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00" windowHeight="6620" tabRatio="862" activeTab="1"/>
  </bookViews>
  <sheets>
    <sheet name="Manual" sheetId="8" r:id="rId1"/>
    <sheet name="Organisasi" sheetId="30" r:id="rId2"/>
    <sheet name="Rekap" sheetId="31" state="hidden" r:id="rId3"/>
    <sheet name="Database" sheetId="2" state="hidden" r:id="rId4"/>
    <sheet name="Kriteria Risiko" sheetId="29" r:id="rId5"/>
    <sheet name="Risk Appetite" sheetId="5" r:id="rId6"/>
    <sheet name="Risk Input" sheetId="1" r:id="rId7"/>
    <sheet name="BTR &amp; Kertas kerja" sheetId="28" state="hidden" r:id="rId8"/>
    <sheet name="Risk Profile" sheetId="3" r:id="rId9"/>
    <sheet name="Residual Risk" sheetId="4" r:id="rId10"/>
    <sheet name="Risk Register Table" sheetId="6" state="hidden" r:id="rId11"/>
    <sheet name="Risk Register Graph" sheetId="7" state="hidden" r:id="rId12"/>
    <sheet name="Rincian Tindakan Penanganan" sheetId="27" state="hidden" r:id="rId13"/>
    <sheet name="PROFIL RISIKO" sheetId="12" state="hidden" r:id="rId14"/>
    <sheet name="PROFIL RISIKO KATEGORI" sheetId="32" state="hidden" r:id="rId15"/>
    <sheet name="DESKRIPSI &amp; PENANGANAN" sheetId="13" state="hidden" r:id="rId16"/>
    <sheet name="LAP UPDATE RISK REG" sheetId="14" state="hidden" r:id="rId17"/>
    <sheet name="RISIKO TERJADI" sheetId="15" state="hidden" r:id="rId18"/>
    <sheet name="PERUBAHAN PERINGKAT" sheetId="16" state="hidden" r:id="rId19"/>
    <sheet name="PERUBAHAN PENANGANAN RISIKO" sheetId="17" state="hidden" r:id="rId20"/>
    <sheet name="LAPORAN PEMANTAUAN" sheetId="18" state="hidden" r:id="rId21"/>
    <sheet name="TOP RISK EVENTS" sheetId="19" state="hidden" r:id="rId22"/>
    <sheet name="LAMP. RENCANA PENANGANAN" sheetId="20" state="hidden" r:id="rId23"/>
    <sheet name="RISK APPETITE REPORT" sheetId="23" state="hidden" r:id="rId24"/>
  </sheets>
  <externalReferences>
    <externalReference r:id="rId26"/>
    <externalReference r:id="rId27"/>
    <externalReference r:id="rId28"/>
  </externalReferences>
  <definedNames>
    <definedName name="_235_________123Graph_DCHART_2" localSheetId="1" hidden="1">[1]SENSITIVITAS!$F$9:$F$15</definedName>
    <definedName name="_235_________123Graph_DCHART_2" hidden="1">[2]SENSITIVITAS!$F$9:$F$15</definedName>
    <definedName name="_xlnm._FilterDatabase" localSheetId="6" hidden="1">'Risk Input'!$A$6:$AL$9</definedName>
    <definedName name="_Key1" localSheetId="7" hidden="1">#REF!</definedName>
    <definedName name="_Key1" localSheetId="1" hidden="1">#REF!</definedName>
    <definedName name="_Key1" localSheetId="14" hidden="1">#REF!</definedName>
    <definedName name="_Key1" hidden="1">#REF!</definedName>
    <definedName name="_Order1" hidden="1">255</definedName>
    <definedName name="a" localSheetId="7" hidden="1">{#N/A,#N/A,FALSE,"Aging Summary";#N/A,#N/A,FALSE,"Ratio Analysis";#N/A,#N/A,FALSE,"Test 120 Day Accts";#N/A,#N/A,FALSE,"Tickmarks"}</definedName>
    <definedName name="a" localSheetId="1" hidden="1">{#N/A,#N/A,FALSE,"Aging Summary";#N/A,#N/A,FALSE,"Ratio Analysis";#N/A,#N/A,FALSE,"Test 120 Day Accts";#N/A,#N/A,FALSE,"Tickmarks"}</definedName>
    <definedName name="a" hidden="1">{#N/A,#N/A,FALSE,"Aging Summary";#N/A,#N/A,FALSE,"Ratio Analysis";#N/A,#N/A,FALSE,"Test 120 Day Accts";#N/A,#N/A,FALSE,"Tickmarks"}</definedName>
    <definedName name="abcd" localSheetId="7" hidden="1">{#N/A,#N/A,FALSE,"Aging Summary";#N/A,#N/A,FALSE,"Ratio Analysis";#N/A,#N/A,FALSE,"Test 120 Day Accts";#N/A,#N/A,FALSE,"Tickmarks"}</definedName>
    <definedName name="abcd" localSheetId="1" hidden="1">{#N/A,#N/A,FALSE,"Aging Summary";#N/A,#N/A,FALSE,"Ratio Analysis";#N/A,#N/A,FALSE,"Test 120 Day Accts";#N/A,#N/A,FALSE,"Tickmarks"}</definedName>
    <definedName name="abcd" hidden="1">{#N/A,#N/A,FALSE,"Aging Summary";#N/A,#N/A,FALSE,"Ratio Analysis";#N/A,#N/A,FALSE,"Test 120 Day Accts";#N/A,#N/A,FALSE,"Tickmarks"}</definedName>
    <definedName name="ar" localSheetId="7" hidden="1">{#N/A,#N/A,FALSE,"Aging Summary";#N/A,#N/A,FALSE,"Ratio Analysis";#N/A,#N/A,FALSE,"Test 120 Day Accts";#N/A,#N/A,FALSE,"Tickmarks"}</definedName>
    <definedName name="ar" localSheetId="1" hidden="1">{#N/A,#N/A,FALSE,"Aging Summary";#N/A,#N/A,FALSE,"Ratio Analysis";#N/A,#N/A,FALSE,"Test 120 Day Accts";#N/A,#N/A,FALSE,"Tickmarks"}</definedName>
    <definedName name="ar" hidden="1">{#N/A,#N/A,FALSE,"Aging Summary";#N/A,#N/A,FALSE,"Ratio Analysis";#N/A,#N/A,FALSE,"Test 120 Day Accts";#N/A,#N/A,FALSE,"Tickmarks"}</definedName>
    <definedName name="AS" localSheetId="7" hidden="1">{#N/A,#N/A,FALSE,"Aging Summary";#N/A,#N/A,FALSE,"Ratio Analysis";#N/A,#N/A,FALSE,"Test 120 Day Accts";#N/A,#N/A,FALSE,"Tickmarks"}</definedName>
    <definedName name="AS" localSheetId="1" hidden="1">{#N/A,#N/A,FALSE,"Aging Summary";#N/A,#N/A,FALSE,"Ratio Analysis";#N/A,#N/A,FALSE,"Test 120 Day Accts";#N/A,#N/A,FALSE,"Tickmarks"}</definedName>
    <definedName name="AS" hidden="1">{#N/A,#N/A,FALSE,"Aging Summary";#N/A,#N/A,FALSE,"Ratio Analysis";#N/A,#N/A,FALSE,"Test 120 Day Accts";#N/A,#N/A,FALSE,"Tickmarks"}</definedName>
    <definedName name="AS2DocOpenMode" hidden="1">"AS2DocumentEdit"</definedName>
    <definedName name="asdad">Database!$R$3:$R$5</definedName>
    <definedName name="asr" localSheetId="7" hidden="1">{#N/A,#N/A,FALSE,"Aging Summary";#N/A,#N/A,FALSE,"Ratio Analysis";#N/A,#N/A,FALSE,"Test 120 Day Accts";#N/A,#N/A,FALSE,"Tickmarks"}</definedName>
    <definedName name="asr" localSheetId="1" hidden="1">{#N/A,#N/A,FALSE,"Aging Summary";#N/A,#N/A,FALSE,"Ratio Analysis";#N/A,#N/A,FALSE,"Test 120 Day Accts";#N/A,#N/A,FALSE,"Tickmarks"}</definedName>
    <definedName name="asr" hidden="1">{#N/A,#N/A,FALSE,"Aging Summary";#N/A,#N/A,FALSE,"Ratio Analysis";#N/A,#N/A,FALSE,"Test 120 Day Accts";#N/A,#N/A,FALSE,"Tickmarks"}</definedName>
    <definedName name="Casfl01" localSheetId="7" hidden="1">{#N/A,#N/A,FALSE,"Aging Summary";#N/A,#N/A,FALSE,"Ratio Analysis";#N/A,#N/A,FALSE,"Test 120 Day Accts";#N/A,#N/A,FALSE,"Tickmarks"}</definedName>
    <definedName name="Casfl01" localSheetId="1" hidden="1">{#N/A,#N/A,FALSE,"Aging Summary";#N/A,#N/A,FALSE,"Ratio Analysis";#N/A,#N/A,FALSE,"Test 120 Day Accts";#N/A,#N/A,FALSE,"Tickmarks"}</definedName>
    <definedName name="Casfl01" hidden="1">{#N/A,#N/A,FALSE,"Aging Summary";#N/A,#N/A,FALSE,"Ratio Analysis";#N/A,#N/A,FALSE,"Test 120 Day Accts";#N/A,#N/A,FALSE,"Tickmarks"}</definedName>
    <definedName name="Category">Database!$L$1:$L$5</definedName>
    <definedName name="Dept">Database!$S$2:$S$9</definedName>
    <definedName name="dina" localSheetId="7" hidden="1">{#N/A,#N/A,FALSE,"Aging Summary";#N/A,#N/A,FALSE,"Ratio Analysis";#N/A,#N/A,FALSE,"Test 120 Day Accts";#N/A,#N/A,FALSE,"Tickmarks"}</definedName>
    <definedName name="dina" localSheetId="1" hidden="1">{#N/A,#N/A,FALSE,"Aging Summary";#N/A,#N/A,FALSE,"Ratio Analysis";#N/A,#N/A,FALSE,"Test 120 Day Accts";#N/A,#N/A,FALSE,"Tickmarks"}</definedName>
    <definedName name="dina" hidden="1">{#N/A,#N/A,FALSE,"Aging Summary";#N/A,#N/A,FALSE,"Ratio Analysis";#N/A,#N/A,FALSE,"Test 120 Day Accts";#N/A,#N/A,FALSE,"Tickmarks"}</definedName>
    <definedName name="dodod" localSheetId="7" hidden="1">{#N/A,#N/A,FALSE,"Aging Summary";#N/A,#N/A,FALSE,"Ratio Analysis";#N/A,#N/A,FALSE,"Test 120 Day Accts";#N/A,#N/A,FALSE,"Tickmarks"}</definedName>
    <definedName name="dodod" localSheetId="1" hidden="1">{#N/A,#N/A,FALSE,"Aging Summary";#N/A,#N/A,FALSE,"Ratio Analysis";#N/A,#N/A,FALSE,"Test 120 Day Accts";#N/A,#N/A,FALSE,"Tickmarks"}</definedName>
    <definedName name="dodod" hidden="1">{#N/A,#N/A,FALSE,"Aging Summary";#N/A,#N/A,FALSE,"Ratio Analysis";#N/A,#N/A,FALSE,"Test 120 Day Accts";#N/A,#N/A,FALSE,"Tickmarks"}</definedName>
    <definedName name="dodol" localSheetId="7" hidden="1">{#N/A,#N/A,FALSE,"Aging Summary";#N/A,#N/A,FALSE,"Ratio Analysis";#N/A,#N/A,FALSE,"Test 120 Day Accts";#N/A,#N/A,FALSE,"Tickmarks"}</definedName>
    <definedName name="dodol" localSheetId="1" hidden="1">{#N/A,#N/A,FALSE,"Aging Summary";#N/A,#N/A,FALSE,"Ratio Analysis";#N/A,#N/A,FALSE,"Test 120 Day Accts";#N/A,#N/A,FALSE,"Tickmarks"}</definedName>
    <definedName name="dodol" hidden="1">{#N/A,#N/A,FALSE,"Aging Summary";#N/A,#N/A,FALSE,"Ratio Analysis";#N/A,#N/A,FALSE,"Test 120 Day Accts";#N/A,#N/A,FALSE,"Tickmarks"}</definedName>
    <definedName name="eresr" localSheetId="7" hidden="1">{#N/A,#N/A,FALSE,"Aging Summary";#N/A,#N/A,FALSE,"Ratio Analysis";#N/A,#N/A,FALSE,"Test 120 Day Accts";#N/A,#N/A,FALSE,"Tickmarks"}</definedName>
    <definedName name="eresr" localSheetId="1" hidden="1">{#N/A,#N/A,FALSE,"Aging Summary";#N/A,#N/A,FALSE,"Ratio Analysis";#N/A,#N/A,FALSE,"Test 120 Day Accts";#N/A,#N/A,FALSE,"Tickmarks"}</definedName>
    <definedName name="eresr" hidden="1">{#N/A,#N/A,FALSE,"Aging Summary";#N/A,#N/A,FALSE,"Ratio Analysis";#N/A,#N/A,FALSE,"Test 120 Day Accts";#N/A,#N/A,FALSE,"Tickmarks"}</definedName>
    <definedName name="hg" localSheetId="7" hidden="1">{#N/A,#N/A,FALSE,"Aging Summary";#N/A,#N/A,FALSE,"Ratio Analysis";#N/A,#N/A,FALSE,"Test 120 Day Accts";#N/A,#N/A,FALSE,"Tickmarks"}</definedName>
    <definedName name="hg" localSheetId="1" hidden="1">{#N/A,#N/A,FALSE,"Aging Summary";#N/A,#N/A,FALSE,"Ratio Analysis";#N/A,#N/A,FALSE,"Test 120 Day Accts";#N/A,#N/A,FALSE,"Tickmarks"}</definedName>
    <definedName name="hg" hidden="1">{#N/A,#N/A,FALSE,"Aging Summary";#N/A,#N/A,FALSE,"Ratio Analysis";#N/A,#N/A,FALSE,"Test 120 Day Accts";#N/A,#N/A,FALSE,"Tickmarks"}</definedName>
    <definedName name="hire" localSheetId="7" hidden="1">{#N/A,#N/A,FALSE,"Aging Summary";#N/A,#N/A,FALSE,"Ratio Analysis";#N/A,#N/A,FALSE,"Test 120 Day Accts";#N/A,#N/A,FALSE,"Tickmarks"}</definedName>
    <definedName name="hire" localSheetId="1" hidden="1">{#N/A,#N/A,FALSE,"Aging Summary";#N/A,#N/A,FALSE,"Ratio Analysis";#N/A,#N/A,FALSE,"Test 120 Day Accts";#N/A,#N/A,FALSE,"Tickmarks"}</definedName>
    <definedName name="hire" hidden="1">{#N/A,#N/A,FALSE,"Aging Summary";#N/A,#N/A,FALSE,"Ratio Analysis";#N/A,#N/A,FALSE,"Test 120 Day Accts";#N/A,#N/A,FALSE,"Tickmarks"}</definedName>
    <definedName name="HP" localSheetId="7" hidden="1">{#N/A,#N/A,FALSE,"Aging Summary";#N/A,#N/A,FALSE,"Ratio Analysis";#N/A,#N/A,FALSE,"Test 120 Day Accts";#N/A,#N/A,FALSE,"Tickmarks"}</definedName>
    <definedName name="HP" localSheetId="1" hidden="1">{#N/A,#N/A,FALSE,"Aging Summary";#N/A,#N/A,FALSE,"Ratio Analysis";#N/A,#N/A,FALSE,"Test 120 Day Accts";#N/A,#N/A,FALSE,"Tickmarks"}</definedName>
    <definedName name="HP" hidden="1">{#N/A,#N/A,FALSE,"Aging Summary";#N/A,#N/A,FALSE,"Ratio Analysis";#N/A,#N/A,FALSE,"Test 120 Day Accts";#N/A,#N/A,FALSE,"Tickmarks"}</definedName>
    <definedName name="iko" localSheetId="7" hidden="1">{#N/A,#N/A,FALSE,"Aging Summary";#N/A,#N/A,FALSE,"Ratio Analysis";#N/A,#N/A,FALSE,"Test 120 Day Accts";#N/A,#N/A,FALSE,"Tickmarks"}</definedName>
    <definedName name="iko" localSheetId="1" hidden="1">{#N/A,#N/A,FALSE,"Aging Summary";#N/A,#N/A,FALSE,"Ratio Analysis";#N/A,#N/A,FALSE,"Test 120 Day Accts";#N/A,#N/A,FALSE,"Tickmarks"}</definedName>
    <definedName name="iko" hidden="1">{#N/A,#N/A,FALSE,"Aging Summary";#N/A,#N/A,FALSE,"Ratio Analysis";#N/A,#N/A,FALSE,"Test 120 Day Accts";#N/A,#N/A,FALSE,"Tickmarks"}</definedName>
    <definedName name="Impact">Database!$F$1:$F$6</definedName>
    <definedName name="o" localSheetId="7" hidden="1">{#N/A,#N/A,FALSE,"Aging Summary";#N/A,#N/A,FALSE,"Ratio Analysis";#N/A,#N/A,FALSE,"Test 120 Day Accts";#N/A,#N/A,FALSE,"Tickmarks"}</definedName>
    <definedName name="o" localSheetId="1" hidden="1">{#N/A,#N/A,FALSE,"Aging Summary";#N/A,#N/A,FALSE,"Ratio Analysis";#N/A,#N/A,FALSE,"Test 120 Day Accts";#N/A,#N/A,FALSE,"Tickmarks"}</definedName>
    <definedName name="o" hidden="1">{#N/A,#N/A,FALSE,"Aging Summary";#N/A,#N/A,FALSE,"Ratio Analysis";#N/A,#N/A,FALSE,"Test 120 Day Accts";#N/A,#N/A,FALSE,"Tickmarks"}</definedName>
    <definedName name="Objective">Database!$D$1:$D$15</definedName>
    <definedName name="OppOrThreat">Database!$B$1:$B$3</definedName>
    <definedName name="_xlnm.Print_Area" localSheetId="12">'Rincian Tindakan Penanganan'!$B$4:$BI$167</definedName>
    <definedName name="_xlnm.Print_Titles" localSheetId="12">'Rincian Tindakan Penanganan'!$B$5:$BI$7</definedName>
    <definedName name="_xlnm.Print_Titles" localSheetId="6">'Risk Input'!$6:$6</definedName>
    <definedName name="_xlnm.Print_Titles" localSheetId="10">'Risk Register Table'!$1:$3</definedName>
    <definedName name="Probability">Database!$E$1:$E$6</definedName>
    <definedName name="RBS">Database!$C$1:$C$5</definedName>
    <definedName name="rinci" localSheetId="7" hidden="1">{#N/A,#N/A,FALSE,"Aging Summary";#N/A,#N/A,FALSE,"Ratio Analysis";#N/A,#N/A,FALSE,"Test 120 Day Accts";#N/A,#N/A,FALSE,"Tickmarks"}</definedName>
    <definedName name="rinci" localSheetId="1" hidden="1">{#N/A,#N/A,FALSE,"Aging Summary";#N/A,#N/A,FALSE,"Ratio Analysis";#N/A,#N/A,FALSE,"Test 120 Day Accts";#N/A,#N/A,FALSE,"Tickmarks"}</definedName>
    <definedName name="rinci" hidden="1">{#N/A,#N/A,FALSE,"Aging Summary";#N/A,#N/A,FALSE,"Ratio Analysis";#N/A,#N/A,FALSE,"Test 120 Day Accts";#N/A,#N/A,FALSE,"Tickmarks"}</definedName>
    <definedName name="rup" localSheetId="7" hidden="1">{#N/A,#N/A,FALSE,"Aging Summary";#N/A,#N/A,FALSE,"Ratio Analysis";#N/A,#N/A,FALSE,"Test 120 Day Accts";#N/A,#N/A,FALSE,"Tickmarks"}</definedName>
    <definedName name="rup" localSheetId="1" hidden="1">{#N/A,#N/A,FALSE,"Aging Summary";#N/A,#N/A,FALSE,"Ratio Analysis";#N/A,#N/A,FALSE,"Test 120 Day Accts";#N/A,#N/A,FALSE,"Tickmarks"}</definedName>
    <definedName name="rup" hidden="1">{#N/A,#N/A,FALSE,"Aging Summary";#N/A,#N/A,FALSE,"Ratio Analysis";#N/A,#N/A,FALSE,"Test 120 Day Accts";#N/A,#N/A,FALSE,"Tickmarks"}</definedName>
    <definedName name="sa" localSheetId="7" hidden="1">{#N/A,#N/A,FALSE,"Aging Summary";#N/A,#N/A,FALSE,"Ratio Analysis";#N/A,#N/A,FALSE,"Test 120 Day Accts";#N/A,#N/A,FALSE,"Tickmarks"}</definedName>
    <definedName name="sa" localSheetId="1" hidden="1">{#N/A,#N/A,FALSE,"Aging Summary";#N/A,#N/A,FALSE,"Ratio Analysis";#N/A,#N/A,FALSE,"Test 120 Day Accts";#N/A,#N/A,FALSE,"Tickmarks"}</definedName>
    <definedName name="sa" hidden="1">{#N/A,#N/A,FALSE,"Aging Summary";#N/A,#N/A,FALSE,"Ratio Analysis";#N/A,#N/A,FALSE,"Test 120 Day Accts";#N/A,#N/A,FALSE,"Tickmarks"}</definedName>
    <definedName name="solver_typ" hidden="1">3</definedName>
    <definedName name="solver_val" hidden="1">0</definedName>
    <definedName name="StatOfRisk">Database!$A$1:$A$3</definedName>
    <definedName name="Strategy">Database!$G$1:$G$8</definedName>
  </definedNames>
  <calcPr calcId="144525"/>
</workbook>
</file>

<file path=xl/sharedStrings.xml><?xml version="1.0" encoding="utf-8"?>
<sst xmlns="http://schemas.openxmlformats.org/spreadsheetml/2006/main" count="11524" uniqueCount="586">
  <si>
    <r>
      <rPr>
        <sz val="11"/>
        <color theme="1"/>
        <rFont val="Calibri"/>
        <charset val="134"/>
        <scheme val="minor"/>
      </rPr>
      <t xml:space="preserve">1. </t>
    </r>
    <r>
      <rPr>
        <i/>
        <sz val="11"/>
        <color theme="1"/>
        <rFont val="Calibri"/>
        <charset val="134"/>
        <scheme val="minor"/>
      </rPr>
      <t>Input</t>
    </r>
    <r>
      <rPr>
        <sz val="11"/>
        <color theme="1"/>
        <rFont val="Calibri"/>
        <charset val="134"/>
        <scheme val="minor"/>
      </rPr>
      <t xml:space="preserve"> Data Risiko di sheet "</t>
    </r>
    <r>
      <rPr>
        <i/>
        <sz val="11"/>
        <color theme="1"/>
        <rFont val="Calibri"/>
        <charset val="134"/>
        <scheme val="minor"/>
      </rPr>
      <t>Risk Input</t>
    </r>
    <r>
      <rPr>
        <sz val="11"/>
        <color theme="1"/>
        <rFont val="Calibri"/>
        <charset val="134"/>
        <scheme val="minor"/>
      </rPr>
      <t>"</t>
    </r>
  </si>
  <si>
    <r>
      <rPr>
        <sz val="11"/>
        <color theme="1"/>
        <rFont val="Calibri"/>
        <charset val="134"/>
        <scheme val="minor"/>
      </rPr>
      <t xml:space="preserve">2. Perhatikan </t>
    </r>
    <r>
      <rPr>
        <i/>
        <sz val="11"/>
        <color theme="1"/>
        <rFont val="Calibri"/>
        <charset val="134"/>
        <scheme val="minor"/>
      </rPr>
      <t>comment</t>
    </r>
    <r>
      <rPr>
        <sz val="11"/>
        <color theme="1"/>
        <rFont val="Calibri"/>
        <charset val="134"/>
        <scheme val="minor"/>
      </rPr>
      <t xml:space="preserve"> yang ada, karena ada kolom yang </t>
    </r>
    <r>
      <rPr>
        <i/>
        <sz val="11"/>
        <color theme="1"/>
        <rFont val="Calibri"/>
        <charset val="134"/>
        <scheme val="minor"/>
      </rPr>
      <t>auto generate</t>
    </r>
  </si>
  <si>
    <r>
      <rPr>
        <sz val="11"/>
        <color theme="1"/>
        <rFont val="Calibri"/>
        <charset val="134"/>
        <scheme val="minor"/>
      </rPr>
      <t>3. Setelah yakin data yang diinput sudah benar, klik tombol "</t>
    </r>
    <r>
      <rPr>
        <i/>
        <sz val="11"/>
        <color theme="1"/>
        <rFont val="Calibri"/>
        <charset val="134"/>
        <scheme val="minor"/>
      </rPr>
      <t>Generate Risk Profile</t>
    </r>
    <r>
      <rPr>
        <sz val="11"/>
        <color theme="1"/>
        <rFont val="Calibri"/>
        <charset val="134"/>
        <scheme val="minor"/>
      </rPr>
      <t>"</t>
    </r>
  </si>
  <si>
    <r>
      <rPr>
        <sz val="11"/>
        <color theme="1"/>
        <rFont val="Calibri"/>
        <charset val="134"/>
        <scheme val="minor"/>
      </rPr>
      <t xml:space="preserve">4. Grafik </t>
    </r>
    <r>
      <rPr>
        <i/>
        <sz val="11"/>
        <color theme="1"/>
        <rFont val="Calibri"/>
        <charset val="134"/>
        <scheme val="minor"/>
      </rPr>
      <t>Inherent risk rating</t>
    </r>
    <r>
      <rPr>
        <sz val="11"/>
        <color theme="1"/>
        <rFont val="Calibri"/>
        <charset val="134"/>
        <scheme val="minor"/>
      </rPr>
      <t xml:space="preserve"> dapat di lihat di </t>
    </r>
    <r>
      <rPr>
        <i/>
        <sz val="11"/>
        <color theme="1"/>
        <rFont val="Calibri"/>
        <charset val="134"/>
        <scheme val="minor"/>
      </rPr>
      <t>sheet</t>
    </r>
    <r>
      <rPr>
        <sz val="11"/>
        <color theme="1"/>
        <rFont val="Calibri"/>
        <charset val="134"/>
        <scheme val="minor"/>
      </rPr>
      <t xml:space="preserve"> "</t>
    </r>
    <r>
      <rPr>
        <i/>
        <sz val="11"/>
        <color theme="1"/>
        <rFont val="Calibri"/>
        <charset val="134"/>
        <scheme val="minor"/>
      </rPr>
      <t>Risk Profile</t>
    </r>
    <r>
      <rPr>
        <sz val="11"/>
        <color theme="1"/>
        <rFont val="Calibri"/>
        <charset val="134"/>
        <scheme val="minor"/>
      </rPr>
      <t xml:space="preserve">" sedangkan grafik </t>
    </r>
    <r>
      <rPr>
        <i/>
        <sz val="11"/>
        <color theme="1"/>
        <rFont val="Calibri"/>
        <charset val="134"/>
        <scheme val="minor"/>
      </rPr>
      <t>residual risk rating</t>
    </r>
    <r>
      <rPr>
        <sz val="11"/>
        <color theme="1"/>
        <rFont val="Calibri"/>
        <charset val="134"/>
        <scheme val="minor"/>
      </rPr>
      <t xml:space="preserve"> dapat dilihat di </t>
    </r>
    <r>
      <rPr>
        <i/>
        <sz val="11"/>
        <color theme="1"/>
        <rFont val="Calibri"/>
        <charset val="134"/>
        <scheme val="minor"/>
      </rPr>
      <t>sheet</t>
    </r>
    <r>
      <rPr>
        <sz val="11"/>
        <color theme="1"/>
        <rFont val="Calibri"/>
        <charset val="134"/>
        <scheme val="minor"/>
      </rPr>
      <t xml:space="preserve"> "</t>
    </r>
    <r>
      <rPr>
        <i/>
        <sz val="11"/>
        <color theme="1"/>
        <rFont val="Calibri"/>
        <charset val="134"/>
        <scheme val="minor"/>
      </rPr>
      <t>Residual Risk</t>
    </r>
    <r>
      <rPr>
        <sz val="11"/>
        <color theme="1"/>
        <rFont val="Calibri"/>
        <charset val="134"/>
        <scheme val="minor"/>
      </rPr>
      <t>"</t>
    </r>
  </si>
  <si>
    <r>
      <rPr>
        <sz val="11"/>
        <color theme="1"/>
        <rFont val="Calibri"/>
        <charset val="134"/>
        <scheme val="minor"/>
      </rPr>
      <t xml:space="preserve">5. Pada tahap ini versi </t>
    </r>
    <r>
      <rPr>
        <i/>
        <sz val="11"/>
        <color theme="1"/>
        <rFont val="Calibri"/>
        <charset val="134"/>
        <scheme val="minor"/>
      </rPr>
      <t>print out</t>
    </r>
    <r>
      <rPr>
        <sz val="11"/>
        <color theme="1"/>
        <rFont val="Calibri"/>
        <charset val="134"/>
        <scheme val="minor"/>
      </rPr>
      <t xml:space="preserve"> juga telah di-</t>
    </r>
    <r>
      <rPr>
        <i/>
        <sz val="11"/>
        <color theme="1"/>
        <rFont val="Calibri"/>
        <charset val="134"/>
        <scheme val="minor"/>
      </rPr>
      <t>generate</t>
    </r>
    <r>
      <rPr>
        <sz val="11"/>
        <color theme="1"/>
        <rFont val="Calibri"/>
        <charset val="134"/>
        <scheme val="minor"/>
      </rPr>
      <t xml:space="preserve"> dan terdapat di </t>
    </r>
    <r>
      <rPr>
        <i/>
        <sz val="11"/>
        <color theme="1"/>
        <rFont val="Calibri"/>
        <charset val="134"/>
        <scheme val="minor"/>
      </rPr>
      <t>sheet</t>
    </r>
    <r>
      <rPr>
        <sz val="11"/>
        <color theme="1"/>
        <rFont val="Calibri"/>
        <charset val="134"/>
        <scheme val="minor"/>
      </rPr>
      <t xml:space="preserve"> "</t>
    </r>
    <r>
      <rPr>
        <i/>
        <sz val="11"/>
        <color theme="1"/>
        <rFont val="Calibri"/>
        <charset val="134"/>
        <scheme val="minor"/>
      </rPr>
      <t>Risk Register</t>
    </r>
    <r>
      <rPr>
        <sz val="11"/>
        <color theme="1"/>
        <rFont val="Calibri"/>
        <charset val="134"/>
        <scheme val="minor"/>
      </rPr>
      <t>"</t>
    </r>
  </si>
  <si>
    <r>
      <rPr>
        <sz val="11"/>
        <color theme="1"/>
        <rFont val="Calibri"/>
        <charset val="134"/>
        <scheme val="minor"/>
      </rPr>
      <t xml:space="preserve">6. Pada </t>
    </r>
    <r>
      <rPr>
        <i/>
        <sz val="11"/>
        <color theme="1"/>
        <rFont val="Calibri"/>
        <charset val="134"/>
        <scheme val="minor"/>
      </rPr>
      <t>sheet</t>
    </r>
    <r>
      <rPr>
        <sz val="11"/>
        <color theme="1"/>
        <rFont val="Calibri"/>
        <charset val="134"/>
        <scheme val="minor"/>
      </rPr>
      <t xml:space="preserve"> "</t>
    </r>
    <r>
      <rPr>
        <i/>
        <sz val="11"/>
        <color theme="1"/>
        <rFont val="Calibri"/>
        <charset val="134"/>
        <scheme val="minor"/>
      </rPr>
      <t>Risk Appetite</t>
    </r>
    <r>
      <rPr>
        <sz val="11"/>
        <color theme="1"/>
        <rFont val="Calibri"/>
        <charset val="134"/>
        <scheme val="minor"/>
      </rPr>
      <t xml:space="preserve">" isi data </t>
    </r>
    <r>
      <rPr>
        <i/>
        <sz val="11"/>
        <color theme="1"/>
        <rFont val="Calibri"/>
        <charset val="134"/>
        <scheme val="minor"/>
      </rPr>
      <t>Risk Appetite</t>
    </r>
    <r>
      <rPr>
        <sz val="11"/>
        <color theme="1"/>
        <rFont val="Calibri"/>
        <charset val="134"/>
        <scheme val="minor"/>
      </rPr>
      <t xml:space="preserve"> terhadap risiko yang bersangkutan</t>
    </r>
  </si>
  <si>
    <r>
      <rPr>
        <sz val="11"/>
        <color theme="1"/>
        <rFont val="Calibri"/>
        <charset val="134"/>
        <scheme val="minor"/>
      </rPr>
      <t>7. Setelah selesai tekan tombol "</t>
    </r>
    <r>
      <rPr>
        <i/>
        <sz val="11"/>
        <color theme="1"/>
        <rFont val="Calibri"/>
        <charset val="134"/>
        <scheme val="minor"/>
      </rPr>
      <t>Insert Risk Appetite</t>
    </r>
    <r>
      <rPr>
        <sz val="11"/>
        <color theme="1"/>
        <rFont val="Calibri"/>
        <charset val="134"/>
        <scheme val="minor"/>
      </rPr>
      <t>"</t>
    </r>
  </si>
  <si>
    <r>
      <rPr>
        <sz val="11"/>
        <color theme="1"/>
        <rFont val="Calibri"/>
        <charset val="134"/>
        <scheme val="minor"/>
      </rPr>
      <t xml:space="preserve">8. Versi </t>
    </r>
    <r>
      <rPr>
        <i/>
        <sz val="11"/>
        <color theme="1"/>
        <rFont val="Calibri"/>
        <charset val="134"/>
        <scheme val="minor"/>
      </rPr>
      <t>print out</t>
    </r>
    <r>
      <rPr>
        <sz val="11"/>
        <color theme="1"/>
        <rFont val="Calibri"/>
        <charset val="134"/>
        <scheme val="minor"/>
      </rPr>
      <t xml:space="preserve"> dari grafik-grafik yang ada akan muncul di </t>
    </r>
    <r>
      <rPr>
        <i/>
        <sz val="11"/>
        <color theme="1"/>
        <rFont val="Calibri"/>
        <charset val="134"/>
        <scheme val="minor"/>
      </rPr>
      <t>sheet</t>
    </r>
    <r>
      <rPr>
        <sz val="11"/>
        <color theme="1"/>
        <rFont val="Calibri"/>
        <charset val="134"/>
        <scheme val="minor"/>
      </rPr>
      <t xml:space="preserve"> "</t>
    </r>
    <r>
      <rPr>
        <i/>
        <sz val="11"/>
        <color theme="1"/>
        <rFont val="Calibri"/>
        <charset val="134"/>
        <scheme val="minor"/>
      </rPr>
      <t>Risk Register Graph</t>
    </r>
    <r>
      <rPr>
        <sz val="11"/>
        <color theme="1"/>
        <rFont val="Calibri"/>
        <charset val="134"/>
        <scheme val="minor"/>
      </rPr>
      <t>"</t>
    </r>
  </si>
  <si>
    <r>
      <rPr>
        <sz val="11"/>
        <color theme="1"/>
        <rFont val="Calibri"/>
        <charset val="134"/>
        <scheme val="minor"/>
      </rPr>
      <t>9. Jika ada data yang berubah di "R</t>
    </r>
    <r>
      <rPr>
        <i/>
        <sz val="11"/>
        <color theme="1"/>
        <rFont val="Calibri"/>
        <charset val="134"/>
        <scheme val="minor"/>
      </rPr>
      <t>isk Input"</t>
    </r>
    <r>
      <rPr>
        <sz val="11"/>
        <color theme="1"/>
        <rFont val="Calibri"/>
        <charset val="134"/>
        <scheme val="minor"/>
      </rPr>
      <t>, tidak perlu menghapus tabel manapun, cukup klik tombol "G</t>
    </r>
    <r>
      <rPr>
        <i/>
        <sz val="11"/>
        <color theme="1"/>
        <rFont val="Calibri"/>
        <charset val="134"/>
        <scheme val="minor"/>
      </rPr>
      <t>enerate Risk Profile</t>
    </r>
    <r>
      <rPr>
        <sz val="11"/>
        <color theme="1"/>
        <rFont val="Calibri"/>
        <charset val="134"/>
        <scheme val="minor"/>
      </rPr>
      <t>" dan "</t>
    </r>
    <r>
      <rPr>
        <i/>
        <sz val="11"/>
        <color theme="1"/>
        <rFont val="Calibri"/>
        <charset val="134"/>
        <scheme val="minor"/>
      </rPr>
      <t>Insert Risk Appetite</t>
    </r>
    <r>
      <rPr>
        <sz val="11"/>
        <color theme="1"/>
        <rFont val="Calibri"/>
        <charset val="134"/>
        <scheme val="minor"/>
      </rPr>
      <t>" maka grafik akan ter-</t>
    </r>
    <r>
      <rPr>
        <i/>
        <sz val="11"/>
        <color theme="1"/>
        <rFont val="Calibri"/>
        <charset val="134"/>
        <scheme val="minor"/>
      </rPr>
      <t>reset</t>
    </r>
  </si>
  <si>
    <t>ORGANIZATION STRUCTURE</t>
  </si>
  <si>
    <t>(Head Office / Branch Office)</t>
  </si>
  <si>
    <t>NO.</t>
  </si>
  <si>
    <t>GROUP*</t>
  </si>
  <si>
    <t>DEPARTMENT</t>
  </si>
  <si>
    <t>Bagian Tata Usaha</t>
  </si>
  <si>
    <t>Kepala Bagian Tata Usaha</t>
  </si>
  <si>
    <t>Kepala Sub Bagian Umum dan Kepegawaian</t>
  </si>
  <si>
    <t>* Only fill for Head Office</t>
  </si>
  <si>
    <t>Kepala Sub Bagian Perencanaan dan Evaluasi</t>
  </si>
  <si>
    <t>** Only fill for Branch Office</t>
  </si>
  <si>
    <t>Kepala Sub Bagian Keuangan</t>
  </si>
  <si>
    <t>Bidang Keperawatan</t>
  </si>
  <si>
    <t>Kepala Bidang Pelayanan Keperawatan</t>
  </si>
  <si>
    <t>Kepala Seksi Asuhan Pelayanan Keperawatan</t>
  </si>
  <si>
    <t>Kepala Seksi Pengembangan dan Etika Keperawatan</t>
  </si>
  <si>
    <t>Bidang Pengembangan dan Penunjang</t>
  </si>
  <si>
    <t>Kepala Bidang Pengembangan dan Penunjang</t>
  </si>
  <si>
    <t>Kepala Seksi Penunjang Pelayanan non medis dan Pengembagan Pelayanan</t>
  </si>
  <si>
    <t>Kepala Seksi Penunjang Pelayanan Medis</t>
  </si>
  <si>
    <t>Bidang Pelayanan Medis</t>
  </si>
  <si>
    <t>Kepala Bidang Pelayanan Medis</t>
  </si>
  <si>
    <t>Kepala Seksi Pelayanan Medis dan Rekam Medis</t>
  </si>
  <si>
    <t>Kepala Seksi Pengembangan Pelayanan Medis</t>
  </si>
  <si>
    <t>No</t>
  </si>
  <si>
    <t>Departemen</t>
  </si>
  <si>
    <t>Jumlah Risiko</t>
  </si>
  <si>
    <t>Tanaman</t>
  </si>
  <si>
    <t>Teknik Bidang Tanaman</t>
  </si>
  <si>
    <t>Pengolahan</t>
  </si>
  <si>
    <t>Teknik Bidang Pengolahan</t>
  </si>
  <si>
    <t>Penjualan Bulk</t>
  </si>
  <si>
    <t>Inovasi Brand dan Penjualan Retail</t>
  </si>
  <si>
    <t>Akuntansi Keuangan</t>
  </si>
  <si>
    <t>IT</t>
  </si>
  <si>
    <t>Inherent</t>
  </si>
  <si>
    <t>Total</t>
  </si>
  <si>
    <t>Extreme High</t>
  </si>
  <si>
    <t>High Risk</t>
  </si>
  <si>
    <t>Medium Risk</t>
  </si>
  <si>
    <t>Low Risk</t>
  </si>
  <si>
    <t>Residual</t>
  </si>
  <si>
    <t>Kategori Pusat / Cabang</t>
  </si>
  <si>
    <t>Kategori Proyek</t>
  </si>
  <si>
    <t>Active</t>
  </si>
  <si>
    <t>Threat</t>
  </si>
  <si>
    <t>Strategy and Planning Risk</t>
  </si>
  <si>
    <t>TIME</t>
  </si>
  <si>
    <t>5 = Sangat Besar</t>
  </si>
  <si>
    <t>5 = Sangat Berat</t>
  </si>
  <si>
    <t>AVOID</t>
  </si>
  <si>
    <t>-</t>
  </si>
  <si>
    <t>LOW RISK</t>
  </si>
  <si>
    <t>A</t>
  </si>
  <si>
    <t xml:space="preserve">Kode Risiko </t>
  </si>
  <si>
    <t>Manajer Tanaman</t>
  </si>
  <si>
    <t> HSE</t>
  </si>
  <si>
    <t>Retired</t>
  </si>
  <si>
    <t>Opportunity</t>
  </si>
  <si>
    <t>Finance Risk</t>
  </si>
  <si>
    <t>COST</t>
  </si>
  <si>
    <t>4 = Besar</t>
  </si>
  <si>
    <t>4 = Berat</t>
  </si>
  <si>
    <t>TRANSFER</t>
  </si>
  <si>
    <t>MEDIUM RISK</t>
  </si>
  <si>
    <t>B</t>
  </si>
  <si>
    <t>No.</t>
  </si>
  <si>
    <t>Manajer Pengolahan</t>
  </si>
  <si>
    <t>Teknikal</t>
  </si>
  <si>
    <t>Operational / Infrastructure Risk</t>
  </si>
  <si>
    <t>SCOPE</t>
  </si>
  <si>
    <t>3 = Sedang</t>
  </si>
  <si>
    <t>MITIGATE</t>
  </si>
  <si>
    <t>HIGH RISK</t>
  </si>
  <si>
    <t>C</t>
  </si>
  <si>
    <t>Status Risiko</t>
  </si>
  <si>
    <t>Marketing dan Penjualan</t>
  </si>
  <si>
    <t>Eksternal</t>
  </si>
  <si>
    <t>Hazard Risk</t>
  </si>
  <si>
    <t>QUALITY</t>
  </si>
  <si>
    <t>2 = Kecil</t>
  </si>
  <si>
    <t>2 = Ringan</t>
  </si>
  <si>
    <t>ACCEPT</t>
  </si>
  <si>
    <t>EXTREME HIGH</t>
  </si>
  <si>
    <t>D</t>
  </si>
  <si>
    <t>Peluang atau Ancaman</t>
  </si>
  <si>
    <t>Manajer Keuangan</t>
  </si>
  <si>
    <t>Organisasi</t>
  </si>
  <si>
    <t>TIME-COST</t>
  </si>
  <si>
    <t>1 = Sangat Kecil</t>
  </si>
  <si>
    <t>1 = Ringan Sekali</t>
  </si>
  <si>
    <t>EXPLOIT</t>
  </si>
  <si>
    <t>E</t>
  </si>
  <si>
    <t>Kategori Risiko</t>
  </si>
  <si>
    <t>Manajemen Proyek</t>
  </si>
  <si>
    <t>TIME-SCOPE</t>
  </si>
  <si>
    <t>SHARE</t>
  </si>
  <si>
    <t>F</t>
  </si>
  <si>
    <t>Unit Kerja / Fungsi</t>
  </si>
  <si>
    <t>TIME-QUALITY</t>
  </si>
  <si>
    <t>ENHANCE</t>
  </si>
  <si>
    <t>G</t>
  </si>
  <si>
    <t>Sasaran</t>
  </si>
  <si>
    <t>COST-SCOPE</t>
  </si>
  <si>
    <t>H</t>
  </si>
  <si>
    <t>Tanggal Identifikasi Risiko</t>
  </si>
  <si>
    <t>COST-QUALITY</t>
  </si>
  <si>
    <t>I</t>
  </si>
  <si>
    <t>Deskripsi atau Kejadian Risiko</t>
  </si>
  <si>
    <t>SCOPE-QUALITY</t>
  </si>
  <si>
    <t>J</t>
  </si>
  <si>
    <t>Akar Penyebab</t>
  </si>
  <si>
    <t>TIME-COST-SCOPE</t>
  </si>
  <si>
    <t>K</t>
  </si>
  <si>
    <t>Indikator Risiko</t>
  </si>
  <si>
    <t>TIME-COST-QUALITY</t>
  </si>
  <si>
    <t>L</t>
  </si>
  <si>
    <t xml:space="preserve">Faktor Positif / Internal Control Yang Ada Saat Ini </t>
  </si>
  <si>
    <t>TIME-SCOPE-QUALITY</t>
  </si>
  <si>
    <t>M</t>
  </si>
  <si>
    <t>Dampak Kualitatif</t>
  </si>
  <si>
    <t>TIME-COST-SCOPE-QUALITY</t>
  </si>
  <si>
    <t>N</t>
  </si>
  <si>
    <t>Probabilitas (P)</t>
  </si>
  <si>
    <t>O</t>
  </si>
  <si>
    <t>Dampak
(I)</t>
  </si>
  <si>
    <t>P</t>
  </si>
  <si>
    <t>Skor Risiko Inherent (W)</t>
  </si>
  <si>
    <t>Q</t>
  </si>
  <si>
    <t>Tingkat Risiko Inherent</t>
  </si>
  <si>
    <t>R</t>
  </si>
  <si>
    <t>Probabilitas Risiko Inherent Kualitatif (%)</t>
  </si>
  <si>
    <t>S</t>
  </si>
  <si>
    <t>Dampak Finansial Risiko Inherent 
(Rp)</t>
  </si>
  <si>
    <t>T</t>
  </si>
  <si>
    <t>Nilai Bersih Risiko Inherent</t>
  </si>
  <si>
    <t>U</t>
  </si>
  <si>
    <t>Pemilik Risiko</t>
  </si>
  <si>
    <t>V</t>
  </si>
  <si>
    <t>Jabatan Pemilik Risiko</t>
  </si>
  <si>
    <t>W</t>
  </si>
  <si>
    <t>No. HP Pemilik Risiko</t>
  </si>
  <si>
    <t>X</t>
  </si>
  <si>
    <t>E-mail Pemilik Risiko</t>
  </si>
  <si>
    <t>Y</t>
  </si>
  <si>
    <t>Strategi</t>
  </si>
  <si>
    <t>Z</t>
  </si>
  <si>
    <t>Penanganan Risiko
(Risk Treatment)</t>
  </si>
  <si>
    <t>AA</t>
  </si>
  <si>
    <t>Biaya Penanganan Risiko (Rp)</t>
  </si>
  <si>
    <t>AB</t>
  </si>
  <si>
    <t>Penanganan Yang Telah Dilakukan</t>
  </si>
  <si>
    <t>AC</t>
  </si>
  <si>
    <t xml:space="preserve"> Probabilitas Risiko Residual (P')</t>
  </si>
  <si>
    <t>AD</t>
  </si>
  <si>
    <t>Dampak Risiko Residual
(I')</t>
  </si>
  <si>
    <t>AE</t>
  </si>
  <si>
    <t>Skor Risiko Residual (W')</t>
  </si>
  <si>
    <t>AF</t>
  </si>
  <si>
    <t>Tingkat Risiko Residual</t>
  </si>
  <si>
    <t>AG</t>
  </si>
  <si>
    <t>Probabilitas Risiko Residual Kualitatif (%)</t>
  </si>
  <si>
    <t>AH</t>
  </si>
  <si>
    <t>Dampak Finansial Risiko Residual
(Rp)</t>
  </si>
  <si>
    <t>AI</t>
  </si>
  <si>
    <t>Nilai Bersih Risiko Residual</t>
  </si>
  <si>
    <t>AJ</t>
  </si>
  <si>
    <t>Departemen (Unit Kerja)</t>
  </si>
  <si>
    <t>AK</t>
  </si>
  <si>
    <t>Status Tanggal &amp; Komentar Kajian</t>
  </si>
  <si>
    <t>AL</t>
  </si>
  <si>
    <t>Tanggal Review Selanjutnya</t>
  </si>
  <si>
    <t>KRITERIA PROBABILITAS RISIKO</t>
  </si>
  <si>
    <t>KATEGORI RISIKO</t>
  </si>
  <si>
    <r>
      <rPr>
        <b/>
        <sz val="12"/>
        <color rgb="FFFFFFFF"/>
        <rFont val="Arial"/>
        <charset val="134"/>
      </rPr>
      <t>Index</t>
    </r>
    <r>
      <rPr>
        <b/>
        <sz val="12"/>
        <color rgb="FF000000"/>
        <rFont val="Arial"/>
        <charset val="134"/>
      </rPr>
      <t xml:space="preserve"> </t>
    </r>
  </si>
  <si>
    <r>
      <rPr>
        <b/>
        <sz val="12"/>
        <color rgb="FFFFFFFF"/>
        <rFont val="Arial"/>
        <charset val="134"/>
      </rPr>
      <t>Probabilitas</t>
    </r>
    <r>
      <rPr>
        <b/>
        <sz val="12"/>
        <color rgb="FF000000"/>
        <rFont val="Arial"/>
        <charset val="134"/>
      </rPr>
      <t xml:space="preserve"> </t>
    </r>
  </si>
  <si>
    <r>
      <rPr>
        <b/>
        <sz val="12"/>
        <color rgb="FFFFFFFF"/>
        <rFont val="Arial"/>
        <charset val="134"/>
      </rPr>
      <t>Deskripsi</t>
    </r>
    <r>
      <rPr>
        <b/>
        <sz val="12"/>
        <color rgb="FF000000"/>
        <rFont val="Arial"/>
        <charset val="134"/>
      </rPr>
      <t xml:space="preserve"> </t>
    </r>
  </si>
  <si>
    <t xml:space="preserve">Persentase (%) </t>
  </si>
  <si>
    <t>Definisi</t>
  </si>
  <si>
    <t>Sangat Besar</t>
  </si>
  <si>
    <t>Sangat mungkin pasti terjadi / sering</t>
  </si>
  <si>
    <t>&gt; 80%</t>
  </si>
  <si>
    <t>Risiko Operasional</t>
  </si>
  <si>
    <t>Risiko yang disebabkan oleh ketidakcukupan atau tidak berfungsinya proses internal, kesalahan manusia, kegagalan sistem, dan/atau adanya kejadian eksternal yang memengaruhi operasional Perusahaan Efek.</t>
  </si>
  <si>
    <t>Besar</t>
  </si>
  <si>
    <t>Kemungkinan besar terjadi</t>
  </si>
  <si>
    <t>60 &lt; p ≤ 80%</t>
  </si>
  <si>
    <t>Risiko Kredit</t>
  </si>
  <si>
    <t>Risiko yang disebabkan kegagalan nasabah dan/atau pihak lain dalam memenuhi kewajibannya kepada Perusahaan Efek.</t>
  </si>
  <si>
    <t>Sedang</t>
  </si>
  <si>
    <t>Sama kemungkinannya terjadi &amp; tidak terjadi</t>
  </si>
  <si>
    <t>40 &lt; p ≤ 60%</t>
  </si>
  <si>
    <t>Risiko Pasar</t>
  </si>
  <si>
    <t>Risiko yang disebabkan oleh pergerakan variabel pasar dari portofolio yang dimiliki Perusahaan Efek.</t>
  </si>
  <si>
    <t>Kecil</t>
  </si>
  <si>
    <t>Kemungkinan kecil terjadi</t>
  </si>
  <si>
    <t>10 &lt; p ≤ 40%</t>
  </si>
  <si>
    <t>Risiko Likuiditas</t>
  </si>
  <si>
    <t>Risiko akibat ketidakmampuan Perusahaan Efek untuk memenuhi kewajiban yang berasal dari utang transaksi efek baik yang dilakukan nasabah atau Perusahaan Efek sendiri, dan/atau utang lainnya.</t>
  </si>
  <si>
    <t>Sangat Kecil</t>
  </si>
  <si>
    <t>Cenderung tidak mungkin terjadi</t>
  </si>
  <si>
    <t>≤ 10%</t>
  </si>
  <si>
    <t>Risiko Kepatuhan</t>
  </si>
  <si>
    <t>Risiko yang disebabkan Perusahaan Efek tidak mematuhi dan/atau tidak melaksanakan peraturan perundang-undangan dan ketentuan yang berlaku bagi Perusahaan Efek.</t>
  </si>
  <si>
    <t>Risiko Hukum</t>
  </si>
  <si>
    <t>Risiko yang disebabkan oleh tuntutan hukum, kelemahan aspek yuridis dalam perjanjian yang dibuat oleh Perusahaan Efek, dan/atau aktivitas dan produk yang belum diatur dalam peraturan perundang-undangan.</t>
  </si>
  <si>
    <t>Risiko Reputasi</t>
  </si>
  <si>
    <t>Risiko yang disebabkan oleh menurunnya tingkat kepercayaan pemangku kepentingan yang bersumber dari pengaduan nasabah dan/atau pemberitaan negatif tentang Perusahaan Efek.</t>
  </si>
  <si>
    <t>Risiko Strategis</t>
  </si>
  <si>
    <t>Risiko yang disebabkan oleh ketidaktepatan Perusahaan Efek dalam pengambilan dan/atau pelaksanaan suatu keputusan strategis serta kegagalan dalam mengantisipasi perubahan lingkungan bisnis.</t>
  </si>
  <si>
    <t>KRITERIA DAMPAK RISIKO PERUSAHAAN</t>
  </si>
  <si>
    <t xml:space="preserve">Index </t>
  </si>
  <si>
    <t xml:space="preserve">Dampak </t>
  </si>
  <si>
    <t xml:space="preserve">Deskripsi </t>
  </si>
  <si>
    <t>Tercapainya alur layanan yang simple, terpadu dan minimum cost</t>
  </si>
  <si>
    <t xml:space="preserve">Terwujudnya barrier pelayanan zonasi hijau dan zonasi merah, termasuk area pendukung layanan
</t>
  </si>
  <si>
    <t xml:space="preserve">Tersedianya kamar perawatan sesuai standarisasi pasien JKN
</t>
  </si>
  <si>
    <t>Tersediannya sarana prasarana pendukung layanan kesehatan sesuai standar</t>
  </si>
  <si>
    <t>Tersedianya akses penghubung antar bangunan (jembatan)</t>
  </si>
  <si>
    <t>Tersedianya Bangunan terpadu layanan rawat jalan (ged rajal)</t>
  </si>
  <si>
    <t>Tersedianya akses lahan parkir pasien (lahan parkir)</t>
  </si>
  <si>
    <t>Tersedianya Bangunan terpadu layanan IGD,ICU dan IBS (IBS lt 3)</t>
  </si>
  <si>
    <t>Tersedianya komponen Bangunan Kesehatan sesuai standar (rumah genset,rumah ambulance, RAM, pagar keliling)</t>
  </si>
  <si>
    <t>Tersedianya layanan infkesius terpisah dari layanan utama (TB Paru)</t>
  </si>
  <si>
    <t>Tersedianya komponen Bangunan Kesehatan berisiko tinggi terpisah dari Bangunan Utama  ( gizi dan cssd)</t>
  </si>
  <si>
    <t>Kamar perawatan sesuai KRIS JKN (rehab ruang perawatan)</t>
  </si>
  <si>
    <t>Terpenuhinya Alat kesehatan sesuai dengan standarisasi (mata, radiologi, dkk)</t>
  </si>
  <si>
    <t>Tersedianya alat pendukung layanan kesehatan (genset,dkk)</t>
  </si>
  <si>
    <t xml:space="preserve">Catastrophic  </t>
  </si>
  <si>
    <t xml:space="preserve">Sangat Besar  </t>
  </si>
  <si>
    <t xml:space="preserve">Significant  </t>
  </si>
  <si>
    <t>Besar
(Signifikan)</t>
  </si>
  <si>
    <t xml:space="preserve">Moderate  </t>
  </si>
  <si>
    <t xml:space="preserve">Sedang  </t>
  </si>
  <si>
    <t xml:space="preserve">Minor  </t>
  </si>
  <si>
    <t xml:space="preserve">Kecil  </t>
  </si>
  <si>
    <t xml:space="preserve">Insignificant  </t>
  </si>
  <si>
    <t>Sangat Kecil
(Tidak Signifikan)</t>
  </si>
  <si>
    <t>RISK ID</t>
  </si>
  <si>
    <t>INHERENT RISK RATING</t>
  </si>
  <si>
    <t>RESIDUAL RISK</t>
  </si>
  <si>
    <t>RISK APPETITE</t>
  </si>
  <si>
    <t>Inherent Risk Rating</t>
  </si>
  <si>
    <t>Residual Risk Rating</t>
  </si>
  <si>
    <t>Risk Appetite</t>
  </si>
  <si>
    <t>Nama Unit Kerja :</t>
  </si>
  <si>
    <t>IDENTIFIKASI RISIKO</t>
  </si>
  <si>
    <t>ANALISIS RISIKO</t>
  </si>
  <si>
    <t>PEMILIK RISIKO</t>
  </si>
  <si>
    <t>EVALUASI DAN RENCANA PENANGANAN RISIKO</t>
  </si>
  <si>
    <t>Tanggal Registrasi</t>
  </si>
  <si>
    <t>Penilai</t>
  </si>
  <si>
    <t>Tanggal Registrasi Terakhir</t>
  </si>
  <si>
    <t>Nomer Revisi</t>
  </si>
  <si>
    <t>Nama Perusahaan :</t>
  </si>
  <si>
    <t>RISIKO INHERENT</t>
  </si>
  <si>
    <t>1 Oktober 2021</t>
  </si>
  <si>
    <t>RISIKO RESIDUAL</t>
  </si>
  <si>
    <t>Risk Management</t>
  </si>
  <si>
    <t>0</t>
  </si>
  <si>
    <r>
      <rPr>
        <b/>
        <sz val="10"/>
        <color theme="0"/>
        <rFont val="Verdana"/>
        <charset val="134"/>
      </rPr>
      <t xml:space="preserve">Faktor Positif / </t>
    </r>
    <r>
      <rPr>
        <b/>
        <i/>
        <sz val="10"/>
        <color theme="0"/>
        <rFont val="Verdana"/>
        <charset val="134"/>
      </rPr>
      <t>Internal Control</t>
    </r>
    <r>
      <rPr>
        <b/>
        <sz val="10"/>
        <color theme="0"/>
        <rFont val="Verdana"/>
        <charset val="134"/>
      </rPr>
      <t xml:space="preserve"> Yang Ada Saat Ini </t>
    </r>
  </si>
  <si>
    <t>Deskripsi Dampak</t>
  </si>
  <si>
    <r>
      <rPr>
        <b/>
        <sz val="10"/>
        <color theme="0"/>
        <rFont val="Verdana"/>
        <charset val="134"/>
      </rPr>
      <t>Penanganan Risiko
(</t>
    </r>
    <r>
      <rPr>
        <b/>
        <i/>
        <sz val="10"/>
        <color theme="0"/>
        <rFont val="Verdana"/>
        <charset val="134"/>
      </rPr>
      <t>Risk Treatment</t>
    </r>
    <r>
      <rPr>
        <b/>
        <sz val="10"/>
        <color theme="0"/>
        <rFont val="Verdana"/>
        <charset val="134"/>
      </rPr>
      <t>)</t>
    </r>
  </si>
  <si>
    <t>Operasional</t>
  </si>
  <si>
    <t>Pencapaian pertumbuhan pendapatan sebesar 10% untuk tahun 2022</t>
  </si>
  <si>
    <t>2 Februari 2022</t>
  </si>
  <si>
    <t>Tidak tercapainya  pasokan bahan baku pucuk basah</t>
  </si>
  <si>
    <t>Penurunan Produktivitas karena Tim Produksi tidak melakukan budidaya Kebun sesuai baku teknis</t>
  </si>
  <si>
    <t>Ketercapaian produksi bulanan sebesar 50% dari target bulanan yang ditetapkan</t>
  </si>
  <si>
    <t>Perusahaan telah menetapkan Rencana Kerja dan Anggaran Tahunan</t>
  </si>
  <si>
    <t>Potensi ketidaktercapaian target pertumbuhan pendapatan sebesar 30% dari target yang ditetapkan untuk tahun 2022</t>
  </si>
  <si>
    <t>Asep</t>
  </si>
  <si>
    <t>Mengubah Dampak</t>
  </si>
  <si>
    <t>Rencana Penanganan:
- Pemupukan sesuai dosis dan jadwal
- Aplikasi Pupuk Daun
- Perawatan Kebun
- Kontrol dan Pengawasan</t>
  </si>
  <si>
    <t xml:space="preserve">- Pengadaan pupuk di bulan Januari 2022 sebanyak 131 ton
- Aplikasi pupuk daun seluas 450 Ha di bulan Feb 2022
- Penambahan persiapan areal pupuk dengan Goro 2 ha/hari
- Proses Perbaikan Jalan Kebun bertahap </t>
  </si>
  <si>
    <t>Risiko  residual sudah berada pada selera risiko yang ditargetkan, namun pemantauan terus dilakukan untuk menjaga tingkat selera resiko yang rendah</t>
  </si>
  <si>
    <t>Risiko yang masih tersisa menjadi risiko residual dan perlu dikaji pada periode berikutnya untuk mencapai selera risiko yang ditargetkan</t>
  </si>
  <si>
    <t>BATAS TOLERANSI RISIKO DAN KERTAS KERJA</t>
  </si>
  <si>
    <t>A.</t>
  </si>
  <si>
    <t>Total Biaya Terbayar pada semester 2</t>
  </si>
  <si>
    <t>IDR</t>
  </si>
  <si>
    <t>B.</t>
  </si>
  <si>
    <t>BTR (10% dari Total Biaya Harus Terbayar), toleransi tidak terbayar</t>
  </si>
  <si>
    <t>C.</t>
  </si>
  <si>
    <t xml:space="preserve"> Index Dampak</t>
  </si>
  <si>
    <t>D.</t>
  </si>
  <si>
    <t xml:space="preserve">Asumsi kurs </t>
  </si>
  <si>
    <t>Dampak Finansial Risiko Inherent :</t>
  </si>
  <si>
    <t>Nilai:</t>
  </si>
  <si>
    <t>Satuan</t>
  </si>
  <si>
    <t>Keterangan</t>
  </si>
  <si>
    <t>Tertundanya aktivitas perusahaan</t>
  </si>
  <si>
    <t>Estimasi 8% dari total biaya yang harus dibayar pada semester 2
[Rp 80,000,000,000]</t>
  </si>
  <si>
    <t>Terganggunya reputasi perusahaan</t>
  </si>
  <si>
    <t xml:space="preserve">Total Nilai Dampak Finansial Risiko Inherent </t>
  </si>
  <si>
    <t>DAMPAK</t>
  </si>
  <si>
    <t>Rencana Penanganan Risiko :</t>
  </si>
  <si>
    <t>Nilai</t>
  </si>
  <si>
    <t xml:space="preserve">Melaksanakan FGD lintas departemen  untuk mengatur ulang prosedur dan kontrol </t>
  </si>
  <si>
    <t>1 x FGD @ Rp 30,000,000 dan 3 x intensif meeting @ Rp 15,000,000</t>
  </si>
  <si>
    <t>Menunjuk karyawan kunci sebagai pelaksana kontrol dengan kewenangan lebih</t>
  </si>
  <si>
    <t>Pengangkatan karyawan kunci dengan tambahan upah Rp 2,500,000 per bulan</t>
  </si>
  <si>
    <t xml:space="preserve">Total Biaya Penanganan Risiko </t>
  </si>
  <si>
    <t>Total Nilai Dampak Finansial Risiko Residual</t>
  </si>
  <si>
    <t>Keterangan:</t>
  </si>
  <si>
    <t>Probabilitas</t>
  </si>
  <si>
    <t>5 = Sangat Besar
(&gt; 80%)</t>
  </si>
  <si>
    <r>
      <rPr>
        <b/>
        <sz val="14"/>
        <color indexed="8"/>
        <rFont val="Calibri"/>
        <charset val="134"/>
      </rPr>
      <t xml:space="preserve">5 = Almost Certain
(70% &lt; x </t>
    </r>
    <r>
      <rPr>
        <b/>
        <u/>
        <sz val="14"/>
        <color indexed="8"/>
        <rFont val="Calibri"/>
        <charset val="134"/>
      </rPr>
      <t>&lt;</t>
    </r>
    <r>
      <rPr>
        <b/>
        <sz val="14"/>
        <color indexed="8"/>
        <rFont val="Calibri"/>
        <charset val="134"/>
      </rPr>
      <t xml:space="preserve"> 90%)</t>
    </r>
  </si>
  <si>
    <r>
      <rPr>
        <b/>
        <sz val="14"/>
        <color theme="0"/>
        <rFont val="Calibri"/>
        <charset val="134"/>
      </rPr>
      <t xml:space="preserve">4 = Besar
(60% &lt; p </t>
    </r>
    <r>
      <rPr>
        <b/>
        <u/>
        <sz val="14"/>
        <color theme="0"/>
        <rFont val="Calibri"/>
        <charset val="134"/>
      </rPr>
      <t>&lt;</t>
    </r>
    <r>
      <rPr>
        <b/>
        <sz val="14"/>
        <color theme="0"/>
        <rFont val="Calibri"/>
        <charset val="134"/>
      </rPr>
      <t xml:space="preserve"> 80%)</t>
    </r>
  </si>
  <si>
    <r>
      <rPr>
        <b/>
        <sz val="14"/>
        <color indexed="8"/>
        <rFont val="Calibri"/>
        <charset val="134"/>
      </rPr>
      <t xml:space="preserve">4 = Likely
(50% &lt; x </t>
    </r>
    <r>
      <rPr>
        <b/>
        <u/>
        <sz val="14"/>
        <color indexed="8"/>
        <rFont val="Calibri"/>
        <charset val="134"/>
      </rPr>
      <t>&lt;</t>
    </r>
    <r>
      <rPr>
        <b/>
        <sz val="14"/>
        <color indexed="8"/>
        <rFont val="Calibri"/>
        <charset val="134"/>
      </rPr>
      <t xml:space="preserve"> 70%)</t>
    </r>
  </si>
  <si>
    <t>3 = Sedang
(40% &lt; p ≤ 60%)</t>
  </si>
  <si>
    <r>
      <rPr>
        <b/>
        <sz val="14"/>
        <color indexed="8"/>
        <rFont val="Calibri"/>
        <charset val="134"/>
      </rPr>
      <t xml:space="preserve">3 = Moderate
(30% &lt; x </t>
    </r>
    <r>
      <rPr>
        <b/>
        <u/>
        <sz val="14"/>
        <color indexed="8"/>
        <rFont val="Calibri"/>
        <charset val="134"/>
      </rPr>
      <t>&lt;</t>
    </r>
    <r>
      <rPr>
        <b/>
        <sz val="14"/>
        <color indexed="8"/>
        <rFont val="Calibri"/>
        <charset val="134"/>
      </rPr>
      <t xml:space="preserve"> 50%)</t>
    </r>
  </si>
  <si>
    <r>
      <rPr>
        <b/>
        <sz val="14"/>
        <color theme="0"/>
        <rFont val="Calibri"/>
        <charset val="134"/>
      </rPr>
      <t xml:space="preserve">2 = Kecil
(10% &lt; p </t>
    </r>
    <r>
      <rPr>
        <b/>
        <u/>
        <sz val="14"/>
        <color theme="0"/>
        <rFont val="Calibri"/>
        <charset val="134"/>
      </rPr>
      <t>&lt;</t>
    </r>
    <r>
      <rPr>
        <b/>
        <sz val="14"/>
        <color theme="0"/>
        <rFont val="Calibri"/>
        <charset val="134"/>
      </rPr>
      <t xml:space="preserve"> 40%)</t>
    </r>
  </si>
  <si>
    <r>
      <rPr>
        <b/>
        <sz val="14"/>
        <color indexed="8"/>
        <rFont val="Calibri"/>
        <charset val="134"/>
      </rPr>
      <t xml:space="preserve">2 = Rare
(10% &lt; x </t>
    </r>
    <r>
      <rPr>
        <b/>
        <u/>
        <sz val="14"/>
        <color indexed="8"/>
        <rFont val="Calibri"/>
        <charset val="134"/>
      </rPr>
      <t>&lt;</t>
    </r>
    <r>
      <rPr>
        <b/>
        <sz val="14"/>
        <color indexed="8"/>
        <rFont val="Calibri"/>
        <charset val="134"/>
      </rPr>
      <t xml:space="preserve"> 30%)</t>
    </r>
  </si>
  <si>
    <r>
      <rPr>
        <b/>
        <sz val="14"/>
        <color indexed="8"/>
        <rFont val="Calibri"/>
        <charset val="134"/>
      </rPr>
      <t xml:space="preserve">1 = Sangat Kecil
</t>
    </r>
    <r>
      <rPr>
        <b/>
        <u/>
        <sz val="14"/>
        <color indexed="8"/>
        <rFont val="Calibri"/>
        <charset val="134"/>
      </rPr>
      <t>≤</t>
    </r>
    <r>
      <rPr>
        <b/>
        <sz val="14"/>
        <color indexed="8"/>
        <rFont val="Calibri"/>
        <charset val="134"/>
      </rPr>
      <t xml:space="preserve"> 10%</t>
    </r>
  </si>
  <si>
    <r>
      <rPr>
        <b/>
        <sz val="14"/>
        <color indexed="8"/>
        <rFont val="Calibri"/>
        <charset val="134"/>
      </rPr>
      <t xml:space="preserve">1 = Unlikely
(0% &lt; x </t>
    </r>
    <r>
      <rPr>
        <b/>
        <u/>
        <sz val="14"/>
        <color indexed="8"/>
        <rFont val="Calibri"/>
        <charset val="134"/>
      </rPr>
      <t>&lt;</t>
    </r>
    <r>
      <rPr>
        <b/>
        <sz val="14"/>
        <color indexed="8"/>
        <rFont val="Calibri"/>
        <charset val="134"/>
      </rPr>
      <t xml:space="preserve"> 10%)</t>
    </r>
  </si>
  <si>
    <t>Dampak Risiko Finansial 
(Terhadap Laba Bersih)</t>
  </si>
  <si>
    <t>&lt; 0.2 BTR</t>
  </si>
  <si>
    <t>0.2 BTR &lt; x ≤ 0.4 BTR</t>
  </si>
  <si>
    <t>0.4 BTR &lt; x ≤ 0.6 BTR</t>
  </si>
  <si>
    <t>0.6 BTR &lt; x ≤ 0.8 BTR</t>
  </si>
  <si>
    <t>&gt; 0.8 BTR</t>
  </si>
  <si>
    <t>FINANCIAL IMPACT</t>
  </si>
  <si>
    <t>&lt; 2 Weeks Net Income Impact</t>
  </si>
  <si>
    <r>
      <rPr>
        <b/>
        <sz val="14"/>
        <color indexed="8"/>
        <rFont val="Calibri"/>
        <charset val="134"/>
      </rPr>
      <t>2 Weeks Net Income ≤</t>
    </r>
    <r>
      <rPr>
        <b/>
        <sz val="4.2"/>
        <color indexed="8"/>
        <rFont val="Calibri"/>
        <charset val="134"/>
      </rPr>
      <t xml:space="preserve"> x </t>
    </r>
    <r>
      <rPr>
        <b/>
        <sz val="14"/>
        <color indexed="8"/>
        <rFont val="Calibri"/>
        <charset val="134"/>
      </rPr>
      <t>&lt; One month's net income</t>
    </r>
  </si>
  <si>
    <r>
      <rPr>
        <b/>
        <sz val="14"/>
        <color indexed="8"/>
        <rFont val="Calibri"/>
        <charset val="134"/>
      </rPr>
      <t xml:space="preserve">One month's net income </t>
    </r>
    <r>
      <rPr>
        <b/>
        <u/>
        <sz val="14"/>
        <color indexed="8"/>
        <rFont val="Calibri"/>
        <charset val="134"/>
      </rPr>
      <t>&lt;</t>
    </r>
    <r>
      <rPr>
        <b/>
        <sz val="14"/>
        <color indexed="8"/>
        <rFont val="Calibri"/>
        <charset val="134"/>
      </rPr>
      <t xml:space="preserve"> x &lt; one quarter's net income</t>
    </r>
  </si>
  <si>
    <r>
      <rPr>
        <b/>
        <sz val="14"/>
        <color indexed="8"/>
        <rFont val="Calibri"/>
        <charset val="134"/>
      </rPr>
      <t xml:space="preserve">One quarter's net income </t>
    </r>
    <r>
      <rPr>
        <b/>
        <u/>
        <sz val="14"/>
        <color indexed="8"/>
        <rFont val="Calibri"/>
        <charset val="134"/>
      </rPr>
      <t>&lt;</t>
    </r>
    <r>
      <rPr>
        <b/>
        <sz val="14"/>
        <color indexed="8"/>
        <rFont val="Calibri"/>
        <charset val="134"/>
      </rPr>
      <t xml:space="preserve"> x &lt; one year's net income</t>
    </r>
  </si>
  <si>
    <r>
      <rPr>
        <b/>
        <u/>
        <sz val="14"/>
        <color indexed="8"/>
        <rFont val="Calibri"/>
        <charset val="134"/>
      </rPr>
      <t>&gt;</t>
    </r>
    <r>
      <rPr>
        <b/>
        <sz val="14"/>
        <color indexed="8"/>
        <rFont val="Calibri"/>
        <charset val="134"/>
      </rPr>
      <t xml:space="preserve"> One year net income</t>
    </r>
  </si>
  <si>
    <t>Dampak Pada Reputasi - Reaksi Publik
(Kualitatif)</t>
  </si>
  <si>
    <t>Hampir tidak ada reaksi yang berarti dari stakeholder
Tidak Masuk Harian Berita</t>
  </si>
  <si>
    <t>Sebagian masyarakat  kecewa dan
berkomentar
Terbit Surat Pembaca di Harian Berita
Pemilik tanah menulis surat pembaca 
Masuk berita media terbatas
Running text di TV</t>
  </si>
  <si>
    <t>Masyarakat dan LSM berkomentar
DPR/DPRD berkomentar
Pemegang saham mayoritas berkomentar tentang
Operasi
Masuk Berita media lokal</t>
  </si>
  <si>
    <t>Dewan Komisaris menegur manajemen secara tertulis
Regulator menegur keras manajemen
Masuk berita media nasional</t>
  </si>
  <si>
    <t>Pemegang saham menegur manajemen secara tertulis
Regulator menegur keras dan menjatuhkan sanksi
Headline di Harian Nasional</t>
  </si>
  <si>
    <t>REPUTATION IMPACT</t>
  </si>
  <si>
    <t>No reputational impact</t>
  </si>
  <si>
    <t>Internal Impact</t>
  </si>
  <si>
    <t>Local Impact</t>
  </si>
  <si>
    <t>Regional Impact</t>
  </si>
  <si>
    <t>National Wide Impact</t>
  </si>
  <si>
    <t>Dampak Pada Kesehatan &amp; Keselamatan
(Kualitatif)</t>
  </si>
  <si>
    <t xml:space="preserve">Tidak berdampak pada Keselamatan dan kesehatan </t>
  </si>
  <si>
    <t xml:space="preserve">Minor injuries </t>
  </si>
  <si>
    <t xml:space="preserve">Major injuries pada 1 orang </t>
  </si>
  <si>
    <t xml:space="preserve">Major injuries pada beberapa orang </t>
  </si>
  <si>
    <t xml:space="preserve">Kematian pada Pekerja atau Masyarakat </t>
  </si>
  <si>
    <t>HEALTH &amp; SAFETY</t>
  </si>
  <si>
    <t>No health &amp; safety impact</t>
  </si>
  <si>
    <t>Minor injuries</t>
  </si>
  <si>
    <t>Major injuries to one person</t>
  </si>
  <si>
    <t>Major injuries to several people</t>
  </si>
  <si>
    <t>Employee or public death</t>
  </si>
  <si>
    <t>Dampak Pada Lingkungan
(Kualitatif)</t>
  </si>
  <si>
    <t xml:space="preserve">Berdampak terbatas/sangat kecil pada lingkungan </t>
  </si>
  <si>
    <t xml:space="preserve">Berpengaruh kecil pada lingkungan fisik dan biologi </t>
  </si>
  <si>
    <t xml:space="preserve">Berpengaruh sedang  jangka pendek tetapi tidak berpengaruh pada fungsi ekosistem </t>
  </si>
  <si>
    <t xml:space="preserve">Berpengaruh serius dan jangka menengah terhadap lingkungan </t>
  </si>
  <si>
    <t xml:space="preserve">Berpengaruh sangat serius dan jangka panjang pada lingkungan dan fungsi ekosistem </t>
  </si>
  <si>
    <t>Dampak Pada Sasaran Strategis Organisasi
(Kualitatif)</t>
  </si>
  <si>
    <t>Hanya berdampak sangat kecil pada tercapainya sasaran, target kinerja masih mampu dicapai</t>
  </si>
  <si>
    <t>Tercapainya Sasaran  hanya sedikit di bawah target, target kinerja sedikit di bawah target</t>
  </si>
  <si>
    <t xml:space="preserve">Tertundanya Tercapainya Sasaran cukup besar , Pencapaian Kinerja  di bawah target </t>
  </si>
  <si>
    <t xml:space="preserve">Tertundanya Tercapainya Sasaran secara signifikan, Pencapaian Kinerja jauh di bawah target </t>
  </si>
  <si>
    <t>Tidak Tercapainya Sasaran dan Kegagalan Mencapai Kinerja</t>
  </si>
  <si>
    <t>Dampak Pada Sumber Daya Manusia - Reaksi Pekerja
(Kualitatif)</t>
  </si>
  <si>
    <t>Reaksi individual karyawan yang terkait dengan Permasalahan</t>
  </si>
  <si>
    <t>Sebagian karyawan kecewa dan berkomentar negatif</t>
  </si>
  <si>
    <t>Sebagian besar karyawan kecewa dan berkomentar negatif Mempengaruhi orang lain dengan membuat berita negatif
Pengaduan ke Serikat Karyawan</t>
  </si>
  <si>
    <t>Sebagian besar karyawan dan Serikat Karyawan tidak puas kepada manajemen
Karyawan dan Serikat Karyawan demo di internal perusahaan</t>
  </si>
  <si>
    <t>Karyawan mogok kerja</t>
  </si>
  <si>
    <t>ENVIRONMENT</t>
  </si>
  <si>
    <t>Limited damage to minimal area of low significance</t>
  </si>
  <si>
    <t>Minor effects on biological or phisical environment</t>
  </si>
  <si>
    <t>Moderate, short term effects but not effecting ecosystem function</t>
  </si>
  <si>
    <t>Serious medium term environmental effects</t>
  </si>
  <si>
    <t>Very serious, long term environmental impairment of ecosystem function</t>
  </si>
  <si>
    <t>1 = Insigificant</t>
  </si>
  <si>
    <t>2 = Minor</t>
  </si>
  <si>
    <t>3 = Moderate</t>
  </si>
  <si>
    <t>4 = Significant</t>
  </si>
  <si>
    <t>5 = Catastrophic</t>
  </si>
  <si>
    <t>Dampak</t>
  </si>
  <si>
    <r>
      <rPr>
        <b/>
        <sz val="14"/>
        <color theme="1"/>
        <rFont val="Calibri"/>
        <charset val="134"/>
        <scheme val="minor"/>
      </rPr>
      <t xml:space="preserve">6 = Definitely
(90% &lt; x </t>
    </r>
    <r>
      <rPr>
        <b/>
        <u/>
        <sz val="14"/>
        <color theme="1"/>
        <rFont val="Calibri"/>
        <charset val="134"/>
        <scheme val="minor"/>
      </rPr>
      <t>&lt;</t>
    </r>
    <r>
      <rPr>
        <b/>
        <sz val="14"/>
        <color theme="1"/>
        <rFont val="Calibri"/>
        <charset val="134"/>
        <scheme val="minor"/>
      </rPr>
      <t xml:space="preserve"> 100%)</t>
    </r>
  </si>
  <si>
    <t>4 = Besar
(60% &lt; p &lt; 80%)</t>
  </si>
  <si>
    <t>2 = Kecil
(10% &lt; p &lt; 40%)</t>
  </si>
  <si>
    <t>1 = Sangat Kecil
≤ 10%</t>
  </si>
  <si>
    <t>Penilai:</t>
  </si>
  <si>
    <t>Tanggal Registrasi:</t>
  </si>
  <si>
    <t>(a)</t>
  </si>
  <si>
    <t>(c)</t>
  </si>
  <si>
    <t>(d)</t>
  </si>
  <si>
    <t>(e)</t>
  </si>
  <si>
    <t>(f)</t>
  </si>
  <si>
    <t>(g)</t>
  </si>
  <si>
    <t>(h)</t>
  </si>
  <si>
    <t>(i)</t>
  </si>
  <si>
    <t>(j)</t>
  </si>
  <si>
    <t>(k)</t>
  </si>
  <si>
    <t>(l)</t>
  </si>
  <si>
    <t>(m)</t>
  </si>
  <si>
    <t>(r)</t>
  </si>
  <si>
    <t>(s)</t>
  </si>
  <si>
    <t>(t)</t>
  </si>
  <si>
    <t>(u)</t>
  </si>
  <si>
    <t>(x)</t>
  </si>
  <si>
    <t>(y)</t>
  </si>
  <si>
    <t>(z)</t>
  </si>
  <si>
    <t>(aa)</t>
  </si>
  <si>
    <t>Probablility</t>
  </si>
  <si>
    <t>Impact</t>
  </si>
  <si>
    <t xml:space="preserve">RENCANA KERJA - TINDAKAN PENANGANAN RISIKO </t>
  </si>
  <si>
    <t>UNIT KERJA</t>
  </si>
  <si>
    <t>TAHUN</t>
  </si>
  <si>
    <t>PERUSAHAAN</t>
  </si>
  <si>
    <t>TGL. REGISTRASI</t>
  </si>
  <si>
    <t>KODE RISIKO</t>
  </si>
  <si>
    <t>DESKRIPSI KEJADIAN RISIKO</t>
  </si>
  <si>
    <t>RINCIAN RENCANA KERJA - TINDAKAN PENANGANAN RISIKO</t>
  </si>
  <si>
    <t>BIAYA PENANGANAN RISIKO</t>
  </si>
  <si>
    <t>MONITORING</t>
  </si>
  <si>
    <t>BULAN</t>
  </si>
  <si>
    <t>PERINCIAN</t>
  </si>
  <si>
    <t>TOTAL</t>
  </si>
  <si>
    <t>PLANNING (RP)</t>
  </si>
  <si>
    <t>REALISASI (RP)</t>
  </si>
  <si>
    <t>BULAN 1</t>
  </si>
  <si>
    <t xml:space="preserve">BULAN 2 </t>
  </si>
  <si>
    <t>BULAN 3</t>
  </si>
  <si>
    <t>BULAN 4</t>
  </si>
  <si>
    <t>BULAN 5</t>
  </si>
  <si>
    <t>BULAN 6</t>
  </si>
  <si>
    <t>BULAN 7</t>
  </si>
  <si>
    <t>BULAN 8</t>
  </si>
  <si>
    <t>BULAN 9</t>
  </si>
  <si>
    <t>BULAN 10</t>
  </si>
  <si>
    <t>BULAN 11</t>
  </si>
  <si>
    <t>BULAN 12</t>
  </si>
  <si>
    <t>[RP]</t>
  </si>
  <si>
    <t>KI-ADM 01</t>
  </si>
  <si>
    <t xml:space="preserve">Tagihan Tidak Terbayar Tepat Waktu
</t>
  </si>
  <si>
    <t xml:space="preserve">1. Melaksanakan FGD lintas departemen  untuk mengatur ulang prosedur dan kontrol 
</t>
  </si>
  <si>
    <t>Pak Bambang</t>
  </si>
  <si>
    <t>2. Menunjuk karyawan kunci sebagai pelaksana kontrol dengan kewenangan lebih</t>
  </si>
  <si>
    <t>KI-ADM 02</t>
  </si>
  <si>
    <t>Kesalahan Pembayaran Tagihan</t>
  </si>
  <si>
    <t xml:space="preserve">1. Menggunakan prosedur dan kontrol baru
</t>
  </si>
  <si>
    <t>2. Melakukan klasifikasi ulang terhadap pemasok terkait produk dan jasa yang diberikan</t>
  </si>
  <si>
    <t>KI-ADM 03</t>
  </si>
  <si>
    <t>Penumpukan dokumen pembayaran yang belum diproses</t>
  </si>
  <si>
    <t>1. Menggunaan prosedur dan kontrol baru</t>
  </si>
  <si>
    <t xml:space="preserve">2. Investasi fasilitas pendukung (high speed scanner)
</t>
  </si>
  <si>
    <t>3. Melakukan realokasi ulang tim kerja, termasuk menambah jam lembur pada hari kerja dan akhir pekan</t>
  </si>
  <si>
    <t>KI-ADM 04</t>
  </si>
  <si>
    <t xml:space="preserve">Tidak cukupnya ruang penyimpanan dokumen pembayaran </t>
  </si>
  <si>
    <t>Optimalisasi ruang penyimpanan dokumen dengan memindahkan dokumen yang sudah tidak terpakai kepada perusahaan jasa penyimpanan dokumen dan arsip.</t>
  </si>
  <si>
    <t>Pak Widodo</t>
  </si>
  <si>
    <t>KI-ADM 05</t>
  </si>
  <si>
    <t>Tingginya pembayaran upah lembur</t>
  </si>
  <si>
    <t>Merekrut dua karyawan kontrak sebagai tim document center dan mengangkat satu karyawan sebagai penyelia</t>
  </si>
  <si>
    <t>Pak Aris</t>
  </si>
  <si>
    <t>doddy h.</t>
  </si>
  <si>
    <t>Dwi Tedjowati</t>
  </si>
  <si>
    <t>Miduk S</t>
  </si>
  <si>
    <t>Edy Tryanto</t>
  </si>
  <si>
    <t xml:space="preserve">PROFIL RISIKO </t>
  </si>
  <si>
    <r>
      <rPr>
        <b/>
        <sz val="11"/>
        <color rgb="FFFFFFFF"/>
        <rFont val="Calibri"/>
        <charset val="134"/>
      </rPr>
      <t>JUMLAH KEJADIAN RISIKO DALAM RISK REGISTER</t>
    </r>
    <r>
      <rPr>
        <sz val="11"/>
        <color rgb="FFFFFFFF"/>
        <rFont val="Calibri"/>
        <charset val="134"/>
      </rPr>
      <t xml:space="preserve"> </t>
    </r>
  </si>
  <si>
    <r>
      <rPr>
        <b/>
        <sz val="11"/>
        <color rgb="FFFFFFFF"/>
        <rFont val="Calibri"/>
        <charset val="134"/>
      </rPr>
      <t>JUMLAH</t>
    </r>
    <r>
      <rPr>
        <sz val="11"/>
        <color rgb="FFFFFFFF"/>
        <rFont val="Calibri"/>
        <charset val="134"/>
      </rPr>
      <t xml:space="preserve"> </t>
    </r>
  </si>
  <si>
    <r>
      <rPr>
        <b/>
        <sz val="11"/>
        <color rgb="FFFFFFFF"/>
        <rFont val="Calibri"/>
        <charset val="134"/>
      </rPr>
      <t>KETERANGAN</t>
    </r>
    <r>
      <rPr>
        <sz val="11"/>
        <color rgb="FFFFFFFF"/>
        <rFont val="Calibri"/>
        <charset val="134"/>
      </rPr>
      <t xml:space="preserve"> </t>
    </r>
  </si>
  <si>
    <t>TOTAL KEJADIAN RISIKO PADA RISK REGISTER</t>
  </si>
  <si>
    <t>KATEGORI [JUMLAH]</t>
  </si>
  <si>
    <t>JUMLAH</t>
  </si>
  <si>
    <t>STATUS KEJADIAN RISIKO TERKINI</t>
  </si>
  <si>
    <t>RETIRED</t>
  </si>
  <si>
    <t>PROGRES TINDAKAN RESPONS</t>
  </si>
  <si>
    <t>KETERANGAN</t>
  </si>
  <si>
    <t>ANGGARAN BIAYA PENANGANAN RISIKO</t>
  </si>
  <si>
    <t>REALISASI BIAYA RENCANA PENANGANAN RISIKO SAMPAI BULAN... TAHUN...</t>
  </si>
  <si>
    <t>RENCANA BIAYA PENANGANAN RISIKO TAMBAHAN</t>
  </si>
  <si>
    <t>DESKRIPSI KEJADIAN RISIKO DAN PENANGANAN RISIKO</t>
  </si>
  <si>
    <r>
      <rPr>
        <b/>
        <sz val="11"/>
        <color rgb="FFFFFFFF"/>
        <rFont val="Arial"/>
        <charset val="134"/>
      </rPr>
      <t xml:space="preserve">NO. </t>
    </r>
    <r>
      <rPr>
        <sz val="11"/>
        <color theme="1"/>
        <rFont val="Calibri"/>
        <charset val="134"/>
        <scheme val="minor"/>
      </rPr>
      <t xml:space="preserve"> </t>
    </r>
  </si>
  <si>
    <r>
      <rPr>
        <b/>
        <sz val="11"/>
        <color rgb="FFFFFFFF"/>
        <rFont val="Arial"/>
        <charset val="134"/>
      </rPr>
      <t xml:space="preserve">DESKRIPSI KEJADIAN RISIKO </t>
    </r>
    <r>
      <rPr>
        <b/>
        <sz val="11"/>
        <color rgb="FFFFFFFF"/>
        <rFont val="Calibri"/>
        <charset val="134"/>
      </rPr>
      <t xml:space="preserve"> </t>
    </r>
  </si>
  <si>
    <r>
      <rPr>
        <b/>
        <sz val="11"/>
        <color rgb="FFFFFFFF"/>
        <rFont val="Arial"/>
        <charset val="134"/>
      </rPr>
      <t xml:space="preserve">KODE RISIKO </t>
    </r>
    <r>
      <rPr>
        <b/>
        <sz val="11"/>
        <color rgb="FFFFFFFF"/>
        <rFont val="Calibri"/>
        <charset val="134"/>
      </rPr>
      <t xml:space="preserve"> </t>
    </r>
  </si>
  <si>
    <t>RENCANA BIAYA PENANGANAN RISIKO</t>
  </si>
  <si>
    <r>
      <rPr>
        <b/>
        <sz val="11"/>
        <color rgb="FFFFFFFF"/>
        <rFont val="Arial"/>
        <charset val="134"/>
      </rPr>
      <t xml:space="preserve">(Rp.) </t>
    </r>
    <r>
      <rPr>
        <b/>
        <sz val="11"/>
        <color rgb="FFFFFFFF"/>
        <rFont val="Calibri"/>
        <charset val="134"/>
      </rPr>
      <t xml:space="preserve"> </t>
    </r>
  </si>
  <si>
    <t>LAPORAN (UPDATE) TERHADAP RISK REGISTER</t>
  </si>
  <si>
    <r>
      <rPr>
        <b/>
        <sz val="12"/>
        <color theme="0"/>
        <rFont val="Calibri"/>
        <charset val="134"/>
      </rPr>
      <t xml:space="preserve">RISIKO </t>
    </r>
    <r>
      <rPr>
        <b/>
        <i/>
        <sz val="12"/>
        <color theme="0"/>
        <rFont val="Calibri"/>
        <charset val="134"/>
      </rPr>
      <t>RETIRED</t>
    </r>
    <r>
      <rPr>
        <sz val="12"/>
        <color theme="0"/>
        <rFont val="Calibri"/>
        <charset val="134"/>
      </rPr>
      <t xml:space="preserve"> </t>
    </r>
  </si>
  <si>
    <r>
      <rPr>
        <b/>
        <sz val="12"/>
        <color theme="0"/>
        <rFont val="Calibri"/>
        <charset val="134"/>
      </rPr>
      <t>JUMLAH</t>
    </r>
    <r>
      <rPr>
        <sz val="12"/>
        <color theme="0"/>
        <rFont val="Calibri"/>
        <charset val="134"/>
      </rPr>
      <t xml:space="preserve"> </t>
    </r>
  </si>
  <si>
    <r>
      <rPr>
        <b/>
        <sz val="12"/>
        <color theme="0"/>
        <rFont val="Calibri"/>
        <charset val="134"/>
      </rPr>
      <t>KETERANGAN</t>
    </r>
    <r>
      <rPr>
        <sz val="12"/>
        <color theme="0"/>
        <rFont val="Calibri"/>
        <charset val="134"/>
      </rPr>
      <t xml:space="preserve"> </t>
    </r>
  </si>
  <si>
    <r>
      <rPr>
        <b/>
        <sz val="12"/>
        <color theme="0"/>
        <rFont val="Calibri"/>
        <charset val="134"/>
      </rPr>
      <t>[NOMOR PADA RISK REGISTER]</t>
    </r>
    <r>
      <rPr>
        <sz val="12"/>
        <color theme="0"/>
        <rFont val="Calibri"/>
        <charset val="134"/>
      </rPr>
      <t xml:space="preserve"> </t>
    </r>
  </si>
  <si>
    <t>RISIKO BARU TERIDENTIFIKASI (ACTIVE)</t>
  </si>
  <si>
    <t>[NOMOR PADA RISK REGISTER]</t>
  </si>
  <si>
    <t>JUMLAH KEJADIAN RISIKO PADA RISK REGISTER PERIODE SEBELUMNYA</t>
  </si>
  <si>
    <t>PENAMBAHAN JUMLAH KEJADIAN RISIKO PADA RISK REGISTER</t>
  </si>
  <si>
    <t>JUMLAH KEJADIAN RISIKO PADA RISK REGITER TERKINI</t>
  </si>
  <si>
    <t xml:space="preserve">LAPORAN KEJADIAN RISIKO TERJADI PERIODE </t>
  </si>
  <si>
    <r>
      <rPr>
        <b/>
        <sz val="12"/>
        <color rgb="FFFFFFFF"/>
        <rFont val="Calibri"/>
        <charset val="134"/>
      </rPr>
      <t>KODE RISIKO</t>
    </r>
    <r>
      <rPr>
        <sz val="12"/>
        <color rgb="FFFFFFFF"/>
        <rFont val="Calibri"/>
        <charset val="134"/>
      </rPr>
      <t xml:space="preserve"> </t>
    </r>
  </si>
  <si>
    <r>
      <rPr>
        <b/>
        <sz val="12"/>
        <color rgb="FFFFFFFF"/>
        <rFont val="Calibri"/>
        <charset val="134"/>
      </rPr>
      <t>DESKRIPSI KEJADIAN RISIKO</t>
    </r>
    <r>
      <rPr>
        <sz val="12"/>
        <color rgb="FFFFFFFF"/>
        <rFont val="Calibri"/>
        <charset val="134"/>
      </rPr>
      <t xml:space="preserve"> </t>
    </r>
  </si>
  <si>
    <r>
      <rPr>
        <b/>
        <sz val="12"/>
        <color rgb="FFFFFFFF"/>
        <rFont val="Calibri"/>
        <charset val="134"/>
      </rPr>
      <t>TANGGAL</t>
    </r>
    <r>
      <rPr>
        <sz val="12"/>
        <color rgb="FFFFFFFF"/>
        <rFont val="Calibri"/>
        <charset val="134"/>
      </rPr>
      <t xml:space="preserve"> </t>
    </r>
  </si>
  <si>
    <r>
      <rPr>
        <b/>
        <sz val="12"/>
        <color rgb="FFFFFFFF"/>
        <rFont val="Calibri"/>
        <charset val="134"/>
      </rPr>
      <t>TINDAKAN PENGENDALIAN</t>
    </r>
    <r>
      <rPr>
        <sz val="12"/>
        <color rgb="FFFFFFFF"/>
        <rFont val="Calibri"/>
        <charset val="134"/>
      </rPr>
      <t xml:space="preserve"> </t>
    </r>
  </si>
  <si>
    <r>
      <rPr>
        <b/>
        <sz val="12"/>
        <color rgb="FFFFFFFF"/>
        <rFont val="Calibri"/>
        <charset val="134"/>
      </rPr>
      <t>BIAYA TINDAKAN PENGENDALIAN</t>
    </r>
    <r>
      <rPr>
        <sz val="12"/>
        <color rgb="FFFFFFFF"/>
        <rFont val="Calibri"/>
        <charset val="134"/>
      </rPr>
      <t xml:space="preserve"> </t>
    </r>
  </si>
  <si>
    <t>Rp.</t>
  </si>
  <si>
    <t>TOTAL BIAYA (Rp.)</t>
  </si>
  <si>
    <t>LAPORAN PERUBAHAN PERINGKAT (STATUS) RISIKO</t>
  </si>
  <si>
    <r>
      <rPr>
        <b/>
        <sz val="12"/>
        <color rgb="FFFFFFFF"/>
        <rFont val="Calibri"/>
        <charset val="134"/>
      </rPr>
      <t>TINDAKAN PENANGANAN RISIKO YANG TELAH DILAKUKAN</t>
    </r>
    <r>
      <rPr>
        <sz val="12"/>
        <color rgb="FFFFFFFF"/>
        <rFont val="Calibri"/>
        <charset val="134"/>
      </rPr>
      <t xml:space="preserve"> </t>
    </r>
  </si>
  <si>
    <t>EFEKTIFITAS TINDAKAN PENANGANAN RISIKO</t>
  </si>
  <si>
    <r>
      <rPr>
        <b/>
        <sz val="12"/>
        <color rgb="FFFFFFFF"/>
        <rFont val="Calibri"/>
        <charset val="134"/>
      </rPr>
      <t>PROBABILITAS</t>
    </r>
    <r>
      <rPr>
        <sz val="12"/>
        <color rgb="FFFFFFFF"/>
        <rFont val="Calibri"/>
        <charset val="134"/>
      </rPr>
      <t xml:space="preserve"> </t>
    </r>
  </si>
  <si>
    <r>
      <rPr>
        <b/>
        <sz val="12"/>
        <color rgb="FFFFFFFF"/>
        <rFont val="Calibri"/>
        <charset val="134"/>
      </rPr>
      <t>DAMPAK</t>
    </r>
    <r>
      <rPr>
        <sz val="12"/>
        <color rgb="FFFFFFFF"/>
        <rFont val="Calibri"/>
        <charset val="134"/>
      </rPr>
      <t xml:space="preserve"> </t>
    </r>
  </si>
  <si>
    <r>
      <rPr>
        <b/>
        <sz val="12"/>
        <color rgb="FFFFFFFF"/>
        <rFont val="Calibri"/>
        <charset val="134"/>
      </rPr>
      <t>STATUS AWAL</t>
    </r>
    <r>
      <rPr>
        <sz val="12"/>
        <color rgb="FFFFFFFF"/>
        <rFont val="Calibri"/>
        <charset val="134"/>
      </rPr>
      <t xml:space="preserve"> </t>
    </r>
  </si>
  <si>
    <t xml:space="preserve">DAMPAK </t>
  </si>
  <si>
    <r>
      <rPr>
        <b/>
        <sz val="12"/>
        <color rgb="FFFFFFFF"/>
        <rFont val="Calibri"/>
        <charset val="134"/>
      </rPr>
      <t>STATUS AKHIR</t>
    </r>
    <r>
      <rPr>
        <sz val="12"/>
        <color rgb="FFFFFFFF"/>
        <rFont val="Calibri"/>
        <charset val="134"/>
      </rPr>
      <t xml:space="preserve"> </t>
    </r>
  </si>
  <si>
    <r>
      <rPr>
        <b/>
        <sz val="12"/>
        <color rgb="FFFFFFFF"/>
        <rFont val="Calibri"/>
        <charset val="134"/>
      </rPr>
      <t>KETERANGAN</t>
    </r>
    <r>
      <rPr>
        <sz val="12"/>
        <color rgb="FFFFFFFF"/>
        <rFont val="Calibri"/>
        <charset val="134"/>
      </rPr>
      <t xml:space="preserve"> </t>
    </r>
  </si>
  <si>
    <t>KURANG EFEKTIF</t>
  </si>
  <si>
    <t>CUKUP EFEKTIF</t>
  </si>
  <si>
    <r>
      <rPr>
        <b/>
        <sz val="12"/>
        <color rgb="FFFFFFFF"/>
        <rFont val="Calibri"/>
        <charset val="134"/>
      </rPr>
      <t>AWAL</t>
    </r>
    <r>
      <rPr>
        <sz val="12"/>
        <color rgb="FFFFFFFF"/>
        <rFont val="Calibri"/>
        <charset val="134"/>
      </rPr>
      <t xml:space="preserve"> </t>
    </r>
  </si>
  <si>
    <r>
      <rPr>
        <b/>
        <sz val="12"/>
        <color rgb="FFFFFFFF"/>
        <rFont val="Calibri"/>
        <charset val="134"/>
      </rPr>
      <t>AKHIR</t>
    </r>
    <r>
      <rPr>
        <sz val="12"/>
        <color rgb="FFFFFFFF"/>
        <rFont val="Calibri"/>
        <charset val="134"/>
      </rPr>
      <t xml:space="preserve"> </t>
    </r>
  </si>
  <si>
    <t xml:space="preserve">AKHIR </t>
  </si>
  <si>
    <r>
      <rPr>
        <b/>
        <sz val="12"/>
        <color rgb="FFFFFFFF"/>
        <rFont val="Calibri"/>
        <charset val="134"/>
      </rPr>
      <t>(PERUBAHAN STATUS BUKAN KARENA TINDAKAN PENANGANAN RISIKO)</t>
    </r>
    <r>
      <rPr>
        <sz val="12"/>
        <color rgb="FFFFFFFF"/>
        <rFont val="Calibri"/>
        <charset val="134"/>
      </rPr>
      <t xml:space="preserve"> </t>
    </r>
  </si>
  <si>
    <r>
      <rPr>
        <b/>
        <sz val="12"/>
        <color rgb="FFFFFFFF"/>
        <rFont val="Calibri"/>
        <charset val="134"/>
      </rPr>
      <t xml:space="preserve"> [√]</t>
    </r>
    <r>
      <rPr>
        <sz val="12"/>
        <color rgb="FFFFFFFF"/>
        <rFont val="Calibri"/>
        <charset val="134"/>
      </rPr>
      <t xml:space="preserve"> </t>
    </r>
  </si>
  <si>
    <t>LAPORAN PERUBAHAN / PENAMBAHAN RENCANA TINDAKAN PENANGANAN RISIKO</t>
  </si>
  <si>
    <r>
      <rPr>
        <b/>
        <sz val="10"/>
        <color rgb="FFFFFFFF"/>
        <rFont val="Calibri"/>
        <charset val="134"/>
      </rPr>
      <t>NO.</t>
    </r>
    <r>
      <rPr>
        <sz val="10"/>
        <color rgb="FFFFFFFF"/>
        <rFont val="Calibri"/>
        <charset val="134"/>
      </rPr>
      <t xml:space="preserve"> </t>
    </r>
  </si>
  <si>
    <r>
      <rPr>
        <b/>
        <sz val="10"/>
        <color rgb="FFFFFFFF"/>
        <rFont val="Calibri"/>
        <charset val="134"/>
      </rPr>
      <t>KODE RISIKO</t>
    </r>
    <r>
      <rPr>
        <sz val="10"/>
        <color rgb="FFFFFFFF"/>
        <rFont val="Calibri"/>
        <charset val="134"/>
      </rPr>
      <t xml:space="preserve"> </t>
    </r>
  </si>
  <si>
    <r>
      <rPr>
        <b/>
        <sz val="10"/>
        <color rgb="FFFFFFFF"/>
        <rFont val="Calibri"/>
        <charset val="134"/>
      </rPr>
      <t>DESKRIPSI KEJADIAN RISIKO</t>
    </r>
    <r>
      <rPr>
        <sz val="10"/>
        <color rgb="FFFFFFFF"/>
        <rFont val="Calibri"/>
        <charset val="134"/>
      </rPr>
      <t xml:space="preserve"> </t>
    </r>
  </si>
  <si>
    <t>TANGGAL</t>
  </si>
  <si>
    <r>
      <rPr>
        <b/>
        <sz val="10"/>
        <color rgb="FFFFFFFF"/>
        <rFont val="Calibri"/>
        <charset val="134"/>
      </rPr>
      <t>PENANGANAN RISIKO AWAL</t>
    </r>
    <r>
      <rPr>
        <sz val="10"/>
        <color rgb="FFFFFFFF"/>
        <rFont val="Calibri"/>
        <charset val="134"/>
      </rPr>
      <t xml:space="preserve"> </t>
    </r>
  </si>
  <si>
    <t>PERUBAHAN/TAMBAHAN PENANGANAN RISIKO</t>
  </si>
  <si>
    <r>
      <rPr>
        <b/>
        <sz val="10"/>
        <color rgb="FFFFFFFF"/>
        <rFont val="Calibri"/>
        <charset val="134"/>
      </rPr>
      <t>ESTIMASI BIAYA</t>
    </r>
    <r>
      <rPr>
        <sz val="10"/>
        <color rgb="FFFFFFFF"/>
        <rFont val="Calibri"/>
        <charset val="134"/>
      </rPr>
      <t xml:space="preserve"> </t>
    </r>
  </si>
  <si>
    <r>
      <rPr>
        <b/>
        <sz val="10"/>
        <color rgb="FFFFFFFF"/>
        <rFont val="Calibri"/>
        <charset val="134"/>
      </rPr>
      <t>PEMILIK RISIKO</t>
    </r>
    <r>
      <rPr>
        <sz val="10"/>
        <color rgb="FFFFFFFF"/>
        <rFont val="Calibri"/>
        <charset val="134"/>
      </rPr>
      <t xml:space="preserve"> </t>
    </r>
  </si>
  <si>
    <r>
      <rPr>
        <b/>
        <sz val="10"/>
        <color rgb="FFFFFFFF"/>
        <rFont val="Calibri"/>
        <charset val="134"/>
      </rPr>
      <t>PELAKSANA PENANGANAN RISIKO</t>
    </r>
    <r>
      <rPr>
        <sz val="10"/>
        <color rgb="FFFFFFFF"/>
        <rFont val="Calibri"/>
        <charset val="134"/>
      </rPr>
      <t xml:space="preserve"> </t>
    </r>
  </si>
  <si>
    <t>PENANGGUNG JAWAB PENANGANAN RISIKO</t>
  </si>
  <si>
    <r>
      <rPr>
        <b/>
        <sz val="10"/>
        <color rgb="FFFFFFFF"/>
        <rFont val="Calibri"/>
        <charset val="134"/>
      </rPr>
      <t>(RP)</t>
    </r>
    <r>
      <rPr>
        <sz val="10"/>
        <color rgb="FFFFFFFF"/>
        <rFont val="Calibri"/>
        <charset val="134"/>
      </rPr>
      <t xml:space="preserve"> </t>
    </r>
  </si>
  <si>
    <t>LAPORAN PEMANTAUAN RENCANA TINDAKAN PENANGANAN RISIKO</t>
  </si>
  <si>
    <r>
      <rPr>
        <b/>
        <sz val="11"/>
        <color rgb="FFFFFFFF"/>
        <rFont val="Calibri"/>
        <charset val="134"/>
      </rPr>
      <t>KODE RISIKO</t>
    </r>
    <r>
      <rPr>
        <sz val="11"/>
        <color rgb="FFFFFFFF"/>
        <rFont val="Calibri"/>
        <charset val="134"/>
      </rPr>
      <t xml:space="preserve"> </t>
    </r>
  </si>
  <si>
    <r>
      <rPr>
        <b/>
        <sz val="11"/>
        <color rgb="FFFFFFFF"/>
        <rFont val="Calibri"/>
        <charset val="134"/>
      </rPr>
      <t>DESKRIPSI KEJADIAN RISIKO</t>
    </r>
    <r>
      <rPr>
        <sz val="11"/>
        <color rgb="FFFFFFFF"/>
        <rFont val="Calibri"/>
        <charset val="134"/>
      </rPr>
      <t xml:space="preserve"> </t>
    </r>
  </si>
  <si>
    <t>PENANGANAN RISIKO</t>
  </si>
  <si>
    <r>
      <rPr>
        <b/>
        <sz val="11"/>
        <color rgb="FFFFFFFF"/>
        <rFont val="Calibri"/>
        <charset val="134"/>
      </rPr>
      <t>JADWAL DAN PELAKSANAAN</t>
    </r>
    <r>
      <rPr>
        <sz val="11"/>
        <color rgb="FFFFFFFF"/>
        <rFont val="Calibri"/>
        <charset val="134"/>
      </rPr>
      <t xml:space="preserve"> </t>
    </r>
  </si>
  <si>
    <r>
      <rPr>
        <b/>
        <sz val="11"/>
        <color rgb="FFFFFFFF"/>
        <rFont val="Calibri"/>
        <charset val="134"/>
      </rPr>
      <t>BIAYA PENANGANAN RISIKO (RP)</t>
    </r>
    <r>
      <rPr>
        <sz val="11"/>
        <color rgb="FFFFFFFF"/>
        <rFont val="Calibri"/>
        <charset val="134"/>
      </rPr>
      <t xml:space="preserve"> </t>
    </r>
  </si>
  <si>
    <r>
      <rPr>
        <b/>
        <sz val="11"/>
        <color rgb="FFFFFFFF"/>
        <rFont val="Calibri"/>
        <charset val="134"/>
      </rPr>
      <t>VARIANS BIAYA</t>
    </r>
    <r>
      <rPr>
        <sz val="11"/>
        <color rgb="FFFFFFFF"/>
        <rFont val="Calibri"/>
        <charset val="134"/>
      </rPr>
      <t xml:space="preserve"> </t>
    </r>
  </si>
  <si>
    <t>STATUS PENGENDALIAN</t>
  </si>
  <si>
    <r>
      <rPr>
        <b/>
        <sz val="11"/>
        <color rgb="FFFFFFFF"/>
        <rFont val="Calibri"/>
        <charset val="134"/>
      </rPr>
      <t xml:space="preserve">DIPERIKSA OLEH </t>
    </r>
    <r>
      <rPr>
        <sz val="11"/>
        <color rgb="FFFFFFFF"/>
        <rFont val="Calibri"/>
        <charset val="134"/>
      </rPr>
      <t xml:space="preserve"> </t>
    </r>
  </si>
  <si>
    <r>
      <rPr>
        <b/>
        <sz val="11"/>
        <color rgb="FFFFFFFF"/>
        <rFont val="Calibri"/>
        <charset val="134"/>
      </rPr>
      <t>PEMILIK RISIKO</t>
    </r>
    <r>
      <rPr>
        <sz val="11"/>
        <color rgb="FFFFFFFF"/>
        <rFont val="Calibri"/>
        <charset val="134"/>
      </rPr>
      <t xml:space="preserve"> </t>
    </r>
  </si>
  <si>
    <r>
      <rPr>
        <b/>
        <sz val="11"/>
        <color rgb="FFFFFFFF"/>
        <rFont val="Calibri"/>
        <charset val="134"/>
      </rPr>
      <t>PELAKSANA PENANGANAN RISIKO</t>
    </r>
    <r>
      <rPr>
        <sz val="11"/>
        <color rgb="FFFFFFFF"/>
        <rFont val="Calibri"/>
        <charset val="134"/>
      </rPr>
      <t xml:space="preserve"> </t>
    </r>
  </si>
  <si>
    <t>REKOMENDASI / TINDAKAN LEBIH LANJUT</t>
  </si>
  <si>
    <t>SESUAI / TIDAK SESUAI</t>
  </si>
  <si>
    <r>
      <rPr>
        <b/>
        <sz val="11"/>
        <color rgb="FFFFFFFF"/>
        <rFont val="Calibri"/>
        <charset val="134"/>
      </rPr>
      <t>RENCANA</t>
    </r>
    <r>
      <rPr>
        <sz val="11"/>
        <color rgb="FFFFFFFF"/>
        <rFont val="Calibri"/>
        <charset val="134"/>
      </rPr>
      <t xml:space="preserve"> </t>
    </r>
  </si>
  <si>
    <r>
      <rPr>
        <b/>
        <sz val="11"/>
        <color rgb="FFFFFFFF"/>
        <rFont val="Calibri"/>
        <charset val="134"/>
      </rPr>
      <t>REALISASI</t>
    </r>
    <r>
      <rPr>
        <sz val="11"/>
        <color rgb="FFFFFFFF"/>
        <rFont val="Calibri"/>
        <charset val="134"/>
      </rPr>
      <t xml:space="preserve"> </t>
    </r>
  </si>
  <si>
    <r>
      <rPr>
        <b/>
        <sz val="11"/>
        <color rgb="FFFFFFFF"/>
        <rFont val="Calibri"/>
        <charset val="134"/>
      </rPr>
      <t>(%)</t>
    </r>
    <r>
      <rPr>
        <sz val="11"/>
        <color rgb="FFFFFFFF"/>
        <rFont val="Calibri"/>
        <charset val="134"/>
      </rPr>
      <t xml:space="preserve"> </t>
    </r>
  </si>
  <si>
    <t>SPI</t>
  </si>
  <si>
    <t>URM</t>
  </si>
  <si>
    <r>
      <rPr>
        <b/>
        <sz val="11"/>
        <color rgb="FFFFFFFF"/>
        <rFont val="Calibri"/>
        <charset val="134"/>
      </rPr>
      <t xml:space="preserve"> [√]</t>
    </r>
    <r>
      <rPr>
        <sz val="11"/>
        <color rgb="FFFFFFFF"/>
        <rFont val="Calibri"/>
        <charset val="134"/>
      </rPr>
      <t xml:space="preserve"> </t>
    </r>
  </si>
  <si>
    <t>TOP RISK EVENTS</t>
  </si>
  <si>
    <t>NO PADA RISK REGISTER</t>
  </si>
  <si>
    <t>TANGGAL IDENTIFIKASI RISIKO</t>
  </si>
  <si>
    <t>KEJADIAN RISIKO (RISK EVENT)</t>
  </si>
  <si>
    <t>DEPARTMENT (UNIT KERJA)</t>
  </si>
  <si>
    <t/>
  </si>
  <si>
    <t xml:space="preserve">TINDAKAN PENANGANAN RISIKO 
[NAMA PROYEK &amp; AREA ]
</t>
  </si>
  <si>
    <r>
      <rPr>
        <b/>
        <sz val="12"/>
        <color rgb="FFFFFFFF"/>
        <rFont val="Calibri"/>
        <charset val="134"/>
      </rPr>
      <t xml:space="preserve">NO. </t>
    </r>
    <r>
      <rPr>
        <sz val="12"/>
        <color rgb="FFFFFFFF"/>
        <rFont val="Calibri"/>
        <charset val="134"/>
      </rPr>
      <t xml:space="preserve"> </t>
    </r>
  </si>
  <si>
    <r>
      <rPr>
        <b/>
        <sz val="12"/>
        <color rgb="FFFFFFFF"/>
        <rFont val="Calibri"/>
        <charset val="134"/>
      </rPr>
      <t xml:space="preserve">DESKRIPSI KEJADIAN RISIKO </t>
    </r>
    <r>
      <rPr>
        <sz val="12"/>
        <color rgb="FFFFFFFF"/>
        <rFont val="Calibri"/>
        <charset val="134"/>
      </rPr>
      <t xml:space="preserve"> </t>
    </r>
  </si>
  <si>
    <r>
      <rPr>
        <b/>
        <sz val="12"/>
        <color rgb="FFFFFFFF"/>
        <rFont val="Calibri"/>
        <charset val="134"/>
      </rPr>
      <t xml:space="preserve">KODE RISIKO </t>
    </r>
    <r>
      <rPr>
        <sz val="12"/>
        <color rgb="FFFFFFFF"/>
        <rFont val="Calibri"/>
        <charset val="134"/>
      </rPr>
      <t xml:space="preserve"> </t>
    </r>
  </si>
  <si>
    <r>
      <rPr>
        <b/>
        <sz val="12"/>
        <color rgb="FFFFFFFF"/>
        <rFont val="Calibri"/>
        <charset val="134"/>
      </rPr>
      <t xml:space="preserve">RINCIAN RENCANA KERJA - TINDAKAN PENANGANAN RISIKO </t>
    </r>
    <r>
      <rPr>
        <sz val="12"/>
        <color rgb="FFFFFFFF"/>
        <rFont val="Calibri"/>
        <charset val="134"/>
      </rPr>
      <t xml:space="preserve"> </t>
    </r>
  </si>
  <si>
    <r>
      <rPr>
        <b/>
        <sz val="12"/>
        <color rgb="FFFFFFFF"/>
        <rFont val="Calibri"/>
        <charset val="134"/>
      </rPr>
      <t xml:space="preserve">PEMILIK RISIKO </t>
    </r>
    <r>
      <rPr>
        <sz val="12"/>
        <color rgb="FFFFFFFF"/>
        <rFont val="Calibri"/>
        <charset val="134"/>
      </rPr>
      <t xml:space="preserve"> </t>
    </r>
  </si>
  <si>
    <t>PENGELOLA PENANGANAN RISIKO</t>
  </si>
  <si>
    <r>
      <rPr>
        <b/>
        <sz val="12"/>
        <color rgb="FFFFFFFF"/>
        <rFont val="Calibri"/>
        <charset val="134"/>
      </rPr>
      <t>BULAN 1</t>
    </r>
    <r>
      <rPr>
        <sz val="12"/>
        <color rgb="FFFFFFFF"/>
        <rFont val="Calibri"/>
        <charset val="134"/>
      </rPr>
      <t xml:space="preserve"> </t>
    </r>
  </si>
  <si>
    <r>
      <rPr>
        <b/>
        <sz val="12"/>
        <color rgb="FFFFFFFF"/>
        <rFont val="Calibri"/>
        <charset val="134"/>
      </rPr>
      <t xml:space="preserve">BULAN 2 </t>
    </r>
    <r>
      <rPr>
        <sz val="12"/>
        <color rgb="FFFFFFFF"/>
        <rFont val="Calibri"/>
        <charset val="134"/>
      </rPr>
      <t xml:space="preserve"> </t>
    </r>
  </si>
  <si>
    <r>
      <rPr>
        <b/>
        <sz val="12"/>
        <color rgb="FFFFFFFF"/>
        <rFont val="Calibri"/>
        <charset val="134"/>
      </rPr>
      <t xml:space="preserve">BULAN 3 </t>
    </r>
    <r>
      <rPr>
        <sz val="12"/>
        <color rgb="FFFFFFFF"/>
        <rFont val="Calibri"/>
        <charset val="134"/>
      </rPr>
      <t xml:space="preserve"> </t>
    </r>
  </si>
  <si>
    <r>
      <rPr>
        <b/>
        <sz val="12"/>
        <color rgb="FFFFFFFF"/>
        <rFont val="Calibri"/>
        <charset val="134"/>
      </rPr>
      <t xml:space="preserve">BULAN 4 </t>
    </r>
    <r>
      <rPr>
        <sz val="12"/>
        <color rgb="FFFFFFFF"/>
        <rFont val="Calibri"/>
        <charset val="134"/>
      </rPr>
      <t xml:space="preserve"> </t>
    </r>
  </si>
  <si>
    <r>
      <rPr>
        <b/>
        <sz val="12"/>
        <color rgb="FFFFFFFF"/>
        <rFont val="Calibri"/>
        <charset val="134"/>
      </rPr>
      <t xml:space="preserve">BULAN 5 </t>
    </r>
    <r>
      <rPr>
        <sz val="12"/>
        <color rgb="FFFFFFFF"/>
        <rFont val="Calibri"/>
        <charset val="134"/>
      </rPr>
      <t xml:space="preserve"> </t>
    </r>
  </si>
  <si>
    <r>
      <rPr>
        <b/>
        <sz val="12"/>
        <color rgb="FFFFFFFF"/>
        <rFont val="Calibri"/>
        <charset val="134"/>
      </rPr>
      <t xml:space="preserve">BULAN 6 </t>
    </r>
    <r>
      <rPr>
        <sz val="12"/>
        <color rgb="FFFFFFFF"/>
        <rFont val="Calibri"/>
        <charset val="134"/>
      </rPr>
      <t xml:space="preserve"> </t>
    </r>
  </si>
  <si>
    <r>
      <rPr>
        <b/>
        <sz val="12"/>
        <color rgb="FFFFFFFF"/>
        <rFont val="Calibri"/>
        <charset val="134"/>
      </rPr>
      <t xml:space="preserve">MINGGU </t>
    </r>
    <r>
      <rPr>
        <sz val="12"/>
        <color rgb="FFFFFFFF"/>
        <rFont val="Calibri"/>
        <charset val="134"/>
      </rPr>
      <t xml:space="preserve"> </t>
    </r>
  </si>
  <si>
    <r>
      <rPr>
        <b/>
        <sz val="11"/>
        <color rgb="FF000000"/>
        <rFont val="Calibri"/>
        <charset val="134"/>
      </rPr>
      <t xml:space="preserve">  </t>
    </r>
    <r>
      <rPr>
        <sz val="11"/>
        <color rgb="FF000000"/>
        <rFont val="Calibri"/>
        <charset val="134"/>
      </rPr>
      <t xml:space="preserve"> </t>
    </r>
  </si>
  <si>
    <t xml:space="preserve">   </t>
  </si>
  <si>
    <t>Kode Risiko</t>
  </si>
  <si>
    <t>No pada Risk Register</t>
  </si>
  <si>
    <t>Kejadian Risiko (Risk Event)</t>
  </si>
  <si>
    <t>Status Risiko Inherent</t>
  </si>
  <si>
    <t>Status Risiko Residual</t>
  </si>
  <si>
    <t>Target Risiko/Risk Appetite</t>
  </si>
</sst>
</file>

<file path=xl/styles.xml><?xml version="1.0" encoding="utf-8"?>
<styleSheet xmlns="http://schemas.openxmlformats.org/spreadsheetml/2006/main">
  <numFmts count="83">
    <numFmt numFmtId="176" formatCode="_(* #,##0.0_);_(* \(#,##0.0\);_(* &quot;-&quot;??_);_(@_)"/>
    <numFmt numFmtId="177" formatCode="_(* #,##0.0000_);_(* \(#,##0.0000\);_(* &quot;-&quot;??_);_(@_)"/>
    <numFmt numFmtId="178" formatCode="_(&quot;Rp&quot;* #,##0.00_);_(&quot;Rp&quot;* \(#,##0.00\);_(&quot;Rp&quot;* &quot;-&quot;??_);_(@_)"/>
    <numFmt numFmtId="179" formatCode="#,##0;\-#,##0;&quot;-&quot;"/>
    <numFmt numFmtId="180" formatCode="#,##0.0\x;\-#,##0.0\x;\-\ "/>
    <numFmt numFmtId="181" formatCode="0.000_)"/>
    <numFmt numFmtId="43" formatCode="_(* #,##0.00_);_(* \(#,##0.00\);_(* &quot;-&quot;??_);_(@_)"/>
    <numFmt numFmtId="182" formatCode="#,##0.00%;\-#,##0.00%;\-\%"/>
    <numFmt numFmtId="183" formatCode="mm/dd/yy"/>
    <numFmt numFmtId="184" formatCode="#."/>
    <numFmt numFmtId="185" formatCode="&quot;£&quot;#,##0.0;\(&quot;£&quot;#,##0.0\);&quot;£&quot;#,##0.0"/>
    <numFmt numFmtId="186" formatCode="_-* #,##0.00_-;_-* #,##0.00\-;_-* &quot;-&quot;??_-;_-@_-"/>
    <numFmt numFmtId="187" formatCode="#,##0.0_);\(#,##0.0\)"/>
    <numFmt numFmtId="188" formatCode="&quot;$&quot;#,##0.0_);[Red]\(&quot;$&quot;#,##0.0\)"/>
    <numFmt numFmtId="189" formatCode="_(* #,##0_);[Red]_(* \(#,##0\);_(* &quot;&quot;&quot;&quot;&quot;&quot;&quot;&quot;\ \-\ &quot;&quot;&quot;&quot;&quot;&quot;&quot;&quot;_);_(@_)"/>
    <numFmt numFmtId="190" formatCode="#,##0.00%;\-#,##0.00%;&quot;- &quot;"/>
    <numFmt numFmtId="191" formatCode="#,##0.00;\-#,##0.00;&quot;-&quot;"/>
    <numFmt numFmtId="41" formatCode="_(* #,##0_);_(* \(#,##0\);_(* &quot;-&quot;_);_(@_)"/>
    <numFmt numFmtId="192" formatCode="#,##0.00_)__;\(#,##0.00\)__"/>
    <numFmt numFmtId="193" formatCode="#,##0.0;\-#,##0.0;&quot;-&quot;"/>
    <numFmt numFmtId="6" formatCode="&quot;$&quot;#,##0_);[Red]\(&quot;$&quot;#,##0\)"/>
    <numFmt numFmtId="194" formatCode="_(&quot;$&quot;* #,##0.00_);_(&quot;$&quot;* &quot;\&quot;&quot;\&quot;&quot;\&quot;&quot;\&quot;&quot;\&quot;&quot;\&quot;&quot;\&quot;\(#,##0.00&quot;\&quot;&quot;\&quot;&quot;\&quot;&quot;\&quot;&quot;\&quot;&quot;\&quot;&quot;\&quot;\);_(&quot;$&quot;* &quot;-&quot;??_);_(@_)"/>
    <numFmt numFmtId="195" formatCode="* #,##0.0_);[Red]* \(#,##0.0\)"/>
    <numFmt numFmtId="196" formatCode="General_)"/>
    <numFmt numFmtId="197" formatCode="#,##0.0000000_);\(#,##0.0000000\)"/>
    <numFmt numFmtId="198" formatCode="#,##0.0\);\(#,##0.0\)"/>
    <numFmt numFmtId="44" formatCode="_(&quot;$&quot;* #,##0.00_);_(&quot;$&quot;* \(#,##0.00\);_(&quot;$&quot;* &quot;-&quot;??_);_(@_)"/>
    <numFmt numFmtId="8" formatCode="&quot;$&quot;#,##0.00_);[Red]\(&quot;$&quot;#,##0.00\)"/>
    <numFmt numFmtId="42" formatCode="_(&quot;$&quot;* #,##0_);_(&quot;$&quot;* \(#,##0\);_(&quot;$&quot;* &quot;-&quot;_);_(@_)"/>
    <numFmt numFmtId="199" formatCode="0.00_)"/>
    <numFmt numFmtId="200" formatCode="#,##0;\-#,##0;\-\ "/>
    <numFmt numFmtId="201" formatCode="#,##0.00&quot;w&quot;_);[Red]\(#,##0.00&quot;w&quot;\)"/>
    <numFmt numFmtId="202" formatCode="_-* #,##0\ _D_M_-;\-* #,##0\ _D_M_-;_-* &quot;-&quot;\ _D_M_-;_-@_-"/>
    <numFmt numFmtId="203" formatCode="_-* #,##0.00\ _D_M_-;\-* #,##0.00\ _D_M_-;_-* &quot;-&quot;?????\ _D_M_-;_-@_-"/>
    <numFmt numFmtId="204" formatCode="#,##0.0_);[Red]\(#,##0.0\)"/>
    <numFmt numFmtId="205" formatCode="0.0"/>
    <numFmt numFmtId="206" formatCode="#,##0.000;\-#,##0.000;\-\ "/>
    <numFmt numFmtId="207" formatCode="0.0%"/>
    <numFmt numFmtId="208" formatCode="d\-mmm\-yy;;\-\ "/>
    <numFmt numFmtId="5" formatCode="&quot;$&quot;#,##0_);\(&quot;$&quot;#,##0\)"/>
    <numFmt numFmtId="209" formatCode="#,##0.0%;\-#,##0.0%;&quot;- &quot;"/>
    <numFmt numFmtId="7" formatCode="&quot;$&quot;#,##0.00_);\(&quot;$&quot;#,##0.00\)"/>
    <numFmt numFmtId="210" formatCode="#,##0.0\x;\(#,##0.0\x\);#,##0.0\x"/>
    <numFmt numFmtId="211" formatCode="_(&quot;ß&quot;* #,##0.00_);_(&quot;ß&quot;* \(#,##0.00\);_(&quot;ß&quot;* &quot;-&quot;??_);_(@_)"/>
    <numFmt numFmtId="212" formatCode="0E+00"/>
    <numFmt numFmtId="213" formatCode="#,##0.000_);[Red]\(#,##0.000\)"/>
    <numFmt numFmtId="214" formatCode="#,##0%;\-#,##0%;&quot;- &quot;"/>
    <numFmt numFmtId="215" formatCode="_([$€-2]* #,##0.00_);_([$€-2]* \(#,##0.00\);_([$€-2]* &quot;-&quot;??_)"/>
    <numFmt numFmtId="216" formatCode="_(* #,##0.00000_);_(* \(#,##0.00000\);_(* &quot;-&quot;??_);_(@_)"/>
    <numFmt numFmtId="217" formatCode="#,##0.0_);\(#,##0.0\);\-_)"/>
    <numFmt numFmtId="218" formatCode="#,##0.00;\-#,##0.00;\-\ "/>
    <numFmt numFmtId="219" formatCode="&quot;$&quot;#,##0.0_);\(&quot;$&quot;#,##0.0\)"/>
    <numFmt numFmtId="220" formatCode="#,##0%;\-#,##0%;\-\%"/>
    <numFmt numFmtId="221" formatCode="&quot;$&quot;#,##0.0;\(&quot;$&quot;#,##0.0\);&quot;$&quot;#,##0.0"/>
    <numFmt numFmtId="222" formatCode="#,##0.0%;\-#,##0.0%;\-\%"/>
    <numFmt numFmtId="223" formatCode="_-* #,##0.0000\ _D_M_-;\-* #,##0.0000\ _D_M_-;_-* &quot;-&quot;?????\ _D_M_-;_-@_-"/>
    <numFmt numFmtId="224" formatCode="_-* #,##0.00\ _D_M_-;\-* #,##0.00\ _D_M_-;_-* &quot;-&quot;??\ _D_M_-;_-@_-"/>
    <numFmt numFmtId="225" formatCode="#.00"/>
    <numFmt numFmtId="226" formatCode="&quot;Rp&quot;#,##0.00_);[Red]\(&quot;Rp&quot;#,##0.00\)"/>
    <numFmt numFmtId="227" formatCode="0.000%"/>
    <numFmt numFmtId="228" formatCode="_(* #,##0_);_(* \(#,##0\);_(* &quot;&quot;_);_(@_)"/>
    <numFmt numFmtId="229" formatCode="0.0,,_);\(0.0,,\);\-_0_)"/>
    <numFmt numFmtId="230" formatCode="_(&quot;$&quot;* #,##0_);_(&quot;$&quot;* \(#,##0\);_(&quot;$&quot;* &quot;-&quot;??_);_(@_)"/>
    <numFmt numFmtId="231" formatCode="&quot;Rp&quot;#,##0_);\(&quot;Rp&quot;#,##0\)"/>
    <numFmt numFmtId="232" formatCode="&quot;$&quot;#,##0.000_);[Red]\(&quot;$&quot;#,##0.000\)"/>
    <numFmt numFmtId="233" formatCode="0%;\(0%\)"/>
    <numFmt numFmtId="234" formatCode="#,##0.0;\-#,##0.0;\-\ "/>
    <numFmt numFmtId="235" formatCode="#,##0.000_);\(#,##0.000\)"/>
    <numFmt numFmtId="236" formatCode="####"/>
    <numFmt numFmtId="237" formatCode="#,##0.00\x;\-#,##0.00\x;\-\ "/>
    <numFmt numFmtId="238" formatCode="_(* #,##0_);_(* \(#,##0\);_(* &quot;-&quot;??_);_(@_)"/>
    <numFmt numFmtId="239" formatCode="[$Rp-421]#,##0"/>
    <numFmt numFmtId="240" formatCode="[$-409]d\-mmm\-yy;@"/>
    <numFmt numFmtId="241" formatCode="[$Rp-421]\ #,##0"/>
    <numFmt numFmtId="242" formatCode="mm/dd/yy;@"/>
    <numFmt numFmtId="243" formatCode="[$Rp-421]#,##0_);[Red]\([$Rp-421]#,##0\)"/>
    <numFmt numFmtId="244" formatCode="_(* #,##0.000_);_(* \(#,##0.000\);_(* &quot;-&quot;??_);_(@_)"/>
    <numFmt numFmtId="245" formatCode="_(* #,##0.000_);_(* \(#,##0.000\);_(* &quot;-&quot;???_);_(@_)"/>
    <numFmt numFmtId="246" formatCode="0.000"/>
    <numFmt numFmtId="247" formatCode="[&lt;=9999999]###\-####;\(###\)\ ###\-####"/>
    <numFmt numFmtId="248" formatCode="dd/mm/yyyy;@"/>
    <numFmt numFmtId="249" formatCode="&quot;Rp&quot;#,##0;[Red]\-&quot;Rp&quot;#,##0"/>
    <numFmt numFmtId="250" formatCode="[$-F400]h:mm:ss\ AM/PM"/>
  </numFmts>
  <fonts count="230">
    <font>
      <sz val="11"/>
      <color theme="1"/>
      <name val="Calibri"/>
      <charset val="134"/>
      <scheme val="minor"/>
    </font>
    <font>
      <b/>
      <sz val="16"/>
      <name val="Calibri"/>
      <charset val="134"/>
      <scheme val="minor"/>
    </font>
    <font>
      <sz val="11"/>
      <name val="Calibri"/>
      <charset val="134"/>
      <scheme val="minor"/>
    </font>
    <font>
      <b/>
      <sz val="20"/>
      <name val="Calibri"/>
      <charset val="134"/>
      <scheme val="minor"/>
    </font>
    <font>
      <b/>
      <sz val="11"/>
      <color theme="0"/>
      <name val="Calibri"/>
      <charset val="134"/>
      <scheme val="minor"/>
    </font>
    <font>
      <sz val="12"/>
      <color theme="1"/>
      <name val="Calibri"/>
      <charset val="134"/>
      <scheme val="minor"/>
    </font>
    <font>
      <b/>
      <sz val="16"/>
      <color theme="0"/>
      <name val="Calibri"/>
      <charset val="134"/>
      <scheme val="minor"/>
    </font>
    <font>
      <sz val="11"/>
      <color theme="0"/>
      <name val="Calibri"/>
      <charset val="134"/>
      <scheme val="minor"/>
    </font>
    <font>
      <b/>
      <sz val="14"/>
      <color theme="0"/>
      <name val="Verdana"/>
      <charset val="134"/>
    </font>
    <font>
      <b/>
      <sz val="20"/>
      <color theme="0"/>
      <name val="Calibri"/>
      <charset val="134"/>
      <scheme val="minor"/>
    </font>
    <font>
      <b/>
      <sz val="12"/>
      <color rgb="FFFFFFFF"/>
      <name val="Calibri"/>
      <charset val="134"/>
    </font>
    <font>
      <sz val="11"/>
      <color rgb="FF000000"/>
      <name val="Calibri"/>
      <charset val="134"/>
    </font>
    <font>
      <b/>
      <sz val="11"/>
      <color rgb="FF000000"/>
      <name val="Calibri"/>
      <charset val="134"/>
    </font>
    <font>
      <b/>
      <sz val="14"/>
      <name val="Verdana"/>
      <charset val="134"/>
    </font>
    <font>
      <b/>
      <sz val="10.5"/>
      <color rgb="FFFFFFFF"/>
      <name val="Calibri"/>
      <charset val="134"/>
    </font>
    <font>
      <sz val="11"/>
      <name val="Calibri"/>
      <charset val="134"/>
    </font>
    <font>
      <b/>
      <sz val="10.5"/>
      <color theme="1"/>
      <name val="Calibri"/>
      <charset val="134"/>
      <scheme val="minor"/>
    </font>
    <font>
      <b/>
      <sz val="11"/>
      <color rgb="FFFFFFFF"/>
      <name val="Calibri"/>
      <charset val="134"/>
    </font>
    <font>
      <b/>
      <sz val="10"/>
      <color rgb="FFFFFFFF"/>
      <name val="Calibri"/>
      <charset val="134"/>
    </font>
    <font>
      <sz val="14"/>
      <color theme="1"/>
      <name val="Calibri"/>
      <charset val="134"/>
      <scheme val="minor"/>
    </font>
    <font>
      <sz val="12"/>
      <color rgb="FF000000"/>
      <name val="Calibri"/>
      <charset val="134"/>
    </font>
    <font>
      <b/>
      <sz val="12"/>
      <color rgb="FF000000"/>
      <name val="Calibri"/>
      <charset val="134"/>
    </font>
    <font>
      <b/>
      <sz val="12"/>
      <color theme="0"/>
      <name val="Calibri"/>
      <charset val="134"/>
    </font>
    <font>
      <sz val="20"/>
      <name val="Calibri"/>
      <charset val="134"/>
      <scheme val="minor"/>
    </font>
    <font>
      <b/>
      <sz val="11"/>
      <color rgb="FFFFFFFF"/>
      <name val="Arial"/>
      <charset val="134"/>
    </font>
    <font>
      <sz val="8"/>
      <color rgb="FF000000"/>
      <name val="Calibri"/>
      <charset val="134"/>
    </font>
    <font>
      <b/>
      <sz val="11"/>
      <color theme="1"/>
      <name val="Calibri"/>
      <charset val="134"/>
      <scheme val="minor"/>
    </font>
    <font>
      <sz val="10"/>
      <name val="Calibri"/>
      <charset val="134"/>
      <scheme val="minor"/>
    </font>
    <font>
      <sz val="12"/>
      <name val="Calibri"/>
      <charset val="134"/>
    </font>
    <font>
      <sz val="10"/>
      <name val="Arial"/>
      <charset val="134"/>
    </font>
    <font>
      <sz val="10"/>
      <name val="Cambria"/>
      <charset val="134"/>
    </font>
    <font>
      <b/>
      <sz val="12"/>
      <color indexed="8"/>
      <name val="Calibri"/>
      <charset val="134"/>
      <scheme val="minor"/>
    </font>
    <font>
      <b/>
      <sz val="10"/>
      <color indexed="8"/>
      <name val="Calibri"/>
      <charset val="134"/>
      <scheme val="minor"/>
    </font>
    <font>
      <sz val="10"/>
      <color indexed="8"/>
      <name val="Calibri"/>
      <charset val="134"/>
      <scheme val="minor"/>
    </font>
    <font>
      <b/>
      <sz val="12"/>
      <name val="Calibri"/>
      <charset val="134"/>
      <scheme val="minor"/>
    </font>
    <font>
      <b/>
      <sz val="10"/>
      <color indexed="8"/>
      <name val="Arial"/>
      <charset val="134"/>
    </font>
    <font>
      <b/>
      <sz val="16"/>
      <name val="Calibri"/>
      <charset val="134"/>
    </font>
    <font>
      <b/>
      <sz val="16"/>
      <color indexed="8"/>
      <name val="Calibri"/>
      <charset val="134"/>
    </font>
    <font>
      <b/>
      <sz val="12"/>
      <color indexed="8"/>
      <name val="Calibri"/>
      <charset val="134"/>
    </font>
    <font>
      <sz val="12"/>
      <color indexed="8"/>
      <name val="Calibri"/>
      <charset val="134"/>
      <scheme val="minor"/>
    </font>
    <font>
      <sz val="10"/>
      <color indexed="8"/>
      <name val="Arial"/>
      <charset val="134"/>
    </font>
    <font>
      <sz val="11"/>
      <color indexed="8"/>
      <name val="Rockwell"/>
      <charset val="134"/>
    </font>
    <font>
      <sz val="11"/>
      <color indexed="8"/>
      <name val="Wingdings"/>
      <charset val="2"/>
    </font>
    <font>
      <b/>
      <sz val="16"/>
      <color theme="0"/>
      <name val="Calibri"/>
      <charset val="134"/>
    </font>
    <font>
      <b/>
      <sz val="10"/>
      <name val="Arial"/>
      <charset val="134"/>
    </font>
    <font>
      <b/>
      <sz val="16"/>
      <color indexed="8"/>
      <name val="Calibri"/>
      <charset val="134"/>
      <scheme val="minor"/>
    </font>
    <font>
      <b/>
      <sz val="14"/>
      <color indexed="8"/>
      <name val="Calibri"/>
      <charset val="134"/>
    </font>
    <font>
      <b/>
      <sz val="14"/>
      <color theme="0"/>
      <name val="Calibri"/>
      <charset val="134"/>
    </font>
    <font>
      <b/>
      <sz val="14"/>
      <name val="Calibri"/>
      <charset val="134"/>
    </font>
    <font>
      <sz val="18"/>
      <color theme="1"/>
      <name val="Calibri"/>
      <charset val="134"/>
      <scheme val="minor"/>
    </font>
    <font>
      <sz val="26"/>
      <color theme="1"/>
      <name val="Calibri"/>
      <charset val="134"/>
      <scheme val="minor"/>
    </font>
    <font>
      <sz val="10"/>
      <color indexed="48"/>
      <name val="Arial"/>
      <charset val="134"/>
    </font>
    <font>
      <sz val="16"/>
      <name val="Arial"/>
      <charset val="134"/>
    </font>
    <font>
      <b/>
      <sz val="10"/>
      <color theme="1"/>
      <name val="Arial"/>
      <charset val="134"/>
    </font>
    <font>
      <sz val="16"/>
      <color theme="1"/>
      <name val="Calibri"/>
      <charset val="134"/>
      <scheme val="minor"/>
    </font>
    <font>
      <sz val="24"/>
      <color theme="1"/>
      <name val="Calibri"/>
      <charset val="134"/>
      <scheme val="minor"/>
    </font>
    <font>
      <sz val="20"/>
      <color theme="1"/>
      <name val="Calibri"/>
      <charset val="134"/>
      <scheme val="minor"/>
    </font>
    <font>
      <b/>
      <sz val="14"/>
      <color theme="1"/>
      <name val="Calibri"/>
      <charset val="134"/>
      <scheme val="minor"/>
    </font>
    <font>
      <b/>
      <sz val="18"/>
      <color theme="0"/>
      <name val="Calibri"/>
      <charset val="134"/>
      <scheme val="minor"/>
    </font>
    <font>
      <b/>
      <sz val="12"/>
      <color theme="1"/>
      <name val="Calibri"/>
      <charset val="134"/>
      <scheme val="minor"/>
    </font>
    <font>
      <sz val="11"/>
      <color theme="1"/>
      <name val="Calibri"/>
      <charset val="134"/>
    </font>
    <font>
      <sz val="11"/>
      <color theme="1"/>
      <name val="Calibri"/>
      <charset val="1"/>
      <scheme val="minor"/>
    </font>
    <font>
      <b/>
      <i/>
      <sz val="11"/>
      <color theme="1"/>
      <name val="Calibri"/>
      <charset val="134"/>
      <scheme val="minor"/>
    </font>
    <font>
      <sz val="11"/>
      <color rgb="FFFF0000"/>
      <name val="Calibri"/>
      <charset val="134"/>
    </font>
    <font>
      <sz val="11"/>
      <color rgb="FFFF0000"/>
      <name val="Calibri"/>
      <charset val="134"/>
      <scheme val="minor"/>
    </font>
    <font>
      <b/>
      <sz val="11"/>
      <name val="Calibri"/>
      <charset val="134"/>
      <scheme val="minor"/>
    </font>
    <font>
      <b/>
      <i/>
      <sz val="11"/>
      <name val="Calibri"/>
      <charset val="134"/>
      <scheme val="minor"/>
    </font>
    <font>
      <sz val="11"/>
      <name val="Calibri"/>
      <charset val="1"/>
      <scheme val="minor"/>
    </font>
    <font>
      <b/>
      <sz val="11"/>
      <color rgb="FFFFFF00"/>
      <name val="Calibri"/>
      <charset val="134"/>
      <scheme val="minor"/>
    </font>
    <font>
      <b/>
      <sz val="16"/>
      <color rgb="FFFF0000"/>
      <name val="Arial"/>
      <charset val="134"/>
    </font>
    <font>
      <sz val="18"/>
      <name val="Calibri"/>
      <charset val="134"/>
      <scheme val="minor"/>
    </font>
    <font>
      <b/>
      <sz val="10"/>
      <color theme="0"/>
      <name val="Verdana"/>
      <charset val="134"/>
    </font>
    <font>
      <b/>
      <sz val="18"/>
      <name val="Calibri"/>
      <charset val="134"/>
    </font>
    <font>
      <sz val="18"/>
      <name val="Calibri"/>
      <charset val="134"/>
    </font>
    <font>
      <sz val="11"/>
      <color theme="0"/>
      <name val="Verdana"/>
      <charset val="134"/>
    </font>
    <font>
      <u/>
      <sz val="10"/>
      <color indexed="12"/>
      <name val="Arial"/>
      <charset val="134"/>
    </font>
    <font>
      <b/>
      <sz val="14"/>
      <color rgb="FFFF0000"/>
      <name val="Calibri"/>
      <charset val="134"/>
      <scheme val="minor"/>
    </font>
    <font>
      <b/>
      <sz val="12"/>
      <name val="Verdana"/>
      <charset val="134"/>
    </font>
    <font>
      <b/>
      <sz val="12"/>
      <color rgb="FFFFFFFF"/>
      <name val="Arial"/>
      <charset val="134"/>
    </font>
    <font>
      <b/>
      <sz val="12"/>
      <color theme="0"/>
      <name val="Arial"/>
      <charset val="134"/>
    </font>
    <font>
      <b/>
      <sz val="12"/>
      <color rgb="FF000000"/>
      <name val="Arial"/>
      <charset val="134"/>
    </font>
    <font>
      <b/>
      <i/>
      <sz val="13"/>
      <color theme="0"/>
      <name val="Arial"/>
      <charset val="134"/>
    </font>
    <font>
      <b/>
      <sz val="12"/>
      <color theme="0"/>
      <name val="Calibri"/>
      <charset val="134"/>
      <scheme val="minor"/>
    </font>
    <font>
      <b/>
      <sz val="12"/>
      <color rgb="FFFFFFFF"/>
      <name val="Calibri"/>
      <charset val="134"/>
      <scheme val="minor"/>
    </font>
    <font>
      <b/>
      <sz val="12"/>
      <color rgb="FF000000"/>
      <name val="Calibri"/>
      <charset val="134"/>
      <scheme val="minor"/>
    </font>
    <font>
      <b/>
      <sz val="13"/>
      <color theme="1"/>
      <name val="Calibri"/>
      <charset val="134"/>
      <scheme val="minor"/>
    </font>
    <font>
      <b/>
      <sz val="13"/>
      <color rgb="FF000000"/>
      <name val="Calibri"/>
      <charset val="134"/>
      <scheme val="minor"/>
    </font>
    <font>
      <sz val="8"/>
      <color indexed="8"/>
      <name val="Calibri"/>
      <charset val="134"/>
    </font>
    <font>
      <sz val="8"/>
      <name val="Arial"/>
      <charset val="134"/>
    </font>
    <font>
      <sz val="9"/>
      <color theme="1"/>
      <name val="Arial"/>
      <charset val="134"/>
    </font>
    <font>
      <sz val="8"/>
      <color theme="1"/>
      <name val="Arial"/>
      <charset val="134"/>
    </font>
    <font>
      <b/>
      <sz val="8"/>
      <color theme="1"/>
      <name val="Calibri"/>
      <charset val="134"/>
      <scheme val="minor"/>
    </font>
    <font>
      <b/>
      <sz val="8"/>
      <name val="Arial"/>
      <charset val="134"/>
    </font>
    <font>
      <b/>
      <sz val="12"/>
      <name val="Arial"/>
      <charset val="134"/>
    </font>
    <font>
      <b/>
      <sz val="16"/>
      <name val="Arial"/>
      <charset val="134"/>
    </font>
    <font>
      <b/>
      <sz val="8"/>
      <color indexed="8"/>
      <name val="Calibri"/>
      <charset val="134"/>
    </font>
    <font>
      <sz val="8"/>
      <color indexed="8"/>
      <name val="Calibri"/>
      <charset val="134"/>
      <scheme val="minor"/>
    </font>
    <font>
      <sz val="8"/>
      <color theme="1"/>
      <name val="Calibri"/>
      <charset val="134"/>
      <scheme val="minor"/>
    </font>
    <font>
      <sz val="8"/>
      <color rgb="FF000000"/>
      <name val="Calibri"/>
      <charset val="134"/>
      <scheme val="minor"/>
    </font>
    <font>
      <b/>
      <sz val="11"/>
      <color theme="2"/>
      <name val="Calibri"/>
      <charset val="134"/>
      <scheme val="minor"/>
    </font>
    <font>
      <sz val="11"/>
      <color indexed="8"/>
      <name val="Calibri"/>
      <charset val="1"/>
    </font>
    <font>
      <sz val="11"/>
      <color indexed="48"/>
      <name val="Calibri"/>
      <charset val="134"/>
    </font>
    <font>
      <sz val="12"/>
      <name val="Times New Roman"/>
      <charset val="134"/>
    </font>
    <font>
      <sz val="11"/>
      <color theme="0"/>
      <name val="Calibri"/>
      <charset val="0"/>
      <scheme val="minor"/>
    </font>
    <font>
      <sz val="11"/>
      <name val="Tms Rmn"/>
      <charset val="134"/>
    </font>
    <font>
      <sz val="11"/>
      <color indexed="8"/>
      <name val="Calibri"/>
      <charset val="134"/>
    </font>
    <font>
      <sz val="10"/>
      <name val="MS Sans Serif"/>
      <charset val="134"/>
    </font>
    <font>
      <b/>
      <sz val="11"/>
      <color indexed="63"/>
      <name val="Calibri"/>
      <charset val="134"/>
    </font>
    <font>
      <sz val="10"/>
      <color indexed="9"/>
      <name val="Arial"/>
      <charset val="134"/>
    </font>
    <font>
      <sz val="10"/>
      <name val="Univers (W1)"/>
      <charset val="134"/>
    </font>
    <font>
      <b/>
      <sz val="11"/>
      <color indexed="53"/>
      <name val="Calibri"/>
      <charset val="134"/>
    </font>
    <font>
      <sz val="12"/>
      <name val="Arial"/>
      <charset val="134"/>
    </font>
    <font>
      <sz val="11"/>
      <name val="Helv"/>
      <charset val="134"/>
    </font>
    <font>
      <sz val="10"/>
      <name val="Times New Roman"/>
      <charset val="134"/>
    </font>
    <font>
      <sz val="1"/>
      <color indexed="16"/>
      <name val="Courier"/>
      <charset val="134"/>
    </font>
    <font>
      <b/>
      <sz val="11"/>
      <color indexed="8"/>
      <name val="Calibri"/>
      <charset val="134"/>
    </font>
    <font>
      <sz val="11"/>
      <color indexed="9"/>
      <name val="Calibri"/>
      <charset val="1"/>
    </font>
    <font>
      <sz val="11"/>
      <color indexed="9"/>
      <name val="Calibri"/>
      <charset val="134"/>
    </font>
    <font>
      <b/>
      <sz val="11"/>
      <color indexed="23"/>
      <name val="Arial"/>
      <charset val="134"/>
    </font>
    <font>
      <sz val="12"/>
      <name val="Helv"/>
      <charset val="134"/>
    </font>
    <font>
      <sz val="10"/>
      <name val="Geneva"/>
      <charset val="134"/>
    </font>
    <font>
      <sz val="10"/>
      <color indexed="14"/>
      <name val="Arial"/>
      <charset val="134"/>
    </font>
    <font>
      <sz val="11"/>
      <color theme="1"/>
      <name val="Calibri"/>
      <charset val="0"/>
      <scheme val="minor"/>
    </font>
    <font>
      <b/>
      <sz val="1"/>
      <color indexed="16"/>
      <name val="Courier"/>
      <charset val="134"/>
    </font>
    <font>
      <sz val="11"/>
      <color rgb="FF9C0006"/>
      <name val="Calibri"/>
      <charset val="0"/>
      <scheme val="minor"/>
    </font>
    <font>
      <sz val="10"/>
      <name val="Helv"/>
      <charset val="134"/>
    </font>
    <font>
      <sz val="10"/>
      <color indexed="12"/>
      <name val="Arial"/>
      <charset val="134"/>
    </font>
    <font>
      <b/>
      <sz val="11"/>
      <color rgb="FFFFFFFF"/>
      <name val="Calibri"/>
      <charset val="0"/>
      <scheme val="minor"/>
    </font>
    <font>
      <b/>
      <i/>
      <sz val="16"/>
      <name val="Helv"/>
      <charset val="134"/>
    </font>
    <font>
      <u/>
      <sz val="11"/>
      <color rgb="FF800080"/>
      <name val="Calibri"/>
      <charset val="0"/>
      <scheme val="minor"/>
    </font>
    <font>
      <b/>
      <sz val="15"/>
      <color theme="3"/>
      <name val="Calibri"/>
      <charset val="134"/>
      <scheme val="minor"/>
    </font>
    <font>
      <sz val="12"/>
      <name val="Tms Rmn"/>
      <charset val="134"/>
    </font>
    <font>
      <i/>
      <sz val="11"/>
      <color rgb="FF7F7F7F"/>
      <name val="Calibri"/>
      <charset val="0"/>
      <scheme val="minor"/>
    </font>
    <font>
      <b/>
      <sz val="13"/>
      <color theme="3"/>
      <name val="Calibri"/>
      <charset val="134"/>
      <scheme val="minor"/>
    </font>
    <font>
      <sz val="14"/>
      <name val="AngsanaUPC"/>
      <charset val="134"/>
    </font>
    <font>
      <sz val="11"/>
      <color indexed="16"/>
      <name val="Calibri"/>
      <charset val="134"/>
    </font>
    <font>
      <i/>
      <sz val="1"/>
      <color indexed="16"/>
      <name val="Courier"/>
      <charset val="134"/>
    </font>
    <font>
      <b/>
      <sz val="11"/>
      <color indexed="8"/>
      <name val="Calibri"/>
      <charset val="1"/>
    </font>
    <font>
      <sz val="10"/>
      <name val="Tahoma"/>
      <charset val="134"/>
    </font>
    <font>
      <sz val="11"/>
      <color rgb="FFFF0000"/>
      <name val="Calibri"/>
      <charset val="0"/>
      <scheme val="minor"/>
    </font>
    <font>
      <sz val="10"/>
      <name val="HPANTOLV"/>
      <charset val="134"/>
    </font>
    <font>
      <sz val="11"/>
      <color indexed="62"/>
      <name val="Calibri"/>
      <charset val="134"/>
    </font>
    <font>
      <b/>
      <u/>
      <sz val="8"/>
      <name val="Arial"/>
      <charset val="134"/>
    </font>
    <font>
      <b/>
      <sz val="18"/>
      <color theme="3"/>
      <name val="Calibri"/>
      <charset val="134"/>
      <scheme val="minor"/>
    </font>
    <font>
      <sz val="11"/>
      <color indexed="17"/>
      <name val="Calibri"/>
      <charset val="134"/>
    </font>
    <font>
      <sz val="10"/>
      <name val="Verdana"/>
      <charset val="134"/>
    </font>
    <font>
      <sz val="1"/>
      <color indexed="8"/>
      <name val="Courier"/>
      <charset val="134"/>
    </font>
    <font>
      <b/>
      <sz val="11"/>
      <color rgb="FF3F3F3F"/>
      <name val="Calibri"/>
      <charset val="0"/>
      <scheme val="minor"/>
    </font>
    <font>
      <sz val="11"/>
      <color rgb="FF3F3F76"/>
      <name val="Calibri"/>
      <charset val="0"/>
      <scheme val="minor"/>
    </font>
    <font>
      <b/>
      <sz val="11"/>
      <color theme="3"/>
      <name val="Calibri"/>
      <charset val="134"/>
      <scheme val="minor"/>
    </font>
    <font>
      <b/>
      <sz val="11"/>
      <color indexed="62"/>
      <name val="Calibri"/>
      <charset val="134"/>
    </font>
    <font>
      <sz val="11"/>
      <color rgb="FF006100"/>
      <name val="Calibri"/>
      <charset val="0"/>
      <scheme val="minor"/>
    </font>
    <font>
      <sz val="14"/>
      <name val="??"/>
      <charset val="129"/>
    </font>
    <font>
      <sz val="8"/>
      <name val="Helv"/>
      <charset val="134"/>
    </font>
    <font>
      <b/>
      <i/>
      <sz val="10"/>
      <name val="Times New Roman"/>
      <charset val="134"/>
    </font>
    <font>
      <b/>
      <sz val="11"/>
      <color rgb="FFFA7D00"/>
      <name val="Calibri"/>
      <charset val="0"/>
      <scheme val="minor"/>
    </font>
    <font>
      <sz val="8"/>
      <name val="Times New Roman"/>
      <charset val="134"/>
    </font>
    <font>
      <sz val="10"/>
      <name val="Courier"/>
      <charset val="134"/>
    </font>
    <font>
      <sz val="11"/>
      <color rgb="FFFA7D00"/>
      <name val="Calibri"/>
      <charset val="0"/>
      <scheme val="minor"/>
    </font>
    <font>
      <b/>
      <sz val="11"/>
      <color theme="1"/>
      <name val="Calibri"/>
      <charset val="0"/>
      <scheme val="minor"/>
    </font>
    <font>
      <sz val="11"/>
      <color indexed="53"/>
      <name val="Calibri"/>
      <charset val="134"/>
    </font>
    <font>
      <b/>
      <sz val="10"/>
      <color indexed="39"/>
      <name val="Arial"/>
      <charset val="134"/>
    </font>
    <font>
      <sz val="11"/>
      <color rgb="FF9C6500"/>
      <name val="Calibri"/>
      <charset val="0"/>
      <scheme val="minor"/>
    </font>
    <font>
      <b/>
      <sz val="12"/>
      <name val="Helv"/>
      <charset val="134"/>
    </font>
    <font>
      <b/>
      <sz val="1"/>
      <color indexed="8"/>
      <name val="Courier"/>
      <charset val="134"/>
    </font>
    <font>
      <b/>
      <sz val="12"/>
      <name val="MS Sans Serif"/>
      <charset val="134"/>
    </font>
    <font>
      <b/>
      <sz val="13"/>
      <color indexed="62"/>
      <name val="Calibri"/>
      <charset val="134"/>
    </font>
    <font>
      <b/>
      <sz val="24"/>
      <name val="Arial"/>
      <charset val="134"/>
    </font>
    <font>
      <b/>
      <sz val="18"/>
      <color indexed="62"/>
      <name val="Cambria"/>
      <charset val="134"/>
    </font>
    <font>
      <b/>
      <u/>
      <sz val="8"/>
      <color indexed="10"/>
      <name val="Times New Roman"/>
      <charset val="134"/>
    </font>
    <font>
      <sz val="11"/>
      <name val="??"/>
      <charset val="129"/>
    </font>
    <font>
      <b/>
      <sz val="12"/>
      <color indexed="8"/>
      <name val="Arial"/>
      <charset val="134"/>
    </font>
    <font>
      <b/>
      <sz val="10"/>
      <name val="MS Sans Serif"/>
      <charset val="134"/>
    </font>
    <font>
      <sz val="8"/>
      <color indexed="12"/>
      <name val="Times New Roman"/>
      <charset val="134"/>
    </font>
    <font>
      <b/>
      <sz val="14"/>
      <name val="Helv"/>
      <charset val="134"/>
    </font>
    <font>
      <b/>
      <sz val="11"/>
      <color indexed="9"/>
      <name val="Calibri"/>
      <charset val="134"/>
    </font>
    <font>
      <sz val="12"/>
      <color indexed="12"/>
      <name val="Times New Roman"/>
      <charset val="134"/>
    </font>
    <font>
      <b/>
      <sz val="18"/>
      <color indexed="62"/>
      <name val="Cambria"/>
      <charset val="1"/>
    </font>
    <font>
      <i/>
      <sz val="1"/>
      <color indexed="8"/>
      <name val="Courier"/>
      <charset val="134"/>
    </font>
    <font>
      <b/>
      <sz val="8"/>
      <name val="Times New Roman"/>
      <charset val="134"/>
    </font>
    <font>
      <sz val="11"/>
      <color indexed="60"/>
      <name val="Calibri"/>
      <charset val="134"/>
    </font>
    <font>
      <sz val="7"/>
      <name val="Small Fonts"/>
      <charset val="134"/>
    </font>
    <font>
      <i/>
      <sz val="10"/>
      <color indexed="23"/>
      <name val="Arial"/>
      <charset val="134"/>
    </font>
    <font>
      <b/>
      <sz val="10"/>
      <name val="Helv"/>
      <charset val="134"/>
    </font>
    <font>
      <b/>
      <sz val="10"/>
      <color indexed="18"/>
      <name val="Arial"/>
      <charset val="134"/>
    </font>
    <font>
      <sz val="9"/>
      <name val="Arial"/>
      <charset val="134"/>
    </font>
    <font>
      <b/>
      <sz val="10"/>
      <color indexed="9"/>
      <name val="Gill Sans MT"/>
      <charset val="134"/>
    </font>
    <font>
      <b/>
      <sz val="15"/>
      <color indexed="62"/>
      <name val="Calibri"/>
      <charset val="134"/>
    </font>
    <font>
      <b/>
      <sz val="7"/>
      <name val="Arial"/>
      <charset val="134"/>
    </font>
    <font>
      <b/>
      <i/>
      <sz val="10"/>
      <color indexed="8"/>
      <name val="Gill Sans MT"/>
      <charset val="134"/>
    </font>
    <font>
      <b/>
      <i/>
      <sz val="8"/>
      <name val="Helvetica"/>
      <charset val="134"/>
    </font>
    <font>
      <sz val="11"/>
      <name val="Times New Roman"/>
      <charset val="134"/>
    </font>
    <font>
      <b/>
      <sz val="26"/>
      <name val="Times New Roman"/>
      <charset val="134"/>
    </font>
    <font>
      <sz val="12"/>
      <name val="Arial MT"/>
      <charset val="134"/>
    </font>
    <font>
      <b/>
      <sz val="10"/>
      <name val="Palatino"/>
      <charset val="134"/>
    </font>
    <font>
      <b/>
      <sz val="10"/>
      <color indexed="9"/>
      <name val="Times New Roman"/>
      <charset val="134"/>
    </font>
    <font>
      <sz val="10"/>
      <name val="Comic Sans MS"/>
      <charset val="134"/>
    </font>
    <font>
      <b/>
      <sz val="10"/>
      <name val="Tms Rmn"/>
      <charset val="134"/>
    </font>
    <font>
      <i/>
      <sz val="8"/>
      <name val="Times New Roman"/>
      <charset val="134"/>
    </font>
    <font>
      <sz val="9"/>
      <name val="Tahoma"/>
      <charset val="134"/>
    </font>
    <font>
      <i/>
      <sz val="8"/>
      <color indexed="10"/>
      <name val="Arial"/>
      <charset val="134"/>
    </font>
    <font>
      <b/>
      <sz val="10"/>
      <name val="Times New Roman"/>
      <charset val="134"/>
    </font>
    <font>
      <sz val="12"/>
      <color indexed="14"/>
      <name val="Tms Rmn"/>
      <charset val="134"/>
    </font>
    <font>
      <i/>
      <sz val="6"/>
      <name val="Times New Roman"/>
      <charset val="134"/>
    </font>
    <font>
      <i/>
      <sz val="10"/>
      <name val="Helvetica"/>
      <charset val="134"/>
    </font>
    <font>
      <sz val="10"/>
      <name val="Trebuchet MS"/>
      <charset val="134"/>
    </font>
    <font>
      <sz val="12"/>
      <name val="Optima"/>
      <charset val="134"/>
    </font>
    <font>
      <b/>
      <u/>
      <sz val="10"/>
      <name val="Helv"/>
      <charset val="134"/>
    </font>
    <font>
      <u/>
      <sz val="8.8"/>
      <color indexed="12"/>
      <name val="Calibri"/>
      <charset val="1"/>
    </font>
    <font>
      <b/>
      <sz val="11"/>
      <color indexed="18"/>
      <name val="Arial"/>
      <charset val="134"/>
    </font>
    <font>
      <sz val="10"/>
      <name val="Palatino"/>
      <charset val="134"/>
    </font>
    <font>
      <sz val="8"/>
      <color indexed="18"/>
      <name val="Times New Roman"/>
      <charset val="134"/>
    </font>
    <font>
      <u/>
      <sz val="11"/>
      <color indexed="8"/>
      <name val="Calibri"/>
      <charset val="134"/>
    </font>
    <font>
      <b/>
      <sz val="11"/>
      <name val="Helv"/>
      <charset val="134"/>
    </font>
    <font>
      <sz val="10"/>
      <color indexed="63"/>
      <name val="Arial"/>
      <charset val="1"/>
    </font>
    <font>
      <b/>
      <sz val="11"/>
      <color indexed="62"/>
      <name val="Arial"/>
      <charset val="134"/>
    </font>
    <font>
      <b/>
      <sz val="12"/>
      <name val="Times New Roman"/>
      <charset val="134"/>
    </font>
    <font>
      <i/>
      <sz val="10"/>
      <name val="Helv"/>
      <charset val="134"/>
    </font>
    <font>
      <b/>
      <sz val="8.25"/>
      <name val="Helv"/>
      <charset val="134"/>
    </font>
    <font>
      <sz val="12"/>
      <color rgb="FFFFFFFF"/>
      <name val="Calibri"/>
      <charset val="134"/>
    </font>
    <font>
      <sz val="11"/>
      <color rgb="FFFFFFFF"/>
      <name val="Calibri"/>
      <charset val="134"/>
    </font>
    <font>
      <sz val="10"/>
      <color rgb="FFFFFFFF"/>
      <name val="Calibri"/>
      <charset val="134"/>
    </font>
    <font>
      <b/>
      <i/>
      <sz val="12"/>
      <color theme="0"/>
      <name val="Calibri"/>
      <charset val="134"/>
    </font>
    <font>
      <sz val="12"/>
      <color theme="0"/>
      <name val="Calibri"/>
      <charset val="134"/>
    </font>
    <font>
      <b/>
      <u/>
      <sz val="14"/>
      <color theme="0"/>
      <name val="Calibri"/>
      <charset val="134"/>
    </font>
    <font>
      <b/>
      <u/>
      <sz val="14"/>
      <color indexed="8"/>
      <name val="Calibri"/>
      <charset val="134"/>
    </font>
    <font>
      <b/>
      <sz val="4.2"/>
      <color indexed="8"/>
      <name val="Calibri"/>
      <charset val="134"/>
    </font>
    <font>
      <b/>
      <u/>
      <sz val="14"/>
      <color theme="1"/>
      <name val="Calibri"/>
      <charset val="134"/>
      <scheme val="minor"/>
    </font>
    <font>
      <b/>
      <i/>
      <sz val="10"/>
      <color theme="0"/>
      <name val="Verdana"/>
      <charset val="134"/>
    </font>
    <font>
      <i/>
      <sz val="11"/>
      <color theme="1"/>
      <name val="Calibri"/>
      <charset val="134"/>
      <scheme val="minor"/>
    </font>
  </fonts>
  <fills count="127">
    <fill>
      <patternFill patternType="none"/>
    </fill>
    <fill>
      <patternFill patternType="gray125"/>
    </fill>
    <fill>
      <patternFill patternType="solid">
        <fgColor theme="0"/>
        <bgColor indexed="64"/>
      </patternFill>
    </fill>
    <fill>
      <patternFill patternType="solid">
        <fgColor rgb="FF800000"/>
        <bgColor indexed="64"/>
      </patternFill>
    </fill>
    <fill>
      <patternFill patternType="solid">
        <fgColor rgb="FF002060"/>
        <bgColor indexed="64"/>
      </patternFill>
    </fill>
    <fill>
      <patternFill patternType="solid">
        <fgColor rgb="FF669900"/>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0000"/>
        <bgColor indexed="64"/>
      </patternFill>
    </fill>
    <fill>
      <patternFill patternType="solid">
        <fgColor theme="6" tint="-0.249977111117893"/>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2" tint="-0.0999786370433668"/>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3" tint="0.399975585192419"/>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3" tint="0.599993896298105"/>
        <bgColor indexed="64"/>
      </patternFill>
    </fill>
    <fill>
      <patternFill patternType="solid">
        <fgColor rgb="FF92D050"/>
        <bgColor indexed="64"/>
      </patternFill>
    </fill>
    <fill>
      <patternFill patternType="solid">
        <fgColor theme="4" tint="0.399975585192419"/>
        <bgColor indexed="64"/>
      </patternFill>
    </fill>
    <fill>
      <patternFill patternType="solid">
        <fgColor theme="7" tint="-0.249977111117893"/>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rgb="FFFFFF00"/>
        <bgColor indexed="64"/>
      </patternFill>
    </fill>
    <fill>
      <patternFill patternType="solid">
        <fgColor rgb="FF33CC33"/>
        <bgColor indexed="64"/>
      </patternFill>
    </fill>
    <fill>
      <patternFill patternType="solid">
        <fgColor theme="0" tint="-0.149998474074526"/>
        <bgColor indexed="64"/>
      </patternFill>
    </fill>
    <fill>
      <patternFill patternType="solid">
        <fgColor theme="2" tint="-0.249977111117893"/>
        <bgColor indexed="64"/>
      </patternFill>
    </fill>
    <fill>
      <patternFill patternType="solid">
        <fgColor rgb="FFFF3300"/>
        <bgColor indexed="64"/>
      </patternFill>
    </fill>
    <fill>
      <patternFill patternType="solid">
        <fgColor theme="6" tint="0.599993896298105"/>
        <bgColor indexed="64"/>
      </patternFill>
    </fill>
    <fill>
      <patternFill patternType="solid">
        <fgColor rgb="FFFFCC99"/>
        <bgColor indexed="64"/>
      </patternFill>
    </fill>
    <fill>
      <patternFill patternType="solid">
        <fgColor theme="7" tint="0.799951170384838"/>
        <bgColor indexed="64"/>
      </patternFill>
    </fill>
    <fill>
      <patternFill patternType="solid">
        <fgColor rgb="FFCCFFFF"/>
        <bgColor indexed="64"/>
      </patternFill>
    </fill>
    <fill>
      <patternFill patternType="solid">
        <fgColor theme="6" tint="0.599963377788629"/>
        <bgColor indexed="64"/>
      </patternFill>
    </fill>
    <fill>
      <patternFill patternType="solid">
        <fgColor theme="5" tint="0.599963377788629"/>
        <bgColor indexed="64"/>
      </patternFill>
    </fill>
    <fill>
      <patternFill patternType="solid">
        <fgColor theme="4"/>
        <bgColor indexed="64"/>
      </patternFill>
    </fill>
    <fill>
      <patternFill patternType="solid">
        <fgColor indexed="43"/>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indexed="29"/>
        <bgColor indexed="64"/>
      </patternFill>
    </fill>
    <fill>
      <patternFill patternType="solid">
        <fgColor indexed="46"/>
        <bgColor indexed="64"/>
      </patternFill>
    </fill>
    <fill>
      <patternFill patternType="solid">
        <fgColor indexed="22"/>
        <bgColor indexed="64"/>
      </patternFill>
    </fill>
    <fill>
      <patternFill patternType="solid">
        <fgColor indexed="31"/>
        <bgColor indexed="64"/>
      </patternFill>
    </fill>
    <fill>
      <patternFill patternType="solid">
        <fgColor indexed="11"/>
        <bgColor indexed="64"/>
      </patternFill>
    </fill>
    <fill>
      <patternFill patternType="solid">
        <fgColor indexed="44"/>
        <bgColor indexed="64"/>
      </patternFill>
    </fill>
    <fill>
      <patternFill patternType="solid">
        <fgColor indexed="51"/>
        <bgColor indexed="64"/>
      </patternFill>
    </fill>
    <fill>
      <patternFill patternType="solid">
        <fgColor rgb="FFFF99CC"/>
        <bgColor indexed="64"/>
      </patternFill>
    </fill>
    <fill>
      <patternFill patternType="solid">
        <fgColor theme="8" tint="0.399975585192419"/>
        <bgColor indexed="64"/>
      </patternFill>
    </fill>
    <fill>
      <patternFill patternType="solid">
        <fgColor rgb="FFC00000"/>
        <bgColor indexed="64"/>
      </patternFill>
    </fill>
    <fill>
      <patternFill patternType="solid">
        <fgColor rgb="FFEEF870"/>
        <bgColor indexed="64"/>
      </patternFill>
    </fill>
    <fill>
      <patternFill patternType="solid">
        <fgColor rgb="FFFFCC00"/>
        <bgColor indexed="64"/>
      </patternFill>
    </fill>
    <fill>
      <patternFill patternType="solid">
        <fgColor rgb="FF00B050"/>
        <bgColor indexed="64"/>
      </patternFill>
    </fill>
    <fill>
      <patternFill patternType="solid">
        <fgColor indexed="55"/>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0" tint="-0.0499893185216834"/>
        <bgColor indexed="64"/>
      </patternFill>
    </fill>
    <fill>
      <patternFill patternType="solid">
        <fgColor theme="4" tint="0.599993896298105"/>
        <bgColor indexed="64"/>
      </patternFill>
    </fill>
    <fill>
      <patternFill patternType="solid">
        <fgColor theme="0"/>
        <bgColor rgb="FFFF0000"/>
      </patternFill>
    </fill>
    <fill>
      <patternFill patternType="solid">
        <fgColor rgb="FF00B0F0"/>
        <bgColor indexed="64"/>
      </patternFill>
    </fill>
    <fill>
      <patternFill patternType="solid">
        <fgColor rgb="FF000066"/>
        <bgColor indexed="64"/>
      </patternFill>
    </fill>
    <fill>
      <patternFill patternType="solid">
        <fgColor rgb="FF3366FF"/>
        <bgColor indexed="64"/>
      </patternFill>
    </fill>
    <fill>
      <patternFill patternType="solid">
        <fgColor rgb="FF6699FF"/>
        <bgColor indexed="64"/>
      </patternFill>
    </fill>
    <fill>
      <patternFill patternType="solid">
        <fgColor rgb="FF99CCFF"/>
        <bgColor indexed="64"/>
      </patternFill>
    </fill>
    <fill>
      <patternFill patternType="solid">
        <fgColor rgb="FFCCECFF"/>
        <bgColor indexed="64"/>
      </patternFill>
    </fill>
    <fill>
      <patternFill patternType="solid">
        <fgColor theme="6" tint="-0.499984740745262"/>
        <bgColor indexed="64"/>
      </patternFill>
    </fill>
    <fill>
      <patternFill patternType="solid">
        <fgColor theme="2"/>
        <bgColor indexed="64"/>
      </patternFill>
    </fill>
    <fill>
      <patternFill patternType="solid">
        <fgColor theme="5" tint="0.799981688894314"/>
        <bgColor indexed="64"/>
      </patternFill>
    </fill>
    <fill>
      <patternFill patternType="solid">
        <fgColor rgb="FF990000"/>
        <bgColor indexed="64"/>
      </patternFill>
    </fill>
    <fill>
      <patternFill patternType="solid">
        <fgColor indexed="40"/>
        <bgColor indexed="64"/>
      </patternFill>
    </fill>
    <fill>
      <patternFill patternType="solid">
        <fgColor indexed="26"/>
        <bgColor indexed="26"/>
      </patternFill>
    </fill>
    <fill>
      <patternFill patternType="solid">
        <fgColor indexed="47"/>
        <bgColor indexed="47"/>
      </patternFill>
    </fill>
    <fill>
      <patternFill patternType="solid">
        <fgColor theme="8"/>
        <bgColor indexed="64"/>
      </patternFill>
    </fill>
    <fill>
      <patternFill patternType="solid">
        <fgColor indexed="54"/>
        <bgColor indexed="64"/>
      </patternFill>
    </fill>
    <fill>
      <patternFill patternType="solid">
        <fgColor indexed="27"/>
        <bgColor indexed="27"/>
      </patternFill>
    </fill>
    <fill>
      <patternFill patternType="solid">
        <fgColor indexed="9"/>
        <bgColor indexed="9"/>
      </patternFill>
    </fill>
    <fill>
      <patternFill patternType="solid">
        <fgColor indexed="31"/>
        <bgColor indexed="31"/>
      </patternFill>
    </fill>
    <fill>
      <patternFill patternType="solid">
        <fgColor indexed="26"/>
        <bgColor indexed="64"/>
      </patternFill>
    </fill>
    <fill>
      <patternFill patternType="solid">
        <fgColor indexed="15"/>
        <bgColor indexed="15"/>
      </patternFill>
    </fill>
    <fill>
      <patternFill patternType="solid">
        <fgColor indexed="57"/>
        <bgColor indexed="64"/>
      </patternFill>
    </fill>
    <fill>
      <patternFill patternType="lightUp">
        <fgColor indexed="48"/>
        <bgColor indexed="41"/>
      </patternFill>
    </fill>
    <fill>
      <patternFill patternType="lightUp">
        <fgColor indexed="9"/>
        <bgColor indexed="22"/>
      </patternFill>
    </fill>
    <fill>
      <patternFill patternType="solid">
        <fgColor indexed="22"/>
        <bgColor indexed="22"/>
      </patternFill>
    </fill>
    <fill>
      <patternFill patternType="solid">
        <fgColor indexed="9"/>
        <bgColor indexed="64"/>
      </patternFill>
    </fill>
    <fill>
      <patternFill patternType="solid">
        <fgColor indexed="24"/>
        <bgColor indexed="24"/>
      </patternFill>
    </fill>
    <fill>
      <patternFill patternType="solid">
        <fgColor indexed="53"/>
        <bgColor indexed="64"/>
      </patternFill>
    </fill>
    <fill>
      <patternFill patternType="solid">
        <fgColor indexed="45"/>
        <bgColor indexed="64"/>
      </patternFill>
    </fill>
    <fill>
      <patternFill patternType="solid">
        <fgColor indexed="44"/>
        <bgColor indexed="44"/>
      </patternFill>
    </fill>
    <fill>
      <patternFill patternType="solid">
        <fgColor indexed="45"/>
        <bgColor indexed="45"/>
      </patternFill>
    </fill>
    <fill>
      <patternFill patternType="solid">
        <fgColor rgb="FFFFC7CE"/>
        <bgColor indexed="64"/>
      </patternFill>
    </fill>
    <fill>
      <patternFill patternType="solid">
        <fgColor indexed="52"/>
        <bgColor indexed="64"/>
      </patternFill>
    </fill>
    <fill>
      <patternFill patternType="solid">
        <fgColor indexed="50"/>
        <bgColor indexed="64"/>
      </patternFill>
    </fill>
    <fill>
      <patternFill patternType="solid">
        <fgColor indexed="10"/>
        <bgColor indexed="64"/>
      </patternFill>
    </fill>
    <fill>
      <patternFill patternType="solid">
        <fgColor rgb="FFA5A5A5"/>
        <bgColor indexed="64"/>
      </patternFill>
    </fill>
    <fill>
      <patternFill patternType="solid">
        <fgColor indexed="42"/>
        <bgColor indexed="64"/>
      </patternFill>
    </fill>
    <fill>
      <patternFill patternType="solid">
        <fgColor indexed="55"/>
        <bgColor indexed="55"/>
      </patternFill>
    </fill>
    <fill>
      <patternFill patternType="solid">
        <fgColor indexed="42"/>
        <bgColor indexed="42"/>
      </patternFill>
    </fill>
    <fill>
      <patternFill patternType="solid">
        <fgColor rgb="FFFFFFCC"/>
        <bgColor indexed="64"/>
      </patternFill>
    </fill>
    <fill>
      <patternFill patternType="solid">
        <fgColor indexed="54"/>
        <bgColor indexed="54"/>
      </patternFill>
    </fill>
    <fill>
      <patternFill patternType="lightUp">
        <fgColor indexed="9"/>
        <bgColor indexed="29"/>
      </patternFill>
    </fill>
    <fill>
      <patternFill patternType="solid">
        <fgColor indexed="25"/>
        <bgColor indexed="25"/>
      </patternFill>
    </fill>
    <fill>
      <patternFill patternType="solid">
        <fgColor indexed="41"/>
        <bgColor indexed="41"/>
      </patternFill>
    </fill>
    <fill>
      <patternFill patternType="solid">
        <fgColor indexed="47"/>
        <bgColor indexed="64"/>
      </patternFill>
    </fill>
    <fill>
      <patternFill patternType="solid">
        <fgColor rgb="FFF2F2F2"/>
        <bgColor indexed="64"/>
      </patternFill>
    </fill>
    <fill>
      <patternFill patternType="solid">
        <fgColor rgb="FFC6EFCE"/>
        <bgColor indexed="64"/>
      </patternFill>
    </fill>
    <fill>
      <patternFill patternType="solid">
        <fgColor indexed="40"/>
        <bgColor indexed="40"/>
      </patternFill>
    </fill>
    <fill>
      <patternFill patternType="solid">
        <fgColor indexed="41"/>
        <bgColor indexed="64"/>
      </patternFill>
    </fill>
    <fill>
      <patternFill patternType="solid">
        <fgColor indexed="48"/>
        <bgColor indexed="48"/>
      </patternFill>
    </fill>
    <fill>
      <patternFill patternType="solid">
        <fgColor rgb="FFFFEB9C"/>
        <bgColor indexed="64"/>
      </patternFill>
    </fill>
    <fill>
      <patternFill patternType="gray125">
        <fgColor indexed="8"/>
      </patternFill>
    </fill>
    <fill>
      <patternFill patternType="solid">
        <fgColor theme="5"/>
        <bgColor indexed="64"/>
      </patternFill>
    </fill>
    <fill>
      <patternFill patternType="solid">
        <fgColor theme="7" tint="0.799981688894314"/>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lightUp">
        <fgColor indexed="9"/>
        <bgColor indexed="55"/>
      </patternFill>
    </fill>
    <fill>
      <patternFill patternType="solid">
        <fgColor indexed="23"/>
        <bgColor indexed="23"/>
      </patternFill>
    </fill>
    <fill>
      <patternFill patternType="solid">
        <fgColor indexed="52"/>
        <bgColor indexed="52"/>
      </patternFill>
    </fill>
    <fill>
      <patternFill patternType="solid">
        <fgColor indexed="13"/>
        <bgColor indexed="64"/>
      </patternFill>
    </fill>
    <fill>
      <patternFill patternType="solid">
        <fgColor indexed="8"/>
        <bgColor indexed="64"/>
      </patternFill>
    </fill>
    <fill>
      <patternFill patternType="lightUp">
        <fgColor indexed="9"/>
        <bgColor indexed="57"/>
      </patternFill>
    </fill>
    <fill>
      <patternFill patternType="solid">
        <fgColor indexed="49"/>
        <bgColor indexed="49"/>
      </patternFill>
    </fill>
    <fill>
      <patternFill patternType="gray0625">
        <fgColor indexed="15"/>
      </patternFill>
    </fill>
    <fill>
      <patternFill patternType="darkGray">
        <fgColor indexed="15"/>
      </patternFill>
    </fill>
  </fills>
  <borders count="104">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medium">
        <color rgb="FF000000"/>
      </left>
      <right style="medium">
        <color rgb="FF000000"/>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style="medium">
        <color auto="1"/>
      </top>
      <bottom/>
      <diagonal/>
    </border>
    <border>
      <left/>
      <right style="thin">
        <color auto="1"/>
      </right>
      <top style="thin">
        <color auto="1"/>
      </top>
      <bottom/>
      <diagonal/>
    </border>
    <border>
      <left/>
      <right style="thin">
        <color auto="1"/>
      </right>
      <top/>
      <bottom style="thin">
        <color auto="1"/>
      </bottom>
      <diagonal/>
    </border>
    <border>
      <left style="medium">
        <color auto="1"/>
      </left>
      <right style="thin">
        <color auto="1"/>
      </right>
      <top/>
      <bottom/>
      <diagonal/>
    </border>
    <border>
      <left style="thin">
        <color auto="1"/>
      </left>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medium">
        <color auto="1"/>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bottom style="double">
        <color auto="1"/>
      </bottom>
      <diagonal/>
    </border>
    <border>
      <left style="medium">
        <color auto="1"/>
      </left>
      <right style="medium">
        <color auto="1"/>
      </right>
      <top style="thin">
        <color auto="1"/>
      </top>
      <bottom style="double">
        <color auto="1"/>
      </bottom>
      <diagonal/>
    </border>
    <border>
      <left style="medium">
        <color auto="1"/>
      </left>
      <right style="medium">
        <color auto="1"/>
      </right>
      <top style="double">
        <color auto="1"/>
      </top>
      <bottom/>
      <diagonal/>
    </border>
    <border>
      <left style="medium">
        <color auto="1"/>
      </left>
      <right style="medium">
        <color auto="1"/>
      </right>
      <top style="double">
        <color auto="1"/>
      </top>
      <bottom style="thin">
        <color auto="1"/>
      </bottom>
      <diagonal/>
    </border>
    <border>
      <left style="medium">
        <color auto="1"/>
      </left>
      <right style="medium">
        <color auto="1"/>
      </right>
      <top style="medium">
        <color auto="1"/>
      </top>
      <bottom style="thin">
        <color auto="1"/>
      </bottom>
      <diagonal/>
    </border>
    <border>
      <left/>
      <right style="thin">
        <color auto="1"/>
      </right>
      <top/>
      <bottom style="medium">
        <color auto="1"/>
      </bottom>
      <diagonal/>
    </border>
    <border>
      <left/>
      <right style="thin">
        <color auto="1"/>
      </right>
      <top/>
      <bottom style="double">
        <color auto="1"/>
      </bottom>
      <diagonal/>
    </border>
    <border>
      <left/>
      <right style="medium">
        <color auto="1"/>
      </right>
      <top style="double">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thin">
        <color rgb="FF000000"/>
      </right>
      <top/>
      <bottom style="thin">
        <color rgb="FF000000"/>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style="thin">
        <color rgb="FF000000"/>
      </right>
      <top style="thin">
        <color rgb="FF000000"/>
      </top>
      <bottom/>
      <diagonal/>
    </border>
    <border>
      <left style="thin">
        <color rgb="FF000000"/>
      </left>
      <right/>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1"/>
      </left>
      <right style="thin">
        <color indexed="48"/>
      </right>
      <top style="medium">
        <color indexed="41"/>
      </top>
      <bottom style="thin">
        <color indexed="48"/>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indexed="8"/>
      </left>
      <right style="thin">
        <color indexed="8"/>
      </right>
      <top style="thin">
        <color indexed="8"/>
      </top>
      <bottom style="thin">
        <color indexed="8"/>
      </bottom>
      <diagonal/>
    </border>
    <border>
      <left style="hair">
        <color auto="1"/>
      </left>
      <right style="hair">
        <color auto="1"/>
      </right>
      <top style="hair">
        <color auto="1"/>
      </top>
      <bottom style="hair">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medium">
        <color indexed="24"/>
      </bottom>
      <diagonal/>
    </border>
    <border>
      <left/>
      <right/>
      <top/>
      <bottom style="double">
        <color rgb="FFFF8001"/>
      </bottom>
      <diagonal/>
    </border>
    <border>
      <left/>
      <right/>
      <top style="thin">
        <color theme="4"/>
      </top>
      <bottom style="double">
        <color theme="4"/>
      </bottom>
      <diagonal/>
    </border>
    <border>
      <left/>
      <right/>
      <top/>
      <bottom style="double">
        <color indexed="53"/>
      </bottom>
      <diagonal/>
    </border>
    <border>
      <left style="thin">
        <color indexed="8"/>
      </left>
      <right style="thin">
        <color indexed="8"/>
      </right>
      <top/>
      <bottom/>
      <diagonal/>
    </border>
    <border>
      <left/>
      <right/>
      <top/>
      <bottom style="thick">
        <color indexed="22"/>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style="thin">
        <color indexed="9"/>
      </left>
      <right style="thin">
        <color indexed="9"/>
      </right>
      <top style="thin">
        <color indexed="9"/>
      </top>
      <bottom style="thin">
        <color indexed="9"/>
      </bottom>
      <diagonal/>
    </border>
    <border>
      <left/>
      <right/>
      <top/>
      <bottom style="thin">
        <color indexed="44"/>
      </bottom>
      <diagonal/>
    </border>
    <border>
      <left style="medium">
        <color indexed="8"/>
      </left>
      <right style="medium">
        <color indexed="8"/>
      </right>
      <top style="medium">
        <color indexed="8"/>
      </top>
      <bottom style="medium">
        <color indexed="8"/>
      </bottom>
      <diagonal/>
    </border>
    <border>
      <left style="hair">
        <color auto="1"/>
      </left>
      <right/>
      <top/>
      <bottom/>
      <diagonal/>
    </border>
    <border>
      <left/>
      <right/>
      <top/>
      <bottom style="double">
        <color auto="1"/>
      </bottom>
      <diagonal/>
    </border>
  </borders>
  <cellStyleXfs count="12391">
    <xf numFmtId="0" fontId="0" fillId="0" borderId="0"/>
    <xf numFmtId="0" fontId="110" fillId="78" borderId="79" applyNumberFormat="0" applyAlignment="0" applyProtection="0"/>
    <xf numFmtId="0" fontId="111" fillId="0" borderId="0"/>
    <xf numFmtId="4" fontId="35" fillId="83" borderId="82" applyNumberFormat="0" applyProtection="0">
      <alignment horizontal="left" vertical="center" indent="1"/>
    </xf>
    <xf numFmtId="4" fontId="35" fillId="83" borderId="82" applyNumberFormat="0" applyProtection="0">
      <alignment horizontal="left" vertical="center" indent="1"/>
    </xf>
    <xf numFmtId="43" fontId="0" fillId="0" borderId="0" applyFont="0" applyFill="0" applyBorder="0" applyAlignment="0" applyProtection="0"/>
    <xf numFmtId="0" fontId="117" fillId="87" borderId="0" applyNumberFormat="0" applyBorder="0" applyAlignment="0" applyProtection="0"/>
    <xf numFmtId="0" fontId="93" fillId="0" borderId="15" applyNumberFormat="0" applyAlignment="0" applyProtection="0">
      <alignment horizontal="left" vertical="center"/>
    </xf>
    <xf numFmtId="181" fontId="104" fillId="0" borderId="0"/>
    <xf numFmtId="0" fontId="29" fillId="0" borderId="0"/>
    <xf numFmtId="0" fontId="105" fillId="73" borderId="0" applyNumberFormat="0" applyBorder="0" applyAlignment="0" applyProtection="0"/>
    <xf numFmtId="190" fontId="40"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77" fontId="29" fillId="0" borderId="0">
      <protection locked="0"/>
    </xf>
    <xf numFmtId="0" fontId="122" fillId="60" borderId="0" applyNumberFormat="0" applyBorder="0" applyAlignment="0" applyProtection="0">
      <alignment vertical="center"/>
    </xf>
    <xf numFmtId="0" fontId="29" fillId="73" borderId="80" applyNumberFormat="0" applyFont="0" applyAlignment="0" applyProtection="0"/>
    <xf numFmtId="0" fontId="29" fillId="73" borderId="80" applyNumberFormat="0" applyFont="0" applyAlignment="0" applyProtection="0"/>
    <xf numFmtId="0" fontId="117" fillId="90" borderId="0" applyNumberFormat="0" applyBorder="0" applyAlignment="0" applyProtection="0"/>
    <xf numFmtId="0" fontId="29" fillId="0" borderId="0"/>
    <xf numFmtId="0" fontId="29" fillId="0" borderId="0"/>
    <xf numFmtId="41" fontId="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center" indent="1"/>
    </xf>
    <xf numFmtId="0" fontId="105" fillId="0" borderId="0"/>
    <xf numFmtId="0" fontId="105" fillId="85" borderId="0" applyNumberFormat="0" applyBorder="0" applyAlignment="0" applyProtection="0"/>
    <xf numFmtId="43" fontId="105" fillId="0" borderId="0" applyFont="0" applyFill="0" applyBorder="0" applyAlignment="0" applyProtection="0"/>
    <xf numFmtId="43" fontId="29" fillId="0" borderId="0" applyFont="0" applyFill="0" applyBorder="0" applyAlignment="0" applyProtection="0"/>
    <xf numFmtId="4" fontId="40" fillId="72" borderId="0" applyNumberFormat="0" applyProtection="0">
      <alignment horizontal="left" vertical="center" indent="1"/>
    </xf>
    <xf numFmtId="0" fontId="0" fillId="0" borderId="0" applyNumberFormat="0" applyFont="0" applyFill="0" applyBorder="0" applyAlignment="0" applyProtection="0"/>
    <xf numFmtId="0" fontId="106" fillId="0" borderId="0"/>
    <xf numFmtId="17" fontId="118" fillId="86" borderId="0" applyProtection="0">
      <alignment horizontal="center" vertical="center"/>
    </xf>
    <xf numFmtId="0" fontId="109" fillId="0" borderId="33"/>
    <xf numFmtId="181" fontId="104" fillId="0" borderId="0"/>
    <xf numFmtId="196" fontId="119" fillId="0" borderId="0"/>
    <xf numFmtId="191" fontId="121" fillId="0" borderId="0" applyFill="0" applyBorder="0" applyAlignment="0"/>
    <xf numFmtId="181" fontId="104" fillId="0" borderId="0"/>
    <xf numFmtId="43" fontId="100" fillId="0" borderId="0" applyFont="0" applyFill="0" applyBorder="0" applyAlignment="0" applyProtection="0"/>
    <xf numFmtId="42" fontId="0" fillId="0" borderId="0" applyFont="0" applyFill="0" applyBorder="0" applyAlignment="0" applyProtection="0">
      <alignment vertical="center"/>
    </xf>
    <xf numFmtId="43" fontId="105" fillId="0" borderId="0" applyFont="0" applyFill="0" applyBorder="0" applyAlignment="0" applyProtection="0"/>
    <xf numFmtId="0" fontId="102" fillId="0" borderId="0" applyFill="0" applyBorder="0" applyAlignment="0"/>
    <xf numFmtId="179" fontId="29" fillId="0" borderId="0" applyFont="0" applyFill="0" applyBorder="0" applyAlignment="0" applyProtection="0"/>
    <xf numFmtId="44" fontId="0" fillId="0" borderId="0" applyFont="0" applyFill="0" applyBorder="0" applyAlignment="0" applyProtection="0">
      <alignmen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81" borderId="0" applyNumberFormat="0" applyBorder="0" applyAlignment="0" applyProtection="0"/>
    <xf numFmtId="0" fontId="61" fillId="0" borderId="0" applyNumberFormat="0" applyFont="0" applyFill="0" applyBorder="0" applyAlignment="0" applyProtection="0"/>
    <xf numFmtId="181" fontId="104"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9" fontId="0" fillId="0" borderId="0" applyFont="0" applyFill="0" applyBorder="0" applyAlignment="0" applyProtection="0"/>
    <xf numFmtId="37" fontId="131" fillId="0" borderId="0"/>
    <xf numFmtId="0" fontId="29" fillId="73" borderId="80" applyNumberFormat="0" applyFont="0" applyAlignment="0" applyProtection="0"/>
    <xf numFmtId="0" fontId="61" fillId="0" borderId="0" applyNumberFormat="0" applyFont="0" applyFill="0" applyBorder="0" applyAlignment="0" applyProtection="0"/>
    <xf numFmtId="0" fontId="75" fillId="0" borderId="0" applyNumberFormat="0" applyFill="0" applyBorder="0" applyAlignment="0" applyProtection="0">
      <alignment vertical="top"/>
      <protection locked="0"/>
    </xf>
    <xf numFmtId="0" fontId="29" fillId="0" borderId="0"/>
    <xf numFmtId="0" fontId="100" fillId="79" borderId="0" applyNumberFormat="0" applyBorder="0" applyAlignment="0" applyProtection="0"/>
    <xf numFmtId="6" fontId="106" fillId="0" borderId="0" applyFont="0" applyFill="0" applyBorder="0" applyAlignment="0" applyProtection="0"/>
    <xf numFmtId="200" fontId="29" fillId="97" borderId="44" applyProtection="0">
      <alignment horizontal="right"/>
    </xf>
    <xf numFmtId="0" fontId="105" fillId="91" borderId="0" applyNumberFormat="0" applyBorder="0" applyAlignment="0" applyProtection="0"/>
    <xf numFmtId="4" fontId="40" fillId="93" borderId="78" applyNumberFormat="0" applyProtection="0">
      <alignment horizontal="right" vertical="center"/>
    </xf>
    <xf numFmtId="0" fontId="103" fillId="18" borderId="0" applyNumberFormat="0" applyBorder="0" applyAlignment="0" applyProtection="0">
      <alignment vertical="center"/>
    </xf>
    <xf numFmtId="194" fontId="125" fillId="0" borderId="0" applyFill="0" applyBorder="0" applyAlignment="0"/>
    <xf numFmtId="0" fontId="29" fillId="76" borderId="78" applyNumberFormat="0" applyProtection="0">
      <alignment horizontal="left" vertical="center" indent="1"/>
    </xf>
    <xf numFmtId="0" fontId="105" fillId="79" borderId="0" applyNumberFormat="0" applyBorder="0" applyAlignment="0" applyProtection="0"/>
    <xf numFmtId="0" fontId="129" fillId="0" borderId="0" applyNumberFormat="0" applyFill="0" applyBorder="0" applyAlignment="0" applyProtection="0">
      <alignment vertical="center"/>
    </xf>
    <xf numFmtId="194" fontId="125" fillId="0" borderId="0" applyFill="0" applyBorder="0" applyAlignment="0"/>
    <xf numFmtId="181" fontId="104" fillId="0" borderId="0"/>
    <xf numFmtId="0" fontId="127" fillId="96" borderId="83" applyNumberFormat="0" applyAlignment="0" applyProtection="0">
      <alignment vertical="center"/>
    </xf>
    <xf numFmtId="177" fontId="29" fillId="0" borderId="0">
      <protection locked="0"/>
    </xf>
    <xf numFmtId="43" fontId="29" fillId="0" borderId="0" applyFont="0" applyFill="0" applyBorder="0" applyAlignment="0" applyProtection="0"/>
    <xf numFmtId="0" fontId="133" fillId="0" borderId="84" applyNumberFormat="0" applyFill="0" applyAlignment="0" applyProtection="0">
      <alignment vertical="center"/>
    </xf>
    <xf numFmtId="0" fontId="110" fillId="78" borderId="79" applyNumberFormat="0" applyAlignment="0" applyProtection="0"/>
    <xf numFmtId="0" fontId="0" fillId="100" borderId="85" applyNumberFormat="0" applyFont="0" applyAlignment="0" applyProtection="0">
      <alignment vertical="center"/>
    </xf>
    <xf numFmtId="43" fontId="29" fillId="0" borderId="0" applyFont="0" applyFill="0" applyBorder="0" applyAlignment="0" applyProtection="0"/>
    <xf numFmtId="196" fontId="119" fillId="0" borderId="0"/>
    <xf numFmtId="181" fontId="104" fillId="0" borderId="0"/>
    <xf numFmtId="0" fontId="135" fillId="91" borderId="0" applyNumberFormat="0" applyBorder="0" applyAlignment="0" applyProtection="0"/>
    <xf numFmtId="0" fontId="0" fillId="0" borderId="0" applyNumberFormat="0" applyFont="0" applyFill="0" applyBorder="0" applyAlignment="0" applyProtection="0"/>
    <xf numFmtId="0" fontId="108" fillId="82" borderId="0" applyNumberFormat="0" applyBorder="0" applyAlignment="0" applyProtection="0"/>
    <xf numFmtId="0" fontId="61" fillId="0" borderId="0" applyNumberFormat="0" applyFont="0" applyFill="0" applyBorder="0" applyAlignment="0" applyProtection="0"/>
    <xf numFmtId="0" fontId="122" fillId="32" borderId="0" applyNumberFormat="0" applyBorder="0" applyAlignment="0" applyProtection="0">
      <alignment vertical="center"/>
    </xf>
    <xf numFmtId="177" fontId="29" fillId="0" borderId="0">
      <protection locked="0"/>
    </xf>
    <xf numFmtId="0" fontId="102" fillId="0" borderId="0" applyFill="0" applyBorder="0" applyAlignment="0"/>
    <xf numFmtId="0" fontId="29" fillId="0" borderId="0"/>
    <xf numFmtId="0" fontId="29" fillId="0" borderId="0"/>
    <xf numFmtId="0" fontId="117" fillId="90"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39" fillId="0" borderId="0" applyNumberFormat="0" applyFill="0" applyBorder="0" applyAlignment="0" applyProtection="0">
      <alignment vertical="center"/>
    </xf>
    <xf numFmtId="9" fontId="113" fillId="0" borderId="0" applyFont="0" applyFill="0" applyBorder="0" applyAlignment="0" applyProtection="0"/>
    <xf numFmtId="0" fontId="61" fillId="0" borderId="0"/>
    <xf numFmtId="0" fontId="61" fillId="0" borderId="0" applyNumberFormat="0" applyFont="0" applyFill="0" applyBorder="0" applyAlignment="0" applyProtection="0"/>
    <xf numFmtId="0" fontId="110" fillId="78" borderId="79" applyNumberForma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77" borderId="0" applyNumberFormat="0" applyBorder="0" applyAlignment="0" applyProtection="0"/>
    <xf numFmtId="181" fontId="104" fillId="0" borderId="0"/>
    <xf numFmtId="0" fontId="105" fillId="85" borderId="0" applyNumberFormat="0" applyBorder="0" applyAlignment="0" applyProtection="0"/>
    <xf numFmtId="0" fontId="61" fillId="0" borderId="0" applyNumberFormat="0" applyFont="0" applyFill="0" applyBorder="0" applyAlignment="0" applyProtection="0"/>
    <xf numFmtId="0" fontId="29" fillId="0" borderId="0"/>
    <xf numFmtId="0" fontId="29" fillId="0" borderId="0"/>
    <xf numFmtId="0" fontId="117" fillId="90"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122" fillId="26" borderId="0" applyNumberFormat="0" applyBorder="0" applyAlignment="0" applyProtection="0">
      <alignment vertical="center"/>
    </xf>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7" fontId="29" fillId="0" borderId="0">
      <protection locked="0"/>
    </xf>
    <xf numFmtId="0" fontId="102" fillId="0" borderId="0" applyFill="0" applyBorder="0" applyAlignment="0"/>
    <xf numFmtId="0" fontId="105" fillId="73" borderId="0" applyNumberFormat="0" applyBorder="0" applyAlignment="0" applyProtection="0"/>
    <xf numFmtId="0" fontId="29" fillId="0" borderId="0"/>
    <xf numFmtId="181" fontId="104" fillId="0" borderId="0"/>
    <xf numFmtId="0" fontId="93" fillId="0" borderId="15" applyNumberFormat="0" applyAlignment="0" applyProtection="0">
      <alignment horizontal="left" vertical="center"/>
    </xf>
    <xf numFmtId="0" fontId="107" fillId="78" borderId="81" applyNumberFormat="0" applyAlignment="0" applyProtection="0"/>
    <xf numFmtId="0" fontId="143" fillId="0" borderId="0" applyNumberFormat="0" applyFill="0" applyBorder="0" applyAlignment="0" applyProtection="0">
      <alignment vertical="center"/>
    </xf>
    <xf numFmtId="0" fontId="61" fillId="0" borderId="0" applyNumberFormat="0" applyFont="0" applyFill="0" applyBorder="0" applyAlignment="0" applyProtection="0"/>
    <xf numFmtId="0" fontId="29"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63">
      <alignment horizontal="left" vertical="center"/>
    </xf>
    <xf numFmtId="0" fontId="93" fillId="0" borderId="63">
      <alignment horizontal="left" vertical="center"/>
    </xf>
    <xf numFmtId="205" fontId="125" fillId="0" borderId="87"/>
    <xf numFmtId="0" fontId="105" fillId="85" borderId="0" applyNumberFormat="0" applyBorder="0" applyAlignment="0" applyProtection="0"/>
    <xf numFmtId="0" fontId="29" fillId="0" borderId="0"/>
    <xf numFmtId="0" fontId="29" fillId="0" borderId="0"/>
    <xf numFmtId="0" fontId="117" fillId="90"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32" fillId="0" borderId="0" applyNumberFormat="0" applyFill="0" applyBorder="0" applyAlignment="0" applyProtection="0">
      <alignment vertical="center"/>
    </xf>
    <xf numFmtId="0" fontId="105" fillId="104" borderId="0" applyNumberFormat="0" applyBorder="0" applyAlignment="0" applyProtection="0"/>
    <xf numFmtId="0" fontId="29" fillId="0" borderId="0"/>
    <xf numFmtId="181" fontId="104" fillId="0" borderId="0"/>
    <xf numFmtId="0" fontId="93" fillId="0" borderId="15" applyNumberFormat="0" applyAlignment="0" applyProtection="0">
      <alignment horizontal="left" vertical="center"/>
    </xf>
    <xf numFmtId="0" fontId="130" fillId="0" borderId="84" applyNumberFormat="0" applyFill="0" applyAlignment="0" applyProtection="0">
      <alignment vertical="center"/>
    </xf>
    <xf numFmtId="0" fontId="149" fillId="0" borderId="90" applyNumberFormat="0" applyFill="0" applyAlignment="0" applyProtection="0">
      <alignment vertical="center"/>
    </xf>
    <xf numFmtId="0" fontId="0" fillId="0" borderId="0" applyNumberFormat="0" applyFont="0" applyFill="0" applyBorder="0" applyAlignment="0" applyProtection="0"/>
    <xf numFmtId="0" fontId="110" fillId="78" borderId="79" applyNumberFormat="0" applyAlignment="0" applyProtection="0"/>
    <xf numFmtId="0" fontId="29" fillId="45" borderId="0" applyFont="0" applyBorder="0"/>
    <xf numFmtId="0" fontId="0" fillId="0" borderId="0" applyNumberFormat="0" applyFont="0" applyFill="0" applyBorder="0" applyAlignment="0" applyProtection="0"/>
    <xf numFmtId="0" fontId="40" fillId="80" borderId="0" applyNumberFormat="0" applyBorder="0" applyAlignment="0" applyProtection="0"/>
    <xf numFmtId="0" fontId="149" fillId="0" borderId="0" applyNumberFormat="0" applyFill="0" applyBorder="0" applyAlignment="0" applyProtection="0">
      <alignment vertical="center"/>
    </xf>
    <xf numFmtId="0" fontId="110" fillId="78" borderId="79" applyNumberFormat="0" applyAlignment="0" applyProtection="0"/>
    <xf numFmtId="0" fontId="40" fillId="80" borderId="0" applyNumberFormat="0" applyBorder="0" applyAlignment="0" applyProtection="0"/>
    <xf numFmtId="0" fontId="148" fillId="33" borderId="89" applyNumberFormat="0" applyAlignment="0" applyProtection="0">
      <alignment vertical="center"/>
    </xf>
    <xf numFmtId="0" fontId="101" fillId="74" borderId="79" applyNumberForma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4" fontId="40" fillId="93" borderId="78" applyNumberFormat="0" applyProtection="0">
      <alignment horizontal="right" vertical="center"/>
    </xf>
    <xf numFmtId="0" fontId="103" fillId="24" borderId="0" applyNumberFormat="0" applyBorder="0" applyAlignment="0" applyProtection="0">
      <alignment vertical="center"/>
    </xf>
    <xf numFmtId="179" fontId="126" fillId="0" borderId="0" applyFill="0" applyBorder="0" applyAlignment="0"/>
    <xf numFmtId="0" fontId="29" fillId="76" borderId="78" applyNumberFormat="0" applyProtection="0">
      <alignment horizontal="left" vertical="center" indent="1"/>
    </xf>
    <xf numFmtId="0" fontId="105" fillId="79" borderId="0" applyNumberFormat="0" applyBorder="0" applyAlignment="0" applyProtection="0"/>
    <xf numFmtId="181" fontId="104" fillId="0" borderId="0"/>
    <xf numFmtId="0" fontId="151" fillId="107" borderId="0" applyNumberFormat="0" applyBorder="0" applyAlignment="0" applyProtection="0">
      <alignmen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116"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10" fontId="88" fillId="86" borderId="44" applyNumberFormat="0" applyBorder="0" applyAlignment="0" applyProtection="0"/>
    <xf numFmtId="0" fontId="116" fillId="85" borderId="0" applyNumberFormat="0" applyBorder="0" applyAlignment="0" applyProtection="0"/>
    <xf numFmtId="0" fontId="29" fillId="0" borderId="0" applyFill="0" applyBorder="0" applyAlignment="0"/>
    <xf numFmtId="0" fontId="100" fillId="73" borderId="0" applyNumberFormat="0" applyBorder="0" applyAlignment="0" applyProtection="0"/>
    <xf numFmtId="43" fontId="100" fillId="0" borderId="0" applyFont="0" applyFill="0" applyBorder="0" applyAlignment="0" applyProtection="0"/>
    <xf numFmtId="0" fontId="147" fillId="106" borderId="88" applyNumberFormat="0" applyAlignment="0" applyProtection="0">
      <alignment vertical="center"/>
    </xf>
    <xf numFmtId="0" fontId="122" fillId="25" borderId="0" applyNumberFormat="0" applyBorder="0" applyAlignment="0" applyProtection="0">
      <alignment vertical="center"/>
    </xf>
    <xf numFmtId="0" fontId="0" fillId="0" borderId="0" applyNumberFormat="0" applyFont="0" applyFill="0" applyBorder="0" applyAlignment="0" applyProtection="0"/>
    <xf numFmtId="39" fontId="112" fillId="0" borderId="0"/>
    <xf numFmtId="194" fontId="125" fillId="0" borderId="0" applyFill="0" applyBorder="0" applyAlignment="0"/>
    <xf numFmtId="0" fontId="105" fillId="90" borderId="0" applyNumberFormat="0" applyBorder="0" applyAlignment="0" applyProtection="0"/>
    <xf numFmtId="0" fontId="105" fillId="108" borderId="0" applyNumberFormat="0" applyBorder="0" applyAlignment="0" applyProtection="0"/>
    <xf numFmtId="0" fontId="155" fillId="106" borderId="89" applyNumberFormat="0" applyAlignment="0" applyProtection="0">
      <alignment vertical="center"/>
    </xf>
    <xf numFmtId="0" fontId="0" fillId="0" borderId="0"/>
    <xf numFmtId="0" fontId="0" fillId="0" borderId="0"/>
    <xf numFmtId="0" fontId="61" fillId="0" borderId="0"/>
    <xf numFmtId="181" fontId="104" fillId="0" borderId="0"/>
    <xf numFmtId="0" fontId="158" fillId="0" borderId="92" applyNumberFormat="0" applyFill="0" applyAlignment="0" applyProtection="0">
      <alignment vertical="center"/>
    </xf>
    <xf numFmtId="0" fontId="102" fillId="0" borderId="0" applyFill="0" applyBorder="0" applyAlignment="0"/>
    <xf numFmtId="43" fontId="100" fillId="0" borderId="0" applyFont="0" applyFill="0" applyBorder="0" applyAlignment="0" applyProtection="0"/>
    <xf numFmtId="4" fontId="40" fillId="94" borderId="78" applyNumberFormat="0" applyProtection="0">
      <alignment horizontal="right" vertical="center"/>
    </xf>
    <xf numFmtId="194" fontId="125" fillId="0" borderId="0" applyFill="0" applyBorder="0" applyAlignment="0"/>
    <xf numFmtId="194" fontId="125" fillId="0" borderId="0" applyFont="0" applyFill="0" applyBorder="0" applyAlignment="0" applyProtection="0"/>
    <xf numFmtId="43" fontId="100" fillId="0" borderId="0" applyFont="0" applyFill="0" applyBorder="0" applyAlignment="0" applyProtection="0"/>
    <xf numFmtId="4" fontId="35" fillId="39" borderId="78" applyNumberFormat="0" applyProtection="0">
      <alignment vertical="center"/>
    </xf>
    <xf numFmtId="0" fontId="105" fillId="85" borderId="0" applyNumberFormat="0" applyBorder="0" applyAlignment="0" applyProtection="0"/>
    <xf numFmtId="192" fontId="29" fillId="0" borderId="0" applyFont="0" applyFill="0" applyBorder="0" applyAlignment="0" applyProtection="0"/>
    <xf numFmtId="43" fontId="29" fillId="0" borderId="0" applyFont="0" applyFill="0" applyBorder="0" applyAlignment="0" applyProtection="0"/>
    <xf numFmtId="0" fontId="159" fillId="0" borderId="93" applyNumberFormat="0" applyFill="0" applyAlignment="0" applyProtection="0">
      <alignment vertical="center"/>
    </xf>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xf numFmtId="0" fontId="29" fillId="76" borderId="78" applyNumberFormat="0" applyProtection="0">
      <alignment horizontal="left" vertical="center" indent="1"/>
    </xf>
    <xf numFmtId="0" fontId="93" fillId="0" borderId="15" applyNumberFormat="0" applyAlignment="0" applyProtection="0">
      <alignment horizontal="left" vertical="center"/>
    </xf>
    <xf numFmtId="0" fontId="29" fillId="0" borderId="0" applyFont="0" applyFill="0" applyBorder="0" applyAlignment="0" applyProtection="0"/>
    <xf numFmtId="43" fontId="29" fillId="0" borderId="0" applyBorder="0"/>
    <xf numFmtId="0" fontId="110" fillId="78" borderId="79" applyNumberFormat="0" applyAlignment="0" applyProtection="0"/>
    <xf numFmtId="0" fontId="117" fillId="98" borderId="0" applyNumberFormat="0" applyBorder="0" applyAlignment="0" applyProtection="0"/>
    <xf numFmtId="0" fontId="61" fillId="0" borderId="0" applyNumberFormat="0" applyFont="0" applyFill="0" applyBorder="0" applyAlignment="0" applyProtection="0"/>
    <xf numFmtId="177" fontId="29" fillId="0" borderId="0">
      <protection locked="0"/>
    </xf>
    <xf numFmtId="0" fontId="61" fillId="0" borderId="0" applyNumberFormat="0" applyFont="0" applyFill="0" applyBorder="0" applyAlignment="0" applyProtection="0"/>
    <xf numFmtId="194" fontId="125" fillId="0" borderId="0" applyFill="0" applyBorder="0" applyAlignment="0"/>
    <xf numFmtId="0" fontId="108" fillId="82"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24" fillId="92" borderId="0" applyNumberFormat="0" applyBorder="0" applyAlignment="0" applyProtection="0">
      <alignment vertical="center"/>
    </xf>
    <xf numFmtId="0" fontId="105" fillId="73" borderId="0" applyNumberFormat="0" applyBorder="0" applyAlignment="0" applyProtection="0"/>
    <xf numFmtId="0" fontId="40" fillId="89" borderId="0" applyNumberFormat="0" applyBorder="0" applyAlignment="0" applyProtection="0"/>
    <xf numFmtId="0" fontId="102" fillId="0" borderId="0" applyFill="0" applyBorder="0" applyAlignment="0"/>
    <xf numFmtId="43" fontId="100" fillId="0" borderId="0" applyFont="0" applyFill="0" applyBorder="0" applyAlignment="0" applyProtection="0"/>
    <xf numFmtId="0" fontId="162" fillId="111" borderId="0" applyNumberFormat="0" applyBorder="0" applyAlignment="0" applyProtection="0">
      <alignment vertical="center"/>
    </xf>
    <xf numFmtId="0" fontId="100" fillId="73"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6" borderId="44" applyNumberFormat="0" applyBorder="0" applyAlignment="0" applyProtection="0"/>
    <xf numFmtId="0" fontId="103" fillId="38" borderId="0" applyNumberFormat="0" applyBorder="0" applyAlignment="0" applyProtection="0">
      <alignment vertical="center"/>
    </xf>
    <xf numFmtId="0" fontId="116" fillId="90" borderId="0" applyNumberFormat="0" applyBorder="0" applyAlignment="0" applyProtection="0"/>
    <xf numFmtId="0" fontId="61" fillId="0" borderId="0" applyNumberFormat="0" applyFont="0" applyFill="0" applyBorder="0" applyAlignment="0" applyProtection="0"/>
    <xf numFmtId="184" fontId="114" fillId="0" borderId="0">
      <protection locked="0"/>
    </xf>
    <xf numFmtId="0" fontId="102" fillId="0" borderId="0" applyFill="0" applyBorder="0" applyAlignment="0"/>
    <xf numFmtId="0" fontId="111" fillId="0" borderId="0"/>
    <xf numFmtId="0" fontId="122" fillId="57" borderId="0" applyNumberFormat="0" applyBorder="0" applyAlignment="0" applyProtection="0">
      <alignment vertical="center"/>
    </xf>
    <xf numFmtId="0" fontId="0" fillId="0" borderId="0" applyNumberFormat="0" applyFont="0" applyFill="0" applyBorder="0" applyAlignment="0" applyProtection="0"/>
    <xf numFmtId="0" fontId="29" fillId="0" borderId="0"/>
    <xf numFmtId="194" fontId="125" fillId="0" borderId="0" applyFill="0" applyBorder="0" applyAlignment="0"/>
    <xf numFmtId="0" fontId="116" fillId="74" borderId="0" applyNumberFormat="0" applyBorder="0" applyAlignment="0" applyProtection="0"/>
    <xf numFmtId="9" fontId="100" fillId="0" borderId="0" applyFont="0" applyFill="0" applyBorder="0" applyAlignment="0" applyProtection="0"/>
    <xf numFmtId="0" fontId="103" fillId="22" borderId="0" applyNumberFormat="0" applyBorder="0" applyAlignment="0" applyProtection="0">
      <alignment vertical="center"/>
    </xf>
    <xf numFmtId="194" fontId="125" fillId="0" borderId="0" applyFill="0" applyBorder="0" applyAlignment="0"/>
    <xf numFmtId="0" fontId="29" fillId="76" borderId="78" applyNumberFormat="0" applyProtection="0">
      <alignment horizontal="left" vertical="center" indent="1"/>
    </xf>
    <xf numFmtId="0" fontId="137" fillId="102" borderId="0" applyNumberFormat="0" applyBorder="0" applyAlignment="0" applyProtection="0"/>
    <xf numFmtId="199" fontId="128" fillId="0" borderId="0"/>
    <xf numFmtId="0" fontId="105" fillId="101" borderId="0" applyNumberFormat="0" applyBorder="0" applyAlignment="0" applyProtection="0"/>
    <xf numFmtId="4" fontId="40" fillId="95" borderId="78" applyNumberFormat="0" applyProtection="0">
      <alignment horizontal="right" vertical="center"/>
    </xf>
    <xf numFmtId="0" fontId="100" fillId="73" borderId="0" applyNumberFormat="0" applyBorder="0" applyAlignment="0" applyProtection="0"/>
    <xf numFmtId="0" fontId="103" fillId="113" borderId="0" applyNumberFormat="0" applyBorder="0" applyAlignment="0" applyProtection="0">
      <alignment vertical="center"/>
    </xf>
    <xf numFmtId="0" fontId="116" fillId="90" borderId="0" applyNumberFormat="0" applyBorder="0" applyAlignment="0" applyProtection="0"/>
    <xf numFmtId="184" fontId="114" fillId="0" borderId="0">
      <protection locked="0"/>
    </xf>
    <xf numFmtId="0" fontId="102" fillId="0" borderId="0" applyFill="0" applyBorder="0" applyAlignment="0"/>
    <xf numFmtId="0" fontId="111" fillId="0" borderId="0"/>
    <xf numFmtId="0" fontId="122" fillId="70" borderId="0" applyNumberFormat="0" applyBorder="0" applyAlignment="0" applyProtection="0">
      <alignment vertical="center"/>
    </xf>
    <xf numFmtId="0" fontId="0" fillId="0" borderId="0" applyNumberFormat="0" applyFont="0" applyFill="0" applyBorder="0" applyAlignment="0" applyProtection="0"/>
    <xf numFmtId="0" fontId="29" fillId="0" borderId="0"/>
    <xf numFmtId="194" fontId="125" fillId="0" borderId="0" applyFill="0" applyBorder="0" applyAlignment="0"/>
    <xf numFmtId="0" fontId="61" fillId="0" borderId="0" applyNumberFormat="0" applyFont="0" applyFill="0" applyBorder="0" applyAlignment="0" applyProtection="0"/>
    <xf numFmtId="184" fontId="114" fillId="0" borderId="0">
      <protection locked="0"/>
    </xf>
    <xf numFmtId="0" fontId="102" fillId="0" borderId="0" applyFill="0" applyBorder="0" applyAlignment="0"/>
    <xf numFmtId="0" fontId="122" fillId="19" borderId="0" applyNumberFormat="0" applyBorder="0" applyAlignment="0" applyProtection="0">
      <alignment vertical="center"/>
    </xf>
    <xf numFmtId="0" fontId="0" fillId="0" borderId="0" applyNumberFormat="0" applyFont="0" applyFill="0" applyBorder="0" applyAlignment="0" applyProtection="0"/>
    <xf numFmtId="39" fontId="112" fillId="0" borderId="0"/>
    <xf numFmtId="194" fontId="125" fillId="0" borderId="0" applyFill="0" applyBorder="0" applyAlignment="0"/>
    <xf numFmtId="0" fontId="116" fillId="74" borderId="0" applyNumberFormat="0" applyBorder="0" applyAlignment="0" applyProtection="0"/>
    <xf numFmtId="0" fontId="103" fillId="58" borderId="0" applyNumberFormat="0" applyBorder="0" applyAlignment="0" applyProtection="0">
      <alignment vertical="center"/>
    </xf>
    <xf numFmtId="0" fontId="93" fillId="0" borderId="63">
      <alignment horizontal="left" vertical="center"/>
    </xf>
    <xf numFmtId="194" fontId="125" fillId="0" borderId="0" applyFill="0" applyBorder="0" applyAlignment="0"/>
    <xf numFmtId="0" fontId="29" fillId="76" borderId="78" applyNumberFormat="0" applyProtection="0">
      <alignment horizontal="left" vertical="center" indent="1"/>
    </xf>
    <xf numFmtId="0" fontId="137" fillId="102" borderId="0" applyNumberFormat="0" applyBorder="0" applyAlignment="0" applyProtection="0"/>
    <xf numFmtId="0" fontId="105" fillId="79" borderId="0" applyNumberFormat="0" applyBorder="0" applyAlignment="0" applyProtection="0"/>
    <xf numFmtId="4" fontId="40" fillId="95" borderId="78" applyNumberFormat="0" applyProtection="0">
      <alignment horizontal="righ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0" fontId="103" fillId="115" borderId="0" applyNumberFormat="0" applyBorder="0" applyAlignment="0" applyProtection="0">
      <alignment vertical="center"/>
    </xf>
    <xf numFmtId="0" fontId="0" fillId="0" borderId="0" applyNumberFormat="0" applyFont="0" applyFill="0" applyBorder="0" applyAlignment="0" applyProtection="0"/>
    <xf numFmtId="184" fontId="114" fillId="0" borderId="0">
      <protection locked="0"/>
    </xf>
    <xf numFmtId="0" fontId="102" fillId="0" borderId="0" applyFill="0" applyBorder="0" applyAlignment="0"/>
    <xf numFmtId="7" fontId="153" fillId="0" borderId="0" applyFill="0" applyBorder="0" applyProtection="0"/>
    <xf numFmtId="0" fontId="122" fillId="10" borderId="0" applyNumberFormat="0" applyBorder="0" applyAlignment="0" applyProtection="0">
      <alignment vertical="center"/>
    </xf>
    <xf numFmtId="0" fontId="0" fillId="0" borderId="0" applyNumberFormat="0" applyFont="0" applyFill="0" applyBorder="0" applyAlignment="0" applyProtection="0"/>
    <xf numFmtId="0" fontId="29" fillId="0" borderId="0"/>
    <xf numFmtId="194" fontId="125" fillId="0" borderId="0" applyFill="0" applyBorder="0" applyAlignment="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8" fontId="106" fillId="0" borderId="0" applyFont="0" applyFill="0" applyBorder="0" applyAlignment="0" applyProtection="0"/>
    <xf numFmtId="0" fontId="102" fillId="0" borderId="0" applyFill="0" applyBorder="0" applyAlignment="0"/>
    <xf numFmtId="0" fontId="103" fillId="116" borderId="0" applyNumberFormat="0" applyBorder="0" applyAlignment="0" applyProtection="0">
      <alignment vertical="center"/>
    </xf>
    <xf numFmtId="0" fontId="61" fillId="0" borderId="0" applyNumberFormat="0" applyFont="0" applyFill="0" applyBorder="0" applyAlignment="0" applyProtection="0"/>
    <xf numFmtId="184" fontId="114" fillId="0" borderId="0">
      <protection locked="0"/>
    </xf>
    <xf numFmtId="0" fontId="102" fillId="0" borderId="0" applyFill="0" applyBorder="0" applyAlignment="0"/>
    <xf numFmtId="0" fontId="122" fillId="114" borderId="0" applyNumberFormat="0" applyBorder="0" applyAlignment="0" applyProtection="0">
      <alignment vertical="center"/>
    </xf>
    <xf numFmtId="0" fontId="0" fillId="0" borderId="0" applyNumberFormat="0" applyFont="0" applyFill="0" applyBorder="0" applyAlignment="0" applyProtection="0"/>
    <xf numFmtId="0" fontId="29" fillId="0" borderId="0"/>
    <xf numFmtId="194" fontId="125" fillId="0" borderId="0" applyFill="0" applyBorder="0" applyAlignment="0"/>
    <xf numFmtId="0" fontId="117" fillId="74" borderId="0" applyNumberFormat="0" applyBorder="0" applyAlignment="0" applyProtection="0"/>
    <xf numFmtId="9" fontId="100" fillId="0" borderId="0" applyFont="0" applyFill="0" applyBorder="0" applyAlignment="0" applyProtection="0"/>
    <xf numFmtId="211" fontId="29" fillId="0" borderId="0"/>
    <xf numFmtId="0" fontId="122" fillId="40" borderId="0" applyNumberFormat="0" applyBorder="0" applyAlignment="0" applyProtection="0">
      <alignment vertical="center"/>
    </xf>
    <xf numFmtId="177" fontId="29" fillId="0" borderId="0">
      <protection locked="0"/>
    </xf>
    <xf numFmtId="0" fontId="102" fillId="0" borderId="0" applyFill="0" applyBorder="0" applyAlignment="0"/>
    <xf numFmtId="0" fontId="29" fillId="0" borderId="0"/>
    <xf numFmtId="0" fontId="29" fillId="0" borderId="0"/>
    <xf numFmtId="0" fontId="117" fillId="90" borderId="0" applyNumberFormat="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0" fontId="103" fillId="75" borderId="0" applyNumberFormat="0" applyBorder="0" applyAlignment="0" applyProtection="0">
      <alignment vertical="center"/>
    </xf>
    <xf numFmtId="0" fontId="110" fillId="78" borderId="79" applyNumberFormat="0" applyAlignment="0" applyProtection="0"/>
    <xf numFmtId="0" fontId="102" fillId="0" borderId="0"/>
    <xf numFmtId="0" fontId="29" fillId="73" borderId="80" applyNumberFormat="0" applyFont="0" applyAlignment="0" applyProtection="0"/>
    <xf numFmtId="37" fontId="157" fillId="0" borderId="0"/>
    <xf numFmtId="0" fontId="122" fillId="41" borderId="0" applyNumberFormat="0" applyBorder="0" applyAlignment="0" applyProtection="0">
      <alignment vertical="center"/>
    </xf>
    <xf numFmtId="177" fontId="29" fillId="0" borderId="0">
      <protection locked="0"/>
    </xf>
    <xf numFmtId="0" fontId="102" fillId="0" borderId="0" applyFill="0" applyBorder="0" applyAlignment="0"/>
    <xf numFmtId="4" fontId="40" fillId="93" borderId="78" applyNumberFormat="0" applyProtection="0">
      <alignment horizontal="right" vertical="center"/>
    </xf>
    <xf numFmtId="0" fontId="103" fillId="51" borderId="0" applyNumberFormat="0" applyBorder="0" applyAlignment="0" applyProtection="0">
      <alignment vertical="center"/>
    </xf>
    <xf numFmtId="194" fontId="125" fillId="0" borderId="0" applyFill="0" applyBorder="0" applyAlignment="0"/>
    <xf numFmtId="0" fontId="29" fillId="76" borderId="78" applyNumberFormat="0" applyProtection="0">
      <alignment horizontal="left" vertical="center" indent="1"/>
    </xf>
    <xf numFmtId="0" fontId="164" fillId="0" borderId="0">
      <protection locked="0"/>
    </xf>
    <xf numFmtId="0" fontId="105" fillId="79" borderId="0" applyNumberFormat="0" applyBorder="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181" fontId="104" fillId="0" borderId="0"/>
    <xf numFmtId="0" fontId="103" fillId="117" borderId="0" applyNumberFormat="0" applyBorder="0" applyAlignment="0" applyProtection="0">
      <alignment vertical="center"/>
    </xf>
    <xf numFmtId="181" fontId="104" fillId="0" borderId="0"/>
    <xf numFmtId="10" fontId="88" fillId="80" borderId="44" applyNumberFormat="0" applyBorder="0" applyAlignment="0" applyProtection="0"/>
    <xf numFmtId="10" fontId="88" fillId="80" borderId="44" applyNumberFormat="0" applyBorder="0" applyAlignment="0" applyProtection="0"/>
    <xf numFmtId="0" fontId="117" fillId="119" borderId="0" applyNumberFormat="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37" fontId="157" fillId="0" borderId="0"/>
    <xf numFmtId="0" fontId="122" fillId="42" borderId="0" applyNumberFormat="0" applyBorder="0" applyAlignment="0" applyProtection="0">
      <alignment vertical="center"/>
    </xf>
    <xf numFmtId="177" fontId="29" fillId="0" borderId="0">
      <protection locked="0"/>
    </xf>
    <xf numFmtId="0" fontId="102" fillId="0" borderId="0" applyFill="0" applyBorder="0" applyAlignment="0"/>
    <xf numFmtId="4" fontId="40" fillId="93" borderId="78" applyNumberFormat="0" applyProtection="0">
      <alignment horizontal="right" vertical="center"/>
    </xf>
    <xf numFmtId="0" fontId="103" fillId="11" borderId="0" applyNumberFormat="0" applyBorder="0" applyAlignment="0" applyProtection="0">
      <alignmen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154" fillId="0" borderId="0" applyNumberFormat="0" applyFont="0" applyBorder="0" applyAlignment="0">
      <alignment horizontal="left"/>
    </xf>
    <xf numFmtId="0" fontId="61" fillId="0" borderId="0" applyNumberFormat="0" applyFont="0" applyFill="0" applyBorder="0" applyAlignment="0" applyProtection="0"/>
    <xf numFmtId="0" fontId="117" fillId="103" borderId="0" applyNumberFormat="0" applyBorder="0" applyAlignment="0" applyProtection="0"/>
    <xf numFmtId="9" fontId="105"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184" fontId="123" fillId="0" borderId="0">
      <protection locked="0"/>
    </xf>
    <xf numFmtId="0" fontId="100" fillId="79" borderId="0" applyNumberFormat="0" applyBorder="0" applyAlignment="0" applyProtection="0"/>
    <xf numFmtId="43" fontId="145" fillId="0" borderId="0" applyFont="0" applyFill="0" applyBorder="0" applyAlignment="0" applyProtection="0"/>
    <xf numFmtId="191" fontId="40" fillId="0" borderId="0" applyFill="0" applyBorder="0" applyAlignment="0"/>
    <xf numFmtId="4" fontId="40" fillId="94" borderId="78" applyNumberFormat="0" applyProtection="0">
      <alignment horizontal="righ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134" fillId="0" borderId="0" applyFont="0" applyFill="0" applyBorder="0" applyAlignment="0" applyProtection="0"/>
    <xf numFmtId="0" fontId="61" fillId="0" borderId="0" applyNumberFormat="0" applyFont="0" applyFill="0" applyBorder="0" applyAlignment="0" applyProtection="0"/>
    <xf numFmtId="0" fontId="106" fillId="0" borderId="0"/>
    <xf numFmtId="193" fontId="40" fillId="0" borderId="0" applyFill="0" applyBorder="0" applyAlignment="0"/>
    <xf numFmtId="0" fontId="93" fillId="0" borderId="15" applyNumberFormat="0" applyAlignment="0" applyProtection="0">
      <alignment horizontal="left" vertical="center"/>
    </xf>
    <xf numFmtId="0" fontId="105" fillId="79" borderId="0" applyNumberFormat="0" applyBorder="0" applyAlignment="0" applyProtection="0"/>
    <xf numFmtId="0" fontId="93" fillId="0" borderId="15" applyNumberFormat="0" applyAlignment="0" applyProtection="0">
      <alignment horizontal="left" vertical="center"/>
    </xf>
    <xf numFmtId="43" fontId="29" fillId="0" borderId="0" applyFont="0" applyFill="0" applyBorder="0" applyAlignment="0" applyProtection="0"/>
    <xf numFmtId="0" fontId="0" fillId="0" borderId="0" applyNumberFormat="0" applyFont="0" applyFill="0" applyBorder="0" applyAlignment="0" applyProtection="0"/>
    <xf numFmtId="43" fontId="102"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152" fillId="0" borderId="0" applyFont="0" applyFill="0" applyBorder="0" applyAlignment="0" applyProtection="0"/>
    <xf numFmtId="0" fontId="117" fillId="103" borderId="0" applyNumberFormat="0" applyBorder="0" applyAlignment="0" applyProtection="0"/>
    <xf numFmtId="9" fontId="105" fillId="0" borderId="0" applyFont="0" applyFill="0" applyBorder="0" applyAlignment="0" applyProtection="0"/>
    <xf numFmtId="184" fontId="123" fillId="0" borderId="0">
      <protection locked="0"/>
    </xf>
    <xf numFmtId="0" fontId="100" fillId="79" borderId="0" applyNumberFormat="0" applyBorder="0" applyAlignment="0" applyProtection="0"/>
    <xf numFmtId="43" fontId="145" fillId="0" borderId="0" applyFont="0" applyFill="0" applyBorder="0" applyAlignment="0" applyProtection="0"/>
    <xf numFmtId="0" fontId="144" fillId="99" borderId="0" applyNumberFormat="0" applyBorder="0" applyAlignment="0" applyProtection="0"/>
    <xf numFmtId="4" fontId="35" fillId="39" borderId="78" applyNumberFormat="0" applyProtection="0">
      <alignment horizontal="left" vertical="center" indent="1"/>
    </xf>
    <xf numFmtId="4" fontId="35" fillId="39" borderId="78" applyNumberFormat="0" applyProtection="0">
      <alignment horizontal="left" vertical="center" indent="1"/>
    </xf>
    <xf numFmtId="0" fontId="169" fillId="0" borderId="0" applyNumberFormat="0" applyFill="0" applyBorder="0" applyAlignment="0" applyProtection="0">
      <alignment vertical="top"/>
      <protection locked="0"/>
    </xf>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5" fillId="108" borderId="0" applyNumberFormat="0" applyBorder="0" applyAlignment="0" applyProtection="0"/>
    <xf numFmtId="0" fontId="29" fillId="73" borderId="80" applyNumberFormat="0" applyFont="0" applyAlignment="0" applyProtection="0"/>
    <xf numFmtId="43" fontId="145" fillId="0" borderId="0" applyFont="0" applyFill="0" applyBorder="0" applyAlignment="0" applyProtection="0"/>
    <xf numFmtId="0" fontId="150" fillId="0" borderId="91" applyNumberFormat="0" applyFill="0" applyAlignment="0" applyProtection="0"/>
    <xf numFmtId="0" fontId="102" fillId="0" borderId="0" applyFont="0" applyFill="0" applyBorder="0" applyAlignment="0" applyProtection="0"/>
    <xf numFmtId="177" fontId="29" fillId="0" borderId="0">
      <protection locked="0"/>
    </xf>
    <xf numFmtId="0" fontId="40" fillId="80" borderId="0" applyNumberFormat="0" applyBorder="0" applyAlignment="0" applyProtection="0"/>
    <xf numFmtId="43" fontId="105" fillId="0" borderId="0" applyFont="0" applyFill="0" applyBorder="0" applyAlignment="0" applyProtection="0"/>
    <xf numFmtId="0" fontId="102" fillId="0" borderId="0" applyFill="0" applyBorder="0" applyAlignment="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29" fillId="76" borderId="78" applyNumberFormat="0" applyProtection="0">
      <alignment horizontal="left" vertical="center" indent="1"/>
    </xf>
    <xf numFmtId="177" fontId="29" fillId="0" borderId="0">
      <protection locked="0"/>
    </xf>
    <xf numFmtId="0" fontId="105" fillId="0" borderId="0"/>
    <xf numFmtId="0" fontId="100" fillId="85" borderId="0" applyNumberFormat="0" applyBorder="0" applyAlignment="0" applyProtection="0"/>
    <xf numFmtId="0" fontId="105" fillId="79" borderId="0" applyNumberFormat="0" applyBorder="0" applyAlignment="0" applyProtection="0"/>
    <xf numFmtId="40" fontId="152" fillId="0" borderId="0" applyFont="0" applyFill="0" applyBorder="0" applyAlignment="0" applyProtection="0"/>
    <xf numFmtId="41" fontId="61"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110" fillId="78" borderId="79" applyNumberForma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40" fillId="76" borderId="0" applyNumberFormat="0" applyBorder="0" applyAlignment="0" applyProtection="0"/>
    <xf numFmtId="37" fontId="157" fillId="0" borderId="0"/>
    <xf numFmtId="0" fontId="29" fillId="0" borderId="0"/>
    <xf numFmtId="0" fontId="61" fillId="0" borderId="0" applyNumberFormat="0" applyFont="0" applyFill="0" applyBorder="0" applyAlignment="0" applyProtection="0"/>
    <xf numFmtId="0" fontId="146" fillId="0" borderId="0">
      <protection locked="0"/>
    </xf>
    <xf numFmtId="190" fontId="40" fillId="0" borderId="0" applyFill="0" applyBorder="0" applyAlignment="0"/>
    <xf numFmtId="181" fontId="104" fillId="0" borderId="0"/>
    <xf numFmtId="0" fontId="170" fillId="0" borderId="0" applyFont="0" applyFill="0" applyBorder="0" applyAlignment="0" applyProtection="0"/>
    <xf numFmtId="0" fontId="29" fillId="0" borderId="0"/>
    <xf numFmtId="43" fontId="105" fillId="0" borderId="0" applyFont="0" applyFill="0" applyBorder="0" applyAlignment="0" applyProtection="0"/>
    <xf numFmtId="38" fontId="152" fillId="0" borderId="0" applyFont="0" applyFill="0" applyBorder="0" applyAlignment="0" applyProtection="0"/>
    <xf numFmtId="0" fontId="117" fillId="103" borderId="0" applyNumberFormat="0" applyBorder="0" applyAlignment="0" applyProtection="0"/>
    <xf numFmtId="0" fontId="169" fillId="0" borderId="0" applyNumberFormat="0" applyBorder="0" applyAlignment="0" applyProtection="0">
      <alignment vertical="top"/>
      <protection locked="0"/>
    </xf>
    <xf numFmtId="9" fontId="113" fillId="0" borderId="0" applyFont="0" applyFill="0" applyBorder="0" applyAlignment="0" applyProtection="0"/>
    <xf numFmtId="0" fontId="61" fillId="0" borderId="0" applyNumberFormat="0" applyFont="0" applyFill="0" applyBorder="0" applyAlignment="0" applyProtection="0"/>
    <xf numFmtId="37" fontId="157" fillId="0" borderId="0"/>
    <xf numFmtId="0" fontId="61" fillId="0" borderId="0" applyNumberFormat="0" applyFont="0" applyFill="0" applyBorder="0" applyAlignment="0" applyProtection="0"/>
    <xf numFmtId="177" fontId="29" fillId="0" borderId="0">
      <protection locked="0"/>
    </xf>
    <xf numFmtId="0" fontId="102" fillId="0" borderId="0" applyFill="0" applyBorder="0" applyAlignment="0"/>
    <xf numFmtId="0" fontId="61" fillId="0" borderId="0" applyNumberFormat="0" applyFont="0" applyFill="0" applyBorder="0" applyAlignment="0" applyProtection="0"/>
    <xf numFmtId="37" fontId="29" fillId="0" borderId="0"/>
    <xf numFmtId="0" fontId="40" fillId="76" borderId="0" applyNumberFormat="0" applyBorder="0" applyAlignment="0" applyProtection="0"/>
    <xf numFmtId="0" fontId="29" fillId="0" borderId="0"/>
    <xf numFmtId="9" fontId="105" fillId="0" borderId="0" applyFont="0" applyFill="0" applyBorder="0" applyAlignment="0" applyProtection="0"/>
    <xf numFmtId="9" fontId="105" fillId="0" borderId="0" applyFont="0" applyFill="0" applyBorder="0" applyAlignment="0" applyProtection="0"/>
    <xf numFmtId="0" fontId="108" fillId="76" borderId="0" applyNumberFormat="0" applyBorder="0" applyAlignment="0" applyProtection="0"/>
    <xf numFmtId="0" fontId="100" fillId="85" borderId="0" applyNumberFormat="0" applyBorder="0" applyAlignment="0" applyProtection="0"/>
    <xf numFmtId="43" fontId="138" fillId="0" borderId="0" applyFont="0" applyFill="0" applyBorder="0" applyAlignment="0" applyProtection="0"/>
    <xf numFmtId="43" fontId="100" fillId="0" borderId="0" applyFont="0" applyFill="0" applyBorder="0" applyAlignment="0" applyProtection="0"/>
    <xf numFmtId="4" fontId="35" fillId="39" borderId="78" applyNumberFormat="0" applyProtection="0">
      <alignment vertical="center"/>
    </xf>
    <xf numFmtId="4" fontId="35" fillId="39" borderId="78" applyNumberFormat="0" applyProtection="0">
      <alignmen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172" fillId="0" borderId="0" applyNumberFormat="0" applyFill="0" applyBorder="0" applyAlignment="0" applyProtection="0"/>
    <xf numFmtId="0" fontId="117" fillId="90" borderId="0" applyNumberFormat="0" applyBorder="0" applyAlignment="0" applyProtection="0"/>
    <xf numFmtId="0" fontId="0" fillId="0" borderId="0"/>
    <xf numFmtId="0" fontId="0" fillId="0" borderId="0"/>
    <xf numFmtId="43" fontId="113" fillId="0" borderId="0" applyFont="0" applyFill="0" applyBorder="0" applyAlignment="0" applyProtection="0"/>
    <xf numFmtId="43" fontId="113" fillId="0" borderId="0" applyFont="0" applyFill="0" applyBorder="0" applyAlignment="0" applyProtection="0"/>
    <xf numFmtId="43" fontId="61" fillId="0" borderId="0" applyFont="0" applyFill="0" applyBorder="0" applyAlignment="0" applyProtection="0"/>
    <xf numFmtId="212" fontId="170" fillId="0" borderId="0" applyFont="0" applyFill="0" applyBorder="0" applyAlignment="0" applyProtection="0"/>
    <xf numFmtId="0" fontId="105" fillId="91" borderId="0" applyNumberFormat="0" applyBorder="0" applyAlignment="0" applyProtection="0"/>
    <xf numFmtId="0" fontId="102" fillId="0" borderId="0" applyFill="0" applyBorder="0" applyAlignment="0"/>
    <xf numFmtId="194" fontId="125" fillId="0" borderId="0" applyFont="0" applyFill="0" applyBorder="0" applyAlignment="0" applyProtection="0"/>
    <xf numFmtId="0" fontId="105" fillId="101" borderId="0" applyNumberFormat="0" applyBorder="0" applyAlignment="0" applyProtection="0"/>
    <xf numFmtId="43" fontId="29" fillId="0" borderId="0" applyFont="0" applyFill="0" applyBorder="0" applyAlignment="0" applyProtection="0"/>
    <xf numFmtId="43" fontId="138" fillId="0" borderId="0" applyFont="0" applyFill="0" applyBorder="0" applyAlignment="0" applyProtection="0"/>
    <xf numFmtId="9" fontId="100" fillId="0" borderId="0" applyFont="0" applyFill="0" applyBorder="0" applyAlignment="0" applyProtection="0"/>
    <xf numFmtId="0" fontId="29" fillId="0" borderId="0"/>
    <xf numFmtId="43" fontId="113"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6" fillId="0" borderId="0"/>
    <xf numFmtId="0" fontId="150" fillId="0" borderId="0" applyNumberFormat="0" applyFill="0" applyBorder="0" applyAlignment="0" applyProtection="0"/>
    <xf numFmtId="0" fontId="61" fillId="0" borderId="0" applyNumberFormat="0" applyFont="0" applyFill="0" applyBorder="0" applyAlignment="0" applyProtection="0"/>
    <xf numFmtId="0" fontId="109" fillId="0" borderId="33"/>
    <xf numFmtId="0" fontId="0" fillId="0" borderId="0"/>
    <xf numFmtId="0" fontId="0" fillId="0" borderId="0"/>
    <xf numFmtId="181" fontId="104" fillId="0" borderId="0"/>
    <xf numFmtId="0" fontId="61" fillId="0" borderId="0" applyNumberFormat="0" applyFont="0" applyFill="0" applyBorder="0" applyAlignment="0" applyProtection="0"/>
    <xf numFmtId="39" fontId="112" fillId="0" borderId="0"/>
    <xf numFmtId="191" fontId="40" fillId="0" borderId="0" applyFill="0" applyBorder="0" applyAlignment="0"/>
    <xf numFmtId="0" fontId="100" fillId="79" borderId="0" applyNumberFormat="0" applyBorder="0" applyAlignment="0" applyProtection="0"/>
    <xf numFmtId="0" fontId="102" fillId="0" borderId="0" applyFill="0" applyBorder="0" applyAlignment="0"/>
    <xf numFmtId="0" fontId="105" fillId="79" borderId="0" applyNumberFormat="0" applyBorder="0" applyAlignment="0" applyProtection="0"/>
    <xf numFmtId="0" fontId="150" fillId="0" borderId="0" applyNumberForma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6" fontId="119" fillId="0" borderId="0"/>
    <xf numFmtId="0" fontId="102" fillId="0" borderId="0" applyFill="0" applyBorder="0" applyAlignment="0"/>
    <xf numFmtId="0" fontId="102" fillId="0" borderId="0" applyFill="0" applyBorder="0" applyAlignment="0"/>
    <xf numFmtId="0" fontId="61" fillId="0" borderId="0" applyNumberFormat="0" applyFont="0" applyFill="0" applyBorder="0" applyAlignment="0" applyProtection="0"/>
    <xf numFmtId="0" fontId="108" fillId="76"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xf numFmtId="0" fontId="102" fillId="0" borderId="0" applyFill="0" applyBorder="0" applyAlignment="0"/>
    <xf numFmtId="0" fontId="61" fillId="0" borderId="0" applyNumberFormat="0" applyFont="0" applyFill="0" applyBorder="0" applyAlignment="0" applyProtection="0"/>
    <xf numFmtId="0" fontId="108" fillId="76" borderId="0" applyNumberFormat="0" applyBorder="0" applyAlignment="0" applyProtection="0"/>
    <xf numFmtId="0" fontId="61" fillId="0" borderId="0" applyNumberFormat="0" applyFont="0" applyFill="0" applyBorder="0" applyAlignment="0" applyProtection="0"/>
    <xf numFmtId="41" fontId="105" fillId="0" borderId="0" applyFont="0" applyFill="0" applyBorder="0" applyAlignment="0" applyProtection="0"/>
    <xf numFmtId="0" fontId="102" fillId="0" borderId="0" applyFill="0" applyBorder="0" applyAlignment="0"/>
    <xf numFmtId="0" fontId="105" fillId="90" borderId="0" applyNumberFormat="0" applyBorder="0" applyAlignment="0" applyProtection="0"/>
    <xf numFmtId="0" fontId="0" fillId="0" borderId="0" applyNumberFormat="0" applyFont="0" applyFill="0" applyBorder="0" applyAlignment="0" applyProtection="0"/>
    <xf numFmtId="0" fontId="29" fillId="0" borderId="0"/>
    <xf numFmtId="0" fontId="40" fillId="72" borderId="0" applyNumberFormat="0" applyBorder="0" applyAlignment="0" applyProtection="0"/>
    <xf numFmtId="0" fontId="102" fillId="0" borderId="0"/>
    <xf numFmtId="41" fontId="29" fillId="0" borderId="0" applyFont="0" applyFill="0" applyBorder="0" applyAlignment="0" applyProtection="0"/>
    <xf numFmtId="17" fontId="118" fillId="86" borderId="0" applyProtection="0">
      <alignment horizontal="center" vertical="center"/>
    </xf>
    <xf numFmtId="0" fontId="105" fillId="108" borderId="0" applyNumberFormat="0" applyBorder="0" applyAlignment="0" applyProtection="0"/>
    <xf numFmtId="0" fontId="61" fillId="0" borderId="0" applyNumberFormat="0" applyFont="0" applyFill="0" applyBorder="0" applyAlignment="0" applyProtection="0"/>
    <xf numFmtId="37" fontId="29" fillId="0" borderId="0"/>
    <xf numFmtId="179" fontId="40"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109" fillId="0" borderId="33"/>
    <xf numFmtId="181" fontId="104" fillId="0" borderId="0"/>
    <xf numFmtId="0" fontId="61" fillId="0" borderId="0"/>
    <xf numFmtId="43" fontId="100" fillId="0" borderId="0" applyFont="0" applyFill="0" applyBorder="0" applyAlignment="0" applyProtection="0"/>
    <xf numFmtId="181" fontId="104"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102" fillId="0" borderId="0"/>
    <xf numFmtId="0" fontId="61" fillId="0" borderId="0"/>
    <xf numFmtId="0" fontId="105" fillId="73" borderId="0" applyNumberFormat="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105" fillId="79" borderId="0" applyNumberFormat="0" applyBorder="0" applyAlignment="0" applyProtection="0"/>
    <xf numFmtId="0" fontId="101" fillId="74" borderId="79" applyNumberFormat="0" applyAlignment="0" applyProtection="0"/>
    <xf numFmtId="0" fontId="101" fillId="74" borderId="79" applyNumberFormat="0" applyAlignment="0" applyProtection="0"/>
    <xf numFmtId="0" fontId="100" fillId="85" borderId="0" applyNumberFormat="0" applyBorder="0" applyAlignment="0" applyProtection="0"/>
    <xf numFmtId="0" fontId="105" fillId="0" borderId="0"/>
    <xf numFmtId="177" fontId="29" fillId="0" borderId="0">
      <protection locked="0"/>
    </xf>
    <xf numFmtId="194" fontId="125" fillId="0" borderId="0" applyFont="0" applyFill="0" applyBorder="0" applyAlignment="0" applyProtection="0"/>
    <xf numFmtId="0" fontId="102" fillId="0" borderId="0"/>
    <xf numFmtId="0" fontId="120" fillId="0" borderId="0"/>
    <xf numFmtId="4" fontId="35" fillId="39" borderId="78" applyNumberFormat="0" applyProtection="0">
      <alignment horizontal="left" vertical="center" indent="1"/>
    </xf>
    <xf numFmtId="0" fontId="105" fillId="91"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94" fontId="125" fillId="0" borderId="0" applyFill="0" applyBorder="0" applyAlignment="0"/>
    <xf numFmtId="9" fontId="105" fillId="0" borderId="0" applyFont="0" applyFill="0" applyBorder="0" applyAlignment="0" applyProtection="0"/>
    <xf numFmtId="0" fontId="40" fillId="105" borderId="0" applyNumberFormat="0" applyBorder="0" applyAlignment="0" applyProtection="0"/>
    <xf numFmtId="0" fontId="61" fillId="0" borderId="0"/>
    <xf numFmtId="43" fontId="100" fillId="0" borderId="0" applyFont="0" applyFill="0" applyBorder="0" applyAlignment="0" applyProtection="0"/>
    <xf numFmtId="37" fontId="29" fillId="0" borderId="0"/>
    <xf numFmtId="0" fontId="61"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0" fontId="116" fillId="8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29" fillId="0" borderId="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43" fontId="105" fillId="0" borderId="0" applyFont="0" applyFill="0" applyBorder="0" applyAlignment="0" applyProtection="0"/>
    <xf numFmtId="0" fontId="40" fillId="105"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11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xf numFmtId="43" fontId="100" fillId="0" borderId="0" applyFont="0" applyFill="0" applyBorder="0" applyAlignment="0" applyProtection="0"/>
    <xf numFmtId="191" fontId="126" fillId="0" borderId="0" applyFill="0" applyBorder="0" applyAlignment="0"/>
    <xf numFmtId="0" fontId="29" fillId="76" borderId="78" applyNumberFormat="0" applyProtection="0">
      <alignment horizontal="left" vertical="center" indent="1"/>
    </xf>
    <xf numFmtId="0" fontId="105" fillId="81" borderId="0" applyNumberFormat="0" applyBorder="0" applyAlignment="0" applyProtection="0"/>
    <xf numFmtId="191" fontId="40" fillId="0" borderId="0" applyFill="0" applyBorder="0" applyAlignment="0"/>
    <xf numFmtId="0" fontId="120" fillId="0" borderId="0"/>
    <xf numFmtId="0" fontId="29" fillId="0" borderId="0"/>
    <xf numFmtId="43" fontId="29" fillId="0" borderId="0" applyFont="0" applyFill="0" applyBorder="0" applyAlignment="0" applyProtection="0"/>
    <xf numFmtId="0" fontId="106" fillId="0" borderId="0"/>
    <xf numFmtId="0" fontId="0" fillId="0" borderId="0" applyNumberFormat="0" applyFont="0" applyFill="0" applyBorder="0" applyAlignment="0" applyProtection="0"/>
    <xf numFmtId="0" fontId="111" fillId="0" borderId="0"/>
    <xf numFmtId="43" fontId="105" fillId="0" borderId="0" applyFont="0" applyFill="0" applyBorder="0" applyAlignment="0" applyProtection="0"/>
    <xf numFmtId="0" fontId="61" fillId="0" borderId="0"/>
    <xf numFmtId="43" fontId="100" fillId="0" borderId="0" applyFont="0" applyFill="0" applyBorder="0" applyAlignment="0" applyProtection="0"/>
    <xf numFmtId="196" fontId="11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41" fontId="29" fillId="0" borderId="0" applyFont="0" applyFill="0" applyBorder="0" applyAlignment="0" applyProtection="0"/>
    <xf numFmtId="0" fontId="108" fillId="45" borderId="0" applyNumberFormat="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106" fillId="0" borderId="0"/>
    <xf numFmtId="0" fontId="102" fillId="0" borderId="0" applyFill="0" applyBorder="0" applyAlignment="0"/>
    <xf numFmtId="0" fontId="120" fillId="0" borderId="0"/>
    <xf numFmtId="176" fontId="29" fillId="0" borderId="0" applyFont="0" applyFill="0" applyBorder="0" applyAlignment="0" applyProtection="0"/>
    <xf numFmtId="0" fontId="111"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109" fillId="0" borderId="33"/>
    <xf numFmtId="0" fontId="0" fillId="0" borderId="0" applyNumberFormat="0" applyFont="0" applyFill="0" applyBorder="0" applyAlignment="0" applyProtection="0"/>
    <xf numFmtId="184" fontId="123" fillId="0" borderId="0">
      <protection locked="0"/>
    </xf>
    <xf numFmtId="43" fontId="29" fillId="0" borderId="0" applyFont="0" applyFill="0" applyBorder="0" applyAlignment="0" applyProtection="0"/>
    <xf numFmtId="0" fontId="105" fillId="91"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105" fillId="0" borderId="0"/>
    <xf numFmtId="9" fontId="113" fillId="0" borderId="0" applyFont="0" applyFill="0" applyBorder="0" applyAlignment="0" applyProtection="0"/>
    <xf numFmtId="9" fontId="113" fillId="0" borderId="0" applyFont="0" applyFill="0" applyBorder="0" applyAlignment="0" applyProtection="0"/>
    <xf numFmtId="0" fontId="102" fillId="0" borderId="0"/>
    <xf numFmtId="0" fontId="0" fillId="0" borderId="0" applyNumberFormat="0" applyFont="0" applyFill="0" applyBorder="0" applyAlignment="0" applyProtection="0"/>
    <xf numFmtId="0" fontId="105" fillId="79" borderId="0" applyNumberFormat="0" applyBorder="0" applyAlignment="0" applyProtection="0"/>
    <xf numFmtId="0" fontId="113"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xf numFmtId="43" fontId="105" fillId="0" borderId="0" applyFont="0" applyFill="0" applyBorder="0" applyAlignment="0" applyProtection="0"/>
    <xf numFmtId="0" fontId="61" fillId="0" borderId="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37" fontId="29" fillId="0" borderId="0"/>
    <xf numFmtId="0" fontId="0" fillId="0" borderId="0" applyNumberFormat="0" applyFont="0" applyFill="0" applyBorder="0" applyAlignment="0" applyProtection="0"/>
    <xf numFmtId="0" fontId="105" fillId="99"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4" fontId="123" fillId="0" borderId="0">
      <protection locked="0"/>
    </xf>
    <xf numFmtId="0" fontId="29" fillId="0" borderId="0"/>
    <xf numFmtId="204" fontId="29" fillId="0" borderId="0" applyFont="0" applyFill="0" applyBorder="0" applyAlignment="0" applyProtection="0"/>
    <xf numFmtId="37" fontId="29" fillId="0" borderId="0"/>
    <xf numFmtId="43"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29" fillId="73" borderId="80" applyNumberFormat="0" applyFont="0" applyAlignment="0" applyProtection="0"/>
    <xf numFmtId="0" fontId="111" fillId="0" borderId="0"/>
    <xf numFmtId="0" fontId="0" fillId="0" borderId="0" applyNumberFormat="0" applyFont="0" applyFill="0" applyBorder="0" applyAlignment="0" applyProtection="0"/>
    <xf numFmtId="4" fontId="40" fillId="72" borderId="0" applyNumberFormat="0" applyProtection="0">
      <alignment horizontal="left" vertical="center" indent="1"/>
    </xf>
    <xf numFmtId="43" fontId="29" fillId="0" borderId="0" applyFont="0" applyFill="0" applyBorder="0" applyAlignment="0" applyProtection="0"/>
    <xf numFmtId="43" fontId="100" fillId="0" borderId="0" applyFont="0" applyFill="0" applyBorder="0" applyAlignment="0" applyProtection="0"/>
    <xf numFmtId="0" fontId="105" fillId="85" borderId="0" applyNumberFormat="0" applyBorder="0" applyAlignment="0" applyProtection="0"/>
    <xf numFmtId="0" fontId="105" fillId="0" borderId="0"/>
    <xf numFmtId="0" fontId="61" fillId="0" borderId="0" applyNumberFormat="0" applyFont="0" applyFill="0" applyBorder="0" applyAlignment="0" applyProtection="0"/>
    <xf numFmtId="181" fontId="104"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39" fontId="112" fillId="0" borderId="0"/>
    <xf numFmtId="39" fontId="112" fillId="0" borderId="0"/>
    <xf numFmtId="4" fontId="40" fillId="109" borderId="0" applyNumberFormat="0" applyProtection="0">
      <alignment horizontal="left" vertical="center" indent="1"/>
    </xf>
    <xf numFmtId="0" fontId="111" fillId="0" borderId="0"/>
    <xf numFmtId="43" fontId="145" fillId="0" borderId="0" applyFont="0" applyFill="0" applyBorder="0" applyAlignment="0" applyProtection="0"/>
    <xf numFmtId="0" fontId="105" fillId="108" borderId="0" applyNumberFormat="0" applyBorder="0" applyAlignment="0" applyProtection="0"/>
    <xf numFmtId="0" fontId="111" fillId="0" borderId="0"/>
    <xf numFmtId="4" fontId="35" fillId="83" borderId="82" applyNumberFormat="0" applyProtection="0">
      <alignment horizontal="left" vertical="center" indent="1"/>
    </xf>
    <xf numFmtId="4" fontId="35" fillId="39" borderId="78" applyNumberFormat="0" applyProtection="0">
      <alignment horizontal="left" vertical="center" indent="1"/>
    </xf>
    <xf numFmtId="0" fontId="106" fillId="0" borderId="0"/>
    <xf numFmtId="43" fontId="105" fillId="0" borderId="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0" fontId="102" fillId="0" borderId="0" applyFill="0" applyBorder="0" applyAlignment="0"/>
    <xf numFmtId="181" fontId="104" fillId="0" borderId="0"/>
    <xf numFmtId="0" fontId="106" fillId="0" borderId="0"/>
    <xf numFmtId="9" fontId="113" fillId="0" borderId="0" applyFont="0" applyFill="0" applyBorder="0" applyAlignment="0" applyProtection="0"/>
    <xf numFmtId="196" fontId="119" fillId="0" borderId="0"/>
    <xf numFmtId="0" fontId="0" fillId="0" borderId="0" applyNumberFormat="0" applyFont="0" applyFill="0" applyBorder="0" applyAlignment="0" applyProtection="0"/>
    <xf numFmtId="181" fontId="104" fillId="0" borderId="0"/>
    <xf numFmtId="0" fontId="117" fillId="98"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102" fillId="0" borderId="0"/>
    <xf numFmtId="0" fontId="0" fillId="0" borderId="0" applyNumberFormat="0" applyFont="0" applyFill="0" applyBorder="0" applyAlignment="0" applyProtection="0"/>
    <xf numFmtId="37" fontId="131" fillId="0" borderId="0"/>
    <xf numFmtId="0" fontId="105" fillId="99" borderId="0" applyNumberFormat="0" applyBorder="0" applyAlignment="0" applyProtection="0"/>
    <xf numFmtId="0" fontId="120" fillId="0" borderId="0"/>
    <xf numFmtId="37" fontId="29" fillId="0" borderId="0"/>
    <xf numFmtId="0" fontId="115" fillId="84" borderId="0" applyNumberFormat="0" applyBorder="0" applyAlignment="0" applyProtection="0"/>
    <xf numFmtId="0" fontId="102" fillId="0" borderId="0"/>
    <xf numFmtId="0" fontId="0" fillId="0" borderId="0" applyNumberFormat="0" applyFont="0" applyFill="0" applyBorder="0" applyAlignment="0" applyProtection="0"/>
    <xf numFmtId="184" fontId="123" fillId="0" borderId="0">
      <protection locked="0"/>
    </xf>
    <xf numFmtId="9" fontId="113" fillId="0" borderId="0" applyFont="0" applyFill="0" applyBorder="0" applyAlignment="0" applyProtection="0"/>
    <xf numFmtId="37" fontId="29" fillId="0" borderId="0"/>
    <xf numFmtId="0" fontId="0" fillId="0" borderId="0" applyNumberFormat="0" applyFont="0" applyFill="0" applyBorder="0" applyAlignment="0" applyProtection="0"/>
    <xf numFmtId="37" fontId="29" fillId="0" borderId="0"/>
    <xf numFmtId="0" fontId="102" fillId="0" borderId="0"/>
    <xf numFmtId="37" fontId="157" fillId="0" borderId="0"/>
    <xf numFmtId="0" fontId="110" fillId="78" borderId="79" applyNumberFormat="0" applyAlignment="0" applyProtection="0"/>
    <xf numFmtId="0" fontId="110" fillId="78" borderId="79" applyNumberFormat="0" applyAlignment="0" applyProtection="0"/>
    <xf numFmtId="0" fontId="100" fillId="99" borderId="0" applyNumberFormat="0" applyBorder="0" applyAlignment="0" applyProtection="0"/>
    <xf numFmtId="0" fontId="120" fillId="0" borderId="0"/>
    <xf numFmtId="9" fontId="113" fillId="0" borderId="0" applyFont="0" applyFill="0" applyBorder="0" applyAlignment="0" applyProtection="0"/>
    <xf numFmtId="0" fontId="29" fillId="73" borderId="80" applyNumberFormat="0" applyFont="0" applyAlignment="0" applyProtection="0"/>
    <xf numFmtId="0" fontId="111" fillId="0" borderId="0"/>
    <xf numFmtId="0" fontId="0" fillId="0" borderId="0" applyNumberFormat="0" applyFont="0" applyFill="0" applyBorder="0" applyAlignment="0" applyProtection="0"/>
    <xf numFmtId="0" fontId="100" fillId="85" borderId="0" applyNumberFormat="0" applyBorder="0" applyAlignment="0" applyProtection="0"/>
    <xf numFmtId="0" fontId="105" fillId="0" borderId="0"/>
    <xf numFmtId="0" fontId="93" fillId="0" borderId="63">
      <alignment horizontal="left" vertical="center"/>
    </xf>
    <xf numFmtId="0" fontId="93" fillId="0" borderId="63">
      <alignment horizontal="left" vertical="center"/>
    </xf>
    <xf numFmtId="37" fontId="29" fillId="0" borderId="0"/>
    <xf numFmtId="0" fontId="11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79" fontId="40" fillId="0" borderId="0" applyFill="0" applyBorder="0" applyAlignment="0"/>
    <xf numFmtId="0" fontId="106" fillId="0" borderId="0"/>
    <xf numFmtId="0" fontId="29" fillId="73" borderId="80" applyNumberFormat="0" applyFont="0" applyAlignment="0" applyProtection="0"/>
    <xf numFmtId="0" fontId="106" fillId="0" borderId="0"/>
    <xf numFmtId="0" fontId="0" fillId="0" borderId="0" applyNumberFormat="0" applyFont="0" applyFill="0" applyBorder="0" applyAlignment="0" applyProtection="0"/>
    <xf numFmtId="44" fontId="29" fillId="0" borderId="0" applyFont="0" applyFill="0" applyBorder="0" applyAlignment="0" applyProtection="0"/>
    <xf numFmtId="181" fontId="104" fillId="0" borderId="0"/>
    <xf numFmtId="0" fontId="102" fillId="0" borderId="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0" fontId="105" fillId="79" borderId="0" applyNumberFormat="0" applyBorder="0" applyAlignment="0" applyProtection="0"/>
    <xf numFmtId="0" fontId="117" fillId="90" borderId="0" applyNumberFormat="0" applyBorder="0" applyAlignment="0" applyProtection="0"/>
    <xf numFmtId="0" fontId="106" fillId="0" borderId="0"/>
    <xf numFmtId="0" fontId="40" fillId="72" borderId="0" applyNumberFormat="0" applyBorder="0" applyAlignment="0" applyProtection="0"/>
    <xf numFmtId="39" fontId="112" fillId="0" borderId="0"/>
    <xf numFmtId="0" fontId="102" fillId="0" borderId="0" applyFill="0" applyBorder="0" applyAlignment="0"/>
    <xf numFmtId="0" fontId="108" fillId="45" borderId="0" applyNumberFormat="0" applyBorder="0" applyAlignment="0" applyProtection="0"/>
    <xf numFmtId="0" fontId="102" fillId="0" borderId="0" applyFill="0" applyBorder="0" applyAlignment="0"/>
    <xf numFmtId="0" fontId="120" fillId="0" borderId="0"/>
    <xf numFmtId="43" fontId="29" fillId="0" borderId="0" applyFont="0" applyFill="0" applyBorder="0" applyAlignment="0" applyProtection="0"/>
    <xf numFmtId="37" fontId="29" fillId="0" borderId="0"/>
    <xf numFmtId="0" fontId="0" fillId="0" borderId="0" applyNumberFormat="0" applyFont="0" applyFill="0" applyBorder="0" applyAlignment="0" applyProtection="0"/>
    <xf numFmtId="0" fontId="29" fillId="76" borderId="78" applyNumberFormat="0" applyProtection="0">
      <alignment horizontal="left" vertical="center" indent="1"/>
    </xf>
    <xf numFmtId="0" fontId="106"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29" fillId="0" borderId="0"/>
    <xf numFmtId="0" fontId="102" fillId="0" borderId="0" applyFill="0" applyBorder="0" applyAlignment="0"/>
    <xf numFmtId="17" fontId="118" fillId="86" borderId="0" applyProtection="0">
      <alignment horizontal="center" vertical="center"/>
    </xf>
    <xf numFmtId="0" fontId="29" fillId="73" borderId="80" applyNumberFormat="0" applyFont="0" applyAlignment="0" applyProtection="0"/>
    <xf numFmtId="196" fontId="119" fillId="0" borderId="0"/>
    <xf numFmtId="0" fontId="0" fillId="0" borderId="0" applyNumberFormat="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0" fontId="100" fillId="79" borderId="0" applyNumberFormat="0" applyBorder="0" applyAlignment="0" applyProtection="0"/>
    <xf numFmtId="0" fontId="61" fillId="0" borderId="0" applyNumberFormat="0" applyFont="0" applyFill="0" applyBorder="0" applyAlignment="0" applyProtection="0"/>
    <xf numFmtId="0" fontId="102" fillId="0" borderId="0" applyFill="0" applyBorder="0" applyAlignment="0"/>
    <xf numFmtId="0" fontId="29" fillId="0" borderId="0"/>
    <xf numFmtId="0" fontId="156" fillId="0" borderId="5" applyNumberFormat="0" applyFont="0" applyFill="0" applyAlignment="0" applyProtection="0"/>
    <xf numFmtId="0" fontId="0" fillId="0" borderId="0" applyNumberFormat="0" applyFont="0" applyFill="0" applyBorder="0" applyAlignment="0" applyProtection="0"/>
    <xf numFmtId="0" fontId="93" fillId="0" borderId="63">
      <alignment horizontal="left" vertical="center"/>
    </xf>
    <xf numFmtId="9" fontId="113" fillId="0" borderId="0" applyFont="0" applyFill="0" applyBorder="0" applyAlignment="0" applyProtection="0"/>
    <xf numFmtId="181" fontId="104" fillId="0" borderId="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91" fontId="40" fillId="0" borderId="0" applyFill="0" applyBorder="0" applyAlignment="0"/>
    <xf numFmtId="37" fontId="119" fillId="0" borderId="0"/>
    <xf numFmtId="0" fontId="29" fillId="0" borderId="0"/>
    <xf numFmtId="0" fontId="0" fillId="0" borderId="0" applyNumberFormat="0" applyFont="0" applyFill="0" applyBorder="0" applyAlignment="0" applyProtection="0"/>
    <xf numFmtId="0" fontId="102" fillId="0" borderId="0"/>
    <xf numFmtId="0" fontId="102" fillId="0" borderId="0" applyFill="0" applyBorder="0" applyAlignment="0"/>
    <xf numFmtId="181" fontId="104" fillId="0" borderId="0"/>
    <xf numFmtId="0" fontId="113" fillId="0" borderId="0"/>
    <xf numFmtId="0" fontId="29" fillId="76" borderId="78" applyNumberFormat="0" applyProtection="0">
      <alignment horizontal="left" vertical="center" indent="1"/>
    </xf>
    <xf numFmtId="0" fontId="108" fillId="43" borderId="0" applyNumberFormat="0" applyBorder="0" applyAlignment="0" applyProtection="0"/>
    <xf numFmtId="0" fontId="106" fillId="0" borderId="0"/>
    <xf numFmtId="0" fontId="29" fillId="76" borderId="78" applyNumberFormat="0" applyProtection="0">
      <alignment horizontal="left" vertical="center" indent="1"/>
    </xf>
    <xf numFmtId="0" fontId="108" fillId="43" borderId="0" applyNumberFormat="0" applyBorder="0" applyAlignment="0" applyProtection="0"/>
    <xf numFmtId="37" fontId="29" fillId="0" borderId="0"/>
    <xf numFmtId="189" fontId="29" fillId="0" borderId="0" applyFill="0" applyBorder="0" applyAlignment="0"/>
    <xf numFmtId="0" fontId="105" fillId="90" borderId="0" applyNumberFormat="0" applyBorder="0" applyAlignment="0" applyProtection="0"/>
    <xf numFmtId="37" fontId="29" fillId="0" borderId="0"/>
    <xf numFmtId="0" fontId="102" fillId="0" borderId="0" applyFill="0" applyBorder="0" applyAlignment="0"/>
    <xf numFmtId="0" fontId="111" fillId="0" borderId="0"/>
    <xf numFmtId="0" fontId="29" fillId="76" borderId="78" applyNumberFormat="0" applyProtection="0">
      <alignment horizontal="left" vertical="center" indent="1"/>
    </xf>
    <xf numFmtId="193" fontId="40" fillId="0" borderId="0" applyFill="0" applyBorder="0" applyAlignment="0"/>
    <xf numFmtId="0" fontId="61" fillId="0" borderId="0" applyNumberFormat="0" applyFont="0" applyFill="0" applyBorder="0" applyAlignment="0" applyProtection="0"/>
    <xf numFmtId="0" fontId="111" fillId="0" borderId="0"/>
    <xf numFmtId="0" fontId="105" fillId="73" borderId="0" applyNumberFormat="0" applyBorder="0" applyAlignment="0" applyProtection="0"/>
    <xf numFmtId="0" fontId="117" fillId="87" borderId="0" applyNumberFormat="0" applyBorder="0" applyAlignment="0" applyProtection="0"/>
    <xf numFmtId="0" fontId="106" fillId="0" borderId="0"/>
    <xf numFmtId="0" fontId="131" fillId="0" borderId="0" applyNumberFormat="0" applyFill="0" applyBorder="0" applyAlignment="0" applyProtection="0"/>
    <xf numFmtId="184" fontId="114" fillId="0" borderId="0">
      <protection locked="0"/>
    </xf>
    <xf numFmtId="0" fontId="0" fillId="0" borderId="0" applyNumberFormat="0" applyFont="0" applyFill="0" applyBorder="0" applyAlignment="0" applyProtection="0"/>
    <xf numFmtId="0" fontId="109" fillId="0" borderId="33"/>
    <xf numFmtId="0" fontId="61" fillId="0" borderId="0" applyNumberFormat="0" applyFont="0" applyFill="0" applyBorder="0" applyAlignment="0" applyProtection="0"/>
    <xf numFmtId="0" fontId="109" fillId="0" borderId="33"/>
    <xf numFmtId="0" fontId="107" fillId="78" borderId="81" applyNumberFormat="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xf numFmtId="43" fontId="100" fillId="0" borderId="0" applyFont="0" applyFill="0" applyBorder="0" applyAlignment="0" applyProtection="0"/>
    <xf numFmtId="0" fontId="102" fillId="0" borderId="0"/>
    <xf numFmtId="43" fontId="29" fillId="0" borderId="0" applyFont="0" applyFill="0" applyBorder="0" applyAlignment="0" applyProtection="0"/>
    <xf numFmtId="207"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xf numFmtId="43" fontId="100" fillId="0" borderId="0" applyFont="0" applyFill="0" applyBorder="0" applyAlignment="0" applyProtection="0"/>
    <xf numFmtId="0" fontId="110" fillId="78" borderId="79" applyNumberFormat="0" applyAlignment="0" applyProtection="0"/>
    <xf numFmtId="0" fontId="61"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xf numFmtId="43" fontId="100" fillId="0" borderId="0" applyFont="0" applyFill="0" applyBorder="0" applyAlignment="0" applyProtection="0"/>
    <xf numFmtId="37" fontId="29" fillId="0" borderId="0"/>
    <xf numFmtId="41" fontId="29" fillId="0" borderId="0" applyFont="0" applyFill="0" applyBorder="0" applyAlignment="0" applyProtection="0"/>
    <xf numFmtId="0" fontId="107" fillId="78" borderId="81" applyNumberFormat="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xf numFmtId="43" fontId="100" fillId="0" borderId="0" applyFont="0" applyFill="0" applyBorder="0" applyAlignment="0" applyProtection="0"/>
    <xf numFmtId="0" fontId="0" fillId="0" borderId="0" applyNumberFormat="0" applyFont="0" applyFill="0" applyBorder="0" applyAlignment="0" applyProtection="0"/>
    <xf numFmtId="0" fontId="111" fillId="0" borderId="0"/>
    <xf numFmtId="41" fontId="29" fillId="0" borderId="0" applyFont="0" applyFill="0" applyBorder="0" applyAlignment="0" applyProtection="0"/>
    <xf numFmtId="0" fontId="107" fillId="78" borderId="81" applyNumberFormat="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xf numFmtId="43" fontId="100" fillId="0" borderId="0" applyFont="0" applyFill="0" applyBorder="0" applyAlignment="0" applyProtection="0"/>
    <xf numFmtId="0" fontId="106" fillId="0" borderId="0"/>
    <xf numFmtId="0" fontId="40" fillId="86" borderId="0" applyNumberFormat="0" applyBorder="0" applyAlignment="0" applyProtection="0"/>
    <xf numFmtId="9" fontId="100" fillId="0" borderId="0" applyFont="0" applyFill="0" applyBorder="0" applyAlignment="0" applyProtection="0"/>
    <xf numFmtId="0" fontId="106" fillId="0" borderId="0"/>
    <xf numFmtId="43" fontId="29" fillId="0" borderId="0" applyFont="0" applyFill="0" applyBorder="0" applyAlignment="0" applyProtection="0"/>
    <xf numFmtId="0" fontId="117" fillId="74" borderId="0" applyNumberFormat="0" applyBorder="0" applyAlignment="0" applyProtection="0"/>
    <xf numFmtId="4" fontId="40" fillId="43" borderId="78" applyNumberFormat="0" applyProtection="0">
      <alignment horizontal="right" vertical="center"/>
    </xf>
    <xf numFmtId="4" fontId="40" fillId="43" borderId="78" applyNumberFormat="0" applyProtection="0">
      <alignment horizontal="right" vertical="center"/>
    </xf>
    <xf numFmtId="181" fontId="104" fillId="0" borderId="0"/>
    <xf numFmtId="10" fontId="88" fillId="86" borderId="44" applyNumberFormat="0" applyBorder="0" applyAlignment="0" applyProtection="0"/>
    <xf numFmtId="0" fontId="0" fillId="0" borderId="0" applyNumberFormat="0" applyFont="0" applyFill="0" applyBorder="0" applyAlignment="0" applyProtection="0"/>
    <xf numFmtId="0" fontId="100" fillId="73" borderId="0" applyNumberFormat="0" applyBorder="0" applyAlignment="0" applyProtection="0"/>
    <xf numFmtId="0" fontId="102" fillId="0" borderId="0"/>
    <xf numFmtId="0" fontId="105" fillId="101" borderId="0" applyNumberFormat="0" applyBorder="0" applyAlignment="0" applyProtection="0"/>
    <xf numFmtId="190" fontId="40" fillId="0" borderId="0" applyFill="0" applyBorder="0" applyAlignment="0"/>
    <xf numFmtId="0" fontId="146" fillId="0" borderId="0">
      <protection locked="0"/>
    </xf>
    <xf numFmtId="0" fontId="106" fillId="0" borderId="0"/>
    <xf numFmtId="196" fontId="119" fillId="0" borderId="0"/>
    <xf numFmtId="39" fontId="112" fillId="0" borderId="0"/>
    <xf numFmtId="37" fontId="119" fillId="0" borderId="0"/>
    <xf numFmtId="0" fontId="0" fillId="0" borderId="0" applyNumberFormat="0" applyFont="0" applyFill="0" applyBorder="0" applyAlignment="0" applyProtection="0"/>
    <xf numFmtId="0" fontId="111" fillId="0" borderId="0"/>
    <xf numFmtId="17" fontId="118" fillId="86" borderId="0" applyProtection="0">
      <alignment horizontal="center" vertical="center"/>
    </xf>
    <xf numFmtId="0" fontId="106" fillId="0" borderId="0"/>
    <xf numFmtId="43" fontId="29" fillId="0" borderId="0" applyFont="0" applyFill="0" applyBorder="0" applyAlignment="0" applyProtection="0"/>
    <xf numFmtId="43" fontId="29" fillId="0" borderId="0" applyFont="0" applyFill="0" applyBorder="0" applyAlignment="0" applyProtection="0"/>
    <xf numFmtId="0" fontId="100" fillId="85" borderId="0" applyNumberFormat="0" applyBorder="0" applyAlignment="0" applyProtection="0"/>
    <xf numFmtId="4" fontId="35" fillId="39" borderId="78" applyNumberFormat="0" applyProtection="0">
      <alignment vertical="center"/>
    </xf>
    <xf numFmtId="43" fontId="100" fillId="0" borderId="0" applyFont="0" applyFill="0" applyBorder="0" applyAlignment="0" applyProtection="0"/>
    <xf numFmtId="179" fontId="29" fillId="0" borderId="0" applyFont="0" applyFill="0" applyBorder="0" applyAlignment="0" applyProtection="0"/>
    <xf numFmtId="179" fontId="126" fillId="0" borderId="0" applyFill="0" applyBorder="0" applyAlignment="0"/>
    <xf numFmtId="4" fontId="40" fillId="94" borderId="78" applyNumberFormat="0" applyProtection="0">
      <alignment horizontal="right" vertical="center"/>
    </xf>
    <xf numFmtId="4" fontId="40" fillId="94" borderId="78" applyNumberFormat="0" applyProtection="0">
      <alignment horizontal="right" vertical="center"/>
    </xf>
    <xf numFmtId="43" fontId="100" fillId="0" borderId="0" applyFont="0" applyFill="0" applyBorder="0" applyAlignment="0" applyProtection="0"/>
    <xf numFmtId="0" fontId="102" fillId="0" borderId="0" applyFill="0" applyBorder="0" applyAlignment="0"/>
    <xf numFmtId="9" fontId="105" fillId="0" borderId="0" applyFont="0" applyFill="0" applyBorder="0" applyAlignment="0" applyProtection="0"/>
    <xf numFmtId="9" fontId="105" fillId="0" borderId="0" applyFont="0" applyFill="0" applyBorder="0" applyAlignment="0" applyProtection="0"/>
    <xf numFmtId="0" fontId="111" fillId="0" borderId="0"/>
    <xf numFmtId="0" fontId="40" fillId="43" borderId="0" applyNumberFormat="0" applyBorder="0" applyAlignment="0" applyProtection="0"/>
    <xf numFmtId="0" fontId="0" fillId="0" borderId="0" applyNumberFormat="0" applyFont="0" applyFill="0" applyBorder="0" applyAlignment="0" applyProtection="0"/>
    <xf numFmtId="0" fontId="102"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108" fillId="105" borderId="0" applyNumberFormat="0" applyBorder="0" applyAlignment="0" applyProtection="0"/>
    <xf numFmtId="211" fontId="29" fillId="0" borderId="0"/>
    <xf numFmtId="0" fontId="61" fillId="0" borderId="0" applyNumberFormat="0" applyFont="0" applyFill="0" applyBorder="0" applyAlignment="0" applyProtection="0"/>
    <xf numFmtId="0" fontId="113" fillId="0" borderId="0"/>
    <xf numFmtId="211"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113"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181" fontId="104" fillId="0" borderId="0"/>
    <xf numFmtId="0" fontId="113" fillId="0" borderId="0"/>
    <xf numFmtId="39" fontId="112" fillId="0" borderId="0"/>
    <xf numFmtId="0" fontId="102" fillId="0" borderId="0" applyFill="0" applyBorder="0" applyAlignment="0"/>
    <xf numFmtId="0" fontId="102" fillId="0" borderId="0" applyFill="0" applyBorder="0" applyAlignment="0"/>
    <xf numFmtId="0" fontId="100" fillId="79" borderId="0" applyNumberFormat="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0" fontId="105" fillId="73" borderId="0" applyNumberFormat="0" applyBorder="0" applyAlignment="0" applyProtection="0"/>
    <xf numFmtId="0" fontId="93" fillId="0" borderId="63">
      <alignment horizontal="left" vertical="center"/>
    </xf>
    <xf numFmtId="9" fontId="113" fillId="0" borderId="0" applyFont="0" applyFill="0" applyBorder="0" applyAlignment="0" applyProtection="0"/>
    <xf numFmtId="181" fontId="104" fillId="0" borderId="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0" fontId="120" fillId="0" borderId="0"/>
    <xf numFmtId="0" fontId="106" fillId="0" borderId="0"/>
    <xf numFmtId="0" fontId="113" fillId="0" borderId="0"/>
    <xf numFmtId="0" fontId="141" fillId="105" borderId="79" applyNumberFormat="0" applyAlignment="0" applyProtection="0"/>
    <xf numFmtId="43" fontId="29" fillId="0" borderId="0" applyFont="0" applyFill="0" applyBorder="0" applyAlignment="0" applyProtection="0"/>
    <xf numFmtId="0" fontId="100" fillId="79" borderId="0" applyNumberFormat="0" applyBorder="0" applyAlignment="0" applyProtection="0"/>
    <xf numFmtId="0" fontId="40" fillId="72" borderId="0" applyNumberFormat="0" applyBorder="0" applyAlignment="0" applyProtection="0"/>
    <xf numFmtId="0" fontId="29" fillId="0" borderId="0"/>
    <xf numFmtId="0" fontId="0" fillId="0" borderId="0" applyNumberFormat="0" applyFont="0" applyFill="0" applyBorder="0" applyAlignment="0" applyProtection="0"/>
    <xf numFmtId="0" fontId="105" fillId="90" borderId="0" applyNumberFormat="0" applyBorder="0" applyAlignment="0" applyProtection="0"/>
    <xf numFmtId="0" fontId="102" fillId="0" borderId="0" applyFill="0" applyBorder="0" applyAlignment="0"/>
    <xf numFmtId="0" fontId="105" fillId="79" borderId="0" applyNumberFormat="0" applyBorder="0" applyAlignment="0" applyProtection="0"/>
    <xf numFmtId="0" fontId="117" fillId="90" borderId="0" applyNumberFormat="0" applyBorder="0" applyAlignment="0" applyProtection="0"/>
    <xf numFmtId="0" fontId="40" fillId="72" borderId="0" applyNumberFormat="0" applyBorder="0" applyAlignment="0" applyProtection="0"/>
    <xf numFmtId="0" fontId="29" fillId="0" borderId="0"/>
    <xf numFmtId="0" fontId="102" fillId="0" borderId="0" applyFill="0" applyBorder="0" applyAlignment="0"/>
    <xf numFmtId="0" fontId="40" fillId="43" borderId="0" applyNumberFormat="0" applyBorder="0" applyAlignment="0" applyProtection="0"/>
    <xf numFmtId="0" fontId="40" fillId="43" borderId="0" applyNumberFormat="0" applyBorder="0" applyAlignment="0" applyProtection="0"/>
    <xf numFmtId="0" fontId="61" fillId="0" borderId="0" applyNumberFormat="0" applyFont="0" applyFill="0" applyBorder="0" applyAlignment="0" applyProtection="0"/>
    <xf numFmtId="0" fontId="40" fillId="43" borderId="0" applyNumberFormat="0" applyBorder="0" applyAlignment="0" applyProtection="0"/>
    <xf numFmtId="0" fontId="40" fillId="80" borderId="0" applyNumberFormat="0" applyBorder="0" applyAlignment="0" applyProtection="0"/>
    <xf numFmtId="0" fontId="93" fillId="0" borderId="63">
      <alignment horizontal="left" vertical="center"/>
    </xf>
    <xf numFmtId="177" fontId="29" fillId="0" borderId="0">
      <protection locked="0"/>
    </xf>
    <xf numFmtId="0" fontId="40" fillId="86" borderId="0" applyNumberFormat="0" applyBorder="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applyFill="0" applyBorder="0" applyAlignment="0"/>
    <xf numFmtId="4" fontId="40" fillId="43" borderId="78" applyNumberFormat="0" applyProtection="0">
      <alignment horizontal="righ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16" fillId="74" borderId="0" applyNumberFormat="0" applyBorder="0" applyAlignment="0" applyProtection="0"/>
    <xf numFmtId="0" fontId="93" fillId="0" borderId="63">
      <alignment horizontal="left" vertical="center"/>
    </xf>
    <xf numFmtId="0" fontId="93" fillId="0" borderId="63">
      <alignment horizontal="left" vertical="center"/>
    </xf>
    <xf numFmtId="0" fontId="40" fillId="86" borderId="0" applyNumberFormat="0" applyBorder="0" applyAlignment="0" applyProtection="0"/>
    <xf numFmtId="0" fontId="100" fillId="79" borderId="0" applyNumberFormat="0" applyBorder="0" applyAlignment="0" applyProtection="0"/>
    <xf numFmtId="0" fontId="116" fillId="74" borderId="0" applyNumberFormat="0" applyBorder="0" applyAlignment="0" applyProtection="0"/>
    <xf numFmtId="184" fontId="136" fillId="0" borderId="0">
      <protection locked="0"/>
    </xf>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40" fillId="86" borderId="0" applyNumberFormat="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applyFill="0" applyBorder="0" applyAlignment="0"/>
    <xf numFmtId="4" fontId="40" fillId="43" borderId="78" applyNumberFormat="0" applyProtection="0">
      <alignment horizontal="righ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16" fillId="74" borderId="0" applyNumberFormat="0" applyBorder="0" applyAlignment="0" applyProtection="0"/>
    <xf numFmtId="0" fontId="93" fillId="0" borderId="63">
      <alignment horizontal="left" vertical="center"/>
    </xf>
    <xf numFmtId="0" fontId="93" fillId="0" borderId="63">
      <alignment horizontal="left" vertical="center"/>
    </xf>
    <xf numFmtId="0" fontId="40" fillId="48" borderId="0" applyNumberFormat="0" applyBorder="0" applyAlignment="0" applyProtection="0"/>
    <xf numFmtId="43" fontId="113" fillId="0" borderId="0" applyFont="0" applyFill="0" applyBorder="0" applyAlignment="0" applyProtection="0"/>
    <xf numFmtId="0" fontId="0" fillId="0" borderId="0"/>
    <xf numFmtId="0" fontId="0" fillId="0" borderId="0"/>
    <xf numFmtId="181" fontId="104" fillId="0" borderId="0"/>
    <xf numFmtId="0" fontId="100" fillId="73" borderId="0" applyNumberFormat="0" applyBorder="0" applyAlignment="0" applyProtection="0"/>
    <xf numFmtId="0" fontId="120" fillId="0" borderId="0"/>
    <xf numFmtId="0" fontId="40" fillId="48" borderId="0" applyNumberFormat="0" applyBorder="0" applyAlignment="0" applyProtection="0"/>
    <xf numFmtId="43" fontId="113" fillId="0" borderId="0" applyFont="0" applyFill="0" applyBorder="0" applyAlignment="0" applyProtection="0"/>
    <xf numFmtId="43" fontId="113" fillId="0" borderId="0" applyFont="0" applyFill="0" applyBorder="0" applyAlignment="0" applyProtection="0"/>
    <xf numFmtId="0" fontId="0" fillId="0" borderId="0"/>
    <xf numFmtId="0" fontId="0" fillId="0" borderId="0"/>
    <xf numFmtId="37" fontId="131" fillId="0" borderId="0"/>
    <xf numFmtId="0" fontId="105" fillId="104" borderId="0" applyNumberFormat="0" applyBorder="0" applyAlignment="0" applyProtection="0"/>
    <xf numFmtId="0" fontId="40" fillId="48" borderId="0" applyNumberFormat="0" applyBorder="0" applyAlignment="0" applyProtection="0"/>
    <xf numFmtId="181" fontId="104" fillId="0" borderId="0"/>
    <xf numFmtId="0" fontId="40" fillId="48" borderId="0" applyNumberFormat="0" applyBorder="0" applyAlignment="0" applyProtection="0"/>
    <xf numFmtId="0" fontId="40" fillId="89" borderId="0" applyNumberFormat="0" applyBorder="0" applyAlignment="0" applyProtection="0"/>
    <xf numFmtId="0" fontId="29" fillId="0" borderId="0"/>
    <xf numFmtId="43" fontId="105" fillId="0" borderId="0" applyFont="0" applyFill="0" applyBorder="0" applyAlignment="0" applyProtection="0"/>
    <xf numFmtId="43"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107" fillId="78" borderId="81" applyNumberFormat="0" applyAlignment="0" applyProtection="0"/>
    <xf numFmtId="0" fontId="40" fillId="89"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37" fontId="131" fillId="0" borderId="0"/>
    <xf numFmtId="0" fontId="107" fillId="78" borderId="81" applyNumberFormat="0" applyAlignment="0" applyProtection="0"/>
    <xf numFmtId="0" fontId="40" fillId="89" borderId="0" applyNumberFormat="0" applyBorder="0" applyAlignment="0" applyProtection="0"/>
    <xf numFmtId="37" fontId="181" fillId="0" borderId="0"/>
    <xf numFmtId="43" fontId="29" fillId="0" borderId="0" applyFont="0" applyFill="0" applyBorder="0" applyAlignment="0" applyProtection="0"/>
    <xf numFmtId="43" fontId="100" fillId="0" borderId="0" applyFont="0" applyFill="0" applyBorder="0" applyAlignment="0" applyProtection="0"/>
    <xf numFmtId="0" fontId="105" fillId="85" borderId="0" applyNumberFormat="0" applyBorder="0" applyAlignment="0" applyProtection="0"/>
    <xf numFmtId="205" fontId="125" fillId="0" borderId="87"/>
    <xf numFmtId="192" fontId="52" fillId="0" borderId="0"/>
    <xf numFmtId="0" fontId="105" fillId="91" borderId="0" applyNumberFormat="0" applyBorder="0" applyAlignment="0" applyProtection="0"/>
    <xf numFmtId="0" fontId="61" fillId="0" borderId="0" applyNumberFormat="0" applyFont="0" applyFill="0" applyBorder="0" applyAlignment="0" applyProtection="0"/>
    <xf numFmtId="181" fontId="104" fillId="0" borderId="0"/>
    <xf numFmtId="0" fontId="29" fillId="0" borderId="0" applyFont="0" applyFill="0" applyBorder="0" applyAlignment="0" applyProtection="0"/>
    <xf numFmtId="39" fontId="112" fillId="0" borderId="0"/>
    <xf numFmtId="39" fontId="112" fillId="0" borderId="0"/>
    <xf numFmtId="37" fontId="131" fillId="0" borderId="0"/>
    <xf numFmtId="0" fontId="102" fillId="0" borderId="0" applyFill="0" applyBorder="0" applyAlignment="0"/>
    <xf numFmtId="184" fontId="114" fillId="0" borderId="0">
      <protection locked="0"/>
    </xf>
    <xf numFmtId="0" fontId="61" fillId="0" borderId="0" applyNumberFormat="0" applyFont="0" applyFill="0" applyBorder="0" applyAlignment="0" applyProtection="0"/>
    <xf numFmtId="0" fontId="116" fillId="85" borderId="0" applyNumberFormat="0" applyBorder="0" applyAlignment="0" applyProtection="0"/>
    <xf numFmtId="0" fontId="40" fillId="76"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20"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40" fillId="76" borderId="0" applyNumberFormat="0" applyBorder="0" applyAlignment="0" applyProtection="0"/>
    <xf numFmtId="0" fontId="61" fillId="0" borderId="0" applyNumberFormat="0" applyFont="0" applyFill="0" applyBorder="0" applyAlignment="0" applyProtection="0"/>
    <xf numFmtId="0" fontId="102" fillId="0" borderId="0" applyFill="0" applyBorder="0" applyAlignment="0"/>
    <xf numFmtId="177" fontId="29" fillId="0" borderId="0">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40" fillId="43" borderId="0" applyNumberFormat="0" applyBorder="0" applyAlignment="0" applyProtection="0"/>
    <xf numFmtId="194" fontId="125" fillId="0" borderId="0" applyFill="0" applyBorder="0" applyAlignment="0"/>
    <xf numFmtId="0" fontId="29" fillId="0" borderId="0"/>
    <xf numFmtId="181" fontId="104" fillId="0" borderId="0"/>
    <xf numFmtId="0" fontId="61" fillId="0" borderId="0" applyNumberFormat="0" applyFont="0" applyFill="0" applyBorder="0" applyAlignment="0" applyProtection="0"/>
    <xf numFmtId="43" fontId="138" fillId="0" borderId="0" applyFont="0" applyFill="0" applyBorder="0" applyAlignment="0" applyProtection="0"/>
    <xf numFmtId="0" fontId="105" fillId="73" borderId="0" applyNumberFormat="0" applyBorder="0" applyAlignment="0" applyProtection="0"/>
    <xf numFmtId="0" fontId="40" fillId="43"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40" fillId="43" borderId="0" applyNumberFormat="0" applyBorder="0" applyAlignment="0" applyProtection="0"/>
    <xf numFmtId="194" fontId="125" fillId="0" borderId="0" applyFill="0" applyBorder="0" applyAlignment="0"/>
    <xf numFmtId="37" fontId="131" fillId="0" borderId="0"/>
    <xf numFmtId="0" fontId="105" fillId="104" borderId="0" applyNumberFormat="0" applyBorder="0" applyAlignment="0" applyProtection="0"/>
    <xf numFmtId="43" fontId="138" fillId="0" borderId="0" applyFont="0" applyFill="0" applyBorder="0" applyAlignment="0" applyProtection="0"/>
    <xf numFmtId="0" fontId="61" fillId="0" borderId="0" applyNumberFormat="0" applyFont="0" applyFill="0" applyBorder="0" applyAlignment="0" applyProtection="0"/>
    <xf numFmtId="0" fontId="100" fillId="85" borderId="0" applyNumberFormat="0" applyBorder="0" applyAlignment="0" applyProtection="0"/>
    <xf numFmtId="0" fontId="0" fillId="0" borderId="0" applyNumberFormat="0" applyFont="0" applyFill="0" applyBorder="0" applyAlignment="0" applyProtection="0"/>
    <xf numFmtId="0" fontId="93" fillId="0" borderId="0"/>
    <xf numFmtId="43" fontId="105" fillId="0" borderId="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40" fillId="43"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0" fontId="93" fillId="0" borderId="15" applyNumberFormat="0" applyAlignment="0" applyProtection="0">
      <alignment horizontal="left" vertical="center"/>
    </xf>
    <xf numFmtId="0" fontId="105" fillId="90" borderId="0" applyNumberFormat="0" applyBorder="0" applyAlignment="0" applyProtection="0"/>
    <xf numFmtId="194" fontId="125" fillId="0" borderId="0" applyFill="0" applyBorder="0" applyAlignment="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0" fillId="0" borderId="0"/>
    <xf numFmtId="0" fontId="0" fillId="0" borderId="0"/>
    <xf numFmtId="0" fontId="40" fillId="82" borderId="0" applyNumberFormat="0" applyBorder="0" applyAlignment="0" applyProtection="0"/>
    <xf numFmtId="9" fontId="29" fillId="0" borderId="0" applyFont="0" applyFill="0" applyBorder="0" applyAlignment="0" applyProtection="0"/>
    <xf numFmtId="0" fontId="29" fillId="0" borderId="0" applyFill="0" applyBorder="0" applyAlignment="0"/>
    <xf numFmtId="0" fontId="93" fillId="0" borderId="63">
      <alignment horizontal="lef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40" fillId="82" borderId="0" applyNumberFormat="0" applyBorder="0" applyAlignment="0" applyProtection="0"/>
    <xf numFmtId="177" fontId="29" fillId="0" borderId="0">
      <protection locked="0"/>
    </xf>
    <xf numFmtId="0" fontId="29" fillId="0" borderId="0" applyFill="0" applyBorder="0" applyAlignment="0"/>
    <xf numFmtId="0" fontId="93"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40" fillId="82" borderId="0" applyNumberFormat="0" applyBorder="0" applyAlignment="0" applyProtection="0"/>
    <xf numFmtId="0" fontId="102" fillId="0" borderId="0" applyFill="0" applyBorder="0" applyAlignment="0"/>
    <xf numFmtId="0" fontId="93" fillId="0" borderId="15" applyNumberFormat="0" applyAlignment="0" applyProtection="0">
      <alignment horizontal="left" vertical="center"/>
    </xf>
    <xf numFmtId="0" fontId="105" fillId="79" borderId="0" applyNumberFormat="0" applyBorder="0" applyAlignment="0" applyProtection="0"/>
    <xf numFmtId="194" fontId="125" fillId="0" borderId="0" applyFill="0" applyBorder="0" applyAlignment="0"/>
    <xf numFmtId="0" fontId="61" fillId="0" borderId="0" applyNumberFormat="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181" fontId="104" fillId="0" borderId="0"/>
    <xf numFmtId="0" fontId="0" fillId="0" borderId="0"/>
    <xf numFmtId="0" fontId="0" fillId="0" borderId="0"/>
    <xf numFmtId="0" fontId="40" fillId="82" borderId="0" applyNumberFormat="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211" fontId="29" fillId="0" borderId="0"/>
    <xf numFmtId="0" fontId="40" fillId="45" borderId="0" applyNumberFormat="0" applyBorder="0" applyAlignment="0" applyProtection="0"/>
    <xf numFmtId="211" fontId="29" fillId="0" borderId="0"/>
    <xf numFmtId="0" fontId="40" fillId="45" borderId="0" applyNumberFormat="0" applyBorder="0" applyAlignment="0" applyProtection="0"/>
    <xf numFmtId="211" fontId="29" fillId="0" borderId="0"/>
    <xf numFmtId="0" fontId="40" fillId="45" borderId="0" applyNumberFormat="0" applyBorder="0" applyAlignment="0" applyProtection="0"/>
    <xf numFmtId="0" fontId="40" fillId="45" borderId="0" applyNumberFormat="0" applyBorder="0" applyAlignment="0" applyProtection="0"/>
    <xf numFmtId="0" fontId="61" fillId="0" borderId="0" applyNumberFormat="0" applyFont="0" applyFill="0" applyBorder="0" applyAlignment="0" applyProtection="0"/>
    <xf numFmtId="211" fontId="29" fillId="0" borderId="0"/>
    <xf numFmtId="181" fontId="104"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105" fillId="79" borderId="0" applyNumberFormat="0" applyBorder="0" applyAlignment="0" applyProtection="0"/>
    <xf numFmtId="37" fontId="157" fillId="0" borderId="0"/>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40" fillId="76" borderId="0" applyNumberFormat="0" applyBorder="0" applyAlignment="0" applyProtection="0"/>
    <xf numFmtId="43" fontId="29" fillId="0" borderId="0" applyFont="0" applyFill="0" applyBorder="0" applyAlignment="0" applyProtection="0"/>
    <xf numFmtId="0" fontId="0" fillId="0" borderId="0"/>
    <xf numFmtId="194" fontId="125" fillId="0" borderId="0" applyFill="0" applyBorder="0" applyAlignment="0"/>
    <xf numFmtId="43" fontId="113"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5" fillId="108" borderId="0" applyNumberFormat="0" applyBorder="0" applyAlignment="0" applyProtection="0"/>
    <xf numFmtId="0" fontId="29" fillId="73" borderId="80" applyNumberFormat="0" applyFont="0" applyAlignment="0" applyProtection="0"/>
    <xf numFmtId="0" fontId="40" fillId="76" borderId="0" applyNumberFormat="0" applyBorder="0" applyAlignment="0" applyProtection="0"/>
    <xf numFmtId="0" fontId="120" fillId="0" borderId="0"/>
    <xf numFmtId="0" fontId="120" fillId="0" borderId="0"/>
    <xf numFmtId="0" fontId="102" fillId="0" borderId="0" applyFill="0" applyBorder="0" applyAlignment="0"/>
    <xf numFmtId="9" fontId="113" fillId="0" borderId="0" applyFont="0" applyFill="0" applyBorder="0" applyAlignment="0" applyProtection="0"/>
    <xf numFmtId="9" fontId="113" fillId="0" borderId="0" applyFont="0" applyFill="0" applyBorder="0" applyAlignment="0" applyProtection="0"/>
    <xf numFmtId="181" fontId="104" fillId="0" borderId="0"/>
    <xf numFmtId="43" fontId="105" fillId="0" borderId="0" applyFont="0" applyFill="0" applyBorder="0" applyAlignment="0" applyProtection="0"/>
    <xf numFmtId="0" fontId="44" fillId="0" borderId="31">
      <alignment horizontal="right"/>
    </xf>
    <xf numFmtId="0" fontId="40" fillId="76" borderId="0" applyNumberFormat="0" applyBorder="0" applyAlignment="0" applyProtection="0"/>
    <xf numFmtId="0" fontId="0" fillId="0" borderId="0" applyNumberFormat="0" applyFont="0" applyFill="0" applyBorder="0" applyAlignment="0" applyProtection="0"/>
    <xf numFmtId="37" fontId="119" fillId="0" borderId="0"/>
    <xf numFmtId="0" fontId="102" fillId="0" borderId="0" applyFill="0" applyBorder="0" applyAlignment="0"/>
    <xf numFmtId="9" fontId="113" fillId="0" borderId="0" applyFont="0" applyFill="0" applyBorder="0" applyAlignment="0" applyProtection="0"/>
    <xf numFmtId="9" fontId="113" fillId="0" borderId="0" applyFont="0" applyFill="0" applyBorder="0" applyAlignment="0" applyProtection="0"/>
    <xf numFmtId="181" fontId="104" fillId="0" borderId="0"/>
    <xf numFmtId="43" fontId="105"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5" fillId="108" borderId="0" applyNumberFormat="0" applyBorder="0" applyAlignment="0" applyProtection="0"/>
    <xf numFmtId="0" fontId="110" fillId="78" borderId="79" applyNumberFormat="0" applyAlignment="0" applyProtection="0"/>
    <xf numFmtId="0" fontId="110" fillId="78" borderId="79" applyNumberFormat="0" applyAlignment="0" applyProtection="0"/>
    <xf numFmtId="0" fontId="40" fillId="76" borderId="0" applyNumberFormat="0" applyBorder="0" applyAlignment="0" applyProtection="0"/>
    <xf numFmtId="179" fontId="121" fillId="0" borderId="0" applyFill="0" applyBorder="0" applyAlignment="0"/>
    <xf numFmtId="0" fontId="29"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 fontId="40" fillId="43" borderId="78" applyNumberFormat="0" applyProtection="0">
      <alignment horizontal="right" vertical="center"/>
    </xf>
    <xf numFmtId="37" fontId="157" fillId="0" borderId="0"/>
    <xf numFmtId="0" fontId="40" fillId="105" borderId="0" applyNumberFormat="0" applyBorder="0" applyAlignment="0" applyProtection="0"/>
    <xf numFmtId="9" fontId="29" fillId="0" borderId="0" applyFont="0" applyFill="0" applyBorder="0" applyAlignment="0" applyProtection="0"/>
    <xf numFmtId="0" fontId="93" fillId="0" borderId="63">
      <alignment horizontal="left" vertical="center"/>
    </xf>
    <xf numFmtId="0" fontId="93" fillId="0" borderId="63">
      <alignment horizontal="left" vertical="center"/>
    </xf>
    <xf numFmtId="0" fontId="93" fillId="0" borderId="15" applyNumberFormat="0" applyAlignment="0" applyProtection="0">
      <alignment horizontal="left" vertical="center"/>
    </xf>
    <xf numFmtId="0" fontId="108" fillId="76" borderId="0" applyNumberFormat="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0" fontId="40" fillId="105" borderId="0" applyNumberFormat="0" applyBorder="0" applyAlignment="0" applyProtection="0"/>
    <xf numFmtId="9" fontId="105" fillId="0" borderId="0" applyFont="0" applyFill="0" applyBorder="0" applyAlignment="0" applyProtection="0"/>
    <xf numFmtId="0" fontId="93" fillId="0" borderId="63">
      <alignment horizontal="left" vertical="center"/>
    </xf>
    <xf numFmtId="0" fontId="93" fillId="0" borderId="63">
      <alignment horizontal="left" vertical="center"/>
    </xf>
    <xf numFmtId="0" fontId="105" fillId="73" borderId="0" applyNumberFormat="0" applyBorder="0" applyAlignment="0" applyProtection="0"/>
    <xf numFmtId="0" fontId="105" fillId="108"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63" fillId="0" borderId="0">
      <alignment horizontal="left"/>
    </xf>
    <xf numFmtId="9" fontId="105" fillId="0" borderId="0" applyFont="0" applyFill="0" applyBorder="0" applyAlignment="0" applyProtection="0"/>
    <xf numFmtId="184" fontId="114" fillId="0" borderId="0">
      <protection locked="0"/>
    </xf>
    <xf numFmtId="0" fontId="0" fillId="0" borderId="0" applyNumberFormat="0" applyFont="0" applyFill="0" applyBorder="0" applyAlignment="0" applyProtection="0"/>
    <xf numFmtId="0" fontId="100" fillId="74" borderId="0" applyNumberFormat="0" applyBorder="0" applyAlignment="0" applyProtection="0"/>
    <xf numFmtId="0" fontId="101" fillId="74" borderId="79" applyNumberFormat="0" applyAlignment="0" applyProtection="0"/>
    <xf numFmtId="0" fontId="108" fillId="76" borderId="0" applyNumberFormat="0" applyBorder="0" applyAlignment="0" applyProtection="0"/>
    <xf numFmtId="43" fontId="29" fillId="0" borderId="0" applyFont="0" applyFill="0" applyBorder="0" applyAlignment="0" applyProtection="0"/>
    <xf numFmtId="0" fontId="102" fillId="0" borderId="0" applyFill="0" applyBorder="0" applyAlignment="0"/>
    <xf numFmtId="0" fontId="29" fillId="0" borderId="0"/>
    <xf numFmtId="0" fontId="102"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43" fontId="100" fillId="0" borderId="0" applyFont="0" applyFill="0" applyBorder="0" applyAlignment="0" applyProtection="0"/>
    <xf numFmtId="0" fontId="29"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 fontId="40" fillId="43" borderId="78" applyNumberFormat="0" applyProtection="0">
      <alignment horizontal="right" vertical="center"/>
    </xf>
    <xf numFmtId="191" fontId="126" fillId="0" borderId="0" applyFill="0" applyBorder="0" applyAlignment="0"/>
    <xf numFmtId="0" fontId="108" fillId="76" borderId="0" applyNumberFormat="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0" fontId="100" fillId="73" borderId="0" applyNumberFormat="0" applyBorder="0" applyAlignment="0" applyProtection="0"/>
    <xf numFmtId="0" fontId="112" fillId="0" borderId="0"/>
    <xf numFmtId="0" fontId="105" fillId="108" borderId="0" applyNumberFormat="0" applyBorder="0" applyAlignment="0" applyProtection="0"/>
    <xf numFmtId="184" fontId="114" fillId="0" borderId="0">
      <protection locked="0"/>
    </xf>
    <xf numFmtId="0" fontId="100" fillId="74" borderId="0" applyNumberFormat="0" applyBorder="0" applyAlignment="0" applyProtection="0"/>
    <xf numFmtId="0" fontId="108" fillId="76" borderId="0" applyNumberFormat="0" applyBorder="0" applyAlignment="0" applyProtection="0"/>
    <xf numFmtId="43" fontId="29" fillId="0" borderId="0" applyFont="0" applyFill="0" applyBorder="0" applyAlignment="0" applyProtection="0"/>
    <xf numFmtId="191" fontId="126" fillId="0" borderId="0" applyFill="0" applyBorder="0" applyAlignment="0"/>
    <xf numFmtId="0" fontId="29" fillId="0" borderId="0"/>
    <xf numFmtId="0" fontId="102" fillId="0" borderId="0" applyFont="0" applyFill="0" applyBorder="0" applyAlignment="0" applyProtection="0"/>
    <xf numFmtId="0" fontId="61" fillId="0" borderId="0" applyNumberFormat="0" applyFont="0" applyFill="0" applyBorder="0" applyAlignment="0" applyProtection="0"/>
    <xf numFmtId="0" fontId="61" fillId="0" borderId="0"/>
    <xf numFmtId="0" fontId="117"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43" fontId="0" fillId="0" borderId="0" applyFont="0" applyFill="0" applyBorder="0" applyAlignment="0" applyProtection="0"/>
    <xf numFmtId="0" fontId="101" fillId="74" borderId="79" applyNumberFormat="0" applyAlignment="0" applyProtection="0"/>
    <xf numFmtId="0" fontId="108" fillId="43" borderId="0" applyNumberFormat="0" applyBorder="0" applyAlignment="0" applyProtection="0"/>
    <xf numFmtId="0" fontId="108" fillId="43" borderId="0" applyNumberFormat="0" applyBorder="0" applyAlignment="0" applyProtection="0"/>
    <xf numFmtId="0" fontId="61"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41" fontId="100" fillId="0" borderId="0" applyFont="0" applyFill="0" applyBorder="0" applyAlignment="0" applyProtection="0"/>
    <xf numFmtId="0" fontId="135" fillId="91" borderId="0" applyNumberFormat="0" applyBorder="0" applyAlignment="0" applyProtection="0"/>
    <xf numFmtId="0" fontId="105" fillId="90" borderId="0" applyNumberFormat="0" applyBorder="0" applyAlignment="0" applyProtection="0"/>
    <xf numFmtId="0" fontId="108" fillId="82" borderId="0" applyNumberFormat="0" applyBorder="0" applyAlignment="0" applyProtection="0"/>
    <xf numFmtId="0" fontId="61" fillId="0" borderId="0" applyNumberFormat="0" applyFont="0" applyFill="0" applyBorder="0" applyAlignment="0" applyProtection="0"/>
    <xf numFmtId="0" fontId="108" fillId="82"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41" fontId="29" fillId="0" borderId="0" applyFont="0" applyFill="0" applyBorder="0" applyAlignment="0" applyProtection="0"/>
    <xf numFmtId="0" fontId="105" fillId="73" borderId="0" applyNumberFormat="0" applyBorder="0" applyAlignment="0" applyProtection="0"/>
    <xf numFmtId="44" fontId="29" fillId="0" borderId="0" applyFont="0" applyFill="0" applyBorder="0" applyAlignment="0" applyProtection="0"/>
    <xf numFmtId="0" fontId="102" fillId="0" borderId="0" applyFill="0" applyBorder="0" applyAlignment="0"/>
    <xf numFmtId="0" fontId="29" fillId="0" borderId="0" applyFont="0" applyFill="0" applyBorder="0" applyAlignment="0" applyProtection="0"/>
    <xf numFmtId="0" fontId="108" fillId="45" borderId="0" applyNumberFormat="0" applyBorder="0" applyAlignment="0" applyProtection="0"/>
    <xf numFmtId="0" fontId="101" fillId="74" borderId="79" applyNumberFormat="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43" fontId="105" fillId="0" borderId="0" applyFont="0" applyFill="0" applyBorder="0" applyAlignment="0" applyProtection="0"/>
    <xf numFmtId="43" fontId="105" fillId="0" borderId="0" applyFont="0" applyFill="0" applyBorder="0" applyAlignment="0" applyProtection="0"/>
    <xf numFmtId="0" fontId="105" fillId="74" borderId="0" applyNumberFormat="0" applyBorder="0" applyAlignment="0" applyProtection="0"/>
    <xf numFmtId="0" fontId="29" fillId="0" borderId="0"/>
    <xf numFmtId="0" fontId="108" fillId="45" borderId="0" applyNumberFormat="0" applyBorder="0" applyAlignment="0" applyProtection="0"/>
    <xf numFmtId="0" fontId="101" fillId="74" borderId="79" applyNumberFormat="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43" fontId="105" fillId="0" borderId="0" applyFont="0" applyFill="0" applyBorder="0" applyAlignment="0" applyProtection="0"/>
    <xf numFmtId="43" fontId="105" fillId="0" borderId="0" applyFont="0" applyFill="0" applyBorder="0" applyAlignment="0" applyProtection="0"/>
    <xf numFmtId="0" fontId="166" fillId="0" borderId="96" applyNumberFormat="0" applyFill="0" applyAlignment="0" applyProtection="0"/>
    <xf numFmtId="4" fontId="40" fillId="94" borderId="78" applyNumberFormat="0" applyProtection="0">
      <alignment horizontal="right" vertical="center"/>
    </xf>
    <xf numFmtId="4" fontId="40" fillId="94" borderId="78" applyNumberFormat="0" applyProtection="0">
      <alignment horizontal="right" vertical="center"/>
    </xf>
    <xf numFmtId="0" fontId="108" fillId="76" borderId="0" applyNumberFormat="0" applyBorder="0" applyAlignment="0" applyProtection="0"/>
    <xf numFmtId="0" fontId="100" fillId="85" borderId="0" applyNumberFormat="0" applyBorder="0" applyAlignment="0" applyProtection="0"/>
    <xf numFmtId="43" fontId="29" fillId="0" borderId="0" applyFont="0" applyFill="0" applyBorder="0" applyAlignment="0" applyProtection="0"/>
    <xf numFmtId="0" fontId="29" fillId="0" borderId="0"/>
    <xf numFmtId="43" fontId="100" fillId="0" borderId="0" applyFont="0" applyFill="0" applyBorder="0" applyAlignment="0" applyProtection="0"/>
    <xf numFmtId="4" fontId="35" fillId="39" borderId="78" applyNumberFormat="0" applyProtection="0">
      <alignment vertical="center"/>
    </xf>
    <xf numFmtId="4" fontId="35" fillId="39" borderId="78" applyNumberFormat="0" applyProtection="0">
      <alignment vertical="center"/>
    </xf>
    <xf numFmtId="0" fontId="108" fillId="105" borderId="0" applyNumberFormat="0" applyBorder="0" applyAlignment="0" applyProtection="0"/>
    <xf numFmtId="39" fontId="112" fillId="0" borderId="0"/>
    <xf numFmtId="39" fontId="112" fillId="0" borderId="0"/>
    <xf numFmtId="181" fontId="104" fillId="0" borderId="0"/>
    <xf numFmtId="0" fontId="61" fillId="0" borderId="0" applyNumberFormat="0" applyFont="0" applyFill="0" applyBorder="0" applyAlignment="0" applyProtection="0"/>
    <xf numFmtId="0" fontId="108" fillId="105" borderId="0" applyNumberFormat="0" applyBorder="0" applyAlignment="0" applyProtection="0"/>
    <xf numFmtId="39" fontId="112" fillId="0" borderId="0"/>
    <xf numFmtId="39" fontId="112" fillId="0" borderId="0"/>
    <xf numFmtId="43" fontId="29" fillId="0" borderId="0" applyFont="0" applyFill="0" applyBorder="0" applyAlignment="0" applyProtection="0"/>
    <xf numFmtId="181" fontId="104" fillId="0" borderId="0"/>
    <xf numFmtId="0" fontId="61" fillId="0" borderId="0" applyNumberFormat="0" applyFont="0" applyFill="0" applyBorder="0" applyAlignment="0" applyProtection="0"/>
    <xf numFmtId="211" fontId="29" fillId="0" borderId="0"/>
    <xf numFmtId="0" fontId="108" fillId="10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1" fontId="61" fillId="0" borderId="0" applyFont="0" applyFill="0" applyBorder="0" applyAlignment="0" applyProtection="0"/>
    <xf numFmtId="0" fontId="102" fillId="0" borderId="0" applyFont="0" applyFill="0" applyBorder="0" applyAlignment="0" applyProtection="0"/>
    <xf numFmtId="0" fontId="105" fillId="104" borderId="0" applyNumberFormat="0" applyBorder="0" applyAlignment="0" applyProtection="0"/>
    <xf numFmtId="0" fontId="100" fillId="79" borderId="0" applyNumberFormat="0" applyBorder="0" applyAlignment="0" applyProtection="0"/>
    <xf numFmtId="37" fontId="131" fillId="0" borderId="0"/>
    <xf numFmtId="4" fontId="40" fillId="95" borderId="78" applyNumberFormat="0" applyProtection="0">
      <alignment horizontal="right" vertical="center"/>
    </xf>
    <xf numFmtId="4" fontId="40" fillId="95" borderId="78" applyNumberFormat="0" applyProtection="0">
      <alignment horizontal="right" vertical="center"/>
    </xf>
    <xf numFmtId="43" fontId="29" fillId="0" borderId="0" applyFont="0" applyFill="0" applyBorder="0" applyAlignment="0" applyProtection="0"/>
    <xf numFmtId="0" fontId="110" fillId="78" borderId="79" applyNumberFormat="0" applyAlignment="0" applyProtection="0"/>
    <xf numFmtId="0" fontId="110" fillId="78" borderId="79" applyNumberFormat="0" applyAlignment="0" applyProtection="0"/>
    <xf numFmtId="37" fontId="131" fillId="0" borderId="0"/>
    <xf numFmtId="0" fontId="61" fillId="0" borderId="0" applyNumberFormat="0" applyFont="0" applyFill="0" applyBorder="0" applyAlignment="0" applyProtection="0"/>
    <xf numFmtId="0" fontId="105" fillId="79" borderId="0" applyNumberFormat="0" applyBorder="0" applyAlignment="0" applyProtection="0"/>
    <xf numFmtId="9" fontId="105" fillId="0" borderId="0" applyFont="0" applyFill="0" applyBorder="0" applyAlignment="0" applyProtection="0"/>
    <xf numFmtId="0" fontId="110" fillId="78" borderId="79" applyNumberFormat="0" applyAlignment="0" applyProtection="0"/>
    <xf numFmtId="181" fontId="104" fillId="0" borderId="0"/>
    <xf numFmtId="0" fontId="100" fillId="79" borderId="0" applyNumberFormat="0" applyBorder="0" applyAlignment="0" applyProtection="0"/>
    <xf numFmtId="0" fontId="100" fillId="79" borderId="0" applyNumberFormat="0" applyBorder="0" applyAlignment="0" applyProtection="0"/>
    <xf numFmtId="4" fontId="40" fillId="95" borderId="78" applyNumberFormat="0" applyProtection="0">
      <alignment horizontal="right" vertical="center"/>
    </xf>
    <xf numFmtId="4" fontId="35" fillId="83" borderId="82" applyNumberFormat="0" applyProtection="0">
      <alignment horizontal="left" vertical="center" indent="1"/>
    </xf>
    <xf numFmtId="43" fontId="29" fillId="0" borderId="0" applyFont="0" applyFill="0" applyBorder="0" applyAlignment="0" applyProtection="0"/>
    <xf numFmtId="0" fontId="105" fillId="108" borderId="0" applyNumberFormat="0" applyBorder="0" applyAlignment="0" applyProtection="0"/>
    <xf numFmtId="43"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91" fontId="126" fillId="0" borderId="0" applyFill="0" applyBorder="0" applyAlignment="0"/>
    <xf numFmtId="0" fontId="100" fillId="79" borderId="0" applyNumberFormat="0" applyBorder="0" applyAlignment="0" applyProtection="0"/>
    <xf numFmtId="0" fontId="102" fillId="0" borderId="0" applyFill="0" applyBorder="0" applyAlignment="0"/>
    <xf numFmtId="0" fontId="61" fillId="0" borderId="0" applyNumberFormat="0" applyFont="0" applyFill="0" applyBorder="0" applyAlignment="0" applyProtection="0"/>
    <xf numFmtId="0" fontId="100" fillId="79" borderId="0" applyNumberFormat="0" applyBorder="0" applyAlignment="0" applyProtection="0"/>
    <xf numFmtId="0" fontId="102" fillId="0" borderId="0" applyFill="0" applyBorder="0" applyAlignment="0"/>
    <xf numFmtId="0" fontId="61" fillId="0" borderId="0" applyNumberFormat="0" applyFont="0" applyFill="0" applyBorder="0" applyAlignment="0" applyProtection="0"/>
    <xf numFmtId="0" fontId="100" fillId="79" borderId="0" applyNumberFormat="0" applyBorder="0" applyAlignment="0" applyProtection="0"/>
    <xf numFmtId="0" fontId="29" fillId="0" borderId="0"/>
    <xf numFmtId="0" fontId="44" fillId="0" borderId="0"/>
    <xf numFmtId="181" fontId="104" fillId="0" borderId="0"/>
    <xf numFmtId="0" fontId="93" fillId="0" borderId="63">
      <alignment horizontal="left" vertical="center"/>
    </xf>
    <xf numFmtId="0" fontId="105" fillId="73" borderId="0" applyNumberFormat="0" applyBorder="0" applyAlignment="0" applyProtection="0"/>
    <xf numFmtId="37" fontId="29" fillId="0" borderId="0"/>
    <xf numFmtId="39" fontId="112" fillId="0" borderId="0"/>
    <xf numFmtId="0" fontId="102"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181" fontId="104" fillId="0" borderId="0"/>
    <xf numFmtId="9" fontId="113" fillId="0" borderId="0" applyFont="0" applyFill="0" applyBorder="0" applyAlignment="0" applyProtection="0"/>
    <xf numFmtId="0" fontId="93" fillId="0" borderId="63">
      <alignment horizontal="left" vertical="center"/>
    </xf>
    <xf numFmtId="0" fontId="105" fillId="81" borderId="0" applyNumberFormat="0" applyBorder="0" applyAlignment="0" applyProtection="0"/>
    <xf numFmtId="0" fontId="0" fillId="0" borderId="0" applyNumberFormat="0" applyFont="0" applyFill="0" applyBorder="0" applyAlignment="0" applyProtection="0"/>
    <xf numFmtId="184" fontId="114" fillId="0" borderId="0">
      <protection locked="0"/>
    </xf>
    <xf numFmtId="0" fontId="29" fillId="73" borderId="80" applyNumberFormat="0" applyFont="0" applyAlignment="0" applyProtection="0"/>
    <xf numFmtId="0" fontId="102" fillId="0" borderId="0" applyFill="0" applyBorder="0" applyAlignment="0"/>
    <xf numFmtId="0" fontId="61" fillId="0" borderId="0" applyNumberFormat="0" applyFont="0" applyFill="0" applyBorder="0" applyAlignment="0" applyProtection="0"/>
    <xf numFmtId="0" fontId="105" fillId="90" borderId="0" applyNumberFormat="0" applyBorder="0" applyAlignment="0" applyProtection="0"/>
    <xf numFmtId="0" fontId="102" fillId="0" borderId="0" applyFill="0" applyBorder="0" applyAlignment="0"/>
    <xf numFmtId="0" fontId="61" fillId="0" borderId="0" applyNumberFormat="0" applyFont="0" applyFill="0" applyBorder="0" applyAlignment="0" applyProtection="0"/>
    <xf numFmtId="0" fontId="100" fillId="79" borderId="0" applyNumberFormat="0" applyBorder="0" applyAlignment="0" applyProtection="0"/>
    <xf numFmtId="0" fontId="93" fillId="0" borderId="63">
      <alignment horizontal="left" vertical="center"/>
    </xf>
    <xf numFmtId="0" fontId="105" fillId="0" borderId="0"/>
    <xf numFmtId="0" fontId="100" fillId="85" borderId="0" applyNumberFormat="0" applyBorder="0" applyAlignment="0" applyProtection="0"/>
    <xf numFmtId="0" fontId="61" fillId="0" borderId="0" applyNumberFormat="0" applyFont="0" applyFill="0" applyBorder="0" applyAlignment="0" applyProtection="0"/>
    <xf numFmtId="184" fontId="114" fillId="0" borderId="0">
      <protection locked="0"/>
    </xf>
    <xf numFmtId="0" fontId="102" fillId="0" borderId="0" applyFill="0" applyBorder="0" applyAlignment="0"/>
    <xf numFmtId="0" fontId="117" fillId="74" borderId="0" applyNumberFormat="0" applyBorder="0" applyAlignment="0" applyProtection="0"/>
    <xf numFmtId="0" fontId="61" fillId="0" borderId="0" applyNumberFormat="0" applyFont="0" applyFill="0" applyBorder="0" applyAlignment="0" applyProtection="0"/>
    <xf numFmtId="0" fontId="105" fillId="79" borderId="0" applyNumberFormat="0" applyBorder="0" applyAlignment="0" applyProtection="0"/>
    <xf numFmtId="10" fontId="88" fillId="86" borderId="44" applyNumberFormat="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102" fillId="0" borderId="0" applyFill="0" applyBorder="0" applyAlignment="0"/>
    <xf numFmtId="0" fontId="105" fillId="79" borderId="0" applyNumberFormat="0" applyBorder="0" applyAlignment="0" applyProtection="0"/>
    <xf numFmtId="0" fontId="61" fillId="0" borderId="0" applyNumberFormat="0" applyFont="0" applyFill="0" applyBorder="0" applyAlignment="0" applyProtection="0"/>
    <xf numFmtId="10" fontId="88" fillId="86" borderId="44" applyNumberFormat="0" applyBorder="0" applyAlignment="0" applyProtection="0"/>
    <xf numFmtId="0" fontId="102" fillId="0" borderId="0" applyFill="0" applyBorder="0" applyAlignment="0"/>
    <xf numFmtId="0" fontId="105" fillId="79" borderId="0" applyNumberFormat="0" applyBorder="0" applyAlignment="0" applyProtection="0"/>
    <xf numFmtId="58" fontId="106" fillId="0" borderId="0"/>
    <xf numFmtId="0" fontId="117" fillId="85" borderId="0" applyNumberFormat="0" applyBorder="0" applyAlignment="0" applyProtection="0"/>
    <xf numFmtId="0" fontId="61" fillId="0" borderId="0"/>
    <xf numFmtId="0" fontId="137" fillId="118" borderId="0" applyNumberFormat="0" applyBorder="0" applyAlignment="0" applyProtection="0"/>
    <xf numFmtId="191" fontId="121" fillId="0" borderId="0" applyFill="0" applyBorder="0" applyAlignment="0"/>
    <xf numFmtId="0" fontId="105" fillId="90" borderId="0" applyNumberFormat="0" applyBorder="0" applyAlignment="0" applyProtection="0"/>
    <xf numFmtId="179" fontId="40" fillId="0" borderId="0" applyFill="0" applyBorder="0" applyAlignment="0"/>
    <xf numFmtId="0" fontId="102" fillId="0" borderId="0" applyFill="0" applyBorder="0" applyAlignment="0"/>
    <xf numFmtId="0" fontId="117" fillId="90" borderId="0" applyNumberFormat="0" applyBorder="0" applyAlignment="0" applyProtection="0"/>
    <xf numFmtId="0" fontId="105" fillId="90" borderId="0" applyNumberFormat="0" applyBorder="0" applyAlignment="0" applyProtection="0"/>
    <xf numFmtId="0" fontId="102" fillId="0" borderId="0" applyFill="0" applyBorder="0" applyAlignment="0"/>
    <xf numFmtId="0" fontId="125" fillId="0" borderId="0"/>
    <xf numFmtId="0" fontId="105" fillId="90" borderId="0" applyNumberFormat="0" applyBorder="0" applyAlignment="0" applyProtection="0"/>
    <xf numFmtId="0" fontId="102" fillId="0" borderId="0" applyFill="0" applyBorder="0" applyAlignment="0"/>
    <xf numFmtId="0" fontId="105" fillId="90" borderId="0" applyNumberFormat="0" applyBorder="0" applyAlignment="0" applyProtection="0"/>
    <xf numFmtId="0" fontId="0" fillId="0" borderId="0" applyNumberFormat="0" applyFont="0" applyFill="0" applyBorder="0" applyAlignment="0" applyProtection="0"/>
    <xf numFmtId="194" fontId="125" fillId="0" borderId="0" applyFill="0" applyBorder="0" applyAlignment="0"/>
    <xf numFmtId="0" fontId="61" fillId="0" borderId="0" applyNumberFormat="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0" fontId="105" fillId="101" borderId="0" applyNumberFormat="0" applyBorder="0" applyAlignment="0" applyProtection="0"/>
    <xf numFmtId="0" fontId="105" fillId="79" borderId="0" applyNumberFormat="0" applyBorder="0" applyAlignment="0" applyProtection="0"/>
    <xf numFmtId="0" fontId="105" fillId="0" borderId="0"/>
    <xf numFmtId="43" fontId="113"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105" fillId="99" borderId="0" applyNumberFormat="0" applyBorder="0" applyAlignment="0" applyProtection="0"/>
    <xf numFmtId="0" fontId="100" fillId="79" borderId="0" applyNumberFormat="0" applyBorder="0" applyAlignment="0" applyProtection="0"/>
    <xf numFmtId="0" fontId="61" fillId="0" borderId="0"/>
    <xf numFmtId="0" fontId="29" fillId="0" borderId="0"/>
    <xf numFmtId="43" fontId="113" fillId="0" borderId="0" applyFont="0" applyFill="0" applyBorder="0" applyAlignment="0" applyProtection="0"/>
    <xf numFmtId="0" fontId="105" fillId="99" borderId="0" applyNumberFormat="0" applyBorder="0" applyAlignment="0" applyProtection="0"/>
    <xf numFmtId="0" fontId="35" fillId="39" borderId="78" applyNumberFormat="0" applyProtection="0">
      <alignment horizontal="left" vertical="top" indent="1"/>
    </xf>
    <xf numFmtId="0" fontId="100" fillId="79" borderId="0" applyNumberFormat="0" applyBorder="0" applyAlignment="0" applyProtection="0"/>
    <xf numFmtId="0" fontId="61" fillId="0" borderId="0"/>
    <xf numFmtId="43" fontId="113" fillId="0" borderId="0" applyFont="0" applyFill="0" applyBorder="0" applyAlignment="0" applyProtection="0"/>
    <xf numFmtId="0" fontId="29" fillId="0" borderId="0"/>
    <xf numFmtId="0" fontId="105" fillId="99" borderId="0" applyNumberFormat="0" applyBorder="0" applyAlignment="0" applyProtection="0"/>
    <xf numFmtId="0" fontId="35" fillId="39" borderId="78" applyNumberFormat="0" applyProtection="0">
      <alignment horizontal="left" vertical="top" indent="1"/>
    </xf>
    <xf numFmtId="0" fontId="100" fillId="79" borderId="0" applyNumberFormat="0" applyBorder="0" applyAlignment="0" applyProtection="0"/>
    <xf numFmtId="0" fontId="61" fillId="0" borderId="0"/>
    <xf numFmtId="43" fontId="113" fillId="0" borderId="0" applyFont="0" applyFill="0" applyBorder="0" applyAlignment="0" applyProtection="0"/>
    <xf numFmtId="0" fontId="29" fillId="0" borderId="0"/>
    <xf numFmtId="0" fontId="0" fillId="0" borderId="0" applyNumberFormat="0" applyFont="0" applyFill="0" applyBorder="0" applyAlignment="0" applyProtection="0"/>
    <xf numFmtId="39" fontId="112" fillId="0" borderId="0"/>
    <xf numFmtId="0" fontId="100" fillId="79" borderId="0" applyNumberFormat="0" applyBorder="0" applyAlignment="0" applyProtection="0"/>
    <xf numFmtId="0" fontId="61" fillId="0" borderId="0"/>
    <xf numFmtId="43" fontId="113" fillId="0" borderId="0" applyFont="0" applyFill="0" applyBorder="0" applyAlignment="0" applyProtection="0"/>
    <xf numFmtId="0" fontId="6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180" fontId="29" fillId="0" borderId="0" applyProtection="0">
      <alignment horizontal="right"/>
    </xf>
    <xf numFmtId="0" fontId="0" fillId="0" borderId="0" applyNumberFormat="0" applyFont="0" applyFill="0" applyBorder="0" applyAlignment="0" applyProtection="0"/>
    <xf numFmtId="39" fontId="112" fillId="0" borderId="0"/>
    <xf numFmtId="0" fontId="100" fillId="79" borderId="0" applyNumberFormat="0" applyBorder="0" applyAlignment="0" applyProtection="0"/>
    <xf numFmtId="0" fontId="61" fillId="0" borderId="0"/>
    <xf numFmtId="43" fontId="113" fillId="0" borderId="0" applyFont="0" applyFill="0" applyBorder="0" applyAlignment="0" applyProtection="0"/>
    <xf numFmtId="0" fontId="0"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184" fontId="114" fillId="0" borderId="0">
      <protection locked="0"/>
    </xf>
    <xf numFmtId="0" fontId="102" fillId="0" borderId="0" applyFill="0" applyBorder="0" applyAlignment="0"/>
    <xf numFmtId="37" fontId="29" fillId="0" borderId="0"/>
    <xf numFmtId="0" fontId="105" fillId="101" borderId="0" applyNumberFormat="0" applyBorder="0" applyAlignment="0" applyProtection="0"/>
    <xf numFmtId="43" fontId="113" fillId="0" borderId="0" applyFont="0" applyFill="0" applyBorder="0" applyAlignment="0" applyProtection="0"/>
    <xf numFmtId="0" fontId="61" fillId="0" borderId="0"/>
    <xf numFmtId="0" fontId="120" fillId="0" borderId="0"/>
    <xf numFmtId="0" fontId="61" fillId="0" borderId="0" applyNumberFormat="0" applyFont="0" applyFill="0" applyBorder="0" applyAlignment="0" applyProtection="0"/>
    <xf numFmtId="0" fontId="110" fillId="78" borderId="79" applyNumberFormat="0" applyAlignment="0" applyProtection="0"/>
    <xf numFmtId="0" fontId="100" fillId="79" borderId="0" applyNumberFormat="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00" fillId="79" borderId="0" applyNumberFormat="0" applyBorder="0" applyAlignment="0" applyProtection="0"/>
    <xf numFmtId="0" fontId="105" fillId="101" borderId="0" applyNumberFormat="0" applyBorder="0" applyAlignment="0" applyProtection="0"/>
    <xf numFmtId="0" fontId="61" fillId="0" borderId="0" applyNumberFormat="0" applyFont="0" applyFill="0" applyBorder="0" applyAlignment="0" applyProtection="0"/>
    <xf numFmtId="0" fontId="105" fillId="79" borderId="0" applyNumberFormat="0" applyBorder="0" applyAlignment="0" applyProtection="0"/>
    <xf numFmtId="0" fontId="61" fillId="0" borderId="0"/>
    <xf numFmtId="0" fontId="102" fillId="0" borderId="0" applyFill="0" applyBorder="0" applyAlignment="0"/>
    <xf numFmtId="4" fontId="40" fillId="89" borderId="78" applyNumberFormat="0" applyProtection="0">
      <alignment horizontal="right" vertical="center"/>
    </xf>
    <xf numFmtId="4" fontId="40" fillId="89" borderId="78" applyNumberFormat="0" applyProtection="0">
      <alignment horizontal="right" vertical="center"/>
    </xf>
    <xf numFmtId="0" fontId="105" fillId="101" borderId="0" applyNumberFormat="0" applyBorder="0" applyAlignment="0" applyProtection="0"/>
    <xf numFmtId="0" fontId="110" fillId="78" borderId="79" applyNumberFormat="0" applyAlignment="0" applyProtection="0"/>
    <xf numFmtId="0" fontId="61" fillId="0" borderId="0" applyNumberFormat="0" applyFont="0" applyFill="0" applyBorder="0" applyAlignment="0" applyProtection="0"/>
    <xf numFmtId="0" fontId="102" fillId="0" borderId="0" applyFill="0" applyBorder="0" applyAlignment="0"/>
    <xf numFmtId="0" fontId="105" fillId="79" borderId="0" applyNumberFormat="0" applyBorder="0" applyAlignment="0" applyProtection="0"/>
    <xf numFmtId="205" fontId="125" fillId="0" borderId="87"/>
    <xf numFmtId="10" fontId="88" fillId="80" borderId="44" applyNumberFormat="0" applyBorder="0" applyAlignment="0" applyProtection="0"/>
    <xf numFmtId="10" fontId="88" fillId="80" borderId="44" applyNumberFormat="0" applyBorder="0" applyAlignment="0" applyProtection="0"/>
    <xf numFmtId="0" fontId="117" fillId="119" borderId="0" applyNumberFormat="0" applyBorder="0" applyAlignment="0" applyProtection="0"/>
    <xf numFmtId="43" fontId="29" fillId="0" borderId="0" applyFont="0" applyFill="0" applyBorder="0" applyAlignment="0" applyProtection="0"/>
    <xf numFmtId="184" fontId="114" fillId="0" borderId="0">
      <protection locked="0"/>
    </xf>
    <xf numFmtId="0" fontId="61" fillId="0" borderId="0" applyNumberFormat="0" applyFont="0" applyFill="0" applyBorder="0" applyAlignment="0" applyProtection="0"/>
    <xf numFmtId="0" fontId="61" fillId="0" borderId="0"/>
    <xf numFmtId="0" fontId="102" fillId="0" borderId="0" applyFill="0" applyBorder="0" applyAlignment="0"/>
    <xf numFmtId="4" fontId="40" fillId="89" borderId="78" applyNumberFormat="0" applyProtection="0">
      <alignment horizontal="right" vertical="center"/>
    </xf>
    <xf numFmtId="0" fontId="105" fillId="79" borderId="0" applyNumberFormat="0" applyBorder="0" applyAlignment="0" applyProtection="0"/>
    <xf numFmtId="0" fontId="61" fillId="0" borderId="0"/>
    <xf numFmtId="0" fontId="102" fillId="0" borderId="0" applyFill="0" applyBorder="0" applyAlignment="0"/>
    <xf numFmtId="0" fontId="105" fillId="79" borderId="0" applyNumberFormat="0" applyBorder="0" applyAlignment="0" applyProtection="0"/>
    <xf numFmtId="0" fontId="102" fillId="0" borderId="0" applyFill="0" applyBorder="0" applyAlignment="0"/>
    <xf numFmtId="0" fontId="117" fillId="101" borderId="0" applyNumberFormat="0" applyBorder="0" applyAlignment="0" applyProtection="0"/>
    <xf numFmtId="0" fontId="110" fillId="78" borderId="79" applyNumberFormat="0" applyAlignment="0" applyProtection="0"/>
    <xf numFmtId="0" fontId="110" fillId="78" borderId="79" applyNumberFormat="0" applyAlignment="0" applyProtection="0"/>
    <xf numFmtId="0" fontId="29" fillId="76" borderId="78" applyNumberFormat="0" applyProtection="0">
      <alignment horizontal="left" vertical="top" indent="1"/>
    </xf>
    <xf numFmtId="0" fontId="29" fillId="0" borderId="0"/>
    <xf numFmtId="0" fontId="105" fillId="101" borderId="0" applyNumberFormat="0" applyBorder="0" applyAlignment="0" applyProtection="0"/>
    <xf numFmtId="0" fontId="61" fillId="0" borderId="0"/>
    <xf numFmtId="0" fontId="93" fillId="0" borderId="0"/>
    <xf numFmtId="43" fontId="105" fillId="0" borderId="0" applyFont="0" applyFill="0" applyBorder="0" applyAlignment="0" applyProtection="0"/>
    <xf numFmtId="0" fontId="61" fillId="0" borderId="0" applyNumberFormat="0" applyFont="0" applyFill="0" applyBorder="0" applyAlignment="0" applyProtection="0"/>
    <xf numFmtId="0" fontId="113" fillId="0" borderId="0"/>
    <xf numFmtId="0" fontId="105" fillId="101" borderId="0" applyNumberFormat="0" applyBorder="0" applyAlignment="0" applyProtection="0"/>
    <xf numFmtId="0" fontId="110" fillId="78" borderId="79" applyNumberFormat="0" applyAlignment="0" applyProtection="0"/>
    <xf numFmtId="0" fontId="105" fillId="101" borderId="0" applyNumberFormat="0" applyBorder="0" applyAlignment="0" applyProtection="0"/>
    <xf numFmtId="42" fontId="29" fillId="0" borderId="0" applyFont="0" applyFill="0" applyBorder="0" applyAlignment="0" applyProtection="0"/>
    <xf numFmtId="9" fontId="100" fillId="0" borderId="0" applyFont="0" applyFill="0" applyBorder="0" applyAlignment="0" applyProtection="0"/>
    <xf numFmtId="10" fontId="88" fillId="86" borderId="44" applyNumberFormat="0" applyBorder="0" applyAlignment="0" applyProtection="0"/>
    <xf numFmtId="0" fontId="116" fillId="8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3" borderId="0" applyNumberFormat="0" applyBorder="0" applyAlignment="0" applyProtection="0"/>
    <xf numFmtId="43" fontId="29"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184" fontId="114" fillId="0" borderId="0">
      <protection locked="0"/>
    </xf>
    <xf numFmtId="0" fontId="105" fillId="101" borderId="0" applyNumberFormat="0" applyBorder="0" applyAlignment="0" applyProtection="0"/>
    <xf numFmtId="0" fontId="110" fillId="78" borderId="79" applyNumberFormat="0" applyAlignment="0" applyProtection="0"/>
    <xf numFmtId="0" fontId="116" fillId="98" borderId="0" applyNumberFormat="0" applyBorder="0" applyAlignment="0" applyProtection="0"/>
    <xf numFmtId="41" fontId="29" fillId="0" borderId="0" applyFont="0" applyFill="0" applyBorder="0" applyAlignment="0" applyProtection="0"/>
    <xf numFmtId="0" fontId="105" fillId="101" borderId="0" applyNumberFormat="0" applyBorder="0" applyAlignment="0" applyProtection="0"/>
    <xf numFmtId="0" fontId="105" fillId="79" borderId="0" applyNumberFormat="0" applyBorder="0" applyAlignment="0" applyProtection="0"/>
    <xf numFmtId="0" fontId="29" fillId="73" borderId="80" applyNumberFormat="0" applyFont="0" applyAlignment="0" applyProtection="0"/>
    <xf numFmtId="0" fontId="105" fillId="79"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105" fillId="79"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5" fillId="79" borderId="0" applyNumberFormat="0" applyBorder="0" applyAlignment="0" applyProtection="0"/>
    <xf numFmtId="43" fontId="105" fillId="0" borderId="0" applyFont="0" applyFill="0" applyBorder="0" applyAlignment="0" applyProtection="0"/>
    <xf numFmtId="0" fontId="29" fillId="76" borderId="78" applyNumberFormat="0" applyProtection="0">
      <alignment horizontal="left" vertical="center" indent="1"/>
    </xf>
    <xf numFmtId="43" fontId="29" fillId="0" borderId="0" applyFont="0" applyFill="0" applyBorder="0" applyAlignment="0" applyProtection="0"/>
    <xf numFmtId="0" fontId="116" fillId="85" borderId="0" applyNumberFormat="0" applyBorder="0" applyAlignment="0" applyProtection="0"/>
    <xf numFmtId="9" fontId="113" fillId="0" borderId="0" applyFont="0" applyFill="0" applyBorder="0" applyAlignment="0" applyProtection="0"/>
    <xf numFmtId="0" fontId="105" fillId="77" borderId="0" applyNumberFormat="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181" fontId="104" fillId="0" borderId="0"/>
    <xf numFmtId="0" fontId="61" fillId="0" borderId="0"/>
    <xf numFmtId="0" fontId="105" fillId="0" borderId="0"/>
    <xf numFmtId="0" fontId="117" fillId="87" borderId="0" applyNumberFormat="0" applyBorder="0" applyAlignment="0" applyProtection="0"/>
    <xf numFmtId="43" fontId="113" fillId="0" borderId="0" applyFont="0" applyFill="0" applyBorder="0" applyAlignment="0" applyProtection="0"/>
    <xf numFmtId="194" fontId="125" fillId="0" borderId="0" applyFill="0" applyBorder="0" applyAlignment="0"/>
    <xf numFmtId="0" fontId="117" fillId="90" borderId="0" applyNumberFormat="0" applyBorder="0" applyAlignment="0" applyProtection="0"/>
    <xf numFmtId="10" fontId="88" fillId="80" borderId="44" applyNumberFormat="0" applyBorder="0" applyAlignment="0" applyProtection="0"/>
    <xf numFmtId="194" fontId="125" fillId="0" borderId="0" applyFill="0" applyBorder="0" applyAlignment="0"/>
    <xf numFmtId="0" fontId="93" fillId="0" borderId="15" applyNumberFormat="0" applyAlignment="0" applyProtection="0">
      <alignment horizontal="left" vertical="center"/>
    </xf>
    <xf numFmtId="0" fontId="116" fillId="90" borderId="0" applyNumberFormat="0" applyBorder="0" applyAlignment="0" applyProtection="0"/>
    <xf numFmtId="10" fontId="88" fillId="80" borderId="44" applyNumberFormat="0" applyBorder="0" applyAlignment="0" applyProtection="0"/>
    <xf numFmtId="194" fontId="125" fillId="0" borderId="0" applyFill="0" applyBorder="0" applyAlignment="0"/>
    <xf numFmtId="0" fontId="116" fillId="90" borderId="0" applyNumberFormat="0" applyBorder="0" applyAlignment="0" applyProtection="0"/>
    <xf numFmtId="38" fontId="184" fillId="0" borderId="0"/>
    <xf numFmtId="10" fontId="88" fillId="80" borderId="44" applyNumberFormat="0" applyBorder="0" applyAlignment="0" applyProtection="0"/>
    <xf numFmtId="194" fontId="125" fillId="0" borderId="0" applyFill="0" applyBorder="0" applyAlignment="0"/>
    <xf numFmtId="0" fontId="116" fillId="90" borderId="0" applyNumberFormat="0" applyBorder="0" applyAlignment="0" applyProtection="0"/>
    <xf numFmtId="37" fontId="29" fillId="0" borderId="0"/>
    <xf numFmtId="0" fontId="116" fillId="90" borderId="0" applyNumberFormat="0" applyBorder="0" applyAlignment="0" applyProtection="0"/>
    <xf numFmtId="10" fontId="88" fillId="80" borderId="44" applyNumberFormat="0" applyBorder="0" applyAlignment="0" applyProtection="0"/>
    <xf numFmtId="194" fontId="125" fillId="0" borderId="0" applyFill="0" applyBorder="0" applyAlignment="0"/>
    <xf numFmtId="0" fontId="0" fillId="0" borderId="0" applyNumberFormat="0" applyFont="0" applyFill="0" applyBorder="0" applyAlignment="0" applyProtection="0"/>
    <xf numFmtId="0" fontId="61" fillId="0" borderId="0" applyNumberFormat="0" applyFont="0" applyFill="0" applyBorder="0" applyAlignment="0" applyProtection="0"/>
    <xf numFmtId="0" fontId="105" fillId="73"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37" fontId="29" fillId="0" borderId="0"/>
    <xf numFmtId="0" fontId="116" fillId="90" borderId="0" applyNumberFormat="0" applyBorder="0" applyAlignment="0" applyProtection="0"/>
    <xf numFmtId="0" fontId="102" fillId="0" borderId="0" applyFill="0" applyBorder="0" applyAlignment="0"/>
    <xf numFmtId="0" fontId="100" fillId="73" borderId="0" applyNumberFormat="0" applyBorder="0" applyAlignment="0" applyProtection="0"/>
    <xf numFmtId="9" fontId="29" fillId="0" borderId="0" applyFont="0" applyFill="0" applyBorder="0" applyAlignment="0" applyProtection="0"/>
    <xf numFmtId="0" fontId="116" fillId="90" borderId="0" applyNumberFormat="0" applyBorder="0" applyAlignment="0" applyProtection="0"/>
    <xf numFmtId="0" fontId="101" fillId="74" borderId="79" applyNumberFormat="0" applyAlignment="0" applyProtection="0"/>
    <xf numFmtId="0" fontId="101" fillId="74" borderId="79" applyNumberFormat="0" applyAlignment="0" applyProtection="0"/>
    <xf numFmtId="0" fontId="110" fillId="78" borderId="79" applyNumberFormat="0" applyAlignment="0" applyProtection="0"/>
    <xf numFmtId="0" fontId="110" fillId="78" borderId="79" applyNumberFormat="0" applyAlignment="0" applyProtection="0"/>
    <xf numFmtId="0" fontId="0" fillId="0" borderId="0" applyNumberFormat="0" applyFont="0" applyFill="0" applyBorder="0" applyAlignment="0" applyProtection="0"/>
    <xf numFmtId="0" fontId="105" fillId="104" borderId="0" applyNumberFormat="0" applyBorder="0" applyAlignment="0" applyProtection="0"/>
    <xf numFmtId="181" fontId="104" fillId="0" borderId="0"/>
    <xf numFmtId="0" fontId="29" fillId="0" borderId="0"/>
    <xf numFmtId="0" fontId="29" fillId="0" borderId="0"/>
    <xf numFmtId="0" fontId="117" fillId="87"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16" fillId="85" borderId="0" applyNumberFormat="0" applyBorder="0" applyAlignment="0" applyProtection="0"/>
    <xf numFmtId="0" fontId="117" fillId="90" borderId="0" applyNumberFormat="0" applyBorder="0" applyAlignment="0" applyProtection="0"/>
    <xf numFmtId="0" fontId="105" fillId="85" borderId="0" applyNumberFormat="0" applyBorder="0" applyAlignment="0" applyProtection="0"/>
    <xf numFmtId="0" fontId="105" fillId="73"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0" fillId="0" borderId="0"/>
    <xf numFmtId="0" fontId="29" fillId="76" borderId="78" applyNumberFormat="0" applyProtection="0">
      <alignment horizontal="left" vertical="center" indent="1"/>
    </xf>
    <xf numFmtId="0" fontId="110" fillId="78" borderId="79" applyNumberFormat="0" applyAlignment="0" applyProtection="0"/>
    <xf numFmtId="0" fontId="111" fillId="0" borderId="0"/>
    <xf numFmtId="0" fontId="117" fillId="90" borderId="0" applyNumberFormat="0" applyBorder="0" applyAlignment="0" applyProtection="0"/>
    <xf numFmtId="0" fontId="100" fillId="73"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0" fillId="0" borderId="0"/>
    <xf numFmtId="0" fontId="0" fillId="0" borderId="0"/>
    <xf numFmtId="43" fontId="113" fillId="0" borderId="0" applyFont="0" applyFill="0" applyBorder="0" applyAlignment="0" applyProtection="0"/>
    <xf numFmtId="0" fontId="29" fillId="76" borderId="78" applyNumberFormat="0" applyProtection="0">
      <alignment horizontal="left" vertical="center" indent="1"/>
    </xf>
    <xf numFmtId="0" fontId="110" fillId="78" borderId="79" applyNumberFormat="0" applyAlignment="0" applyProtection="0"/>
    <xf numFmtId="0" fontId="117" fillId="90" borderId="0" applyNumberFormat="0" applyBorder="0" applyAlignment="0" applyProtection="0"/>
    <xf numFmtId="0" fontId="117" fillId="90" borderId="0" applyNumberFormat="0" applyBorder="0" applyAlignment="0" applyProtection="0"/>
    <xf numFmtId="0" fontId="110" fillId="78" borderId="79" applyNumberFormat="0" applyAlignment="0" applyProtection="0"/>
    <xf numFmtId="10" fontId="88" fillId="80" borderId="44" applyNumberFormat="0" applyBorder="0" applyAlignment="0" applyProtection="0"/>
    <xf numFmtId="10" fontId="88" fillId="80" borderId="44" applyNumberFormat="0" applyBorder="0" applyAlignment="0" applyProtection="0"/>
    <xf numFmtId="0" fontId="117" fillId="87" borderId="0" applyNumberFormat="0" applyBorder="0" applyAlignment="0" applyProtection="0"/>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17" fillId="87" borderId="0" applyNumberFormat="0" applyBorder="0" applyAlignment="0" applyProtection="0"/>
    <xf numFmtId="9" fontId="113" fillId="0" borderId="0" applyFont="0" applyFill="0" applyBorder="0" applyAlignment="0" applyProtection="0"/>
    <xf numFmtId="0" fontId="105" fillId="104" borderId="0" applyNumberFormat="0" applyBorder="0" applyAlignment="0" applyProtection="0"/>
    <xf numFmtId="0" fontId="29" fillId="0" borderId="0"/>
    <xf numFmtId="181" fontId="104" fillId="0" borderId="0"/>
    <xf numFmtId="0" fontId="29" fillId="0" borderId="0"/>
    <xf numFmtId="0" fontId="29" fillId="0" borderId="0"/>
    <xf numFmtId="0" fontId="117" fillId="90"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05" fillId="73" borderId="0" applyNumberFormat="0" applyBorder="0" applyAlignment="0" applyProtection="0"/>
    <xf numFmtId="0" fontId="29" fillId="0" borderId="0"/>
    <xf numFmtId="181" fontId="104" fillId="0" borderId="0"/>
    <xf numFmtId="0" fontId="93" fillId="0" borderId="15" applyNumberFormat="0" applyAlignment="0" applyProtection="0">
      <alignment horizontal="left" vertical="center"/>
    </xf>
    <xf numFmtId="0" fontId="29" fillId="0" borderId="0"/>
    <xf numFmtId="0" fontId="29" fillId="0" borderId="0"/>
    <xf numFmtId="0" fontId="117" fillId="90"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177" fontId="29" fillId="0" borderId="0">
      <protection locked="0"/>
    </xf>
    <xf numFmtId="0" fontId="0" fillId="0" borderId="0" applyNumberFormat="0" applyFont="0" applyFill="0" applyBorder="0" applyAlignment="0" applyProtection="0"/>
    <xf numFmtId="0" fontId="117" fillId="110"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29" fillId="73" borderId="80" applyNumberFormat="0" applyFont="0" applyAlignment="0" applyProtection="0"/>
    <xf numFmtId="0" fontId="29" fillId="73" borderId="80" applyNumberFormat="0" applyFont="0" applyAlignment="0" applyProtection="0"/>
    <xf numFmtId="0" fontId="117" fillId="110" borderId="0" applyNumberFormat="0" applyBorder="0" applyAlignment="0" applyProtection="0"/>
    <xf numFmtId="41" fontId="29" fillId="0" borderId="0" applyFont="0" applyFill="0" applyBorder="0" applyAlignment="0" applyProtection="0"/>
    <xf numFmtId="181" fontId="104" fillId="0" borderId="0"/>
    <xf numFmtId="0" fontId="29" fillId="73" borderId="80" applyNumberFormat="0" applyFont="0" applyAlignment="0" applyProtection="0"/>
    <xf numFmtId="0" fontId="117" fillId="110" borderId="0" applyNumberFormat="0" applyBorder="0" applyAlignment="0" applyProtection="0"/>
    <xf numFmtId="41" fontId="29" fillId="0" borderId="0" applyFont="0" applyFill="0" applyBorder="0" applyAlignment="0" applyProtection="0"/>
    <xf numFmtId="177" fontId="29" fillId="0" borderId="0">
      <protection locked="0"/>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0" fontId="88" fillId="0" borderId="99" applyNumberFormat="0" applyFill="0" applyAlignment="0" applyProtection="0"/>
    <xf numFmtId="0" fontId="117" fillId="110"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7" fontId="29" fillId="0" borderId="0">
      <protection locked="0"/>
    </xf>
    <xf numFmtId="0" fontId="29" fillId="0" borderId="0"/>
    <xf numFmtId="0" fontId="0" fillId="0" borderId="0" applyNumberFormat="0" applyFont="0" applyFill="0" applyBorder="0" applyAlignment="0" applyProtection="0"/>
    <xf numFmtId="0" fontId="116" fillId="90"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81" borderId="0" applyNumberFormat="0" applyBorder="0" applyAlignment="0" applyProtection="0"/>
    <xf numFmtId="10" fontId="88" fillId="86" borderId="44" applyNumberFormat="0" applyBorder="0" applyAlignment="0" applyProtection="0"/>
    <xf numFmtId="0" fontId="100" fillId="73" borderId="0" applyNumberFormat="0" applyBorder="0" applyAlignment="0" applyProtection="0"/>
    <xf numFmtId="43" fontId="105" fillId="0" borderId="0" applyFont="0" applyFill="0" applyBorder="0" applyAlignment="0" applyProtection="0"/>
    <xf numFmtId="43" fontId="29" fillId="0" borderId="0" applyFont="0" applyFill="0" applyBorder="0" applyAlignment="0" applyProtection="0"/>
    <xf numFmtId="0" fontId="105" fillId="108" borderId="0" applyNumberFormat="0" applyBorder="0" applyAlignment="0" applyProtection="0"/>
    <xf numFmtId="184" fontId="114" fillId="0" borderId="0">
      <protection locked="0"/>
    </xf>
    <xf numFmtId="0" fontId="100" fillId="74"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9" fontId="29" fillId="0" borderId="0" applyFont="0" applyFill="0" applyBorder="0" applyAlignment="0" applyProtection="0"/>
    <xf numFmtId="0" fontId="102" fillId="0" borderId="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29" fillId="0" borderId="0"/>
    <xf numFmtId="0" fontId="61" fillId="0" borderId="0"/>
    <xf numFmtId="191" fontId="40" fillId="0" borderId="0" applyFill="0" applyBorder="0" applyAlignment="0"/>
    <xf numFmtId="0" fontId="116"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10" fontId="88" fillId="86" borderId="44" applyNumberFormat="0" applyBorder="0" applyAlignment="0" applyProtection="0"/>
    <xf numFmtId="0" fontId="29" fillId="0" borderId="0" applyFill="0" applyBorder="0" applyAlignment="0"/>
    <xf numFmtId="0" fontId="100" fillId="73" borderId="0" applyNumberFormat="0" applyBorder="0" applyAlignment="0" applyProtection="0"/>
    <xf numFmtId="43" fontId="105" fillId="0" borderId="0" applyFont="0" applyFill="0" applyBorder="0" applyAlignment="0" applyProtection="0"/>
    <xf numFmtId="0" fontId="105" fillId="108" borderId="0" applyNumberFormat="0" applyBorder="0" applyAlignment="0" applyProtection="0"/>
    <xf numFmtId="0" fontId="102" fillId="0" borderId="0" applyFill="0" applyBorder="0" applyAlignment="0"/>
    <xf numFmtId="0" fontId="61" fillId="0" borderId="0"/>
    <xf numFmtId="184" fontId="29" fillId="0" borderId="0" applyFont="0" applyFill="0" applyBorder="0" applyAlignment="0" applyProtection="0"/>
    <xf numFmtId="0" fontId="116" fillId="98" borderId="0" applyNumberFormat="0" applyBorder="0" applyAlignment="0" applyProtection="0"/>
    <xf numFmtId="41" fontId="100" fillId="0" borderId="0" applyFont="0" applyFill="0" applyBorder="0" applyAlignment="0" applyProtection="0"/>
    <xf numFmtId="43" fontId="100" fillId="0" borderId="0" applyFont="0" applyFill="0" applyBorder="0" applyAlignment="0" applyProtection="0"/>
    <xf numFmtId="43" fontId="29" fillId="0" borderId="0" applyFont="0" applyFill="0" applyBorder="0" applyAlignment="0" applyProtection="0"/>
    <xf numFmtId="184" fontId="114" fillId="0" borderId="0">
      <protection locked="0"/>
    </xf>
    <xf numFmtId="0" fontId="100" fillId="74" borderId="0" applyNumberFormat="0" applyBorder="0" applyAlignment="0" applyProtection="0"/>
    <xf numFmtId="0" fontId="105" fillId="0" borderId="0"/>
    <xf numFmtId="0" fontId="0" fillId="0" borderId="0" applyNumberFormat="0" applyFont="0" applyFill="0" applyBorder="0" applyAlignment="0" applyProtection="0"/>
    <xf numFmtId="10" fontId="88" fillId="86" borderId="44" applyNumberFormat="0" applyBorder="0" applyAlignment="0" applyProtection="0"/>
    <xf numFmtId="0" fontId="29" fillId="0" borderId="0" applyFill="0" applyBorder="0" applyAlignment="0"/>
    <xf numFmtId="0" fontId="61" fillId="0" borderId="0" applyNumberFormat="0" applyFont="0" applyFill="0" applyBorder="0" applyAlignment="0" applyProtection="0"/>
    <xf numFmtId="0" fontId="100" fillId="73" borderId="0" applyNumberFormat="0" applyBorder="0" applyAlignment="0" applyProtection="0"/>
    <xf numFmtId="43" fontId="105" fillId="0" borderId="0" applyFont="0" applyFill="0" applyBorder="0" applyAlignment="0" applyProtection="0"/>
    <xf numFmtId="0" fontId="105" fillId="79" borderId="0" applyNumberFormat="0" applyBorder="0" applyAlignment="0" applyProtection="0"/>
    <xf numFmtId="0" fontId="61" fillId="0" borderId="0"/>
    <xf numFmtId="0" fontId="102" fillId="0" borderId="0" applyFill="0" applyBorder="0" applyAlignment="0"/>
    <xf numFmtId="0" fontId="116"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84" fontId="114" fillId="0" borderId="0">
      <protection locked="0"/>
    </xf>
    <xf numFmtId="0" fontId="105" fillId="91" borderId="0" applyNumberFormat="0" applyBorder="0" applyAlignment="0" applyProtection="0"/>
    <xf numFmtId="0" fontId="105" fillId="0" borderId="0"/>
    <xf numFmtId="4" fontId="40" fillId="47" borderId="78" applyNumberFormat="0" applyProtection="0">
      <alignment horizontal="right" vertical="center"/>
    </xf>
    <xf numFmtId="10" fontId="88" fillId="86" borderId="44" applyNumberFormat="0" applyBorder="0" applyAlignment="0" applyProtection="0"/>
    <xf numFmtId="0" fontId="29" fillId="0" borderId="0" applyFill="0" applyBorder="0" applyAlignment="0"/>
    <xf numFmtId="0" fontId="100" fillId="73" borderId="0" applyNumberFormat="0" applyBorder="0" applyAlignment="0" applyProtection="0"/>
    <xf numFmtId="0" fontId="105" fillId="79" borderId="0" applyNumberFormat="0" applyBorder="0" applyAlignment="0" applyProtection="0"/>
    <xf numFmtId="0" fontId="29" fillId="73" borderId="80" applyNumberFormat="0" applyFont="0" applyAlignment="0" applyProtection="0"/>
    <xf numFmtId="0" fontId="29" fillId="0" borderId="0" applyFont="0" applyFill="0" applyBorder="0" applyAlignment="0" applyProtection="0"/>
    <xf numFmtId="184" fontId="114" fillId="0" borderId="0">
      <protection locked="0"/>
    </xf>
    <xf numFmtId="0" fontId="100" fillId="74" borderId="0" applyNumberFormat="0" applyBorder="0" applyAlignment="0" applyProtection="0"/>
    <xf numFmtId="0" fontId="105" fillId="0" borderId="0"/>
    <xf numFmtId="4" fontId="40" fillId="47" borderId="78" applyNumberFormat="0" applyProtection="0">
      <alignment horizontal="right" vertical="center"/>
    </xf>
    <xf numFmtId="37" fontId="131" fillId="0" borderId="0"/>
    <xf numFmtId="44" fontId="29" fillId="0" borderId="0" applyFont="0" applyFill="0" applyBorder="0" applyAlignment="0" applyProtection="0"/>
    <xf numFmtId="0" fontId="0" fillId="0" borderId="0"/>
    <xf numFmtId="0" fontId="61" fillId="0" borderId="0"/>
    <xf numFmtId="0" fontId="116"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10" fontId="88" fillId="80" borderId="44" applyNumberFormat="0" applyBorder="0" applyAlignment="0" applyProtection="0"/>
    <xf numFmtId="0" fontId="117" fillId="85" borderId="0" applyNumberFormat="0" applyBorder="0" applyAlignment="0" applyProtection="0"/>
    <xf numFmtId="0" fontId="29" fillId="0" borderId="0" applyFill="0" applyBorder="0" applyAlignment="0"/>
    <xf numFmtId="0" fontId="105" fillId="81" borderId="0" applyNumberFormat="0" applyBorder="0" applyAlignment="0" applyProtection="0"/>
    <xf numFmtId="0" fontId="137" fillId="118" borderId="0" applyNumberFormat="0" applyBorder="0" applyAlignment="0" applyProtection="0"/>
    <xf numFmtId="0" fontId="105" fillId="79" borderId="0" applyNumberFormat="0" applyBorder="0" applyAlignment="0" applyProtection="0"/>
    <xf numFmtId="0" fontId="29" fillId="73" borderId="80" applyNumberFormat="0" applyFont="0" applyAlignment="0" applyProtection="0"/>
    <xf numFmtId="0" fontId="146" fillId="0" borderId="0">
      <protection locked="0"/>
    </xf>
    <xf numFmtId="0" fontId="100" fillId="74" borderId="0" applyNumberFormat="0" applyBorder="0" applyAlignment="0" applyProtection="0"/>
    <xf numFmtId="0" fontId="105" fillId="0" borderId="0"/>
    <xf numFmtId="4" fontId="40" fillId="47" borderId="78" applyNumberFormat="0" applyProtection="0">
      <alignment horizontal="right" vertical="center"/>
    </xf>
    <xf numFmtId="181" fontId="104" fillId="0" borderId="0"/>
    <xf numFmtId="44" fontId="29" fillId="0" borderId="0" applyFont="0" applyFill="0" applyBorder="0" applyAlignment="0" applyProtection="0"/>
    <xf numFmtId="0" fontId="0" fillId="0" borderId="0"/>
    <xf numFmtId="0" fontId="117"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10" fontId="88" fillId="86" borderId="44" applyNumberFormat="0" applyBorder="0" applyAlignment="0" applyProtection="0"/>
    <xf numFmtId="0" fontId="116" fillId="85" borderId="0" applyNumberFormat="0" applyBorder="0" applyAlignment="0" applyProtection="0"/>
    <xf numFmtId="0" fontId="29" fillId="0" borderId="0" applyFill="0" applyBorder="0" applyAlignment="0"/>
    <xf numFmtId="0" fontId="100" fillId="73" borderId="0" applyNumberFormat="0" applyBorder="0" applyAlignment="0" applyProtection="0"/>
    <xf numFmtId="0" fontId="116" fillId="98" borderId="0" applyNumberFormat="0" applyBorder="0" applyAlignment="0" applyProtection="0"/>
    <xf numFmtId="41" fontId="100" fillId="0" borderId="0" applyFont="0" applyFill="0" applyBorder="0" applyAlignment="0" applyProtection="0"/>
    <xf numFmtId="43" fontId="105" fillId="0" borderId="0" applyFont="0" applyFill="0" applyBorder="0" applyAlignment="0" applyProtection="0"/>
    <xf numFmtId="0" fontId="105" fillId="81"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81" borderId="0" applyNumberFormat="0" applyBorder="0" applyAlignment="0" applyProtection="0"/>
    <xf numFmtId="0" fontId="105" fillId="81" borderId="0" applyNumberFormat="0" applyBorder="0" applyAlignment="0" applyProtection="0"/>
    <xf numFmtId="181" fontId="104" fillId="0" borderId="0"/>
    <xf numFmtId="0" fontId="105" fillId="81" borderId="0" applyNumberFormat="0" applyBorder="0" applyAlignment="0" applyProtection="0"/>
    <xf numFmtId="0" fontId="0" fillId="0" borderId="0" applyNumberFormat="0" applyFont="0" applyFill="0" applyBorder="0" applyAlignment="0" applyProtection="0"/>
    <xf numFmtId="37" fontId="131" fillId="0" borderId="0"/>
    <xf numFmtId="0" fontId="105" fillId="81" borderId="0" applyNumberFormat="0" applyBorder="0" applyAlignment="0" applyProtection="0"/>
    <xf numFmtId="0" fontId="105" fillId="73" borderId="0" applyNumberFormat="0" applyBorder="0" applyAlignment="0" applyProtection="0"/>
    <xf numFmtId="0" fontId="105" fillId="73" borderId="0" applyNumberFormat="0" applyBorder="0" applyAlignment="0" applyProtection="0"/>
    <xf numFmtId="0" fontId="105" fillId="73" borderId="0" applyNumberFormat="0" applyBorder="0" applyAlignment="0" applyProtection="0"/>
    <xf numFmtId="0" fontId="61" fillId="0" borderId="0"/>
    <xf numFmtId="0" fontId="102" fillId="0" borderId="0" applyFill="0" applyBorder="0" applyAlignment="0"/>
    <xf numFmtId="0" fontId="105" fillId="108" borderId="0" applyNumberFormat="0" applyBorder="0" applyAlignment="0" applyProtection="0"/>
    <xf numFmtId="0" fontId="102" fillId="0" borderId="0" applyFill="0" applyBorder="0" applyAlignment="0"/>
    <xf numFmtId="0" fontId="0" fillId="0" borderId="0" applyNumberFormat="0" applyFont="0" applyFill="0" applyBorder="0" applyAlignment="0" applyProtection="0"/>
    <xf numFmtId="4" fontId="40" fillId="94" borderId="78" applyNumberFormat="0" applyProtection="0">
      <alignment horizontal="right" vertical="center"/>
    </xf>
    <xf numFmtId="4" fontId="40" fillId="94" borderId="78" applyNumberFormat="0" applyProtection="0">
      <alignment horizontal="right" vertical="center"/>
    </xf>
    <xf numFmtId="194" fontId="125" fillId="0" borderId="0" applyFont="0" applyFill="0" applyBorder="0" applyAlignment="0" applyProtection="0"/>
    <xf numFmtId="43" fontId="100" fillId="0" borderId="0" applyFont="0" applyFill="0" applyBorder="0" applyAlignment="0" applyProtection="0"/>
    <xf numFmtId="4" fontId="35" fillId="39" borderId="78" applyNumberFormat="0" applyProtection="0">
      <alignment vertical="center"/>
    </xf>
    <xf numFmtId="0" fontId="100" fillId="85" borderId="0" applyNumberFormat="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102" fillId="0" borderId="0" applyFill="0" applyBorder="0" applyAlignment="0"/>
    <xf numFmtId="0" fontId="0" fillId="0" borderId="0" applyNumberFormat="0" applyFont="0" applyFill="0" applyBorder="0" applyAlignment="0" applyProtection="0"/>
    <xf numFmtId="4" fontId="40" fillId="94" borderId="78" applyNumberFormat="0" applyProtection="0">
      <alignment horizontal="right" vertical="center"/>
    </xf>
    <xf numFmtId="4" fontId="40" fillId="94" borderId="78" applyNumberFormat="0" applyProtection="0">
      <alignment horizontal="right" vertical="center"/>
    </xf>
    <xf numFmtId="0" fontId="100" fillId="85" borderId="0" applyNumberFormat="0" applyBorder="0" applyAlignment="0" applyProtection="0"/>
    <xf numFmtId="43" fontId="29" fillId="0" borderId="0" applyFont="0" applyFill="0" applyBorder="0" applyAlignment="0" applyProtection="0"/>
    <xf numFmtId="194" fontId="125" fillId="0" borderId="0" applyFont="0" applyFill="0" applyBorder="0" applyAlignment="0" applyProtection="0"/>
    <xf numFmtId="43" fontId="100" fillId="0" borderId="0" applyFont="0" applyFill="0" applyBorder="0" applyAlignment="0" applyProtection="0"/>
    <xf numFmtId="4" fontId="35" fillId="39" borderId="78" applyNumberFormat="0" applyProtection="0">
      <alignment vertical="center"/>
    </xf>
    <xf numFmtId="4" fontId="35" fillId="39" borderId="78" applyNumberFormat="0" applyProtection="0">
      <alignment vertical="center"/>
    </xf>
    <xf numFmtId="0" fontId="117" fillId="85" borderId="0" applyNumberFormat="0" applyBorder="0" applyAlignment="0" applyProtection="0"/>
    <xf numFmtId="0" fontId="93" fillId="0" borderId="63">
      <alignment horizontal="left" vertical="center"/>
    </xf>
    <xf numFmtId="0" fontId="105" fillId="91" borderId="0" applyNumberFormat="0" applyBorder="0" applyAlignment="0" applyProtection="0"/>
    <xf numFmtId="44"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93" fillId="0" borderId="0"/>
    <xf numFmtId="0" fontId="100" fillId="85" borderId="0" applyNumberFormat="0" applyBorder="0" applyAlignment="0" applyProtection="0"/>
    <xf numFmtId="0" fontId="93" fillId="0" borderId="0"/>
    <xf numFmtId="0" fontId="100" fillId="85" borderId="0" applyNumberFormat="0" applyBorder="0" applyAlignment="0" applyProtection="0"/>
    <xf numFmtId="0" fontId="105" fillId="8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91" borderId="0" applyNumberFormat="0" applyBorder="0" applyAlignment="0" applyProtection="0"/>
    <xf numFmtId="0" fontId="105" fillId="85" borderId="0" applyNumberFormat="0" applyBorder="0" applyAlignment="0" applyProtection="0"/>
    <xf numFmtId="177" fontId="29" fillId="0" borderId="0">
      <protection locked="0"/>
    </xf>
    <xf numFmtId="0" fontId="29" fillId="0" borderId="0" applyNumberFormat="0" applyFill="0" applyBorder="0" applyAlignment="0" applyProtection="0"/>
    <xf numFmtId="0" fontId="29" fillId="0" borderId="0"/>
    <xf numFmtId="43" fontId="29" fillId="0" borderId="0" applyFont="0" applyFill="0" applyBorder="0" applyAlignment="0" applyProtection="0"/>
    <xf numFmtId="0" fontId="29" fillId="0" borderId="0" applyFill="0" applyBorder="0" applyAlignment="0"/>
    <xf numFmtId="0" fontId="111" fillId="0" borderId="0"/>
    <xf numFmtId="0" fontId="105" fillId="85" borderId="0" applyNumberFormat="0" applyBorder="0" applyAlignment="0" applyProtection="0"/>
    <xf numFmtId="0" fontId="29" fillId="0" borderId="0"/>
    <xf numFmtId="0" fontId="180" fillId="74"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105" fillId="8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91" borderId="0" applyNumberFormat="0" applyBorder="0" applyAlignment="0" applyProtection="0"/>
    <xf numFmtId="0" fontId="105" fillId="91"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13" fillId="0" borderId="0" applyFont="0" applyFill="0" applyBorder="0" applyAlignment="0" applyProtection="0"/>
    <xf numFmtId="0" fontId="105" fillId="91" borderId="0" applyNumberFormat="0" applyBorder="0" applyAlignment="0" applyProtection="0"/>
    <xf numFmtId="194" fontId="125" fillId="0" borderId="0" applyFont="0" applyFill="0" applyBorder="0" applyAlignment="0" applyProtection="0"/>
    <xf numFmtId="0" fontId="105" fillId="91" borderId="0" applyNumberFormat="0" applyBorder="0" applyAlignment="0" applyProtection="0"/>
    <xf numFmtId="194" fontId="125" fillId="0" borderId="0" applyFont="0" applyFill="0" applyBorder="0" applyAlignment="0" applyProtection="0"/>
    <xf numFmtId="0" fontId="105" fillId="91" borderId="0" applyNumberFormat="0" applyBorder="0" applyAlignment="0" applyProtection="0"/>
    <xf numFmtId="194" fontId="125" fillId="0" borderId="0" applyFont="0" applyFill="0" applyBorder="0" applyAlignment="0" applyProtection="0"/>
    <xf numFmtId="0" fontId="105" fillId="90" borderId="0" applyNumberFormat="0" applyBorder="0" applyAlignment="0" applyProtection="0"/>
    <xf numFmtId="0" fontId="105" fillId="85" borderId="0" applyNumberFormat="0" applyBorder="0" applyAlignment="0" applyProtection="0"/>
    <xf numFmtId="0" fontId="61" fillId="0" borderId="0" applyNumberFormat="0" applyFont="0" applyFill="0" applyBorder="0" applyAlignment="0" applyProtection="0"/>
    <xf numFmtId="194" fontId="125" fillId="0" borderId="0" applyFont="0" applyFill="0" applyBorder="0" applyAlignment="0" applyProtection="0"/>
    <xf numFmtId="0" fontId="105" fillId="77" borderId="0" applyNumberFormat="0" applyBorder="0" applyAlignment="0" applyProtection="0"/>
    <xf numFmtId="0" fontId="105" fillId="85" borderId="0" applyNumberFormat="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194" fontId="125" fillId="0" borderId="0" applyFont="0" applyFill="0" applyBorder="0" applyAlignment="0" applyProtection="0"/>
    <xf numFmtId="0" fontId="0" fillId="0" borderId="0"/>
    <xf numFmtId="43" fontId="113" fillId="0" borderId="0" applyFont="0" applyFill="0" applyBorder="0" applyAlignment="0" applyProtection="0"/>
    <xf numFmtId="0" fontId="117" fillId="98" borderId="0" applyNumberFormat="0" applyBorder="0" applyAlignment="0" applyProtection="0"/>
    <xf numFmtId="41" fontId="61"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4" fontId="125" fillId="0" borderId="0" applyFill="0" applyBorder="0" applyAlignment="0"/>
    <xf numFmtId="0" fontId="105" fillId="101" borderId="0" applyNumberFormat="0" applyBorder="0" applyAlignment="0" applyProtection="0"/>
    <xf numFmtId="4" fontId="40" fillId="95" borderId="78" applyNumberFormat="0" applyProtection="0">
      <alignment horizontal="right" vertical="center"/>
    </xf>
    <xf numFmtId="0" fontId="116" fillId="98" borderId="0" applyNumberFormat="0" applyBorder="0" applyAlignment="0" applyProtection="0"/>
    <xf numFmtId="41" fontId="29" fillId="0" borderId="0" applyFont="0" applyFill="0" applyBorder="0" applyAlignment="0" applyProtection="0"/>
    <xf numFmtId="0" fontId="117" fillId="98" borderId="0" applyNumberFormat="0" applyBorder="0" applyAlignment="0" applyProtection="0"/>
    <xf numFmtId="0" fontId="0" fillId="0" borderId="0" applyNumberFormat="0" applyFont="0" applyFill="0" applyBorder="0" applyAlignment="0" applyProtection="0"/>
    <xf numFmtId="0" fontId="116" fillId="98" borderId="0" applyNumberFormat="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116" fillId="98" borderId="0" applyNumberFormat="0" applyBorder="0" applyAlignment="0" applyProtection="0"/>
    <xf numFmtId="0" fontId="88" fillId="0" borderId="0" applyNumberFormat="0" applyAlignment="0"/>
    <xf numFmtId="0" fontId="116" fillId="98" borderId="0" applyNumberFormat="0" applyBorder="0" applyAlignment="0" applyProtection="0"/>
    <xf numFmtId="179" fontId="121" fillId="0" borderId="0" applyFill="0" applyBorder="0" applyAlignment="0"/>
    <xf numFmtId="0" fontId="105" fillId="101" borderId="0" applyNumberFormat="0" applyBorder="0" applyAlignment="0" applyProtection="0"/>
    <xf numFmtId="4" fontId="40" fillId="95" borderId="78" applyNumberFormat="0" applyProtection="0">
      <alignment horizontal="right" vertical="center"/>
    </xf>
    <xf numFmtId="194" fontId="125" fillId="0" borderId="0" applyFill="0" applyBorder="0" applyAlignment="0"/>
    <xf numFmtId="0" fontId="116" fillId="98" borderId="0" applyNumberFormat="0" applyBorder="0" applyAlignment="0" applyProtection="0"/>
    <xf numFmtId="41" fontId="29" fillId="0" borderId="0" applyFont="0" applyFill="0" applyBorder="0" applyAlignment="0" applyProtection="0"/>
    <xf numFmtId="194" fontId="125" fillId="0" borderId="0" applyFill="0" applyBorder="0" applyAlignment="0"/>
    <xf numFmtId="0" fontId="115" fillId="102" borderId="0" applyNumberFormat="0" applyBorder="0" applyAlignment="0" applyProtection="0"/>
    <xf numFmtId="0" fontId="105" fillId="101" borderId="0" applyNumberFormat="0" applyBorder="0" applyAlignment="0" applyProtection="0"/>
    <xf numFmtId="4" fontId="40" fillId="95" borderId="78" applyNumberFormat="0" applyProtection="0">
      <alignment horizontal="right" vertical="center"/>
    </xf>
    <xf numFmtId="0" fontId="117" fillId="98" borderId="0" applyNumberFormat="0" applyBorder="0" applyAlignment="0" applyProtection="0"/>
    <xf numFmtId="41" fontId="29" fillId="0" borderId="0" applyFont="0" applyFill="0" applyBorder="0" applyAlignment="0" applyProtection="0"/>
    <xf numFmtId="0" fontId="105" fillId="0" borderId="0"/>
    <xf numFmtId="43" fontId="105" fillId="0" borderId="0" applyFont="0" applyFill="0" applyBorder="0" applyAlignment="0" applyProtection="0"/>
    <xf numFmtId="0" fontId="125" fillId="0" borderId="0"/>
    <xf numFmtId="0" fontId="117" fillId="103" borderId="0" applyNumberFormat="0" applyBorder="0" applyAlignment="0" applyProtection="0"/>
    <xf numFmtId="0" fontId="117" fillId="124" borderId="0" applyNumberFormat="0" applyBorder="0" applyAlignment="0" applyProtection="0"/>
    <xf numFmtId="9" fontId="100" fillId="0" borderId="0" applyFont="0" applyFill="0" applyBorder="0" applyAlignment="0" applyProtection="0"/>
    <xf numFmtId="0" fontId="105" fillId="104" borderId="0" applyNumberFormat="0" applyBorder="0" applyAlignment="0" applyProtection="0"/>
    <xf numFmtId="0" fontId="101" fillId="74" borderId="79" applyNumberFormat="0" applyAlignment="0" applyProtection="0"/>
    <xf numFmtId="0" fontId="101" fillId="74" borderId="79" applyNumberFormat="0" applyAlignment="0" applyProtection="0"/>
    <xf numFmtId="0" fontId="119" fillId="0" borderId="0"/>
    <xf numFmtId="43" fontId="29" fillId="0" borderId="0" applyFont="0" applyFill="0" applyBorder="0" applyAlignment="0" applyProtection="0"/>
    <xf numFmtId="0" fontId="100" fillId="73"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0" fillId="0" borderId="0"/>
    <xf numFmtId="0" fontId="0" fillId="0" borderId="0"/>
    <xf numFmtId="43" fontId="113" fillId="0" borderId="0" applyFont="0" applyFill="0" applyBorder="0" applyAlignment="0" applyProtection="0"/>
    <xf numFmtId="0" fontId="29" fillId="76" borderId="78" applyNumberFormat="0" applyProtection="0">
      <alignment horizontal="left" vertical="center" indent="1"/>
    </xf>
    <xf numFmtId="0" fontId="100" fillId="73" borderId="0" applyNumberFormat="0" applyBorder="0" applyAlignment="0" applyProtection="0"/>
    <xf numFmtId="0" fontId="61" fillId="0" borderId="0" applyNumberFormat="0" applyFont="0" applyFill="0" applyBorder="0" applyAlignment="0" applyProtection="0"/>
    <xf numFmtId="181" fontId="104"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xf numFmtId="0" fontId="0" fillId="0" borderId="0"/>
    <xf numFmtId="43" fontId="113" fillId="0" borderId="0" applyFont="0" applyFill="0" applyBorder="0" applyAlignment="0" applyProtection="0"/>
    <xf numFmtId="0" fontId="29" fillId="76" borderId="78" applyNumberFormat="0" applyProtection="0">
      <alignment horizontal="left" vertical="center" indent="1"/>
    </xf>
    <xf numFmtId="0" fontId="100" fillId="73" borderId="0" applyNumberFormat="0" applyBorder="0" applyAlignment="0" applyProtection="0"/>
    <xf numFmtId="181" fontId="104" fillId="0" borderId="0"/>
    <xf numFmtId="0" fontId="0" fillId="0" borderId="0"/>
    <xf numFmtId="0" fontId="0" fillId="0" borderId="0"/>
    <xf numFmtId="43" fontId="113" fillId="0" borderId="0" applyFont="0" applyFill="0" applyBorder="0" applyAlignment="0" applyProtection="0"/>
    <xf numFmtId="37" fontId="88" fillId="0" borderId="0" applyBorder="0">
      <protection locked="0"/>
    </xf>
    <xf numFmtId="38" fontId="88" fillId="45" borderId="0" applyNumberFormat="0" applyBorder="0" applyAlignment="0" applyProtection="0"/>
    <xf numFmtId="0" fontId="61" fillId="0" borderId="0" applyNumberFormat="0" applyFont="0" applyFill="0" applyBorder="0" applyAlignment="0" applyProtection="0"/>
    <xf numFmtId="0" fontId="100" fillId="73" borderId="0" applyNumberFormat="0" applyBorder="0" applyAlignment="0" applyProtection="0"/>
    <xf numFmtId="181" fontId="104" fillId="0" borderId="0"/>
    <xf numFmtId="0" fontId="0" fillId="0" borderId="0" applyNumberFormat="0" applyFont="0" applyFill="0" applyBorder="0" applyAlignment="0" applyProtection="0"/>
    <xf numFmtId="0" fontId="0" fillId="0" borderId="0"/>
    <xf numFmtId="0" fontId="0" fillId="0" borderId="0"/>
    <xf numFmtId="43" fontId="113" fillId="0" borderId="0" applyFont="0" applyFill="0" applyBorder="0" applyAlignment="0" applyProtection="0"/>
    <xf numFmtId="43" fontId="113" fillId="0" borderId="0" applyFont="0" applyFill="0" applyBorder="0" applyAlignment="0" applyProtection="0"/>
    <xf numFmtId="0" fontId="100" fillId="73" borderId="0" applyNumberFormat="0" applyBorder="0" applyAlignment="0" applyProtection="0"/>
    <xf numFmtId="181" fontId="104" fillId="0" borderId="0"/>
    <xf numFmtId="0" fontId="0" fillId="0" borderId="0"/>
    <xf numFmtId="0" fontId="0" fillId="0" borderId="0"/>
    <xf numFmtId="43" fontId="113" fillId="0" borderId="0" applyFont="0" applyFill="0" applyBorder="0" applyAlignment="0" applyProtection="0"/>
    <xf numFmtId="43" fontId="113" fillId="0" borderId="0" applyFont="0" applyFill="0" applyBorder="0" applyAlignment="0" applyProtection="0"/>
    <xf numFmtId="0" fontId="117" fillId="124" borderId="0" applyNumberFormat="0" applyBorder="0" applyAlignment="0" applyProtection="0"/>
    <xf numFmtId="0" fontId="105" fillId="104" borderId="0" applyNumberFormat="0" applyBorder="0" applyAlignment="0" applyProtection="0"/>
    <xf numFmtId="37" fontId="131" fillId="0" borderId="0"/>
    <xf numFmtId="194" fontId="125" fillId="0" borderId="0" applyFill="0" applyBorder="0" applyAlignment="0"/>
    <xf numFmtId="181" fontId="104" fillId="0" borderId="0"/>
    <xf numFmtId="0" fontId="105" fillId="73" borderId="0" applyNumberFormat="0" applyBorder="0" applyAlignment="0" applyProtection="0"/>
    <xf numFmtId="43" fontId="0"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105" fillId="104" borderId="0" applyNumberFormat="0" applyBorder="0" applyAlignment="0" applyProtection="0"/>
    <xf numFmtId="37" fontId="131"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43" fontId="113" fillId="0" borderId="0" applyFont="0" applyFill="0" applyBorder="0" applyAlignment="0" applyProtection="0"/>
    <xf numFmtId="181" fontId="104" fillId="0" borderId="0"/>
    <xf numFmtId="4" fontId="35" fillId="83" borderId="82" applyNumberFormat="0" applyProtection="0">
      <alignment horizontal="left" vertical="center" indent="1"/>
    </xf>
    <xf numFmtId="43" fontId="113" fillId="0" borderId="0" applyFont="0" applyFill="0" applyBorder="0" applyAlignment="0" applyProtection="0"/>
    <xf numFmtId="192" fontId="29" fillId="0" borderId="0" applyFont="0" applyFill="0" applyBorder="0" applyAlignment="0" applyProtection="0"/>
    <xf numFmtId="0" fontId="105" fillId="73" borderId="0" applyNumberFormat="0" applyBorder="0" applyAlignment="0" applyProtection="0"/>
    <xf numFmtId="43" fontId="145" fillId="0" borderId="0" applyFont="0" applyFill="0" applyBorder="0" applyAlignment="0" applyProtection="0"/>
    <xf numFmtId="181" fontId="104" fillId="0" borderId="0"/>
    <xf numFmtId="4" fontId="35" fillId="83" borderId="82" applyNumberFormat="0" applyProtection="0">
      <alignment horizontal="left" vertical="center" indent="1"/>
    </xf>
    <xf numFmtId="43" fontId="113" fillId="0" borderId="0" applyFont="0" applyFill="0" applyBorder="0" applyAlignment="0" applyProtection="0"/>
    <xf numFmtId="41" fontId="29" fillId="0" borderId="0" applyFont="0" applyFill="0" applyBorder="0" applyAlignment="0" applyProtection="0"/>
    <xf numFmtId="0" fontId="105" fillId="73" borderId="0" applyNumberFormat="0" applyBorder="0" applyAlignment="0" applyProtection="0"/>
    <xf numFmtId="43" fontId="29" fillId="0" borderId="0" applyFont="0" applyFill="0" applyBorder="0" applyAlignment="0" applyProtection="0"/>
    <xf numFmtId="41" fontId="29" fillId="0" borderId="0" applyFont="0" applyFill="0" applyBorder="0" applyAlignment="0" applyProtection="0"/>
    <xf numFmtId="10" fontId="88" fillId="80" borderId="44" applyNumberFormat="0" applyBorder="0" applyAlignment="0" applyProtection="0"/>
    <xf numFmtId="0" fontId="117" fillId="85" borderId="0" applyNumberFormat="0" applyBorder="0" applyAlignment="0" applyProtection="0"/>
    <xf numFmtId="0" fontId="178" fillId="0" borderId="0">
      <protection locked="0"/>
    </xf>
    <xf numFmtId="4" fontId="35" fillId="83" borderId="82" applyNumberFormat="0" applyProtection="0">
      <alignment horizontal="left" vertical="center" indent="1"/>
    </xf>
    <xf numFmtId="0" fontId="61" fillId="0" borderId="0" applyNumberFormat="0" applyFont="0" applyFill="0" applyBorder="0" applyAlignment="0" applyProtection="0"/>
    <xf numFmtId="0" fontId="117" fillId="124" borderId="0" applyNumberFormat="0" applyBorder="0" applyAlignment="0" applyProtection="0"/>
    <xf numFmtId="0" fontId="105" fillId="104" borderId="0" applyNumberFormat="0" applyBorder="0" applyAlignment="0" applyProtection="0"/>
    <xf numFmtId="181" fontId="104" fillId="0" borderId="0"/>
    <xf numFmtId="214" fontId="40" fillId="0" borderId="0" applyFill="0" applyBorder="0" applyAlignment="0"/>
    <xf numFmtId="0" fontId="116" fillId="85" borderId="0" applyNumberFormat="0" applyBorder="0" applyAlignment="0" applyProtection="0"/>
    <xf numFmtId="4" fontId="35" fillId="83" borderId="82" applyNumberFormat="0" applyProtection="0">
      <alignment horizontal="left" vertical="center"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43" fontId="29" fillId="0" borderId="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73" borderId="0" applyNumberFormat="0" applyBorder="0" applyAlignment="0" applyProtection="0"/>
    <xf numFmtId="0" fontId="105" fillId="108" borderId="0" applyNumberFormat="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100" fillId="99" borderId="0" applyNumberFormat="0" applyBorder="0" applyAlignment="0" applyProtection="0"/>
    <xf numFmtId="0" fontId="100" fillId="99" borderId="0" applyNumberFormat="0" applyBorder="0" applyAlignment="0" applyProtection="0"/>
    <xf numFmtId="0" fontId="100" fillId="99" borderId="0" applyNumberFormat="0" applyBorder="0" applyAlignment="0" applyProtection="0"/>
    <xf numFmtId="0" fontId="100" fillId="99" borderId="0" applyNumberFormat="0" applyBorder="0" applyAlignment="0" applyProtection="0"/>
    <xf numFmtId="0" fontId="105" fillId="108" borderId="0" applyNumberFormat="0" applyBorder="0" applyAlignment="0" applyProtection="0"/>
    <xf numFmtId="0" fontId="100" fillId="99" borderId="0" applyNumberFormat="0" applyBorder="0" applyAlignment="0" applyProtection="0"/>
    <xf numFmtId="0" fontId="100" fillId="99" borderId="0" applyNumberFormat="0" applyBorder="0" applyAlignment="0" applyProtection="0"/>
    <xf numFmtId="0" fontId="100" fillId="77" borderId="0" applyNumberFormat="0" applyBorder="0" applyAlignment="0" applyProtection="0"/>
    <xf numFmtId="0" fontId="100" fillId="99" borderId="0" applyNumberFormat="0" applyBorder="0" applyAlignment="0" applyProtection="0"/>
    <xf numFmtId="0" fontId="100" fillId="73" borderId="0" applyNumberFormat="0" applyBorder="0" applyAlignment="0" applyProtection="0"/>
    <xf numFmtId="0" fontId="105" fillId="108" borderId="0" applyNumberFormat="0" applyBorder="0" applyAlignment="0" applyProtection="0"/>
    <xf numFmtId="184" fontId="136" fillId="0" borderId="0">
      <protection locked="0"/>
    </xf>
    <xf numFmtId="0" fontId="29" fillId="0" borderId="0" applyFill="0" applyBorder="0" applyAlignment="0"/>
    <xf numFmtId="191" fontId="126" fillId="0" borderId="0" applyFill="0" applyBorder="0" applyAlignment="0"/>
    <xf numFmtId="0" fontId="117" fillId="90" borderId="0" applyNumberFormat="0" applyBorder="0" applyAlignment="0" applyProtection="0"/>
    <xf numFmtId="0" fontId="105" fillId="99" borderId="0" applyNumberFormat="0" applyBorder="0" applyAlignment="0" applyProtection="0"/>
    <xf numFmtId="0" fontId="61" fillId="0" borderId="0"/>
    <xf numFmtId="0" fontId="105" fillId="99" borderId="0" applyNumberFormat="0" applyBorder="0" applyAlignment="0" applyProtection="0"/>
    <xf numFmtId="0" fontId="61" fillId="0" borderId="0"/>
    <xf numFmtId="0" fontId="105" fillId="99" borderId="0" applyNumberFormat="0" applyBorder="0" applyAlignment="0" applyProtection="0"/>
    <xf numFmtId="0" fontId="102" fillId="0" borderId="0" applyFill="0" applyBorder="0" applyAlignment="0"/>
    <xf numFmtId="0" fontId="117" fillId="90" borderId="0" applyNumberFormat="0" applyBorder="0" applyAlignment="0" applyProtection="0"/>
    <xf numFmtId="0" fontId="105" fillId="99" borderId="0" applyNumberFormat="0" applyBorder="0" applyAlignment="0" applyProtection="0"/>
    <xf numFmtId="0" fontId="102" fillId="0" borderId="0" applyFill="0" applyBorder="0" applyAlignment="0"/>
    <xf numFmtId="0" fontId="105" fillId="108" borderId="0" applyNumberFormat="0" applyBorder="0" applyAlignment="0" applyProtection="0"/>
    <xf numFmtId="0" fontId="61" fillId="0" borderId="0"/>
    <xf numFmtId="0" fontId="117" fillId="85" borderId="0" applyNumberFormat="0" applyBorder="0" applyAlignment="0" applyProtection="0"/>
    <xf numFmtId="0" fontId="105" fillId="108" borderId="0" applyNumberFormat="0" applyBorder="0" applyAlignment="0" applyProtection="0"/>
    <xf numFmtId="0" fontId="61" fillId="0" borderId="0"/>
    <xf numFmtId="0" fontId="29" fillId="73" borderId="80" applyNumberFormat="0" applyFont="0" applyAlignment="0" applyProtection="0"/>
    <xf numFmtId="0" fontId="105" fillId="108" borderId="0" applyNumberFormat="0" applyBorder="0" applyAlignment="0" applyProtection="0"/>
    <xf numFmtId="0" fontId="105" fillId="0" borderId="0"/>
    <xf numFmtId="179" fontId="126" fillId="0" borderId="0" applyFill="0" applyBorder="0" applyAlignment="0"/>
    <xf numFmtId="43" fontId="29" fillId="0" borderId="0" applyFont="0" applyFill="0" applyBorder="0" applyAlignment="0" applyProtection="0"/>
    <xf numFmtId="0" fontId="29" fillId="73" borderId="80" applyNumberFormat="0" applyFont="0" applyAlignment="0" applyProtection="0"/>
    <xf numFmtId="0" fontId="105" fillId="108" borderId="0" applyNumberFormat="0" applyBorder="0" applyAlignment="0" applyProtection="0"/>
    <xf numFmtId="43" fontId="29" fillId="0" borderId="0" applyFont="0" applyFill="0" applyBorder="0" applyAlignment="0" applyProtection="0"/>
    <xf numFmtId="0" fontId="117" fillId="85" borderId="0" applyNumberFormat="0" applyBorder="0" applyAlignment="0" applyProtection="0"/>
    <xf numFmtId="0" fontId="116" fillId="85" borderId="0" applyNumberFormat="0" applyBorder="0" applyAlignment="0" applyProtection="0"/>
    <xf numFmtId="0" fontId="116" fillId="85" borderId="0" applyNumberFormat="0" applyBorder="0" applyAlignment="0" applyProtection="0"/>
    <xf numFmtId="10" fontId="88" fillId="86" borderId="44" applyNumberFormat="0" applyBorder="0" applyAlignment="0" applyProtection="0"/>
    <xf numFmtId="0" fontId="117" fillId="85" borderId="0" applyNumberFormat="0" applyBorder="0" applyAlignment="0" applyProtection="0"/>
    <xf numFmtId="0" fontId="116" fillId="85" borderId="0" applyNumberFormat="0" applyBorder="0" applyAlignment="0" applyProtection="0"/>
    <xf numFmtId="0" fontId="116" fillId="85" borderId="0" applyNumberFormat="0" applyBorder="0" applyAlignment="0" applyProtection="0"/>
    <xf numFmtId="176" fontId="29" fillId="0" borderId="0" applyFont="0" applyFill="0" applyBorder="0" applyAlignment="0" applyProtection="0"/>
    <xf numFmtId="43" fontId="29" fillId="0" borderId="0" applyFont="0" applyFill="0" applyBorder="0" applyAlignment="0" applyProtection="0"/>
    <xf numFmtId="0" fontId="116" fillId="85" borderId="0" applyNumberFormat="0" applyBorder="0" applyAlignment="0" applyProtection="0"/>
    <xf numFmtId="9" fontId="113" fillId="0" borderId="0" applyFont="0" applyFill="0" applyBorder="0" applyAlignment="0" applyProtection="0"/>
    <xf numFmtId="0" fontId="117" fillId="85" borderId="0" applyNumberFormat="0" applyBorder="0" applyAlignment="0" applyProtection="0"/>
    <xf numFmtId="9" fontId="113" fillId="0" borderId="0" applyFont="0" applyFill="0" applyBorder="0" applyAlignment="0" applyProtection="0"/>
    <xf numFmtId="0" fontId="116" fillId="85" borderId="0" applyNumberFormat="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116" fillId="85" borderId="0" applyNumberFormat="0" applyBorder="0" applyAlignment="0" applyProtection="0"/>
    <xf numFmtId="9" fontId="113" fillId="0" borderId="0" applyFont="0" applyFill="0" applyBorder="0" applyAlignment="0" applyProtection="0"/>
    <xf numFmtId="193" fontId="40" fillId="0" borderId="0" applyFill="0" applyBorder="0" applyAlignment="0"/>
    <xf numFmtId="4" fontId="40" fillId="82" borderId="78" applyNumberFormat="0" applyProtection="0">
      <alignment horizontal="righ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0" fontId="116" fillId="85" borderId="0" applyNumberFormat="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43" fontId="105" fillId="0" borderId="0" applyFont="0" applyFill="0" applyBorder="0" applyAlignment="0" applyProtection="0"/>
    <xf numFmtId="0" fontId="117" fillId="98" borderId="0" applyNumberFormat="0" applyBorder="0" applyAlignment="0" applyProtection="0"/>
    <xf numFmtId="0" fontId="0" fillId="0" borderId="0" applyNumberFormat="0" applyFont="0" applyFill="0" applyBorder="0" applyAlignment="0" applyProtection="0"/>
    <xf numFmtId="3" fontId="190" fillId="0" borderId="64" applyNumberFormat="0" applyBorder="0" applyAlignment="0"/>
    <xf numFmtId="0" fontId="61" fillId="0" borderId="0" applyNumberFormat="0" applyFont="0" applyFill="0" applyBorder="0" applyAlignment="0" applyProtection="0"/>
    <xf numFmtId="0" fontId="117" fillId="98" borderId="0" applyNumberFormat="0" applyBorder="0" applyAlignment="0" applyProtection="0"/>
    <xf numFmtId="0" fontId="105" fillId="90" borderId="0" applyNumberFormat="0" applyBorder="0" applyAlignment="0" applyProtection="0"/>
    <xf numFmtId="0" fontId="61" fillId="0" borderId="0" applyNumberFormat="0" applyFont="0" applyFill="0" applyBorder="0" applyAlignment="0" applyProtection="0"/>
    <xf numFmtId="0" fontId="117" fillId="98" borderId="0" applyNumberFormat="0" applyBorder="0" applyAlignment="0" applyProtection="0"/>
    <xf numFmtId="0" fontId="0" fillId="0" borderId="0" applyNumberFormat="0" applyFont="0" applyFill="0" applyBorder="0" applyAlignment="0" applyProtection="0"/>
    <xf numFmtId="0" fontId="144" fillId="99" borderId="0" applyNumberFormat="0" applyBorder="0" applyAlignment="0" applyProtection="0"/>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100" fillId="79" borderId="0" applyNumberFormat="0" applyBorder="0" applyAlignment="0" applyProtection="0"/>
    <xf numFmtId="43" fontId="145" fillId="0" borderId="0" applyFont="0" applyFill="0" applyBorder="0" applyAlignment="0" applyProtection="0"/>
    <xf numFmtId="216" fontId="29" fillId="44" borderId="0"/>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100" fillId="79" borderId="0" applyNumberFormat="0" applyBorder="0" applyAlignment="0" applyProtection="0"/>
    <xf numFmtId="43" fontId="145" fillId="0" borderId="0" applyFont="0" applyFill="0" applyBorder="0" applyAlignment="0" applyProtection="0"/>
    <xf numFmtId="0" fontId="102" fillId="0" borderId="0" applyFill="0" applyBorder="0" applyAlignment="0"/>
    <xf numFmtId="0" fontId="102" fillId="0" borderId="0" applyFill="0" applyBorder="0" applyAlignment="0"/>
    <xf numFmtId="43" fontId="29" fillId="0" borderId="0" applyFont="0" applyFill="0" applyBorder="0" applyAlignment="0" applyProtection="0"/>
    <xf numFmtId="0" fontId="29" fillId="0" borderId="0"/>
    <xf numFmtId="0" fontId="105" fillId="85" borderId="0" applyNumberFormat="0" applyBorder="0" applyAlignment="0" applyProtection="0"/>
    <xf numFmtId="0" fontId="100" fillId="79" borderId="0" applyNumberFormat="0" applyBorder="0" applyAlignment="0" applyProtection="0"/>
    <xf numFmtId="43" fontId="145" fillId="0" borderId="0" applyFont="0" applyFill="0" applyBorder="0" applyAlignment="0" applyProtection="0"/>
    <xf numFmtId="0" fontId="100" fillId="79" borderId="0" applyNumberFormat="0" applyBorder="0" applyAlignment="0" applyProtection="0"/>
    <xf numFmtId="204" fontId="29" fillId="0" borderId="0" applyFont="0" applyFill="0" applyBorder="0" applyAlignment="0" applyProtection="0"/>
    <xf numFmtId="43" fontId="100"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100" fillId="79" borderId="0" applyNumberFormat="0" applyBorder="0" applyAlignment="0" applyProtection="0"/>
    <xf numFmtId="43" fontId="145" fillId="0" borderId="0" applyFont="0" applyFill="0" applyBorder="0" applyAlignment="0" applyProtection="0"/>
    <xf numFmtId="0" fontId="137" fillId="118" borderId="0" applyNumberFormat="0" applyBorder="0" applyAlignment="0" applyProtection="0"/>
    <xf numFmtId="0" fontId="105" fillId="108" borderId="0" applyNumberFormat="0" applyBorder="0" applyAlignment="0" applyProtection="0"/>
    <xf numFmtId="184" fontId="114" fillId="0" borderId="0">
      <protection locked="0"/>
    </xf>
    <xf numFmtId="0" fontId="105" fillId="79" borderId="0" applyNumberFormat="0" applyBorder="0" applyAlignment="0" applyProtection="0"/>
    <xf numFmtId="0" fontId="44" fillId="0" borderId="0"/>
    <xf numFmtId="0" fontId="105" fillId="79"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0" fontId="105" fillId="79" borderId="0" applyNumberFormat="0" applyBorder="0" applyAlignment="0" applyProtection="0"/>
    <xf numFmtId="0" fontId="105" fillId="85" borderId="0" applyNumberFormat="0" applyBorder="0" applyAlignment="0" applyProtection="0"/>
    <xf numFmtId="205" fontId="125" fillId="0" borderId="87"/>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100" fillId="85" borderId="0" applyNumberFormat="0" applyBorder="0" applyAlignment="0" applyProtection="0"/>
    <xf numFmtId="0" fontId="105" fillId="0" borderId="0"/>
    <xf numFmtId="0" fontId="100" fillId="85" borderId="0" applyNumberFormat="0" applyBorder="0" applyAlignment="0" applyProtection="0"/>
    <xf numFmtId="0" fontId="105" fillId="0" borderId="0"/>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9" fontId="105" fillId="0" borderId="0" applyFont="0" applyFill="0" applyBorder="0" applyAlignment="0" applyProtection="0"/>
    <xf numFmtId="0" fontId="173" fillId="0" borderId="0" applyFont="0" applyFill="0" applyBorder="0" applyAlignment="0" applyProtection="0">
      <protection locked="0"/>
    </xf>
    <xf numFmtId="0" fontId="106" fillId="0" borderId="0"/>
    <xf numFmtId="0" fontId="44" fillId="0" borderId="0"/>
    <xf numFmtId="0" fontId="100" fillId="85" borderId="0" applyNumberFormat="0" applyBorder="0" applyAlignment="0" applyProtection="0"/>
    <xf numFmtId="0" fontId="105" fillId="0" borderId="0"/>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4" fontId="40" fillId="43" borderId="78" applyNumberFormat="0" applyProtection="0">
      <alignment horizontal="right" vertical="center"/>
    </xf>
    <xf numFmtId="199" fontId="128"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5" fillId="85" borderId="0" applyNumberFormat="0" applyBorder="0" applyAlignment="0" applyProtection="0"/>
    <xf numFmtId="205" fontId="125" fillId="0" borderId="87"/>
    <xf numFmtId="0" fontId="29" fillId="0" borderId="0" applyFill="0" applyBorder="0" applyAlignment="0"/>
    <xf numFmtId="0" fontId="93" fillId="0" borderId="63">
      <alignment horizontal="left" vertical="center"/>
    </xf>
    <xf numFmtId="0" fontId="93" fillId="0" borderId="63">
      <alignment horizontal="left" vertical="center"/>
    </xf>
    <xf numFmtId="0" fontId="61" fillId="0" borderId="0" applyNumberFormat="0" applyFont="0" applyFill="0" applyBorder="0" applyAlignment="0" applyProtection="0"/>
    <xf numFmtId="10" fontId="88" fillId="86" borderId="44" applyNumberFormat="0" applyBorder="0" applyAlignment="0" applyProtection="0"/>
    <xf numFmtId="4" fontId="40" fillId="72" borderId="0" applyNumberFormat="0" applyProtection="0">
      <alignment horizontal="left" vertical="center" indent="1"/>
    </xf>
    <xf numFmtId="43" fontId="29" fillId="0" borderId="0" applyFont="0" applyFill="0" applyBorder="0" applyAlignment="0" applyProtection="0"/>
    <xf numFmtId="43" fontId="100" fillId="0" borderId="0" applyFont="0" applyFill="0" applyBorder="0" applyAlignment="0" applyProtection="0"/>
    <xf numFmtId="0" fontId="105" fillId="85" borderId="0" applyNumberFormat="0" applyBorder="0" applyAlignment="0" applyProtection="0"/>
    <xf numFmtId="0" fontId="105" fillId="0" borderId="0"/>
    <xf numFmtId="9" fontId="113" fillId="0" borderId="0" applyFont="0" applyFill="0" applyBorder="0" applyAlignment="0" applyProtection="0"/>
    <xf numFmtId="0" fontId="102" fillId="0" borderId="0" applyFill="0" applyBorder="0" applyAlignment="0"/>
    <xf numFmtId="4" fontId="40" fillId="72" borderId="0" applyNumberFormat="0" applyProtection="0">
      <alignment horizontal="left" vertical="center" indent="1"/>
    </xf>
    <xf numFmtId="43" fontId="29" fillId="0" borderId="0" applyFont="0" applyFill="0" applyBorder="0" applyAlignment="0" applyProtection="0"/>
    <xf numFmtId="43" fontId="29" fillId="0" borderId="0" applyFont="0" applyFill="0" applyBorder="0" applyAlignment="0" applyProtection="0"/>
    <xf numFmtId="0" fontId="105" fillId="85" borderId="0" applyNumberFormat="0" applyBorder="0" applyAlignment="0" applyProtection="0"/>
    <xf numFmtId="0" fontId="105" fillId="0" borderId="0"/>
    <xf numFmtId="9" fontId="113" fillId="0" borderId="0" applyFont="0" applyFill="0" applyBorder="0" applyAlignment="0" applyProtection="0"/>
    <xf numFmtId="0" fontId="102" fillId="0" borderId="0" applyFill="0" applyBorder="0" applyAlignment="0"/>
    <xf numFmtId="43" fontId="105" fillId="0" borderId="0" applyFont="0" applyFill="0" applyBorder="0" applyAlignment="0" applyProtection="0"/>
    <xf numFmtId="43" fontId="105" fillId="0" borderId="0" applyFont="0" applyFill="0" applyBorder="0" applyAlignment="0" applyProtection="0"/>
    <xf numFmtId="4" fontId="40" fillId="72" borderId="0" applyNumberFormat="0" applyProtection="0">
      <alignment horizontal="left" vertical="center" indent="1"/>
    </xf>
    <xf numFmtId="0" fontId="105" fillId="101" borderId="0" applyNumberFormat="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105" fillId="85" borderId="0" applyNumberFormat="0" applyBorder="0" applyAlignment="0" applyProtection="0"/>
    <xf numFmtId="205" fontId="125" fillId="0" borderId="87"/>
    <xf numFmtId="177" fontId="29" fillId="0" borderId="0">
      <protection locked="0"/>
    </xf>
    <xf numFmtId="9" fontId="113" fillId="0" borderId="0" applyFont="0" applyFill="0" applyBorder="0" applyAlignment="0" applyProtection="0"/>
    <xf numFmtId="9" fontId="113" fillId="0" borderId="0" applyFont="0" applyFill="0" applyBorder="0" applyAlignment="0" applyProtection="0"/>
    <xf numFmtId="0" fontId="102" fillId="0" borderId="0" applyFill="0" applyBorder="0" applyAlignment="0"/>
    <xf numFmtId="214" fontId="40" fillId="0" borderId="0" applyFill="0" applyBorder="0" applyAlignment="0"/>
    <xf numFmtId="43" fontId="29" fillId="0" borderId="0" applyFont="0" applyFill="0" applyBorder="0" applyAlignment="0" applyProtection="0"/>
    <xf numFmtId="43" fontId="29" fillId="0" borderId="0" applyFont="0" applyFill="0" applyBorder="0" applyAlignment="0" applyProtection="0"/>
    <xf numFmtId="0" fontId="105" fillId="79" borderId="0" applyNumberFormat="0" applyBorder="0" applyAlignment="0" applyProtection="0"/>
    <xf numFmtId="0" fontId="100" fillId="85" borderId="0" applyNumberFormat="0" applyBorder="0" applyAlignment="0" applyProtection="0"/>
    <xf numFmtId="0" fontId="105" fillId="0" borderId="0"/>
    <xf numFmtId="177" fontId="29" fillId="0" borderId="0">
      <protection locked="0"/>
    </xf>
    <xf numFmtId="43" fontId="14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4" fontId="35" fillId="83" borderId="82" applyNumberFormat="0" applyProtection="0">
      <alignment horizontal="left" vertical="center" indent="1"/>
    </xf>
    <xf numFmtId="0" fontId="117" fillId="85" borderId="0" applyNumberFormat="0" applyBorder="0" applyAlignment="0" applyProtection="0"/>
    <xf numFmtId="0" fontId="117" fillId="85" borderId="0" applyNumberFormat="0" applyBorder="0" applyAlignment="0" applyProtection="0"/>
    <xf numFmtId="0" fontId="102" fillId="0" borderId="0" applyFill="0" applyBorder="0" applyAlignment="0"/>
    <xf numFmtId="0" fontId="116" fillId="85" borderId="0" applyNumberFormat="0" applyBorder="0" applyAlignment="0" applyProtection="0"/>
    <xf numFmtId="0" fontId="102" fillId="0" borderId="0" applyFill="0" applyBorder="0" applyAlignment="0"/>
    <xf numFmtId="0" fontId="116" fillId="85" borderId="0" applyNumberFormat="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0" fontId="116" fillId="8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0" fontId="117" fillId="85" borderId="0" applyNumberFormat="0" applyBorder="0" applyAlignment="0" applyProtection="0"/>
    <xf numFmtId="4" fontId="40" fillId="93" borderId="78" applyNumberFormat="0" applyProtection="0">
      <alignment horizontal="right" vertical="center"/>
    </xf>
    <xf numFmtId="177" fontId="29" fillId="0" borderId="0">
      <protection locked="0"/>
    </xf>
    <xf numFmtId="43" fontId="29" fillId="0" borderId="0" applyFont="0" applyFill="0" applyBorder="0" applyAlignment="0" applyProtection="0"/>
    <xf numFmtId="0" fontId="102"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4" fontId="35" fillId="83" borderId="82" applyNumberFormat="0" applyProtection="0">
      <alignment horizontal="left" vertical="center" indent="1"/>
    </xf>
    <xf numFmtId="0" fontId="116" fillId="85" borderId="0" applyNumberFormat="0" applyBorder="0" applyAlignment="0" applyProtection="0"/>
    <xf numFmtId="0" fontId="102"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43" fontId="29" fillId="0" borderId="0" applyFont="0" applyFill="0" applyBorder="0" applyAlignment="0" applyProtection="0"/>
    <xf numFmtId="4" fontId="35" fillId="83" borderId="82" applyNumberFormat="0" applyProtection="0">
      <alignment horizontal="left" vertical="center" indent="1"/>
    </xf>
    <xf numFmtId="0" fontId="0" fillId="0" borderId="0" applyNumberFormat="0" applyFont="0" applyFill="0" applyBorder="0" applyAlignment="0" applyProtection="0"/>
    <xf numFmtId="0" fontId="116" fillId="85" borderId="0" applyNumberFormat="0" applyBorder="0" applyAlignment="0" applyProtection="0"/>
    <xf numFmtId="4" fontId="35" fillId="83" borderId="82" applyNumberFormat="0" applyProtection="0">
      <alignment horizontal="left" vertical="center" indent="1"/>
    </xf>
    <xf numFmtId="0" fontId="116" fillId="85" borderId="0" applyNumberFormat="0" applyBorder="0" applyAlignment="0" applyProtection="0"/>
    <xf numFmtId="10" fontId="88" fillId="80" borderId="44" applyNumberFormat="0" applyBorder="0" applyAlignment="0" applyProtection="0"/>
    <xf numFmtId="4" fontId="35" fillId="83" borderId="82" applyNumberFormat="0" applyProtection="0">
      <alignment horizontal="left" vertical="center" indent="1"/>
    </xf>
    <xf numFmtId="0" fontId="117" fillId="85" borderId="0" applyNumberFormat="0" applyBorder="0" applyAlignment="0" applyProtection="0"/>
    <xf numFmtId="4" fontId="35" fillId="83" borderId="82" applyNumberFormat="0" applyProtection="0">
      <alignment horizontal="left" vertical="center" indent="1"/>
    </xf>
    <xf numFmtId="0" fontId="0" fillId="0" borderId="0" applyNumberFormat="0" applyFont="0" applyFill="0" applyBorder="0" applyAlignment="0" applyProtection="0"/>
    <xf numFmtId="0" fontId="116" fillId="85" borderId="0" applyNumberFormat="0" applyBorder="0" applyAlignment="0" applyProtection="0"/>
    <xf numFmtId="0" fontId="189" fillId="0" borderId="0"/>
    <xf numFmtId="0" fontId="116" fillId="85"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7" fillId="120" borderId="0" applyNumberFormat="0" applyBorder="0" applyAlignment="0" applyProtection="0"/>
    <xf numFmtId="0" fontId="117" fillId="119" borderId="0" applyNumberFormat="0" applyBorder="0" applyAlignment="0" applyProtection="0"/>
    <xf numFmtId="0" fontId="117" fillId="90"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7" fillId="120" borderId="0" applyNumberFormat="0" applyBorder="0" applyAlignment="0" applyProtection="0"/>
    <xf numFmtId="0" fontId="117" fillId="119"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90"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9" fontId="29" fillId="0" borderId="0" applyFont="0" applyFill="0" applyBorder="0" applyAlignment="0" applyProtection="0"/>
    <xf numFmtId="0" fontId="29" fillId="0" borderId="0"/>
    <xf numFmtId="0" fontId="6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77" borderId="0" applyNumberFormat="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0" fontId="61" fillId="0" borderId="0" applyNumberFormat="0" applyFont="0" applyFill="0" applyBorder="0" applyAlignment="0" applyProtection="0"/>
    <xf numFmtId="182" fontId="29" fillId="97" borderId="44" applyProtection="0">
      <alignment horizontal="right"/>
      <protection locked="0"/>
    </xf>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0" fontId="61" fillId="0" borderId="0" applyNumberFormat="0" applyFont="0" applyFill="0" applyBorder="0" applyAlignment="0" applyProtection="0"/>
    <xf numFmtId="0" fontId="100" fillId="79" borderId="0" applyNumberFormat="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43" fontId="29"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43" fontId="29" fillId="0" borderId="0" applyFont="0" applyFill="0" applyBorder="0" applyAlignment="0" applyProtection="0"/>
    <xf numFmtId="206" fontId="29" fillId="97" borderId="44" applyProtection="0">
      <alignment horizontal="right"/>
    </xf>
    <xf numFmtId="43" fontId="105"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43" fontId="145" fillId="0" borderId="0" applyFont="0" applyFill="0" applyBorder="0" applyAlignment="0" applyProtection="0"/>
    <xf numFmtId="43" fontId="100"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5" fillId="90" borderId="0" applyNumberFormat="0" applyBorder="0" applyAlignment="0" applyProtection="0"/>
    <xf numFmtId="43" fontId="100"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43" fontId="100"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0" fillId="77" borderId="0" applyNumberFormat="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0" fontId="105" fillId="90" borderId="0" applyNumberFormat="0" applyBorder="0" applyAlignment="0" applyProtection="0"/>
    <xf numFmtId="0" fontId="105" fillId="77" borderId="0" applyNumberFormat="0" applyBorder="0" applyAlignment="0" applyProtection="0"/>
    <xf numFmtId="0" fontId="61" fillId="0" borderId="0"/>
    <xf numFmtId="0" fontId="102" fillId="0" borderId="0" applyFill="0" applyBorder="0" applyAlignment="0"/>
    <xf numFmtId="0" fontId="105" fillId="77" borderId="0" applyNumberFormat="0" applyBorder="0" applyAlignment="0" applyProtection="0"/>
    <xf numFmtId="0" fontId="105" fillId="77" borderId="0" applyNumberFormat="0" applyBorder="0" applyAlignment="0" applyProtection="0"/>
    <xf numFmtId="0" fontId="61" fillId="0" borderId="0"/>
    <xf numFmtId="0" fontId="61" fillId="0" borderId="0" applyNumberFormat="0" applyFont="0" applyFill="0" applyBorder="0" applyAlignment="0" applyProtection="0"/>
    <xf numFmtId="43" fontId="100" fillId="0" borderId="0" applyFont="0" applyFill="0" applyBorder="0" applyAlignment="0" applyProtection="0"/>
    <xf numFmtId="0" fontId="105" fillId="90" borderId="0" applyNumberFormat="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105" fillId="0" borderId="0" applyFont="0" applyFill="0" applyBorder="0" applyAlignment="0" applyProtection="0"/>
    <xf numFmtId="0" fontId="105" fillId="90" borderId="0" applyNumberFormat="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29" fillId="0" borderId="0" applyFont="0" applyFill="0" applyBorder="0" applyAlignment="0" applyProtection="0"/>
    <xf numFmtId="0" fontId="105" fillId="90" borderId="0" applyNumberFormat="0" applyBorder="0" applyAlignment="0" applyProtection="0"/>
    <xf numFmtId="0" fontId="102" fillId="0" borderId="0" applyFill="0" applyBorder="0" applyAlignment="0"/>
    <xf numFmtId="43" fontId="113" fillId="0" borderId="0" applyFont="0" applyFill="0" applyBorder="0" applyAlignment="0" applyProtection="0"/>
    <xf numFmtId="0" fontId="105" fillId="0" borderId="0"/>
    <xf numFmtId="0" fontId="61" fillId="0" borderId="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29" fillId="0" borderId="0" applyFont="0" applyFill="0" applyBorder="0" applyAlignment="0" applyProtection="0"/>
    <xf numFmtId="0" fontId="105" fillId="90" borderId="0" applyNumberFormat="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105" fillId="77" borderId="0" applyNumberFormat="0" applyBorder="0" applyAlignment="0" applyProtection="0"/>
    <xf numFmtId="43" fontId="29" fillId="0" borderId="0" applyFont="0" applyFill="0" applyBorder="0" applyAlignment="0" applyProtection="0"/>
    <xf numFmtId="0" fontId="105" fillId="77" borderId="0" applyNumberFormat="0" applyBorder="0" applyAlignment="0" applyProtection="0"/>
    <xf numFmtId="0" fontId="29" fillId="73" borderId="80" applyNumberFormat="0" applyFont="0" applyAlignment="0" applyProtection="0"/>
    <xf numFmtId="0" fontId="137" fillId="102" borderId="0" applyNumberFormat="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0" fontId="105" fillId="101" borderId="0" applyNumberFormat="0" applyBorder="0" applyAlignment="0" applyProtection="0"/>
    <xf numFmtId="194" fontId="125" fillId="0" borderId="0" applyFont="0" applyFill="0" applyBorder="0" applyAlignment="0" applyProtection="0"/>
    <xf numFmtId="4" fontId="40" fillId="95" borderId="78" applyNumberFormat="0" applyProtection="0">
      <alignment horizontal="right" vertical="center"/>
    </xf>
    <xf numFmtId="4" fontId="40" fillId="95" borderId="78" applyNumberFormat="0" applyProtection="0">
      <alignment horizontal="right" vertical="center"/>
    </xf>
    <xf numFmtId="0" fontId="105" fillId="79" borderId="0" applyNumberFormat="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37" fontId="119" fillId="0" borderId="0"/>
    <xf numFmtId="4" fontId="40" fillId="95" borderId="78" applyNumberFormat="0" applyProtection="0">
      <alignment horizontal="right" vertical="center"/>
    </xf>
    <xf numFmtId="4" fontId="40" fillId="95" borderId="78" applyNumberFormat="0" applyProtection="0">
      <alignment horizontal="right" vertical="center"/>
    </xf>
    <xf numFmtId="0" fontId="100" fillId="79" borderId="0" applyNumberFormat="0" applyBorder="0" applyAlignment="0" applyProtection="0"/>
    <xf numFmtId="179" fontId="29" fillId="0" borderId="0" applyFont="0" applyFill="0" applyBorder="0" applyAlignment="0" applyProtection="0"/>
    <xf numFmtId="0" fontId="102"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43" fontId="29" fillId="0" borderId="0" applyFont="0" applyFill="0" applyBorder="0" applyAlignment="0" applyProtection="0"/>
    <xf numFmtId="43" fontId="29" fillId="0" borderId="0" applyFont="0" applyFill="0" applyBorder="0" applyAlignment="0" applyProtection="0"/>
    <xf numFmtId="206" fontId="29" fillId="0" borderId="0" applyProtection="0">
      <alignment horizontal="right"/>
    </xf>
    <xf numFmtId="0" fontId="183" fillId="0" borderId="0"/>
    <xf numFmtId="0" fontId="0" fillId="0" borderId="0" applyNumberFormat="0" applyFont="0" applyFill="0" applyBorder="0" applyAlignment="0" applyProtection="0"/>
    <xf numFmtId="43" fontId="145" fillId="0" borderId="0" applyFont="0" applyFill="0" applyBorder="0" applyAlignment="0" applyProtection="0"/>
    <xf numFmtId="191" fontId="29" fillId="0" borderId="0" applyFont="0" applyFill="0" applyBorder="0" applyAlignment="0" applyProtection="0"/>
    <xf numFmtId="43" fontId="29" fillId="0" borderId="0" applyFont="0" applyFill="0" applyBorder="0" applyAlignment="0" applyProtection="0"/>
    <xf numFmtId="4" fontId="35" fillId="83" borderId="82" applyNumberFormat="0" applyProtection="0">
      <alignment horizontal="left" vertical="center" indent="1"/>
    </xf>
    <xf numFmtId="4" fontId="40" fillId="95" borderId="78" applyNumberFormat="0" applyProtection="0">
      <alignment horizontal="right" vertical="center"/>
    </xf>
    <xf numFmtId="4" fontId="40" fillId="95" borderId="78" applyNumberFormat="0" applyProtection="0">
      <alignment horizontal="right" vertical="center"/>
    </xf>
    <xf numFmtId="0" fontId="100" fillId="79" borderId="0" applyNumberFormat="0" applyBorder="0" applyAlignment="0" applyProtection="0"/>
    <xf numFmtId="43" fontId="29" fillId="0" borderId="0" applyFont="0" applyFill="0" applyBorder="0" applyAlignment="0" applyProtection="0"/>
    <xf numFmtId="4" fontId="35" fillId="83" borderId="82" applyNumberFormat="0" applyProtection="0">
      <alignment horizontal="left" vertical="center" indent="1"/>
    </xf>
    <xf numFmtId="0" fontId="100" fillId="79" borderId="0" applyNumberFormat="0" applyBorder="0" applyAlignment="0" applyProtection="0"/>
    <xf numFmtId="43" fontId="29" fillId="0" borderId="0" applyFont="0" applyFill="0" applyBorder="0" applyAlignment="0" applyProtection="0"/>
    <xf numFmtId="0" fontId="105" fillId="101" borderId="0" applyNumberFormat="0" applyBorder="0" applyAlignment="0" applyProtection="0"/>
    <xf numFmtId="43" fontId="29" fillId="0" borderId="0" applyFont="0" applyFill="0" applyBorder="0" applyAlignment="0" applyProtection="0"/>
    <xf numFmtId="0" fontId="100" fillId="79" borderId="0" applyNumberFormat="0" applyBorder="0" applyAlignment="0" applyProtection="0"/>
    <xf numFmtId="0" fontId="102" fillId="0" borderId="0" applyFill="0" applyBorder="0" applyAlignment="0"/>
    <xf numFmtId="0" fontId="113" fillId="0" borderId="0"/>
    <xf numFmtId="43" fontId="138" fillId="0" borderId="0" applyFont="0" applyFill="0" applyBorder="0" applyAlignment="0" applyProtection="0"/>
    <xf numFmtId="4" fontId="40" fillId="95" borderId="78" applyNumberFormat="0" applyProtection="0">
      <alignment horizontal="right" vertical="center"/>
    </xf>
    <xf numFmtId="0" fontId="105" fillId="101" borderId="0" applyNumberFormat="0" applyBorder="0" applyAlignment="0" applyProtection="0"/>
    <xf numFmtId="0" fontId="29"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194" fontId="125" fillId="0" borderId="0" applyFill="0" applyBorder="0" applyAlignment="0"/>
    <xf numFmtId="0" fontId="105" fillId="79" borderId="0" applyNumberFormat="0" applyBorder="0" applyAlignment="0" applyProtection="0"/>
    <xf numFmtId="9" fontId="100" fillId="0" borderId="0" applyFont="0" applyFill="0" applyBorder="0" applyAlignment="0" applyProtection="0"/>
    <xf numFmtId="43" fontId="138" fillId="0" borderId="0" applyFont="0" applyFill="0" applyBorder="0" applyAlignment="0" applyProtection="0"/>
    <xf numFmtId="177" fontId="29" fillId="0" borderId="0">
      <protection locked="0"/>
    </xf>
    <xf numFmtId="43" fontId="105" fillId="0" borderId="0" applyFont="0" applyFill="0" applyBorder="0" applyAlignment="0" applyProtection="0"/>
    <xf numFmtId="194" fontId="125"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43" fontId="113" fillId="0" borderId="0" applyFont="0" applyFill="0" applyBorder="0" applyAlignment="0" applyProtection="0"/>
    <xf numFmtId="194" fontId="125" fillId="0" borderId="0" applyFill="0" applyBorder="0" applyAlignment="0"/>
    <xf numFmtId="0" fontId="29" fillId="0" borderId="0"/>
    <xf numFmtId="43" fontId="138" fillId="0" borderId="0" applyFont="0" applyFill="0" applyBorder="0" applyAlignment="0" applyProtection="0"/>
    <xf numFmtId="0" fontId="105" fillId="79" borderId="0" applyNumberFormat="0" applyBorder="0" applyAlignment="0" applyProtection="0"/>
    <xf numFmtId="9" fontId="100" fillId="0" borderId="0" applyFont="0" applyFill="0" applyBorder="0" applyAlignment="0" applyProtection="0"/>
    <xf numFmtId="43" fontId="138" fillId="0" borderId="0" applyFont="0" applyFill="0" applyBorder="0" applyAlignment="0" applyProtection="0"/>
    <xf numFmtId="177" fontId="29" fillId="0" borderId="0">
      <protection locked="0"/>
    </xf>
    <xf numFmtId="43" fontId="29" fillId="0" borderId="0" applyFont="0" applyFill="0" applyBorder="0" applyAlignment="0" applyProtection="0"/>
    <xf numFmtId="0" fontId="105" fillId="101" borderId="0" applyNumberFormat="0" applyBorder="0" applyAlignment="0" applyProtection="0"/>
    <xf numFmtId="177" fontId="29" fillId="0" borderId="0">
      <protection locked="0"/>
    </xf>
    <xf numFmtId="0" fontId="117" fillId="101" borderId="0" applyNumberFormat="0" applyBorder="0" applyAlignment="0" applyProtection="0"/>
    <xf numFmtId="201" fontId="29" fillId="0" borderId="0" applyFont="0" applyFill="0" applyBorder="0" applyAlignment="0" applyProtection="0"/>
    <xf numFmtId="0" fontId="117" fillId="90"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177" fontId="29" fillId="0" borderId="0">
      <protection locked="0"/>
    </xf>
    <xf numFmtId="0" fontId="116" fillId="90" borderId="0" applyNumberFormat="0" applyBorder="0" applyAlignment="0" applyProtection="0"/>
    <xf numFmtId="0" fontId="29" fillId="0" borderId="0"/>
    <xf numFmtId="177" fontId="29" fillId="0" borderId="0">
      <protection locked="0"/>
    </xf>
    <xf numFmtId="0" fontId="116" fillId="90" borderId="0" applyNumberFormat="0" applyBorder="0" applyAlignment="0" applyProtection="0"/>
    <xf numFmtId="0" fontId="111" fillId="0" borderId="0"/>
    <xf numFmtId="184" fontId="123" fillId="0" borderId="0">
      <protection locked="0"/>
    </xf>
    <xf numFmtId="0" fontId="116" fillId="90" borderId="0" applyNumberFormat="0" applyBorder="0" applyAlignment="0" applyProtection="0"/>
    <xf numFmtId="184" fontId="123" fillId="0" borderId="0">
      <protection locked="0"/>
    </xf>
    <xf numFmtId="0" fontId="116" fillId="90" borderId="0" applyNumberFormat="0" applyBorder="0" applyAlignment="0" applyProtection="0"/>
    <xf numFmtId="0" fontId="116" fillId="90" borderId="0" applyNumberFormat="0" applyBorder="0" applyAlignment="0" applyProtection="0"/>
    <xf numFmtId="0" fontId="117" fillId="101" borderId="0" applyNumberFormat="0" applyBorder="0" applyAlignment="0" applyProtection="0"/>
    <xf numFmtId="0" fontId="0" fillId="0" borderId="0" applyNumberFormat="0" applyFont="0" applyFill="0" applyBorder="0" applyAlignment="0" applyProtection="0"/>
    <xf numFmtId="0" fontId="105" fillId="74" borderId="0" applyNumberFormat="0" applyBorder="0" applyAlignment="0" applyProtection="0"/>
    <xf numFmtId="0" fontId="0" fillId="0" borderId="0" applyNumberFormat="0" applyFont="0" applyFill="0" applyBorder="0" applyAlignment="0" applyProtection="0"/>
    <xf numFmtId="37" fontId="193" fillId="0" borderId="0"/>
    <xf numFmtId="0" fontId="61" fillId="0" borderId="0" applyNumberFormat="0" applyFont="0" applyFill="0" applyBorder="0" applyAlignment="0" applyProtection="0"/>
    <xf numFmtId="184" fontId="136" fillId="0" borderId="0">
      <protection locked="0"/>
    </xf>
    <xf numFmtId="0" fontId="61" fillId="0" borderId="0" applyNumberFormat="0" applyFont="0" applyFill="0" applyBorder="0" applyAlignment="0" applyProtection="0"/>
    <xf numFmtId="4" fontId="161" fillId="39" borderId="78" applyNumberFormat="0" applyProtection="0">
      <alignment vertical="center"/>
    </xf>
    <xf numFmtId="4" fontId="161" fillId="39" borderId="78" applyNumberFormat="0" applyProtection="0">
      <alignment vertical="center"/>
    </xf>
    <xf numFmtId="0" fontId="29" fillId="0" borderId="0" applyFill="0" applyBorder="0" applyAlignment="0"/>
    <xf numFmtId="0" fontId="102" fillId="0" borderId="0" applyFill="0" applyBorder="0" applyAlignment="0"/>
    <xf numFmtId="0" fontId="116" fillId="90" borderId="0" applyNumberFormat="0" applyBorder="0" applyAlignment="0" applyProtection="0"/>
    <xf numFmtId="43" fontId="29" fillId="0" borderId="0" applyFont="0" applyFill="0" applyBorder="0" applyAlignment="0" applyProtection="0"/>
    <xf numFmtId="0" fontId="116" fillId="90" borderId="0" applyNumberFormat="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102" fillId="0" borderId="0" applyFill="0" applyBorder="0" applyAlignment="0"/>
    <xf numFmtId="0" fontId="117" fillId="101" borderId="0" applyNumberFormat="0" applyBorder="0" applyAlignment="0" applyProtection="0"/>
    <xf numFmtId="0" fontId="105" fillId="0" borderId="0"/>
    <xf numFmtId="0" fontId="105" fillId="74" borderId="0" applyNumberFormat="0" applyBorder="0" applyAlignment="0" applyProtection="0"/>
    <xf numFmtId="181" fontId="104" fillId="0" borderId="0"/>
    <xf numFmtId="0" fontId="29" fillId="0" borderId="0" applyFill="0" applyBorder="0" applyAlignment="0"/>
    <xf numFmtId="0" fontId="117" fillId="90" borderId="0" applyNumberFormat="0" applyBorder="0" applyAlignment="0" applyProtection="0"/>
    <xf numFmtId="0" fontId="61" fillId="0" borderId="0" applyNumberFormat="0" applyFont="0" applyFill="0" applyBorder="0" applyAlignment="0" applyProtection="0"/>
    <xf numFmtId="0" fontId="102" fillId="0" borderId="0" applyFill="0" applyBorder="0" applyAlignment="0"/>
    <xf numFmtId="0" fontId="117" fillId="90" borderId="0" applyNumberFormat="0" applyBorder="0" applyAlignment="0" applyProtection="0"/>
    <xf numFmtId="0" fontId="105" fillId="0" borderId="0"/>
    <xf numFmtId="0" fontId="105" fillId="74" borderId="0" applyNumberFormat="0" applyBorder="0" applyAlignment="0" applyProtection="0"/>
    <xf numFmtId="0" fontId="117" fillId="90" borderId="0" applyNumberFormat="0" applyBorder="0" applyAlignment="0" applyProtection="0"/>
    <xf numFmtId="4" fontId="40" fillId="109" borderId="0" applyNumberFormat="0" applyProtection="0">
      <alignment horizontal="left" vertical="center" indent="1"/>
    </xf>
    <xf numFmtId="0" fontId="105" fillId="0" borderId="0"/>
    <xf numFmtId="0" fontId="105" fillId="74" borderId="0" applyNumberFormat="0" applyBorder="0" applyAlignment="0" applyProtection="0"/>
    <xf numFmtId="0" fontId="117" fillId="90"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0" fillId="78" borderId="79" applyNumberFormat="0" applyAlignment="0" applyProtection="0"/>
    <xf numFmtId="0" fontId="0" fillId="0" borderId="0" applyNumberFormat="0" applyFont="0" applyFill="0" applyBorder="0" applyAlignment="0" applyProtection="0"/>
    <xf numFmtId="0" fontId="117" fillId="101" borderId="0" applyNumberFormat="0" applyBorder="0" applyAlignment="0" applyProtection="0"/>
    <xf numFmtId="17" fontId="118" fillId="86" borderId="0" applyProtection="0">
      <alignment horizontal="center" vertical="center"/>
    </xf>
    <xf numFmtId="0" fontId="106" fillId="0" borderId="0"/>
    <xf numFmtId="0" fontId="117" fillId="101"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0" fillId="78" borderId="79" applyNumberFormat="0" applyAlignment="0" applyProtection="0"/>
    <xf numFmtId="41" fontId="29" fillId="0" borderId="0" applyFont="0" applyFill="0" applyBorder="0" applyAlignment="0" applyProtection="0"/>
    <xf numFmtId="0" fontId="102" fillId="0" borderId="0" applyFill="0" applyBorder="0" applyAlignment="0"/>
    <xf numFmtId="0" fontId="117" fillId="90" borderId="0" applyNumberFormat="0" applyBorder="0" applyAlignment="0" applyProtection="0"/>
    <xf numFmtId="0" fontId="102" fillId="0" borderId="0" applyFill="0" applyBorder="0" applyAlignment="0"/>
    <xf numFmtId="0" fontId="29" fillId="0" borderId="0" applyFill="0" applyBorder="0" applyAlignment="0"/>
    <xf numFmtId="0" fontId="117" fillId="90" borderId="0" applyNumberFormat="0" applyBorder="0" applyAlignment="0" applyProtection="0"/>
    <xf numFmtId="0" fontId="102" fillId="0" borderId="0" applyFill="0" applyBorder="0" applyAlignment="0"/>
    <xf numFmtId="9" fontId="100" fillId="0" borderId="0" applyFont="0" applyFill="0" applyBorder="0" applyAlignment="0" applyProtection="0"/>
    <xf numFmtId="0" fontId="117" fillId="124" borderId="0" applyNumberFormat="0" applyBorder="0" applyAlignment="0" applyProtection="0"/>
    <xf numFmtId="0" fontId="105" fillId="73" borderId="0" applyNumberFormat="0" applyBorder="0" applyAlignment="0" applyProtection="0"/>
    <xf numFmtId="0" fontId="29" fillId="0" borderId="0" applyFill="0" applyBorder="0" applyAlignment="0"/>
    <xf numFmtId="0" fontId="93" fillId="0" borderId="63">
      <alignment horizontal="left" vertical="center"/>
    </xf>
    <xf numFmtId="0" fontId="93" fillId="0" borderId="63">
      <alignment horizontal="left" vertical="center"/>
    </xf>
    <xf numFmtId="0" fontId="174" fillId="121" borderId="86"/>
    <xf numFmtId="0" fontId="120" fillId="0" borderId="0"/>
    <xf numFmtId="0" fontId="0" fillId="0" borderId="0" applyNumberFormat="0" applyFont="0" applyFill="0" applyBorder="0" applyAlignment="0" applyProtection="0"/>
    <xf numFmtId="0" fontId="29" fillId="76" borderId="78" applyNumberFormat="0" applyProtection="0">
      <alignment horizontal="left" vertical="center" indent="1"/>
    </xf>
    <xf numFmtId="0" fontId="105" fillId="73" borderId="0" applyNumberFormat="0" applyBorder="0" applyAlignment="0" applyProtection="0"/>
    <xf numFmtId="179" fontId="40" fillId="0" borderId="0" applyFill="0" applyBorder="0" applyAlignment="0"/>
    <xf numFmtId="0" fontId="100" fillId="73" borderId="0" applyNumberFormat="0" applyBorder="0" applyAlignment="0" applyProtection="0"/>
    <xf numFmtId="0" fontId="100" fillId="73" borderId="0" applyNumberFormat="0" applyBorder="0" applyAlignment="0" applyProtection="0"/>
    <xf numFmtId="0" fontId="61" fillId="0" borderId="0" applyNumberFormat="0" applyFont="0" applyFill="0" applyBorder="0" applyAlignment="0" applyProtection="0"/>
    <xf numFmtId="0" fontId="105" fillId="73" borderId="0" applyNumberFormat="0" applyBorder="0" applyAlignment="0" applyProtection="0"/>
    <xf numFmtId="0" fontId="105" fillId="73" borderId="0" applyNumberFormat="0" applyBorder="0" applyAlignment="0" applyProtection="0"/>
    <xf numFmtId="0" fontId="29" fillId="76" borderId="78" applyNumberFormat="0" applyProtection="0">
      <alignment horizontal="left" vertical="center" indent="1"/>
    </xf>
    <xf numFmtId="0" fontId="105" fillId="73" borderId="0" applyNumberFormat="0" applyBorder="0" applyAlignment="0" applyProtection="0"/>
    <xf numFmtId="0" fontId="29" fillId="76" borderId="78" applyNumberFormat="0" applyProtection="0">
      <alignment horizontal="left" vertical="center" indent="1"/>
    </xf>
    <xf numFmtId="0" fontId="105" fillId="73" borderId="0" applyNumberFormat="0" applyBorder="0" applyAlignment="0" applyProtection="0"/>
    <xf numFmtId="0" fontId="29" fillId="76" borderId="78" applyNumberFormat="0" applyProtection="0">
      <alignment horizontal="left" vertical="center" indent="1"/>
    </xf>
    <xf numFmtId="0" fontId="105" fillId="73" borderId="0" applyNumberFormat="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105" fillId="73" borderId="0" applyNumberFormat="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100" fillId="73" borderId="0" applyNumberFormat="0" applyBorder="0" applyAlignment="0" applyProtection="0"/>
    <xf numFmtId="0" fontId="156" fillId="0" borderId="100" applyNumberFormat="0" applyFont="0" applyFill="0" applyAlignment="0" applyProtection="0"/>
    <xf numFmtId="8" fontId="106"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100" fillId="73" borderId="0" applyNumberFormat="0" applyBorder="0" applyAlignment="0" applyProtection="0"/>
    <xf numFmtId="3" fontId="29" fillId="0" borderId="0" applyFont="0" applyFill="0" applyBorder="0" applyAlignment="0" applyProtection="0"/>
    <xf numFmtId="0" fontId="115" fillId="84" borderId="0" applyNumberFormat="0" applyBorder="0" applyAlignment="0" applyProtection="0"/>
    <xf numFmtId="0" fontId="100" fillId="74" borderId="0" applyNumberFormat="0" applyBorder="0" applyAlignment="0" applyProtection="0"/>
    <xf numFmtId="0" fontId="100" fillId="74" borderId="0" applyNumberFormat="0" applyBorder="0" applyAlignment="0" applyProtection="0"/>
    <xf numFmtId="0" fontId="110" fillId="78" borderId="79" applyNumberFormat="0" applyAlignment="0" applyProtection="0"/>
    <xf numFmtId="0" fontId="102" fillId="0" borderId="0" applyFill="0" applyBorder="0" applyAlignment="0"/>
    <xf numFmtId="0" fontId="105" fillId="91" borderId="0" applyNumberFormat="0" applyBorder="0" applyAlignment="0" applyProtection="0"/>
    <xf numFmtId="0" fontId="29" fillId="73" borderId="80" applyNumberFormat="0" applyFont="0" applyAlignment="0" applyProtection="0"/>
    <xf numFmtId="0" fontId="105" fillId="74"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105" fillId="91"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39" fontId="112" fillId="0" borderId="0"/>
    <xf numFmtId="43" fontId="29" fillId="0" borderId="0" applyFont="0" applyFill="0" applyBorder="0" applyAlignment="0" applyProtection="0"/>
    <xf numFmtId="39" fontId="112" fillId="0" borderId="0"/>
    <xf numFmtId="0" fontId="105" fillId="74" borderId="0" applyNumberFormat="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39" fontId="112" fillId="0" borderId="0"/>
    <xf numFmtId="0" fontId="105" fillId="74" borderId="0" applyNumberFormat="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43" fontId="145" fillId="0" borderId="0" applyFont="0" applyFill="0" applyBorder="0" applyAlignment="0" applyProtection="0"/>
    <xf numFmtId="0" fontId="105" fillId="74"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43" fontId="29" fillId="0" borderId="0" applyFont="0" applyFill="0" applyBorder="0" applyAlignment="0" applyProtection="0"/>
    <xf numFmtId="0" fontId="105" fillId="91"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0" fontId="29" fillId="0" borderId="0"/>
    <xf numFmtId="0" fontId="105" fillId="91" borderId="0" applyNumberFormat="0" applyBorder="0" applyAlignment="0" applyProtection="0"/>
    <xf numFmtId="0" fontId="102" fillId="0" borderId="0" applyFill="0" applyBorder="0" applyAlignment="0"/>
    <xf numFmtId="0" fontId="0" fillId="0" borderId="0"/>
    <xf numFmtId="0" fontId="105" fillId="91" borderId="0" applyNumberFormat="0" applyBorder="0" applyAlignment="0" applyProtection="0"/>
    <xf numFmtId="0" fontId="102" fillId="0" borderId="0" applyFill="0" applyBorder="0" applyAlignment="0"/>
    <xf numFmtId="0" fontId="105" fillId="0" borderId="0"/>
    <xf numFmtId="0" fontId="105" fillId="91" borderId="0" applyNumberFormat="0" applyBorder="0" applyAlignment="0" applyProtection="0"/>
    <xf numFmtId="37" fontId="131" fillId="0" borderId="0"/>
    <xf numFmtId="0" fontId="61" fillId="0" borderId="0" applyNumberFormat="0" applyFont="0" applyFill="0" applyBorder="0" applyAlignment="0" applyProtection="0"/>
    <xf numFmtId="214" fontId="40" fillId="0" borderId="0" applyFill="0" applyBorder="0" applyAlignment="0"/>
    <xf numFmtId="0" fontId="105" fillId="0" borderId="0"/>
    <xf numFmtId="0" fontId="105" fillId="91" borderId="0" applyNumberFormat="0" applyBorder="0" applyAlignment="0" applyProtection="0"/>
    <xf numFmtId="181" fontId="104" fillId="0" borderId="0"/>
    <xf numFmtId="43" fontId="145" fillId="0" borderId="0" applyFont="0" applyFill="0" applyBorder="0" applyAlignment="0" applyProtection="0"/>
    <xf numFmtId="0" fontId="117" fillId="74" borderId="0" applyNumberFormat="0" applyBorder="0" applyAlignment="0" applyProtection="0"/>
    <xf numFmtId="0" fontId="110" fillId="78" borderId="79" applyNumberFormat="0" applyAlignment="0" applyProtection="0"/>
    <xf numFmtId="0" fontId="110" fillId="78" borderId="79" applyNumberFormat="0" applyAlignment="0" applyProtection="0"/>
    <xf numFmtId="0" fontId="101" fillId="74" borderId="79" applyNumberFormat="0" applyAlignment="0" applyProtection="0"/>
    <xf numFmtId="0" fontId="102" fillId="0" borderId="0" applyFill="0" applyBorder="0" applyAlignment="0"/>
    <xf numFmtId="0" fontId="0" fillId="0" borderId="0" applyNumberFormat="0" applyFont="0" applyFill="0" applyBorder="0" applyAlignment="0" applyProtection="0"/>
    <xf numFmtId="0" fontId="116" fillId="74"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16" fillId="74" borderId="0" applyNumberFormat="0" applyBorder="0" applyAlignment="0" applyProtection="0"/>
    <xf numFmtId="184" fontId="136" fillId="0" borderId="0">
      <protection locked="0"/>
    </xf>
    <xf numFmtId="0" fontId="110" fillId="78" borderId="79" applyNumberFormat="0" applyAlignment="0" applyProtection="0"/>
    <xf numFmtId="0" fontId="110" fillId="78" borderId="79" applyNumberFormat="0" applyAlignment="0" applyProtection="0"/>
    <xf numFmtId="0" fontId="101" fillId="74" borderId="79" applyNumberFormat="0" applyAlignment="0" applyProtection="0"/>
    <xf numFmtId="0" fontId="117" fillId="74" borderId="0" applyNumberFormat="0" applyBorder="0" applyAlignment="0" applyProtection="0"/>
    <xf numFmtId="0" fontId="182" fillId="0" borderId="0" applyNumberFormat="0" applyFill="0" applyBorder="0" applyAlignment="0" applyProtection="0"/>
    <xf numFmtId="177" fontId="29" fillId="0" borderId="0">
      <protection locked="0"/>
    </xf>
    <xf numFmtId="0" fontId="111" fillId="0" borderId="0"/>
    <xf numFmtId="0" fontId="102" fillId="0" borderId="0" applyFill="0" applyBorder="0" applyAlignment="0"/>
    <xf numFmtId="0" fontId="0" fillId="0" borderId="0" applyNumberFormat="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29" fillId="0" borderId="0" applyFill="0" applyBorder="0" applyAlignment="0"/>
    <xf numFmtId="4" fontId="40" fillId="43" borderId="78" applyNumberFormat="0" applyProtection="0">
      <alignment horizontal="righ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17" fillId="74" borderId="0" applyNumberFormat="0" applyBorder="0" applyAlignment="0" applyProtection="0"/>
    <xf numFmtId="0" fontId="93" fillId="0" borderId="63">
      <alignment horizontal="left" vertical="center"/>
    </xf>
    <xf numFmtId="0" fontId="93" fillId="0" borderId="63">
      <alignment horizontal="left" vertical="center"/>
    </xf>
    <xf numFmtId="0" fontId="102" fillId="0" borderId="0" applyFill="0" applyBorder="0" applyAlignment="0"/>
    <xf numFmtId="184" fontId="114" fillId="0" borderId="0">
      <protection locked="0"/>
    </xf>
    <xf numFmtId="0" fontId="61" fillId="0" borderId="0" applyNumberFormat="0" applyFont="0" applyFill="0" applyBorder="0" applyAlignment="0" applyProtection="0"/>
    <xf numFmtId="0" fontId="116" fillId="74" borderId="0" applyNumberFormat="0" applyBorder="0" applyAlignment="0" applyProtection="0"/>
    <xf numFmtId="179" fontId="121" fillId="0" borderId="0" applyFill="0" applyBorder="0" applyAlignment="0"/>
    <xf numFmtId="190" fontId="40" fillId="0" borderId="0" applyFill="0" applyBorder="0" applyAlignment="0"/>
    <xf numFmtId="0" fontId="146" fillId="0" borderId="0">
      <protection locked="0"/>
    </xf>
    <xf numFmtId="0" fontId="61" fillId="0" borderId="0" applyNumberFormat="0" applyFont="0" applyFill="0" applyBorder="0" applyAlignment="0" applyProtection="0"/>
    <xf numFmtId="0" fontId="116" fillId="74" borderId="0" applyNumberFormat="0" applyBorder="0" applyAlignment="0" applyProtection="0"/>
    <xf numFmtId="0" fontId="116" fillId="74" borderId="0" applyNumberFormat="0" applyBorder="0" applyAlignment="0" applyProtection="0"/>
    <xf numFmtId="177" fontId="29" fillId="0" borderId="0">
      <protection locked="0"/>
    </xf>
    <xf numFmtId="37" fontId="131" fillId="0" borderId="0"/>
    <xf numFmtId="0" fontId="102" fillId="0" borderId="0" applyFill="0" applyBorder="0" applyAlignment="0"/>
    <xf numFmtId="184" fontId="114" fillId="0" borderId="0">
      <protection locked="0"/>
    </xf>
    <xf numFmtId="0" fontId="61" fillId="0" borderId="0" applyNumberFormat="0" applyFont="0" applyFill="0" applyBorder="0" applyAlignment="0" applyProtection="0"/>
    <xf numFmtId="0" fontId="116" fillId="74" borderId="0" applyNumberFormat="0" applyBorder="0" applyAlignment="0" applyProtection="0"/>
    <xf numFmtId="0" fontId="29" fillId="0" borderId="0" applyFill="0" applyBorder="0" applyAlignment="0"/>
    <xf numFmtId="0" fontId="116" fillId="74" borderId="0" applyNumberFormat="0" applyBorder="0" applyAlignment="0" applyProtection="0"/>
    <xf numFmtId="0" fontId="117" fillId="120" borderId="0" applyNumberFormat="0" applyBorder="0" applyAlignment="0" applyProtection="0"/>
    <xf numFmtId="0" fontId="61" fillId="0" borderId="0"/>
    <xf numFmtId="0" fontId="146" fillId="0" borderId="0">
      <protection locked="0"/>
    </xf>
    <xf numFmtId="0" fontId="117" fillId="120" borderId="0" applyNumberFormat="0" applyBorder="0" applyAlignment="0" applyProtection="0"/>
    <xf numFmtId="0" fontId="61" fillId="0" borderId="0"/>
    <xf numFmtId="184" fontId="114" fillId="0" borderId="0">
      <protection locked="0"/>
    </xf>
    <xf numFmtId="43" fontId="29" fillId="0" borderId="0" applyFont="0" applyFill="0" applyBorder="0" applyAlignment="0" applyProtection="0"/>
    <xf numFmtId="0" fontId="111" fillId="0" borderId="0" applyNumberFormat="0" applyFill="0" applyBorder="0" applyAlignment="0" applyProtection="0"/>
    <xf numFmtId="177" fontId="29" fillId="0" borderId="0">
      <protection locked="0"/>
    </xf>
    <xf numFmtId="0" fontId="29" fillId="0" borderId="0"/>
    <xf numFmtId="0" fontId="29" fillId="0" borderId="0" applyFill="0" applyBorder="0">
      <alignment vertical="center"/>
    </xf>
    <xf numFmtId="0" fontId="61"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220" fontId="29" fillId="97" borderId="44" applyProtection="0">
      <alignment horizontal="right"/>
    </xf>
    <xf numFmtId="0" fontId="29" fillId="76" borderId="78" applyNumberFormat="0" applyProtection="0">
      <alignment horizontal="left" vertical="top" indent="1"/>
    </xf>
    <xf numFmtId="0" fontId="29" fillId="76" borderId="78" applyNumberFormat="0" applyProtection="0">
      <alignment horizontal="left" vertical="top" indent="1"/>
    </xf>
    <xf numFmtId="221" fontId="156" fillId="0" borderId="0" applyFont="0" applyFill="0" applyBorder="0" applyAlignment="0" applyProtection="0">
      <protection locked="0"/>
    </xf>
    <xf numFmtId="0" fontId="110" fillId="78" borderId="79" applyNumberFormat="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222" fontId="29" fillId="97" borderId="44" applyProtection="0">
      <alignment horizontal="right"/>
      <protection locked="0"/>
    </xf>
    <xf numFmtId="218" fontId="29" fillId="97" borderId="44" applyProtection="0">
      <alignment horizontal="right"/>
    </xf>
    <xf numFmtId="10" fontId="88" fillId="86" borderId="44" applyNumberFormat="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119" fillId="0" borderId="0"/>
    <xf numFmtId="0" fontId="101" fillId="74" borderId="79" applyNumberFormat="0" applyAlignment="0" applyProtection="0"/>
    <xf numFmtId="0" fontId="101" fillId="74" borderId="79" applyNumberFormat="0" applyAlignment="0" applyProtection="0"/>
    <xf numFmtId="4" fontId="40" fillId="89" borderId="78" applyNumberFormat="0" applyProtection="0">
      <alignment horizontal="right" vertical="center"/>
    </xf>
    <xf numFmtId="41" fontId="29" fillId="0" borderId="0" applyFont="0" applyFill="0" applyBorder="0" applyAlignment="0" applyProtection="0"/>
    <xf numFmtId="2" fontId="186" fillId="122" borderId="0">
      <alignment vertical="center"/>
    </xf>
    <xf numFmtId="0" fontId="135" fillId="91" borderId="0" applyNumberFormat="0" applyBorder="0" applyAlignment="0" applyProtection="0"/>
    <xf numFmtId="0" fontId="135" fillId="91" borderId="0" applyNumberFormat="0" applyBorder="0" applyAlignment="0" applyProtection="0"/>
    <xf numFmtId="0" fontId="111" fillId="0" borderId="0"/>
    <xf numFmtId="179" fontId="121" fillId="0" borderId="0" applyFill="0" applyBorder="0" applyAlignment="0"/>
    <xf numFmtId="0" fontId="29" fillId="0" borderId="0"/>
    <xf numFmtId="0" fontId="0" fillId="0" borderId="0" applyNumberFormat="0" applyFont="0" applyFill="0" applyBorder="0" applyAlignment="0" applyProtection="0"/>
    <xf numFmtId="0" fontId="29" fillId="0" borderId="0"/>
    <xf numFmtId="17" fontId="118" fillId="86" borderId="0" applyProtection="0">
      <alignment horizontal="center" vertical="center"/>
    </xf>
    <xf numFmtId="37" fontId="119" fillId="0" borderId="0"/>
    <xf numFmtId="177" fontId="29" fillId="0" borderId="0">
      <protection locked="0"/>
    </xf>
    <xf numFmtId="181" fontId="104" fillId="0" borderId="0"/>
    <xf numFmtId="0" fontId="29" fillId="73" borderId="80" applyNumberFormat="0" applyFont="0" applyAlignment="0" applyProtection="0"/>
    <xf numFmtId="179" fontId="40" fillId="0" borderId="0" applyFill="0" applyBorder="0" applyAlignment="0"/>
    <xf numFmtId="179" fontId="40" fillId="0" borderId="0" applyFill="0" applyBorder="0" applyAlignment="0"/>
    <xf numFmtId="0" fontId="29" fillId="0" borderId="0" applyFill="0" applyBorder="0" applyAlignment="0"/>
    <xf numFmtId="179" fontId="40" fillId="0" borderId="0" applyFill="0" applyBorder="0" applyAlignment="0"/>
    <xf numFmtId="0" fontId="93" fillId="0" borderId="63">
      <alignment horizontal="left" vertical="center"/>
    </xf>
    <xf numFmtId="0" fontId="93" fillId="0" borderId="63">
      <alignment horizontal="left" vertical="center"/>
    </xf>
    <xf numFmtId="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applyFill="0" applyBorder="0" applyAlignment="0"/>
    <xf numFmtId="189" fontId="29" fillId="0" borderId="0" applyFill="0" applyBorder="0" applyAlignment="0"/>
    <xf numFmtId="204" fontId="29" fillId="0" borderId="0" applyFont="0" applyFill="0" applyBorder="0" applyAlignment="0" applyProtection="0"/>
    <xf numFmtId="0" fontId="29" fillId="76" borderId="78" applyNumberFormat="0" applyProtection="0">
      <alignment horizontal="left" vertical="center" indent="1"/>
    </xf>
    <xf numFmtId="43" fontId="105" fillId="0" borderId="0" applyFont="0" applyFill="0" applyBorder="0" applyAlignment="0" applyProtection="0"/>
    <xf numFmtId="204" fontId="156" fillId="0" borderId="0" applyFont="0" applyFill="0" applyBorder="0" applyAlignment="0" applyProtection="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102" fillId="0" borderId="0" applyFill="0" applyBorder="0" applyAlignment="0"/>
    <xf numFmtId="0" fontId="29" fillId="76" borderId="78" applyNumberFormat="0" applyProtection="0">
      <alignment horizontal="left" vertical="center" indent="1"/>
    </xf>
    <xf numFmtId="43" fontId="105" fillId="0" borderId="0" applyFont="0" applyFill="0" applyBorder="0" applyAlignment="0" applyProtection="0"/>
    <xf numFmtId="181" fontId="104" fillId="0" borderId="0"/>
    <xf numFmtId="0" fontId="61"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102" fillId="0" borderId="0" applyFill="0" applyBorder="0" applyAlignment="0"/>
    <xf numFmtId="0" fontId="29" fillId="76" borderId="78" applyNumberFormat="0" applyProtection="0">
      <alignment horizontal="left" vertical="center" indent="1"/>
    </xf>
    <xf numFmtId="43" fontId="105" fillId="0" borderId="0" applyFont="0" applyFill="0" applyBorder="0" applyAlignment="0" applyProtection="0"/>
    <xf numFmtId="181" fontId="104" fillId="0" borderId="0"/>
    <xf numFmtId="9" fontId="113" fillId="0" borderId="0" applyFont="0" applyFill="0" applyBorder="0" applyAlignment="0" applyProtection="0"/>
    <xf numFmtId="9" fontId="113" fillId="0" borderId="0" applyFont="0" applyFill="0" applyBorder="0" applyAlignment="0" applyProtection="0"/>
    <xf numFmtId="191" fontId="40" fillId="0" borderId="0" applyFill="0" applyBorder="0" applyAlignment="0"/>
    <xf numFmtId="0" fontId="29" fillId="0" borderId="0"/>
    <xf numFmtId="0" fontId="102" fillId="0" borderId="0" applyFill="0" applyBorder="0" applyAlignment="0"/>
    <xf numFmtId="0" fontId="0"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181" fontId="104" fillId="0" borderId="0"/>
    <xf numFmtId="4" fontId="40" fillId="89" borderId="78" applyNumberFormat="0" applyProtection="0">
      <alignment horizontal="right" vertical="center"/>
    </xf>
    <xf numFmtId="4" fontId="40" fillId="89" borderId="78" applyNumberFormat="0" applyProtection="0">
      <alignment horizontal="right" vertical="center"/>
    </xf>
    <xf numFmtId="191" fontId="40" fillId="0" borderId="0" applyFill="0" applyBorder="0" applyAlignment="0"/>
    <xf numFmtId="43" fontId="145" fillId="0" borderId="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209" fontId="40" fillId="0" borderId="0" applyFill="0" applyBorder="0" applyAlignment="0"/>
    <xf numFmtId="0" fontId="110" fillId="78" borderId="79" applyNumberFormat="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102" fillId="0" borderId="0" applyFill="0" applyBorder="0" applyAlignment="0"/>
    <xf numFmtId="4" fontId="35" fillId="83" borderId="82" applyNumberFormat="0" applyProtection="0">
      <alignment horizontal="left" vertical="center" indent="1"/>
    </xf>
    <xf numFmtId="4" fontId="35" fillId="83" borderId="82" applyNumberFormat="0" applyProtection="0">
      <alignment horizontal="left" vertical="center" indent="1"/>
    </xf>
    <xf numFmtId="0" fontId="102" fillId="0" borderId="0" applyFill="0" applyBorder="0" applyAlignment="0"/>
    <xf numFmtId="0" fontId="61" fillId="0" borderId="0" applyNumberFormat="0" applyFont="0" applyFill="0" applyBorder="0" applyAlignment="0" applyProtection="0"/>
    <xf numFmtId="0" fontId="102" fillId="0" borderId="0" applyFill="0" applyBorder="0" applyAlignment="0"/>
    <xf numFmtId="0" fontId="102" fillId="0" borderId="0" applyFill="0" applyBorder="0" applyAlignment="0"/>
    <xf numFmtId="191" fontId="40" fillId="0" borderId="0" applyFill="0" applyBorder="0" applyAlignment="0"/>
    <xf numFmtId="37" fontId="29" fillId="0" borderId="0"/>
    <xf numFmtId="0" fontId="61" fillId="0" borderId="0"/>
    <xf numFmtId="4" fontId="35" fillId="83" borderId="82" applyNumberFormat="0" applyProtection="0">
      <alignment horizontal="left" vertical="center" indent="1"/>
    </xf>
    <xf numFmtId="4" fontId="35" fillId="83" borderId="82" applyNumberFormat="0" applyProtection="0">
      <alignment horizontal="left" vertical="center" indent="1"/>
    </xf>
    <xf numFmtId="0" fontId="102" fillId="0" borderId="0" applyFill="0" applyBorder="0" applyAlignment="0"/>
    <xf numFmtId="194" fontId="125" fillId="0" borderId="0" applyFill="0" applyBorder="0" applyAlignment="0"/>
    <xf numFmtId="0" fontId="61" fillId="0" borderId="0" applyNumberFormat="0" applyFont="0" applyFill="0" applyBorder="0" applyAlignment="0" applyProtection="0"/>
    <xf numFmtId="191" fontId="40" fillId="0" borderId="0" applyFill="0" applyBorder="0" applyAlignment="0"/>
    <xf numFmtId="181" fontId="104" fillId="0" borderId="0"/>
    <xf numFmtId="4" fontId="40" fillId="89" borderId="78" applyNumberFormat="0" applyProtection="0">
      <alignment horizontal="right" vertical="center"/>
    </xf>
    <xf numFmtId="4" fontId="40" fillId="89" borderId="78" applyNumberFormat="0" applyProtection="0">
      <alignment horizontal="right" vertical="center"/>
    </xf>
    <xf numFmtId="0" fontId="102" fillId="0" borderId="0" applyFill="0" applyBorder="0" applyAlignment="0"/>
    <xf numFmtId="4" fontId="40" fillId="89" borderId="78" applyNumberFormat="0" applyProtection="0">
      <alignment horizontal="right" vertical="center"/>
    </xf>
    <xf numFmtId="4" fontId="40" fillId="89" borderId="78" applyNumberFormat="0" applyProtection="0">
      <alignment horizontal="right" vertical="center"/>
    </xf>
    <xf numFmtId="0" fontId="102" fillId="0" borderId="0" applyFill="0" applyBorder="0" applyAlignment="0"/>
    <xf numFmtId="0" fontId="61" fillId="0" borderId="0"/>
    <xf numFmtId="4" fontId="40" fillId="89" borderId="78" applyNumberFormat="0" applyProtection="0">
      <alignment horizontal="right" vertical="center"/>
    </xf>
    <xf numFmtId="4" fontId="40" fillId="89" borderId="78" applyNumberFormat="0" applyProtection="0">
      <alignment horizontal="right" vertical="center"/>
    </xf>
    <xf numFmtId="0" fontId="102" fillId="0" borderId="0" applyFill="0" applyBorder="0" applyAlignment="0"/>
    <xf numFmtId="0" fontId="61" fillId="0" borderId="0"/>
    <xf numFmtId="0" fontId="29" fillId="0" borderId="0" applyFill="0" applyBorder="0" applyAlignment="0"/>
    <xf numFmtId="0" fontId="102" fillId="0" borderId="0" applyFill="0" applyBorder="0" applyAlignment="0"/>
    <xf numFmtId="0" fontId="0" fillId="0" borderId="0" applyNumberFormat="0" applyFont="0" applyFill="0" applyBorder="0" applyAlignment="0" applyProtection="0"/>
    <xf numFmtId="214" fontId="40" fillId="0" borderId="0" applyFill="0" applyBorder="0" applyAlignment="0"/>
    <xf numFmtId="214" fontId="40" fillId="0" borderId="0" applyFill="0" applyBorder="0" applyAlignment="0"/>
    <xf numFmtId="0" fontId="102" fillId="0" borderId="0" applyFill="0" applyBorder="0" applyAlignment="0"/>
    <xf numFmtId="0" fontId="102" fillId="0" borderId="0" applyFill="0" applyBorder="0" applyAlignment="0"/>
    <xf numFmtId="0" fontId="0" fillId="0" borderId="0" applyNumberFormat="0" applyFont="0" applyFill="0" applyBorder="0" applyAlignment="0" applyProtection="0"/>
    <xf numFmtId="0" fontId="102" fillId="0" borderId="0" applyFill="0" applyBorder="0" applyAlignment="0"/>
    <xf numFmtId="0" fontId="102" fillId="0" borderId="0" applyFill="0" applyBorder="0" applyAlignment="0"/>
    <xf numFmtId="0" fontId="102" fillId="0" borderId="0" applyFill="0" applyBorder="0" applyAlignment="0"/>
    <xf numFmtId="204" fontId="29" fillId="0" borderId="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0" fontId="146" fillId="0" borderId="0">
      <protection locked="0"/>
    </xf>
    <xf numFmtId="0" fontId="102" fillId="0" borderId="0" applyFill="0" applyBorder="0" applyAlignment="0"/>
    <xf numFmtId="0" fontId="102" fillId="0" borderId="0" applyFill="0" applyBorder="0" applyAlignment="0"/>
    <xf numFmtId="43" fontId="29" fillId="0" borderId="0" applyFont="0" applyFill="0" applyBorder="0" applyAlignment="0" applyProtection="0"/>
    <xf numFmtId="0" fontId="29" fillId="0" borderId="0" applyFill="0" applyBorder="0" applyAlignment="0"/>
    <xf numFmtId="41" fontId="29" fillId="0" borderId="0" applyFont="0" applyFill="0" applyBorder="0" applyAlignment="0" applyProtection="0"/>
    <xf numFmtId="43" fontId="100" fillId="0" borderId="0" applyFont="0" applyFill="0" applyBorder="0" applyAlignment="0" applyProtection="0"/>
    <xf numFmtId="0" fontId="102" fillId="0" borderId="0" applyFill="0" applyBorder="0" applyAlignment="0"/>
    <xf numFmtId="0" fontId="0" fillId="0" borderId="0" applyNumberFormat="0" applyFont="0" applyFill="0" applyBorder="0" applyAlignment="0" applyProtection="0"/>
    <xf numFmtId="0" fontId="102" fillId="0" borderId="0" applyFill="0" applyBorder="0" applyAlignment="0"/>
    <xf numFmtId="0" fontId="102" fillId="0" borderId="0" applyFill="0" applyBorder="0" applyAlignment="0"/>
    <xf numFmtId="0" fontId="61" fillId="0" borderId="0"/>
    <xf numFmtId="43" fontId="29" fillId="0" borderId="0" applyFont="0" applyFill="0" applyBorder="0" applyAlignment="0" applyProtection="0"/>
    <xf numFmtId="207" fontId="29" fillId="0" borderId="0" applyFont="0" applyFill="0" applyBorder="0" applyAlignment="0" applyProtection="0"/>
    <xf numFmtId="209" fontId="40"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0" fontId="0" fillId="0" borderId="0"/>
    <xf numFmtId="0" fontId="29" fillId="0" borderId="0" applyFont="0" applyFill="0" applyBorder="0" applyAlignment="0" applyProtection="0"/>
    <xf numFmtId="44" fontId="29" fillId="0" borderId="0" applyFont="0" applyFill="0" applyBorder="0" applyAlignment="0" applyProtection="0"/>
    <xf numFmtId="0" fontId="35" fillId="39" borderId="78" applyNumberFormat="0" applyProtection="0">
      <alignment horizontal="left" vertical="top" indent="1"/>
    </xf>
    <xf numFmtId="0" fontId="35" fillId="39" borderId="78" applyNumberFormat="0" applyProtection="0">
      <alignment horizontal="left" vertical="top" indent="1"/>
    </xf>
    <xf numFmtId="0" fontId="93" fillId="0" borderId="15" applyNumberFormat="0" applyAlignment="0" applyProtection="0">
      <alignment horizontal="left" vertical="center"/>
    </xf>
    <xf numFmtId="0" fontId="61" fillId="0" borderId="0" applyNumberFormat="0" applyFont="0" applyFill="0" applyBorder="0" applyAlignment="0" applyProtection="0"/>
    <xf numFmtId="0" fontId="102" fillId="0" borderId="0" applyFill="0" applyBorder="0" applyAlignment="0"/>
    <xf numFmtId="184" fontId="114" fillId="0" borderId="0">
      <protection locked="0"/>
    </xf>
    <xf numFmtId="0" fontId="0" fillId="0" borderId="0"/>
    <xf numFmtId="43" fontId="29" fillId="0" borderId="0" applyFont="0" applyFill="0" applyBorder="0" applyAlignment="0" applyProtection="0"/>
    <xf numFmtId="209" fontId="40" fillId="0" borderId="0" applyFill="0" applyBorder="0" applyAlignment="0"/>
    <xf numFmtId="44" fontId="29"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209" fontId="40" fillId="0" borderId="0" applyFill="0" applyBorder="0" applyAlignment="0"/>
    <xf numFmtId="0" fontId="29" fillId="0" borderId="0" applyFont="0" applyFill="0" applyBorder="0" applyAlignment="0" applyProtection="0"/>
    <xf numFmtId="0" fontId="102" fillId="0" borderId="0" applyFill="0" applyBorder="0" applyAlignment="0"/>
    <xf numFmtId="0" fontId="29" fillId="0" borderId="0" applyFont="0" applyFill="0" applyBorder="0" applyAlignment="0" applyProtection="0"/>
    <xf numFmtId="0" fontId="0" fillId="0" borderId="0"/>
    <xf numFmtId="0" fontId="0" fillId="0" borderId="0"/>
    <xf numFmtId="0" fontId="102" fillId="0" borderId="0" applyFill="0" applyBorder="0" applyAlignment="0"/>
    <xf numFmtId="44" fontId="29" fillId="0" borderId="0" applyFont="0" applyFill="0" applyBorder="0" applyAlignment="0" applyProtection="0"/>
    <xf numFmtId="0" fontId="0" fillId="0" borderId="0"/>
    <xf numFmtId="0" fontId="29" fillId="0" borderId="0" applyFont="0" applyFill="0" applyBorder="0" applyAlignment="0" applyProtection="0"/>
    <xf numFmtId="44" fontId="29" fillId="0" borderId="0" applyFont="0" applyFill="0" applyBorder="0" applyAlignment="0" applyProtection="0"/>
    <xf numFmtId="0" fontId="35" fillId="39" borderId="78" applyNumberFormat="0" applyProtection="0">
      <alignment horizontal="left" vertical="top" indent="1"/>
    </xf>
    <xf numFmtId="0" fontId="35" fillId="39" borderId="78" applyNumberFormat="0" applyProtection="0">
      <alignment horizontal="left" vertical="top" indent="1"/>
    </xf>
    <xf numFmtId="0" fontId="93" fillId="0" borderId="15" applyNumberFormat="0" applyAlignment="0" applyProtection="0">
      <alignment horizontal="left" vertical="center"/>
    </xf>
    <xf numFmtId="0" fontId="61" fillId="0" borderId="0" applyNumberFormat="0" applyFont="0" applyFill="0" applyBorder="0" applyAlignment="0" applyProtection="0"/>
    <xf numFmtId="0" fontId="102" fillId="0" borderId="0" applyFill="0" applyBorder="0" applyAlignment="0"/>
    <xf numFmtId="43" fontId="29" fillId="0" borderId="0" applyFont="0" applyFill="0" applyBorder="0" applyAlignment="0" applyProtection="0"/>
    <xf numFmtId="209" fontId="40" fillId="0" borderId="0" applyFill="0" applyBorder="0" applyAlignment="0"/>
    <xf numFmtId="0" fontId="29" fillId="0" borderId="0"/>
    <xf numFmtId="0" fontId="61" fillId="0" borderId="0"/>
    <xf numFmtId="0" fontId="29" fillId="0" borderId="0" applyFont="0" applyFill="0" applyBorder="0" applyAlignment="0" applyProtection="0"/>
    <xf numFmtId="0" fontId="102" fillId="0" borderId="0" applyFill="0" applyBorder="0" applyAlignment="0"/>
    <xf numFmtId="0" fontId="29" fillId="0" borderId="0" applyFill="0" applyBorder="0" applyAlignment="0"/>
    <xf numFmtId="0" fontId="61" fillId="0" borderId="0"/>
    <xf numFmtId="0" fontId="29" fillId="0" borderId="0" applyFont="0" applyFill="0" applyBorder="0" applyAlignment="0" applyProtection="0"/>
    <xf numFmtId="0" fontId="105" fillId="0" borderId="0"/>
    <xf numFmtId="43" fontId="29" fillId="0" borderId="0" applyFont="0" applyFill="0" applyBorder="0" applyAlignment="0" applyProtection="0"/>
    <xf numFmtId="0" fontId="29" fillId="0" borderId="0"/>
    <xf numFmtId="0" fontId="102" fillId="0" borderId="0" applyFill="0" applyBorder="0" applyAlignment="0"/>
    <xf numFmtId="0" fontId="105" fillId="0" borderId="0"/>
    <xf numFmtId="0" fontId="61" fillId="0" borderId="0"/>
    <xf numFmtId="0" fontId="29" fillId="0" borderId="0" applyFont="0" applyFill="0" applyBorder="0" applyAlignment="0" applyProtection="0"/>
    <xf numFmtId="43" fontId="29" fillId="0" borderId="0" applyFont="0" applyFill="0" applyBorder="0" applyAlignment="0" applyProtection="0"/>
    <xf numFmtId="0" fontId="0" fillId="0" borderId="0"/>
    <xf numFmtId="0" fontId="102" fillId="0" borderId="0" applyFill="0" applyBorder="0" applyAlignment="0"/>
    <xf numFmtId="0" fontId="0" fillId="0" borderId="0" applyNumberFormat="0" applyFont="0" applyFill="0" applyBorder="0" applyAlignment="0" applyProtection="0"/>
    <xf numFmtId="0" fontId="29" fillId="0" borderId="0" applyFont="0" applyFill="0" applyBorder="0" applyAlignment="0" applyProtection="0"/>
    <xf numFmtId="43" fontId="29" fillId="0" borderId="0" applyFont="0" applyFill="0" applyBorder="0" applyAlignment="0" applyProtection="0"/>
    <xf numFmtId="0" fontId="0" fillId="0" borderId="0"/>
    <xf numFmtId="0" fontId="102" fillId="0" borderId="0" applyFill="0" applyBorder="0" applyAlignment="0"/>
    <xf numFmtId="43" fontId="29" fillId="0" borderId="0" applyFont="0" applyFill="0" applyBorder="0" applyAlignment="0" applyProtection="0"/>
    <xf numFmtId="43" fontId="29" fillId="0" borderId="0" applyFont="0" applyFill="0" applyBorder="0" applyAlignment="0" applyProtection="0"/>
    <xf numFmtId="0" fontId="102" fillId="0" borderId="0" applyFill="0" applyBorder="0" applyAlignment="0"/>
    <xf numFmtId="43" fontId="29" fillId="0" borderId="0" applyFont="0" applyFill="0" applyBorder="0" applyAlignment="0" applyProtection="0"/>
    <xf numFmtId="0" fontId="29" fillId="0" borderId="0" applyFont="0" applyFill="0" applyBorder="0" applyAlignment="0" applyProtection="0"/>
    <xf numFmtId="0" fontId="93" fillId="0" borderId="15" applyNumberFormat="0" applyAlignment="0" applyProtection="0">
      <alignment horizontal="left" vertical="center"/>
    </xf>
    <xf numFmtId="0" fontId="102" fillId="0" borderId="0" applyFill="0" applyBorder="0" applyAlignment="0"/>
    <xf numFmtId="0" fontId="29" fillId="0" borderId="0" applyFill="0" applyBorder="0" applyAlignment="0"/>
    <xf numFmtId="0" fontId="29" fillId="0" borderId="0" applyFont="0" applyFill="0" applyBorder="0" applyAlignment="0" applyProtection="0"/>
    <xf numFmtId="0" fontId="93" fillId="0" borderId="15" applyNumberFormat="0" applyAlignment="0" applyProtection="0">
      <alignment horizontal="left" vertical="center"/>
    </xf>
    <xf numFmtId="0" fontId="102" fillId="0" borderId="0" applyFill="0" applyBorder="0" applyAlignment="0"/>
    <xf numFmtId="0" fontId="29" fillId="0" borderId="0" applyFill="0" applyBorder="0" applyAlignment="0"/>
    <xf numFmtId="177" fontId="29" fillId="0" borderId="0">
      <protection locked="0"/>
    </xf>
    <xf numFmtId="0" fontId="29" fillId="73" borderId="80" applyNumberFormat="0" applyFont="0" applyAlignment="0" applyProtection="0"/>
    <xf numFmtId="0" fontId="29" fillId="73" borderId="80" applyNumberFormat="0" applyFont="0" applyAlignment="0" applyProtection="0"/>
    <xf numFmtId="37" fontId="131" fillId="0" borderId="0"/>
    <xf numFmtId="9" fontId="100" fillId="0" borderId="0" applyFont="0" applyFill="0" applyBorder="0" applyAlignment="0" applyProtection="0"/>
    <xf numFmtId="0" fontId="102" fillId="0" borderId="0" applyFill="0" applyBorder="0" applyAlignment="0"/>
    <xf numFmtId="184" fontId="114" fillId="0" borderId="0">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0" fontId="0" fillId="0" borderId="0" applyNumberFormat="0" applyFont="0" applyFill="0" applyBorder="0" applyAlignment="0" applyProtection="0"/>
    <xf numFmtId="0" fontId="102" fillId="0" borderId="0" applyFill="0" applyBorder="0" applyAlignment="0"/>
    <xf numFmtId="184" fontId="114" fillId="0" borderId="0">
      <protection locked="0"/>
    </xf>
    <xf numFmtId="0" fontId="61" fillId="0" borderId="0" applyNumberFormat="0" applyFont="0" applyFill="0" applyBorder="0" applyAlignment="0" applyProtection="0"/>
    <xf numFmtId="190" fontId="40" fillId="0" borderId="0" applyFill="0" applyBorder="0" applyAlignment="0"/>
    <xf numFmtId="177" fontId="29" fillId="0" borderId="0">
      <protection locked="0"/>
    </xf>
    <xf numFmtId="0" fontId="102" fillId="0" borderId="0" applyFill="0" applyBorder="0" applyAlignment="0"/>
    <xf numFmtId="184" fontId="114" fillId="0" borderId="0">
      <protection locked="0"/>
    </xf>
    <xf numFmtId="0" fontId="102" fillId="0" borderId="0" applyFill="0" applyBorder="0" applyAlignment="0"/>
    <xf numFmtId="184" fontId="114" fillId="0" borderId="0">
      <protection locked="0"/>
    </xf>
    <xf numFmtId="0" fontId="29" fillId="0" borderId="0" applyFont="0" applyFill="0" applyBorder="0" applyAlignment="0" applyProtection="0"/>
    <xf numFmtId="204"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40" fillId="82" borderId="78" applyNumberFormat="0" applyProtection="0">
      <alignment horizontal="right" vertical="center"/>
    </xf>
    <xf numFmtId="0" fontId="102" fillId="0" borderId="0" applyFill="0" applyBorder="0" applyAlignment="0"/>
    <xf numFmtId="189" fontId="29" fillId="0" borderId="0" applyFill="0" applyBorder="0" applyAlignment="0"/>
    <xf numFmtId="194" fontId="125" fillId="0" borderId="0" applyFill="0" applyBorder="0" applyAlignment="0"/>
    <xf numFmtId="10" fontId="88" fillId="86" borderId="44" applyNumberFormat="0" applyBorder="0" applyAlignment="0" applyProtection="0"/>
    <xf numFmtId="0" fontId="44" fillId="0" borderId="0"/>
    <xf numFmtId="0" fontId="0" fillId="0" borderId="0" applyNumberFormat="0" applyFont="0" applyFill="0" applyBorder="0" applyAlignment="0" applyProtection="0"/>
    <xf numFmtId="4" fontId="40" fillId="82" borderId="78" applyNumberFormat="0" applyProtection="0">
      <alignment horizontal="right" vertical="center"/>
    </xf>
    <xf numFmtId="0" fontId="102" fillId="0" borderId="0" applyFill="0" applyBorder="0" applyAlignment="0"/>
    <xf numFmtId="194" fontId="125" fillId="0" borderId="0" applyFill="0" applyBorder="0" applyAlignment="0"/>
    <xf numFmtId="10" fontId="88" fillId="86" borderId="44" applyNumberFormat="0" applyBorder="0" applyAlignment="0" applyProtection="0"/>
    <xf numFmtId="0" fontId="44" fillId="0" borderId="0"/>
    <xf numFmtId="0" fontId="0" fillId="0" borderId="0" applyNumberFormat="0" applyFont="0" applyFill="0" applyBorder="0" applyAlignment="0" applyProtection="0"/>
    <xf numFmtId="4" fontId="40" fillId="82" borderId="78" applyNumberFormat="0" applyProtection="0">
      <alignment horizontal="right" vertical="center"/>
    </xf>
    <xf numFmtId="0" fontId="102" fillId="0" borderId="0" applyFill="0" applyBorder="0" applyAlignment="0"/>
    <xf numFmtId="194" fontId="125" fillId="0" borderId="0" applyFill="0" applyBorder="0" applyAlignment="0"/>
    <xf numFmtId="10" fontId="88" fillId="80" borderId="44" applyNumberFormat="0" applyBorder="0" applyAlignment="0" applyProtection="0"/>
    <xf numFmtId="0" fontId="106" fillId="0" borderId="0"/>
    <xf numFmtId="4" fontId="40" fillId="82" borderId="78" applyNumberFormat="0" applyProtection="0">
      <alignment horizontal="right" vertical="center"/>
    </xf>
    <xf numFmtId="4" fontId="40" fillId="82" borderId="78" applyNumberFormat="0" applyProtection="0">
      <alignment horizontal="right" vertical="center"/>
    </xf>
    <xf numFmtId="0" fontId="102" fillId="0" borderId="0" applyFill="0" applyBorder="0" applyAlignment="0"/>
    <xf numFmtId="194" fontId="125" fillId="0" borderId="0" applyFill="0" applyBorder="0" applyAlignment="0"/>
    <xf numFmtId="10" fontId="88" fillId="86" borderId="44" applyNumberFormat="0" applyBorder="0" applyAlignment="0" applyProtection="0"/>
    <xf numFmtId="4" fontId="40" fillId="82" borderId="78" applyNumberFormat="0" applyProtection="0">
      <alignment horizontal="right" vertical="center"/>
    </xf>
    <xf numFmtId="4" fontId="40" fillId="82" borderId="78" applyNumberFormat="0" applyProtection="0">
      <alignment horizontal="right" vertical="center"/>
    </xf>
    <xf numFmtId="0" fontId="102" fillId="0" borderId="0" applyFill="0" applyBorder="0" applyAlignment="0"/>
    <xf numFmtId="0" fontId="175" fillId="98" borderId="97" applyNumberFormat="0" applyAlignment="0" applyProtection="0"/>
    <xf numFmtId="0" fontId="93" fillId="0" borderId="0"/>
    <xf numFmtId="0" fontId="107" fillId="78" borderId="81" applyNumberFormat="0" applyAlignment="0" applyProtection="0"/>
    <xf numFmtId="0" fontId="61" fillId="0" borderId="0" applyNumberFormat="0" applyFont="0" applyFill="0" applyBorder="0" applyAlignment="0" applyProtection="0"/>
    <xf numFmtId="194" fontId="125" fillId="0" borderId="0" applyFill="0" applyBorder="0" applyAlignment="0"/>
    <xf numFmtId="10" fontId="88" fillId="86" borderId="44" applyNumberFormat="0" applyBorder="0" applyAlignment="0" applyProtection="0"/>
    <xf numFmtId="179" fontId="40" fillId="0" borderId="0" applyFill="0" applyBorder="0" applyAlignment="0"/>
    <xf numFmtId="38" fontId="88" fillId="45" borderId="0" applyNumberFormat="0" applyBorder="0" applyAlignment="0" applyProtection="0"/>
    <xf numFmtId="4" fontId="40" fillId="82" borderId="78" applyNumberFormat="0" applyProtection="0">
      <alignment horizontal="right" vertical="center"/>
    </xf>
    <xf numFmtId="4" fontId="40" fillId="82" borderId="78" applyNumberFormat="0" applyProtection="0">
      <alignment horizontal="right" vertical="center"/>
    </xf>
    <xf numFmtId="0" fontId="102" fillId="0" borderId="0" applyFill="0" applyBorder="0" applyAlignment="0"/>
    <xf numFmtId="0" fontId="175" fillId="98" borderId="97" applyNumberFormat="0" applyAlignment="0" applyProtection="0"/>
    <xf numFmtId="0" fontId="93" fillId="0" borderId="0"/>
    <xf numFmtId="0" fontId="107" fillId="78" borderId="81"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4" fontId="125" fillId="0" borderId="0" applyFill="0" applyBorder="0" applyAlignment="0"/>
    <xf numFmtId="194" fontId="125" fillId="0" borderId="0" applyFill="0" applyBorder="0" applyAlignment="0"/>
    <xf numFmtId="38" fontId="88" fillId="45" borderId="0" applyNumberFormat="0" applyBorder="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9" fontId="40" fillId="0" borderId="0" applyFill="0" applyBorder="0" applyAlignment="0"/>
    <xf numFmtId="0" fontId="61" fillId="0" borderId="0" applyNumberFormat="0" applyFont="0" applyFill="0" applyBorder="0" applyAlignment="0" applyProtection="0"/>
    <xf numFmtId="194" fontId="125" fillId="0" borderId="0" applyFill="0" applyBorder="0" applyAlignment="0"/>
    <xf numFmtId="199" fontId="128" fillId="0" borderId="0"/>
    <xf numFmtId="194" fontId="125" fillId="0" borderId="0" applyFill="0" applyBorder="0" applyAlignment="0"/>
    <xf numFmtId="38" fontId="88" fillId="45" borderId="0" applyNumberFormat="0" applyBorder="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4" fontId="125" fillId="0" borderId="0" applyFill="0" applyBorder="0" applyAlignment="0"/>
    <xf numFmtId="0" fontId="107" fillId="78" borderId="81"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4" fontId="125" fillId="0" borderId="0" applyFill="0" applyBorder="0" applyAlignment="0"/>
    <xf numFmtId="43" fontId="29" fillId="0" borderId="0" applyFont="0" applyFill="0" applyBorder="0" applyAlignment="0" applyProtection="0"/>
    <xf numFmtId="0" fontId="29" fillId="0" borderId="0"/>
    <xf numFmtId="179" fontId="40" fillId="0" borderId="0" applyFill="0" applyBorder="0" applyAlignment="0"/>
    <xf numFmtId="194" fontId="125"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38" fontId="88" fillId="45" borderId="0" applyNumberFormat="0" applyBorder="0" applyAlignment="0" applyProtection="0"/>
    <xf numFmtId="0" fontId="61" fillId="0" borderId="0" applyNumberFormat="0" applyFont="0" applyFill="0" applyBorder="0" applyAlignment="0" applyProtection="0"/>
    <xf numFmtId="37" fontId="131" fillId="0" borderId="0"/>
    <xf numFmtId="0" fontId="61" fillId="0" borderId="0" applyNumberFormat="0" applyFont="0" applyFill="0" applyBorder="0" applyAlignment="0" applyProtection="0"/>
    <xf numFmtId="194" fontId="125" fillId="0" borderId="0" applyFill="0" applyBorder="0" applyAlignment="0"/>
    <xf numFmtId="194" fontId="125" fillId="0" borderId="0" applyFill="0" applyBorder="0" applyAlignment="0"/>
    <xf numFmtId="186" fontId="29" fillId="0" borderId="0" applyFont="0" applyFill="0" applyBorder="0" applyAlignment="0" applyProtection="0"/>
    <xf numFmtId="0" fontId="61" fillId="0" borderId="0" applyNumberFormat="0" applyFont="0" applyFill="0" applyBorder="0" applyAlignment="0" applyProtection="0"/>
    <xf numFmtId="194" fontId="125" fillId="0" borderId="0" applyFill="0" applyBorder="0" applyAlignment="0"/>
    <xf numFmtId="0" fontId="29" fillId="0" borderId="0"/>
    <xf numFmtId="0" fontId="29" fillId="0" borderId="0" applyFont="0" applyFill="0" applyBorder="0" applyAlignment="0" applyProtection="0"/>
    <xf numFmtId="43" fontId="105" fillId="0" borderId="0" applyFont="0" applyFill="0" applyBorder="0" applyAlignment="0" applyProtection="0"/>
    <xf numFmtId="0" fontId="29" fillId="0" borderId="0" applyFill="0" applyBorder="0" applyAlignment="0"/>
    <xf numFmtId="0" fontId="102" fillId="0" borderId="0" applyFill="0" applyBorder="0" applyAlignment="0"/>
    <xf numFmtId="0" fontId="61" fillId="0" borderId="0" applyNumberFormat="0" applyFont="0" applyFill="0" applyBorder="0" applyAlignment="0" applyProtection="0"/>
    <xf numFmtId="0" fontId="29" fillId="0" borderId="0" applyFont="0" applyFill="0" applyBorder="0" applyAlignment="0" applyProtection="0"/>
    <xf numFmtId="204" fontId="29" fillId="0" borderId="0" applyFont="0" applyFill="0" applyBorder="0" applyAlignment="0" applyProtection="0"/>
    <xf numFmtId="4" fontId="35" fillId="83" borderId="82" applyNumberFormat="0" applyProtection="0">
      <alignment horizontal="left" vertical="center" indent="1"/>
    </xf>
    <xf numFmtId="0" fontId="102"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0" fontId="29" fillId="76" borderId="78" applyNumberFormat="0" applyProtection="0">
      <alignment horizontal="left" vertical="center" indent="1"/>
    </xf>
    <xf numFmtId="224" fontId="29" fillId="0" borderId="0" applyFont="0" applyFill="0" applyBorder="0" applyAlignment="0" applyProtection="0"/>
    <xf numFmtId="193" fontId="40" fillId="0" borderId="0" applyFill="0" applyBorder="0" applyAlignment="0"/>
    <xf numFmtId="193" fontId="40" fillId="0" borderId="0" applyFill="0" applyBorder="0" applyAlignment="0"/>
    <xf numFmtId="0" fontId="29"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40" fillId="82" borderId="78" applyNumberFormat="0" applyProtection="0">
      <alignment horizontal="right" vertical="center"/>
    </xf>
    <xf numFmtId="0" fontId="102"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191" fontId="40" fillId="0" borderId="0" applyFill="0" applyBorder="0" applyAlignment="0"/>
    <xf numFmtId="37" fontId="119" fillId="0" borderId="0"/>
    <xf numFmtId="0" fontId="120" fillId="0" borderId="0"/>
    <xf numFmtId="0" fontId="102" fillId="0" borderId="0" applyFill="0" applyBorder="0" applyAlignment="0"/>
    <xf numFmtId="0" fontId="29" fillId="0" borderId="0"/>
    <xf numFmtId="0" fontId="44" fillId="0" borderId="0"/>
    <xf numFmtId="0" fontId="0" fillId="0" borderId="0" applyNumberFormat="0" applyFont="0" applyFill="0" applyBorder="0" applyAlignment="0" applyProtection="0"/>
    <xf numFmtId="0" fontId="102" fillId="0" borderId="0" applyFill="0" applyBorder="0" applyAlignment="0"/>
    <xf numFmtId="0" fontId="29" fillId="0" borderId="0"/>
    <xf numFmtId="0" fontId="44" fillId="0" borderId="0"/>
    <xf numFmtId="0" fontId="102" fillId="0" borderId="0" applyFill="0" applyBorder="0" applyAlignment="0"/>
    <xf numFmtId="0" fontId="29" fillId="0" borderId="0"/>
    <xf numFmtId="0" fontId="44" fillId="0" borderId="0"/>
    <xf numFmtId="4" fontId="40" fillId="94" borderId="78" applyNumberFormat="0" applyProtection="0">
      <alignment horizontal="right" vertical="center"/>
    </xf>
    <xf numFmtId="0" fontId="102" fillId="0" borderId="0" applyFill="0" applyBorder="0" applyAlignment="0"/>
    <xf numFmtId="43" fontId="100" fillId="0" borderId="0" applyFont="0" applyFill="0" applyBorder="0" applyAlignment="0" applyProtection="0"/>
    <xf numFmtId="0" fontId="102" fillId="0" borderId="0" applyFill="0" applyBorder="0" applyAlignment="0"/>
    <xf numFmtId="4" fontId="40" fillId="94" borderId="78" applyNumberFormat="0" applyProtection="0">
      <alignment horizontal="right" vertical="center"/>
    </xf>
    <xf numFmtId="43" fontId="100" fillId="0" borderId="0" applyFont="0" applyFill="0" applyBorder="0" applyAlignment="0" applyProtection="0"/>
    <xf numFmtId="0" fontId="102" fillId="0" borderId="0" applyFill="0" applyBorder="0" applyAlignment="0"/>
    <xf numFmtId="4" fontId="40" fillId="94" borderId="78" applyNumberFormat="0" applyProtection="0">
      <alignment horizontal="right" vertical="center"/>
    </xf>
    <xf numFmtId="43" fontId="100" fillId="0" borderId="0" applyFont="0" applyFill="0" applyBorder="0" applyAlignment="0" applyProtection="0"/>
    <xf numFmtId="0" fontId="102" fillId="0" borderId="0" applyFill="0" applyBorder="0" applyAlignment="0"/>
    <xf numFmtId="43" fontId="29" fillId="0" borderId="0" applyFont="0" applyFill="0" applyBorder="0" applyAlignment="0" applyProtection="0"/>
    <xf numFmtId="0" fontId="110" fillId="78" borderId="79" applyNumberFormat="0" applyAlignment="0" applyProtection="0"/>
    <xf numFmtId="177" fontId="29" fillId="0" borderId="0">
      <protection locked="0"/>
    </xf>
    <xf numFmtId="3" fontId="106" fillId="0" borderId="0"/>
    <xf numFmtId="0" fontId="110" fillId="78" borderId="79" applyNumberFormat="0" applyAlignment="0" applyProtection="0"/>
    <xf numFmtId="0" fontId="0" fillId="0" borderId="0" applyNumberFormat="0" applyFont="0" applyFill="0" applyBorder="0" applyAlignment="0" applyProtection="0"/>
    <xf numFmtId="0" fontId="110" fillId="78" borderId="79" applyNumberFormat="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10" fontId="88" fillId="86" borderId="44" applyNumberFormat="0" applyBorder="0" applyAlignment="0" applyProtection="0"/>
    <xf numFmtId="0" fontId="110" fillId="78" borderId="79" applyNumberFormat="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43" fontId="105"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189" fontId="29" fillId="0" borderId="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43" fontId="105"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110" fillId="78" borderId="79" applyNumberFormat="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0" fontId="29" fillId="73" borderId="80" applyNumberFormat="0" applyFont="0" applyAlignment="0" applyProtection="0"/>
    <xf numFmtId="181" fontId="104" fillId="0" borderId="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02"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0" fillId="78" borderId="79" applyNumberForma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0" fillId="78" borderId="79" applyNumberFormat="0" applyAlignment="0" applyProtection="0"/>
    <xf numFmtId="0" fontId="29" fillId="0" borderId="0"/>
    <xf numFmtId="0" fontId="61"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110" fillId="78" borderId="79" applyNumberFormat="0" applyAlignment="0" applyProtection="0"/>
    <xf numFmtId="0" fontId="29" fillId="0" borderId="101" applyNumberFormat="0" applyFont="0" applyFill="0" applyAlignment="0" applyProtection="0"/>
    <xf numFmtId="0" fontId="29" fillId="0" borderId="0"/>
    <xf numFmtId="0" fontId="61" fillId="0" borderId="0"/>
    <xf numFmtId="43" fontId="100" fillId="0" borderId="0" applyFont="0" applyFill="0" applyBorder="0" applyAlignment="0" applyProtection="0"/>
    <xf numFmtId="0" fontId="29" fillId="76" borderId="78" applyNumberFormat="0" applyProtection="0">
      <alignment horizontal="left" vertical="top" indent="1"/>
    </xf>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61" fillId="0" borderId="0"/>
    <xf numFmtId="0" fontId="110" fillId="78" borderId="79" applyNumberFormat="0" applyAlignment="0" applyProtection="0"/>
    <xf numFmtId="0" fontId="115" fillId="118" borderId="0" applyNumberFormat="0" applyBorder="0" applyAlignment="0" applyProtection="0"/>
    <xf numFmtId="0" fontId="110" fillId="78" borderId="79" applyNumberFormat="0" applyAlignment="0" applyProtection="0"/>
    <xf numFmtId="0" fontId="115" fillId="102" borderId="0" applyNumberFormat="0" applyBorder="0" applyAlignment="0" applyProtection="0"/>
    <xf numFmtId="0" fontId="110" fillId="78" borderId="79" applyNumberFormat="0" applyAlignment="0" applyProtection="0"/>
    <xf numFmtId="0" fontId="115" fillId="123" borderId="0"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10" fillId="78" borderId="79" applyNumberFormat="0" applyAlignment="0" applyProtection="0"/>
    <xf numFmtId="43" fontId="29" fillId="0" borderId="0" applyFont="0" applyFill="0" applyBorder="0" applyAlignment="0" applyProtection="0"/>
    <xf numFmtId="0" fontId="110" fillId="78" borderId="79" applyNumberFormat="0" applyAlignment="0" applyProtection="0"/>
    <xf numFmtId="177" fontId="29" fillId="0" borderId="0">
      <protection locked="0"/>
    </xf>
    <xf numFmtId="0" fontId="29" fillId="0" borderId="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101" fillId="74" borderId="79" applyNumberFormat="0" applyAlignment="0" applyProtection="0"/>
    <xf numFmtId="207" fontId="198" fillId="0" borderId="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101" fillId="74" borderId="79" applyNumberFormat="0" applyAlignment="0" applyProtection="0"/>
    <xf numFmtId="0" fontId="110" fillId="78" borderId="79" applyNumberFormat="0" applyAlignment="0" applyProtection="0"/>
    <xf numFmtId="0" fontId="110" fillId="78" borderId="79" applyNumberFormat="0" applyAlignment="0" applyProtection="0"/>
    <xf numFmtId="0" fontId="101" fillId="74" borderId="79" applyNumberFormat="0" applyAlignment="0" applyProtection="0"/>
    <xf numFmtId="41" fontId="29" fillId="0" borderId="0" applyFont="0" applyFill="0" applyBorder="0" applyAlignment="0" applyProtection="0"/>
    <xf numFmtId="0" fontId="110" fillId="78" borderId="79" applyNumberFormat="0" applyAlignment="0" applyProtection="0"/>
    <xf numFmtId="184" fontId="29" fillId="0" borderId="0" applyFont="0" applyFill="0" applyBorder="0" applyAlignment="0" applyProtection="0"/>
    <xf numFmtId="0" fontId="110" fillId="78" borderId="79" applyNumberForma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110" fillId="78" borderId="79" applyNumberFormat="0" applyAlignment="0" applyProtection="0"/>
    <xf numFmtId="0" fontId="61" fillId="0" borderId="0" applyNumberFormat="0" applyFont="0" applyFill="0" applyBorder="0" applyAlignment="0" applyProtection="0"/>
    <xf numFmtId="0" fontId="183" fillId="0" borderId="0"/>
    <xf numFmtId="0" fontId="93" fillId="0" borderId="63">
      <alignment horizontal="left" vertical="center"/>
    </xf>
    <xf numFmtId="0" fontId="29" fillId="0" borderId="0"/>
    <xf numFmtId="177" fontId="29" fillId="0" borderId="0">
      <protection locked="0"/>
    </xf>
    <xf numFmtId="10" fontId="88" fillId="86" borderId="44" applyNumberFormat="0" applyBorder="0" applyAlignment="0" applyProtection="0"/>
    <xf numFmtId="43" fontId="100" fillId="0" borderId="0" applyFont="0" applyFill="0" applyBorder="0" applyAlignment="0" applyProtection="0"/>
    <xf numFmtId="43" fontId="100" fillId="0" borderId="0" applyFont="0" applyFill="0" applyBorder="0" applyAlignment="0" applyProtection="0"/>
    <xf numFmtId="0" fontId="44" fillId="0" borderId="0" applyNumberFormat="0" applyFill="0" applyBorder="0" applyProtection="0">
      <alignment horizontal="centerContinuous"/>
    </xf>
    <xf numFmtId="9" fontId="113" fillId="0" borderId="0" applyFont="0" applyFill="0" applyBorder="0" applyAlignment="0" applyProtection="0"/>
    <xf numFmtId="9" fontId="106" fillId="0" borderId="0"/>
    <xf numFmtId="187" fontId="194" fillId="0" borderId="0"/>
    <xf numFmtId="194" fontId="125" fillId="0" borderId="0" applyFill="0" applyBorder="0" applyAlignment="0"/>
    <xf numFmtId="0" fontId="29" fillId="0" borderId="0"/>
    <xf numFmtId="0" fontId="175" fillId="98" borderId="97" applyNumberFormat="0" applyAlignment="0" applyProtection="0"/>
    <xf numFmtId="184" fontId="136" fillId="0" borderId="0">
      <protection locked="0"/>
    </xf>
    <xf numFmtId="194" fontId="125" fillId="0" borderId="0" applyFill="0" applyBorder="0" applyAlignment="0"/>
    <xf numFmtId="0" fontId="102" fillId="0" borderId="0" applyFill="0" applyBorder="0" applyAlignment="0"/>
    <xf numFmtId="0" fontId="29" fillId="0" borderId="0"/>
    <xf numFmtId="0" fontId="175" fillId="98" borderId="97" applyNumberFormat="0" applyAlignment="0" applyProtection="0"/>
    <xf numFmtId="184" fontId="136" fillId="0" borderId="0">
      <protection locked="0"/>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200" fillId="0" borderId="0"/>
    <xf numFmtId="177" fontId="29" fillId="0" borderId="0">
      <protection locked="0"/>
    </xf>
    <xf numFmtId="0" fontId="201" fillId="125" borderId="44" applyNumberFormat="0" applyBorder="0" applyProtection="0">
      <alignment horizontal="center" vertical="center" wrapText="1"/>
    </xf>
    <xf numFmtId="0" fontId="29" fillId="73" borderId="80" applyNumberFormat="0" applyFont="0" applyAlignment="0" applyProtection="0"/>
    <xf numFmtId="0" fontId="0" fillId="0" borderId="0" applyNumberFormat="0" applyFont="0" applyFill="0" applyBorder="0" applyAlignment="0" applyProtection="0"/>
    <xf numFmtId="0" fontId="61" fillId="0" borderId="0"/>
    <xf numFmtId="0" fontId="29" fillId="0" borderId="0"/>
    <xf numFmtId="0" fontId="142" fillId="0" borderId="0" applyNumberFormat="0" applyFill="0" applyBorder="0" applyProtection="0">
      <alignment horizontal="right"/>
    </xf>
    <xf numFmtId="43" fontId="105" fillId="0" borderId="0" applyFont="0" applyFill="0" applyBorder="0" applyAlignment="0" applyProtection="0"/>
    <xf numFmtId="0" fontId="119" fillId="0" borderId="0"/>
    <xf numFmtId="0" fontId="101" fillId="74" borderId="79" applyNumberFormat="0" applyAlignment="0" applyProtection="0"/>
    <xf numFmtId="43" fontId="105" fillId="0" borderId="0" applyFont="0" applyFill="0" applyBorder="0" applyAlignment="0" applyProtection="0"/>
    <xf numFmtId="43" fontId="105" fillId="0" borderId="0" applyFont="0" applyFill="0" applyBorder="0" applyAlignment="0" applyProtection="0"/>
    <xf numFmtId="40" fontId="179" fillId="0" borderId="0" applyFont="0" applyFill="0" applyBorder="0" applyAlignment="0" applyProtection="0">
      <alignment horizontal="center"/>
    </xf>
    <xf numFmtId="37" fontId="131" fillId="0" borderId="0"/>
    <xf numFmtId="181" fontId="104" fillId="0" borderId="0"/>
    <xf numFmtId="0" fontId="102" fillId="0" borderId="0" applyFill="0" applyBorder="0" applyAlignment="0"/>
    <xf numFmtId="0" fontId="0" fillId="0" borderId="0"/>
    <xf numFmtId="43" fontId="105" fillId="0" borderId="0" applyFont="0" applyFill="0" applyBorder="0" applyAlignment="0" applyProtection="0"/>
    <xf numFmtId="43" fontId="105" fillId="0" borderId="0" applyFont="0" applyFill="0" applyBorder="0" applyAlignment="0" applyProtection="0"/>
    <xf numFmtId="181" fontId="104" fillId="0" borderId="0"/>
    <xf numFmtId="0" fontId="0" fillId="0" borderId="0"/>
    <xf numFmtId="43" fontId="105" fillId="0" borderId="0" applyFont="0" applyFill="0" applyBorder="0" applyAlignment="0" applyProtection="0"/>
    <xf numFmtId="43" fontId="105" fillId="0" borderId="0" applyFont="0" applyFill="0" applyBorder="0" applyAlignment="0" applyProtection="0"/>
    <xf numFmtId="181" fontId="104" fillId="0" borderId="0"/>
    <xf numFmtId="181" fontId="104" fillId="0" borderId="0"/>
    <xf numFmtId="0" fontId="61" fillId="0" borderId="0"/>
    <xf numFmtId="37" fontId="131" fillId="0" borderId="0"/>
    <xf numFmtId="0" fontId="61" fillId="0" borderId="0" applyNumberFormat="0" applyFont="0" applyFill="0" applyBorder="0" applyAlignment="0" applyProtection="0"/>
    <xf numFmtId="43" fontId="145" fillId="0" borderId="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0" fillId="0" borderId="0" applyNumberFormat="0" applyFont="0" applyFill="0" applyBorder="0" applyAlignment="0" applyProtection="0"/>
    <xf numFmtId="181" fontId="104" fillId="0" borderId="0"/>
    <xf numFmtId="0" fontId="0" fillId="0" borderId="0"/>
    <xf numFmtId="44" fontId="29" fillId="0" borderId="0" applyFont="0" applyFill="0" applyBorder="0" applyAlignment="0" applyProtection="0"/>
    <xf numFmtId="181" fontId="104" fillId="0" borderId="0"/>
    <xf numFmtId="181" fontId="104" fillId="0" borderId="0"/>
    <xf numFmtId="181" fontId="104" fillId="0" borderId="0"/>
    <xf numFmtId="181" fontId="104" fillId="0" borderId="0"/>
    <xf numFmtId="0" fontId="119" fillId="0" borderId="0"/>
    <xf numFmtId="0" fontId="101" fillId="74" borderId="79" applyNumberFormat="0" applyAlignment="0" applyProtection="0"/>
    <xf numFmtId="0" fontId="101" fillId="74" borderId="79" applyNumberFormat="0" applyAlignment="0" applyProtection="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43" fontId="113" fillId="0" borderId="0" applyFont="0" applyFill="0" applyBorder="0" applyAlignment="0" applyProtection="0"/>
    <xf numFmtId="0" fontId="105" fillId="0" borderId="0"/>
    <xf numFmtId="0" fontId="0" fillId="0" borderId="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113" fillId="0" borderId="0" applyFont="0" applyFill="0" applyBorder="0" applyAlignment="0" applyProtection="0"/>
    <xf numFmtId="0" fontId="105" fillId="0" borderId="0"/>
    <xf numFmtId="0" fontId="61"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181" fontId="104" fillId="0" borderId="0"/>
    <xf numFmtId="43" fontId="113" fillId="0" borderId="0" applyFont="0" applyFill="0" applyBorder="0" applyAlignment="0" applyProtection="0"/>
    <xf numFmtId="0" fontId="61" fillId="0" borderId="0"/>
    <xf numFmtId="0" fontId="61" fillId="0" borderId="0"/>
    <xf numFmtId="181" fontId="104" fillId="0" borderId="0"/>
    <xf numFmtId="43" fontId="113" fillId="0" borderId="0" applyFont="0" applyFill="0" applyBorder="0" applyAlignment="0" applyProtection="0"/>
    <xf numFmtId="43" fontId="113" fillId="0" borderId="0" applyFont="0" applyFill="0" applyBorder="0" applyAlignment="0" applyProtection="0"/>
    <xf numFmtId="0" fontId="61" fillId="0" borderId="0"/>
    <xf numFmtId="37" fontId="131" fillId="0" borderId="0"/>
    <xf numFmtId="43" fontId="100" fillId="0" borderId="0" applyFont="0" applyFill="0" applyBorder="0" applyAlignment="0" applyProtection="0"/>
    <xf numFmtId="181" fontId="104" fillId="0" borderId="0"/>
    <xf numFmtId="43" fontId="113" fillId="0" borderId="0" applyFont="0" applyFill="0" applyBorder="0" applyAlignment="0" applyProtection="0"/>
    <xf numFmtId="43" fontId="113" fillId="0" borderId="0" applyFont="0" applyFill="0" applyBorder="0" applyAlignment="0" applyProtection="0"/>
    <xf numFmtId="0" fontId="61" fillId="0" borderId="0"/>
    <xf numFmtId="181" fontId="104" fillId="0" borderId="0"/>
    <xf numFmtId="43" fontId="113" fillId="0" borderId="0" applyFont="0" applyFill="0" applyBorder="0" applyAlignment="0" applyProtection="0"/>
    <xf numFmtId="43" fontId="113" fillId="0" borderId="0" applyFont="0" applyFill="0" applyBorder="0" applyAlignment="0" applyProtection="0"/>
    <xf numFmtId="181" fontId="104" fillId="0" borderId="0"/>
    <xf numFmtId="0" fontId="29" fillId="73" borderId="80" applyNumberFormat="0" applyFont="0" applyAlignment="0" applyProtection="0"/>
    <xf numFmtId="0" fontId="29" fillId="73" borderId="80" applyNumberFormat="0" applyFont="0" applyAlignment="0" applyProtection="0"/>
    <xf numFmtId="181" fontId="104" fillId="0" borderId="0"/>
    <xf numFmtId="0" fontId="61" fillId="0" borderId="0" applyNumberFormat="0" applyFont="0" applyFill="0" applyBorder="0" applyAlignment="0" applyProtection="0"/>
    <xf numFmtId="0" fontId="61" fillId="0" borderId="0"/>
    <xf numFmtId="181" fontId="104" fillId="0" borderId="0"/>
    <xf numFmtId="181" fontId="104" fillId="0" borderId="0"/>
    <xf numFmtId="0" fontId="61" fillId="0" borderId="0" applyNumberFormat="0" applyFont="0" applyFill="0" applyBorder="0" applyAlignment="0" applyProtection="0"/>
    <xf numFmtId="37" fontId="131" fillId="0" borderId="0"/>
    <xf numFmtId="37" fontId="131" fillId="0" borderId="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46" borderId="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119" fillId="0" borderId="0"/>
    <xf numFmtId="0" fontId="101" fillId="74" borderId="79" applyNumberFormat="0" applyAlignment="0" applyProtection="0"/>
    <xf numFmtId="0" fontId="101" fillId="74" borderId="79" applyNumberFormat="0" applyAlignment="0" applyProtection="0"/>
    <xf numFmtId="9" fontId="105" fillId="0" borderId="0" applyFont="0" applyFill="0" applyBorder="0" applyAlignment="0" applyProtection="0"/>
    <xf numFmtId="0" fontId="61" fillId="0" borderId="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0" fillId="0" borderId="0"/>
    <xf numFmtId="0" fontId="0" fillId="0" borderId="0"/>
    <xf numFmtId="184" fontId="123" fillId="0" borderId="0">
      <protection locked="0"/>
    </xf>
    <xf numFmtId="0" fontId="61" fillId="0" borderId="0" applyNumberFormat="0" applyFont="0" applyFill="0" applyBorder="0" applyAlignment="0" applyProtection="0"/>
    <xf numFmtId="181" fontId="104" fillId="0" borderId="0"/>
    <xf numFmtId="0" fontId="0" fillId="0" borderId="0"/>
    <xf numFmtId="0" fontId="0" fillId="0" borderId="0"/>
    <xf numFmtId="0" fontId="61" fillId="0" borderId="0" applyNumberFormat="0" applyFont="0" applyFill="0" applyBorder="0" applyAlignment="0" applyProtection="0"/>
    <xf numFmtId="37" fontId="131" fillId="0" borderId="0"/>
    <xf numFmtId="0" fontId="0" fillId="0" borderId="0"/>
    <xf numFmtId="0" fontId="0" fillId="0" borderId="0"/>
    <xf numFmtId="43" fontId="105" fillId="0" borderId="0" applyFont="0" applyFill="0" applyBorder="0" applyAlignment="0" applyProtection="0"/>
    <xf numFmtId="181" fontId="104" fillId="0" borderId="0"/>
    <xf numFmtId="177" fontId="29" fillId="0" borderId="0">
      <protection locked="0"/>
    </xf>
    <xf numFmtId="0" fontId="61" fillId="0" borderId="0" applyNumberFormat="0" applyFont="0" applyFill="0" applyBorder="0" applyAlignment="0" applyProtection="0"/>
    <xf numFmtId="181" fontId="104" fillId="0" borderId="0"/>
    <xf numFmtId="0" fontId="0" fillId="0" borderId="0" applyNumberFormat="0" applyFont="0" applyFill="0" applyBorder="0" applyAlignment="0" applyProtection="0"/>
    <xf numFmtId="0" fontId="61" fillId="0" borderId="0"/>
    <xf numFmtId="0" fontId="0" fillId="0" borderId="0"/>
    <xf numFmtId="0" fontId="0" fillId="0" borderId="0"/>
    <xf numFmtId="0" fontId="61" fillId="0" borderId="0" applyNumberFormat="0" applyFont="0" applyFill="0" applyBorder="0" applyAlignment="0" applyProtection="0"/>
    <xf numFmtId="181" fontId="104" fillId="0" borderId="0"/>
    <xf numFmtId="0" fontId="61" fillId="0" borderId="0"/>
    <xf numFmtId="0" fontId="0" fillId="0" borderId="0"/>
    <xf numFmtId="0" fontId="0" fillId="0" borderId="0"/>
    <xf numFmtId="37" fontId="131" fillId="0" borderId="0"/>
    <xf numFmtId="0" fontId="102" fillId="0" borderId="0" applyFill="0" applyBorder="0" applyAlignment="0"/>
    <xf numFmtId="181" fontId="104" fillId="0" borderId="0"/>
    <xf numFmtId="191" fontId="121" fillId="0" borderId="0" applyFill="0" applyBorder="0" applyAlignment="0"/>
    <xf numFmtId="181" fontId="104" fillId="0" borderId="0"/>
    <xf numFmtId="194" fontId="125" fillId="0" borderId="0" applyFill="0" applyBorder="0" applyAlignment="0"/>
    <xf numFmtId="0" fontId="61" fillId="0" borderId="0" applyNumberFormat="0" applyFont="0" applyFill="0" applyBorder="0" applyAlignment="0" applyProtection="0"/>
    <xf numFmtId="181" fontId="104" fillId="0" borderId="0"/>
    <xf numFmtId="211"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37" fontId="131" fillId="0" borderId="0"/>
    <xf numFmtId="0" fontId="61" fillId="0" borderId="0" applyNumberFormat="0" applyFont="0" applyFill="0" applyBorder="0" applyAlignment="0" applyProtection="0"/>
    <xf numFmtId="37" fontId="131" fillId="0" borderId="0"/>
    <xf numFmtId="211"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10" fontId="88" fillId="86" borderId="44" applyNumberFormat="0" applyBorder="0" applyAlignment="0" applyProtection="0"/>
    <xf numFmtId="181" fontId="104" fillId="0" borderId="0"/>
    <xf numFmtId="10" fontId="88" fillId="86" borderId="44" applyNumberFormat="0" applyBorder="0" applyAlignment="0" applyProtection="0"/>
    <xf numFmtId="0" fontId="61" fillId="0" borderId="0" applyNumberFormat="0" applyFont="0" applyFill="0" applyBorder="0" applyAlignment="0" applyProtection="0"/>
    <xf numFmtId="0" fontId="29" fillId="0" borderId="0"/>
    <xf numFmtId="181" fontId="104" fillId="0" borderId="0"/>
    <xf numFmtId="10" fontId="88" fillId="80" borderId="44" applyNumberFormat="0" applyBorder="0" applyAlignment="0" applyProtection="0"/>
    <xf numFmtId="0" fontId="61" fillId="0" borderId="0" applyNumberFormat="0" applyFont="0" applyFill="0" applyBorder="0" applyAlignment="0" applyProtection="0"/>
    <xf numFmtId="0" fontId="29" fillId="0" borderId="0"/>
    <xf numFmtId="181" fontId="104" fillId="0" borderId="0"/>
    <xf numFmtId="0" fontId="61" fillId="0" borderId="0" applyNumberFormat="0" applyFont="0" applyFill="0" applyBorder="0" applyAlignment="0" applyProtection="0"/>
    <xf numFmtId="0" fontId="29" fillId="0" borderId="0"/>
    <xf numFmtId="181" fontId="104" fillId="0" borderId="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0" fontId="119" fillId="0" borderId="0"/>
    <xf numFmtId="0" fontId="101" fillId="74" borderId="79" applyNumberFormat="0" applyAlignment="0" applyProtection="0"/>
    <xf numFmtId="0" fontId="101" fillId="74" borderId="79" applyNumberFormat="0" applyAlignment="0" applyProtection="0"/>
    <xf numFmtId="181" fontId="104" fillId="0" borderId="0"/>
    <xf numFmtId="37" fontId="157" fillId="0" borderId="0"/>
    <xf numFmtId="39" fontId="112" fillId="0" borderId="0"/>
    <xf numFmtId="39" fontId="112" fillId="0" borderId="0"/>
    <xf numFmtId="181" fontId="104" fillId="0" borderId="0"/>
    <xf numFmtId="39" fontId="112" fillId="0" borderId="0"/>
    <xf numFmtId="39" fontId="112" fillId="0" borderId="0"/>
    <xf numFmtId="0" fontId="61" fillId="0" borderId="0" applyNumberFormat="0" applyFont="0" applyFill="0" applyBorder="0" applyAlignment="0" applyProtection="0"/>
    <xf numFmtId="37" fontId="131" fillId="0" borderId="0"/>
    <xf numFmtId="0" fontId="29" fillId="0" borderId="0" applyFont="0" applyFill="0" applyBorder="0" applyAlignment="0" applyProtection="0"/>
    <xf numFmtId="39" fontId="112" fillId="0" borderId="0"/>
    <xf numFmtId="39" fontId="112" fillId="0" borderId="0"/>
    <xf numFmtId="0" fontId="61" fillId="0" borderId="0" applyNumberFormat="0" applyFont="0" applyFill="0" applyBorder="0" applyAlignment="0" applyProtection="0"/>
    <xf numFmtId="181" fontId="104" fillId="0" borderId="0"/>
    <xf numFmtId="0" fontId="0" fillId="0" borderId="0" applyNumberFormat="0" applyFont="0" applyFill="0" applyBorder="0" applyAlignment="0" applyProtection="0"/>
    <xf numFmtId="39" fontId="112" fillId="0" borderId="0"/>
    <xf numFmtId="0" fontId="61" fillId="0" borderId="0" applyNumberFormat="0" applyFont="0" applyFill="0" applyBorder="0" applyAlignment="0" applyProtection="0"/>
    <xf numFmtId="37" fontId="131" fillId="0" borderId="0"/>
    <xf numFmtId="0" fontId="61" fillId="0" borderId="0"/>
    <xf numFmtId="0" fontId="0" fillId="0" borderId="0"/>
    <xf numFmtId="0" fontId="0" fillId="0" borderId="0"/>
    <xf numFmtId="43" fontId="29" fillId="0" borderId="0" applyFont="0" applyFill="0" applyBorder="0" applyAlignment="0" applyProtection="0"/>
    <xf numFmtId="43" fontId="29" fillId="0" borderId="0" applyFont="0" applyFill="0" applyBorder="0" applyAlignment="0" applyProtection="0"/>
    <xf numFmtId="181" fontId="104" fillId="0" borderId="0"/>
    <xf numFmtId="177" fontId="29" fillId="0" borderId="0">
      <protection locked="0"/>
    </xf>
    <xf numFmtId="9" fontId="113" fillId="0" borderId="0" applyFont="0" applyFill="0" applyBorder="0" applyAlignment="0" applyProtection="0"/>
    <xf numFmtId="9" fontId="113" fillId="0" borderId="0" applyFont="0" applyFill="0" applyBorder="0" applyAlignment="0" applyProtection="0"/>
    <xf numFmtId="37" fontId="131" fillId="0" borderId="0"/>
    <xf numFmtId="0" fontId="101" fillId="74" borderId="79" applyNumberFormat="0" applyAlignment="0" applyProtection="0"/>
    <xf numFmtId="181" fontId="104" fillId="0" borderId="0"/>
    <xf numFmtId="0" fontId="61" fillId="0" borderId="0" applyNumberFormat="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181" fontId="104" fillId="0" borderId="0"/>
    <xf numFmtId="184" fontId="123" fillId="0" borderId="0">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37" fontId="131" fillId="0" borderId="0"/>
    <xf numFmtId="43" fontId="29" fillId="0" borderId="0" applyFont="0" applyFill="0" applyBorder="0" applyAlignment="0" applyProtection="0"/>
    <xf numFmtId="43" fontId="29" fillId="0" borderId="0" applyFont="0" applyFill="0" applyBorder="0" applyAlignment="0" applyProtection="0"/>
    <xf numFmtId="37" fontId="131" fillId="0" borderId="0"/>
    <xf numFmtId="184" fontId="123" fillId="0" borderId="0">
      <protection locked="0"/>
    </xf>
    <xf numFmtId="181" fontId="104" fillId="0" borderId="0"/>
    <xf numFmtId="0" fontId="0" fillId="0" borderId="0"/>
    <xf numFmtId="0" fontId="0" fillId="0" borderId="0"/>
    <xf numFmtId="181" fontId="104" fillId="0" borderId="0"/>
    <xf numFmtId="184" fontId="114" fillId="0" borderId="0">
      <protection locked="0"/>
    </xf>
    <xf numFmtId="0" fontId="29" fillId="0" borderId="0"/>
    <xf numFmtId="0" fontId="0" fillId="0" borderId="0"/>
    <xf numFmtId="0" fontId="0" fillId="0" borderId="0"/>
    <xf numFmtId="181" fontId="104" fillId="0" borderId="0"/>
    <xf numFmtId="0" fontId="29" fillId="0" borderId="0"/>
    <xf numFmtId="0" fontId="0" fillId="0" borderId="0"/>
    <xf numFmtId="0" fontId="0" fillId="0" borderId="0"/>
    <xf numFmtId="181" fontId="104" fillId="0" borderId="0"/>
    <xf numFmtId="0" fontId="29" fillId="0" borderId="0"/>
    <xf numFmtId="0" fontId="0" fillId="0" borderId="0"/>
    <xf numFmtId="0" fontId="0" fillId="0" borderId="0"/>
    <xf numFmtId="37" fontId="119" fillId="0" borderId="0"/>
    <xf numFmtId="177" fontId="29" fillId="0" borderId="0">
      <protection locked="0"/>
    </xf>
    <xf numFmtId="181" fontId="104" fillId="0" borderId="0"/>
    <xf numFmtId="0" fontId="29" fillId="0" borderId="0"/>
    <xf numFmtId="0" fontId="29" fillId="0" borderId="0"/>
    <xf numFmtId="37" fontId="119" fillId="0" borderId="0"/>
    <xf numFmtId="177" fontId="29" fillId="0" borderId="0">
      <protection locked="0"/>
    </xf>
    <xf numFmtId="181" fontId="104" fillId="0" borderId="0"/>
    <xf numFmtId="0" fontId="29" fillId="0" borderId="0"/>
    <xf numFmtId="0" fontId="29" fillId="0" borderId="0"/>
    <xf numFmtId="0" fontId="119" fillId="0" borderId="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43" fontId="105"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37" fontId="131" fillId="0" borderId="0"/>
    <xf numFmtId="43" fontId="29" fillId="0" borderId="0" applyFont="0" applyFill="0" applyBorder="0" applyAlignment="0" applyProtection="0"/>
    <xf numFmtId="43" fontId="100" fillId="0" borderId="0" applyFont="0" applyFill="0" applyBorder="0" applyAlignment="0" applyProtection="0"/>
    <xf numFmtId="181" fontId="104" fillId="0" borderId="0"/>
    <xf numFmtId="10" fontId="88" fillId="80" borderId="44" applyNumberFormat="0" applyBorder="0" applyAlignment="0" applyProtection="0"/>
    <xf numFmtId="0" fontId="61" fillId="0" borderId="0" applyNumberFormat="0" applyFont="0" applyFill="0" applyBorder="0" applyAlignment="0" applyProtection="0"/>
    <xf numFmtId="37" fontId="13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102" fillId="0" borderId="0" applyFill="0" applyBorder="0" applyAlignment="0"/>
    <xf numFmtId="181" fontId="104" fillId="0" borderId="0"/>
    <xf numFmtId="181" fontId="104" fillId="0" borderId="0"/>
    <xf numFmtId="0" fontId="61" fillId="0" borderId="0"/>
    <xf numFmtId="37" fontId="131" fillId="0" borderId="0"/>
    <xf numFmtId="0" fontId="61" fillId="0" borderId="0" applyNumberFormat="0" applyFont="0" applyFill="0" applyBorder="0" applyAlignment="0" applyProtection="0"/>
    <xf numFmtId="37" fontId="131" fillId="0" borderId="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61" fillId="0" borderId="0" applyNumberFormat="0" applyFont="0" applyFill="0" applyBorder="0" applyAlignment="0" applyProtection="0"/>
    <xf numFmtId="0" fontId="29" fillId="0" borderId="0"/>
    <xf numFmtId="181" fontId="104" fillId="0" borderId="0"/>
    <xf numFmtId="0" fontId="29" fillId="0" borderId="0"/>
    <xf numFmtId="9" fontId="113" fillId="0" borderId="0" applyFont="0" applyFill="0" applyBorder="0" applyAlignment="0" applyProtection="0"/>
    <xf numFmtId="181" fontId="104" fillId="0" borderId="0"/>
    <xf numFmtId="0" fontId="29" fillId="0" borderId="0"/>
    <xf numFmtId="9" fontId="113" fillId="0" borderId="0" applyFont="0" applyFill="0" applyBorder="0" applyAlignment="0" applyProtection="0"/>
    <xf numFmtId="181" fontId="104" fillId="0" borderId="0"/>
    <xf numFmtId="0" fontId="29" fillId="0" borderId="0"/>
    <xf numFmtId="9" fontId="113" fillId="0" borderId="0" applyFont="0" applyFill="0" applyBorder="0" applyAlignment="0" applyProtection="0"/>
    <xf numFmtId="181" fontId="104" fillId="0" borderId="0"/>
    <xf numFmtId="0" fontId="29" fillId="0" borderId="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93" fillId="0" borderId="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93" fillId="0" borderId="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93" fillId="0" borderId="63">
      <alignment horizontal="left" vertical="center"/>
    </xf>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93" fillId="0" borderId="0"/>
    <xf numFmtId="0" fontId="29" fillId="73" borderId="80" applyNumberFormat="0" applyFont="0" applyAlignment="0" applyProtection="0"/>
    <xf numFmtId="0" fontId="29" fillId="73" borderId="80" applyNumberFormat="0" applyFont="0" applyAlignment="0" applyProtection="0"/>
    <xf numFmtId="181" fontId="104" fillId="0" borderId="0"/>
    <xf numFmtId="0" fontId="93" fillId="0" borderId="0"/>
    <xf numFmtId="0" fontId="29" fillId="73" borderId="80" applyNumberFormat="0" applyFont="0" applyAlignment="0" applyProtection="0"/>
    <xf numFmtId="0" fontId="29" fillId="73" borderId="80" applyNumberFormat="0" applyFont="0" applyAlignment="0" applyProtection="0"/>
    <xf numFmtId="181" fontId="104" fillId="0" borderId="0"/>
    <xf numFmtId="0" fontId="29" fillId="73" borderId="80" applyNumberFormat="0" applyFont="0" applyAlignment="0" applyProtection="0"/>
    <xf numFmtId="181" fontId="104" fillId="0" borderId="0"/>
    <xf numFmtId="0" fontId="29" fillId="76" borderId="78" applyNumberFormat="0" applyProtection="0">
      <alignment horizontal="left" vertical="top" indent="1"/>
    </xf>
    <xf numFmtId="181" fontId="104" fillId="0" borderId="0"/>
    <xf numFmtId="37" fontId="131" fillId="0" borderId="0"/>
    <xf numFmtId="0" fontId="61" fillId="0" borderId="0" applyNumberFormat="0" applyFont="0" applyFill="0" applyBorder="0" applyAlignment="0" applyProtection="0"/>
    <xf numFmtId="43" fontId="100"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181" fontId="104" fillId="0" borderId="0"/>
    <xf numFmtId="0" fontId="61" fillId="0" borderId="0" applyNumberFormat="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181" fontId="104" fillId="0" borderId="0"/>
    <xf numFmtId="42" fontId="29" fillId="0" borderId="0" applyFill="0" applyBorder="0" applyAlignment="0" applyProtection="0"/>
    <xf numFmtId="37" fontId="131" fillId="0" borderId="0"/>
    <xf numFmtId="181" fontId="104" fillId="0" borderId="0"/>
    <xf numFmtId="0" fontId="106" fillId="0" borderId="0"/>
    <xf numFmtId="181" fontId="104" fillId="0" borderId="0"/>
    <xf numFmtId="0" fontId="44" fillId="0" borderId="0"/>
    <xf numFmtId="0" fontId="29" fillId="0" borderId="0"/>
    <xf numFmtId="9" fontId="113" fillId="0" borderId="0" applyFont="0" applyFill="0" applyBorder="0" applyAlignment="0" applyProtection="0"/>
    <xf numFmtId="9" fontId="113" fillId="0" borderId="0" applyFont="0" applyFill="0" applyBorder="0" applyAlignment="0" applyProtection="0"/>
    <xf numFmtId="37" fontId="202" fillId="0" borderId="0"/>
    <xf numFmtId="0" fontId="101" fillId="74" borderId="79" applyNumberFormat="0" applyAlignment="0" applyProtection="0"/>
    <xf numFmtId="0" fontId="101" fillId="74" borderId="79" applyNumberFormat="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41" fontId="100"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0" fontId="29" fillId="73" borderId="80" applyNumberFormat="0" applyFont="0" applyAlignment="0" applyProtection="0"/>
    <xf numFmtId="0" fontId="29" fillId="73" borderId="80" applyNumberFormat="0" applyFont="0" applyAlignment="0" applyProtection="0"/>
    <xf numFmtId="181" fontId="104" fillId="0" borderId="0"/>
    <xf numFmtId="41"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41"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1" fontId="104" fillId="0" borderId="0"/>
    <xf numFmtId="41"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37" fontId="131" fillId="0" borderId="0"/>
    <xf numFmtId="181" fontId="104" fillId="0" borderId="0"/>
    <xf numFmtId="43" fontId="113" fillId="0" borderId="0" applyFont="0" applyFill="0" applyBorder="0" applyAlignment="0" applyProtection="0"/>
    <xf numFmtId="43" fontId="105" fillId="0" borderId="0" applyFont="0" applyFill="0" applyBorder="0" applyAlignment="0" applyProtection="0"/>
    <xf numFmtId="194" fontId="125" fillId="0" borderId="0" applyFill="0" applyBorder="0" applyAlignment="0"/>
    <xf numFmtId="0" fontId="61" fillId="0" borderId="0" applyNumberFormat="0" applyFont="0" applyFill="0" applyBorder="0" applyAlignment="0" applyProtection="0"/>
    <xf numFmtId="37" fontId="131" fillId="0" borderId="0"/>
    <xf numFmtId="0" fontId="61" fillId="0" borderId="0" applyNumberFormat="0" applyFont="0" applyFill="0" applyBorder="0" applyAlignment="0" applyProtection="0"/>
    <xf numFmtId="0" fontId="0" fillId="0" borderId="0" applyNumberFormat="0" applyFont="0" applyFill="0" applyBorder="0" applyAlignment="0" applyProtection="0"/>
    <xf numFmtId="0" fontId="93" fillId="0" borderId="63">
      <alignment horizontal="left" vertical="center"/>
    </xf>
    <xf numFmtId="181" fontId="104" fillId="0" borderId="0"/>
    <xf numFmtId="0" fontId="29" fillId="0" borderId="0"/>
    <xf numFmtId="37" fontId="131" fillId="0" borderId="0"/>
    <xf numFmtId="0" fontId="93" fillId="0" borderId="63">
      <alignment horizontal="left" vertical="center"/>
    </xf>
    <xf numFmtId="0" fontId="61" fillId="0" borderId="0" applyNumberFormat="0" applyFont="0" applyFill="0" applyBorder="0" applyAlignment="0" applyProtection="0"/>
    <xf numFmtId="9" fontId="113" fillId="0" borderId="0" applyFont="0" applyFill="0" applyBorder="0" applyAlignment="0" applyProtection="0"/>
    <xf numFmtId="181" fontId="104" fillId="0" borderId="0"/>
    <xf numFmtId="0" fontId="29" fillId="0" borderId="0"/>
    <xf numFmtId="181" fontId="104" fillId="0" borderId="0"/>
    <xf numFmtId="0" fontId="61" fillId="0" borderId="0" applyNumberFormat="0" applyFont="0" applyFill="0" applyBorder="0" applyAlignment="0" applyProtection="0"/>
    <xf numFmtId="9" fontId="113" fillId="0" borderId="0" applyFont="0" applyFill="0" applyBorder="0" applyAlignment="0" applyProtection="0"/>
    <xf numFmtId="181" fontId="104" fillId="0" borderId="0"/>
    <xf numFmtId="0" fontId="29" fillId="0" borderId="0"/>
    <xf numFmtId="181" fontId="104" fillId="0" borderId="0"/>
    <xf numFmtId="184" fontId="114" fillId="0" borderId="0">
      <protection locked="0"/>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37" fontId="131" fillId="0" borderId="0"/>
    <xf numFmtId="181" fontId="104" fillId="0" borderId="0"/>
    <xf numFmtId="181" fontId="104" fillId="0" borderId="0"/>
    <xf numFmtId="0" fontId="106" fillId="0" borderId="0"/>
    <xf numFmtId="181" fontId="104" fillId="0" borderId="0"/>
    <xf numFmtId="0" fontId="0"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181" fontId="104" fillId="0" borderId="0"/>
    <xf numFmtId="0" fontId="29" fillId="0" borderId="0"/>
    <xf numFmtId="37" fontId="119" fillId="0" borderId="0"/>
    <xf numFmtId="177" fontId="29" fillId="0" borderId="0">
      <protection locked="0"/>
    </xf>
    <xf numFmtId="37" fontId="119" fillId="0" borderId="0"/>
    <xf numFmtId="177" fontId="29" fillId="0" borderId="0">
      <protection locked="0"/>
    </xf>
    <xf numFmtId="37" fontId="119" fillId="0" borderId="0"/>
    <xf numFmtId="177" fontId="29" fillId="0" borderId="0">
      <protection locked="0"/>
    </xf>
    <xf numFmtId="37" fontId="119" fillId="0" borderId="0"/>
    <xf numFmtId="184" fontId="136" fillId="0" borderId="0">
      <protection locked="0"/>
    </xf>
    <xf numFmtId="0" fontId="29" fillId="0" borderId="0" applyFont="0" applyFill="0" applyBorder="0" applyAlignment="0" applyProtection="0"/>
    <xf numFmtId="37" fontId="119" fillId="0" borderId="0"/>
    <xf numFmtId="184" fontId="136" fillId="0" borderId="0">
      <protection locked="0"/>
    </xf>
    <xf numFmtId="4" fontId="40" fillId="72" borderId="78" applyNumberFormat="0" applyProtection="0">
      <alignment horizontal="right" vertical="center"/>
    </xf>
    <xf numFmtId="43" fontId="29" fillId="0" borderId="0" applyFont="0" applyFill="0" applyBorder="0" applyAlignment="0" applyProtection="0"/>
    <xf numFmtId="0" fontId="102" fillId="0" borderId="0" applyFont="0" applyFill="0" applyBorder="0" applyAlignment="0" applyProtection="0"/>
    <xf numFmtId="43" fontId="29" fillId="0" borderId="0" applyFont="0" applyFill="0" applyBorder="0" applyAlignment="0" applyProtection="0"/>
    <xf numFmtId="0" fontId="61" fillId="0" borderId="0"/>
    <xf numFmtId="43" fontId="100" fillId="0" borderId="0" applyFont="0" applyFill="0" applyBorder="0" applyAlignment="0" applyProtection="0"/>
    <xf numFmtId="41" fontId="29" fillId="0" borderId="0" applyFont="0" applyFill="0" applyBorder="0" applyAlignment="0" applyProtection="0"/>
    <xf numFmtId="43" fontId="100" fillId="0" borderId="0" applyFont="0" applyFill="0" applyBorder="0" applyAlignment="0" applyProtection="0"/>
    <xf numFmtId="0" fontId="61" fillId="0" borderId="0"/>
    <xf numFmtId="43" fontId="100" fillId="0" borderId="0" applyFont="0" applyFill="0" applyBorder="0" applyAlignment="0" applyProtection="0"/>
    <xf numFmtId="41" fontId="61" fillId="0" borderId="0" applyFont="0" applyFill="0" applyBorder="0" applyAlignment="0" applyProtection="0"/>
    <xf numFmtId="0" fontId="61" fillId="0" borderId="0"/>
    <xf numFmtId="43" fontId="100" fillId="0" borderId="0" applyFont="0" applyFill="0" applyBorder="0" applyAlignment="0" applyProtection="0"/>
    <xf numFmtId="41" fontId="0" fillId="0" borderId="0" applyFont="0" applyFill="0" applyBorder="0" applyAlignment="0" applyProtection="0"/>
    <xf numFmtId="43" fontId="100" fillId="0" borderId="0" applyFont="0" applyFill="0" applyBorder="0" applyAlignment="0" applyProtection="0"/>
    <xf numFmtId="41"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93" fillId="0" borderId="63">
      <alignment horizontal="left" vertical="center"/>
    </xf>
    <xf numFmtId="41" fontId="29" fillId="0" borderId="0" applyFont="0" applyFill="0" applyBorder="0" applyAlignment="0" applyProtection="0"/>
    <xf numFmtId="41" fontId="29" fillId="0" borderId="0" applyFont="0" applyFill="0" applyBorder="0" applyAlignment="0" applyProtection="0"/>
    <xf numFmtId="0" fontId="93" fillId="0" borderId="15" applyNumberFormat="0" applyAlignment="0" applyProtection="0">
      <alignment horizontal="left" vertical="center"/>
    </xf>
    <xf numFmtId="41" fontId="29" fillId="0" borderId="0" applyFont="0" applyFill="0" applyBorder="0" applyAlignment="0" applyProtection="0"/>
    <xf numFmtId="41"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1" fontId="29" fillId="0" borderId="0" applyFont="0" applyFill="0" applyBorder="0" applyAlignment="0" applyProtection="0"/>
    <xf numFmtId="43" fontId="113" fillId="0" borderId="0" applyFont="0" applyFill="0" applyBorder="0" applyAlignment="0" applyProtection="0"/>
    <xf numFmtId="0" fontId="0" fillId="0" borderId="0"/>
    <xf numFmtId="9" fontId="100" fillId="0" borderId="0" applyFont="0" applyFill="0" applyBorder="0" applyAlignment="0" applyProtection="0"/>
    <xf numFmtId="41" fontId="29" fillId="0" borderId="0" applyFont="0" applyFill="0" applyBorder="0" applyAlignment="0" applyProtection="0"/>
    <xf numFmtId="41" fontId="29" fillId="0" borderId="0" applyFont="0" applyFill="0" applyBorder="0" applyAlignment="0" applyProtection="0"/>
    <xf numFmtId="41" fontId="29" fillId="0" borderId="0" applyFont="0" applyFill="0" applyBorder="0" applyAlignment="0" applyProtection="0"/>
    <xf numFmtId="207" fontId="29" fillId="0" borderId="0" applyFont="0" applyFill="0" applyBorder="0" applyAlignment="0" applyProtection="0"/>
    <xf numFmtId="41" fontId="29" fillId="0" borderId="0" applyFont="0" applyFill="0" applyBorder="0" applyAlignment="0" applyProtection="0"/>
    <xf numFmtId="41" fontId="29" fillId="0" borderId="0" applyFont="0" applyFill="0" applyBorder="0" applyAlignment="0" applyProtection="0"/>
    <xf numFmtId="43" fontId="29" fillId="0" borderId="0" applyFont="0" applyFill="0" applyBorder="0" applyAlignment="0" applyProtection="0"/>
    <xf numFmtId="41" fontId="29" fillId="0" borderId="0" applyFont="0" applyFill="0" applyBorder="0" applyAlignment="0" applyProtection="0"/>
    <xf numFmtId="0" fontId="61" fillId="0" borderId="0"/>
    <xf numFmtId="0" fontId="92" fillId="0" borderId="0" applyNumberFormat="0" applyFill="0" applyBorder="0"/>
    <xf numFmtId="41" fontId="100"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41" fontId="29" fillId="0" borderId="0" applyFont="0" applyFill="0" applyBorder="0" applyAlignment="0" applyProtection="0"/>
    <xf numFmtId="0" fontId="61" fillId="0" borderId="0" applyNumberFormat="0" applyFont="0" applyFill="0" applyBorder="0" applyAlignment="0" applyProtection="0"/>
    <xf numFmtId="58" fontId="40"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41" fontId="29" fillId="0" borderId="0" applyFont="0" applyFill="0" applyBorder="0" applyAlignment="0" applyProtection="0"/>
    <xf numFmtId="43" fontId="29" fillId="0" borderId="0" applyFont="0" applyFill="0" applyBorder="0" applyAlignment="0" applyProtection="0"/>
    <xf numFmtId="41" fontId="29" fillId="0" borderId="0" applyFont="0" applyFill="0" applyBorder="0" applyAlignment="0" applyProtection="0"/>
    <xf numFmtId="0" fontId="61" fillId="0" borderId="0"/>
    <xf numFmtId="41" fontId="29" fillId="0" borderId="0" applyFont="0" applyFill="0" applyBorder="0" applyAlignment="0" applyProtection="0"/>
    <xf numFmtId="184" fontId="29" fillId="0" borderId="0" applyFont="0" applyFill="0" applyBorder="0" applyAlignment="0" applyProtection="0"/>
    <xf numFmtId="0" fontId="61" fillId="0" borderId="0"/>
    <xf numFmtId="0" fontId="29" fillId="0" borderId="0" applyFont="0" applyFill="0" applyBorder="0" applyAlignment="0" applyProtection="0"/>
    <xf numFmtId="4" fontId="35" fillId="39" borderId="78" applyNumberFormat="0" applyProtection="0">
      <alignment vertical="center"/>
    </xf>
    <xf numFmtId="17" fontId="118" fillId="86" borderId="0" applyProtection="0">
      <alignment horizontal="center" vertical="center"/>
    </xf>
    <xf numFmtId="0" fontId="0" fillId="0" borderId="0" applyNumberFormat="0" applyFont="0" applyFill="0" applyBorder="0" applyAlignment="0" applyProtection="0"/>
    <xf numFmtId="41" fontId="29" fillId="0" borderId="0" applyFont="0" applyFill="0" applyBorder="0" applyAlignment="0" applyProtection="0"/>
    <xf numFmtId="10" fontId="88" fillId="80" borderId="44" applyNumberFormat="0" applyBorder="0" applyAlignment="0" applyProtection="0"/>
    <xf numFmtId="43" fontId="100" fillId="0" borderId="0" applyFont="0" applyFill="0" applyBorder="0" applyAlignment="0" applyProtection="0"/>
    <xf numFmtId="207" fontId="29" fillId="0" borderId="0" applyFont="0" applyFill="0" applyBorder="0" applyAlignment="0" applyProtection="0"/>
    <xf numFmtId="41" fontId="29" fillId="0" borderId="0" applyFont="0" applyFill="0" applyBorder="0" applyAlignment="0" applyProtection="0"/>
    <xf numFmtId="41" fontId="29" fillId="0" borderId="0" applyFont="0" applyFill="0" applyBorder="0" applyAlignment="0" applyProtection="0"/>
    <xf numFmtId="0" fontId="61" fillId="0" borderId="0"/>
    <xf numFmtId="41" fontId="29" fillId="0" borderId="0" applyFont="0" applyFill="0" applyBorder="0" applyAlignment="0" applyProtection="0"/>
    <xf numFmtId="41" fontId="29" fillId="0" borderId="0" applyFont="0" applyFill="0" applyBorder="0" applyAlignment="0" applyProtection="0"/>
    <xf numFmtId="0" fontId="61" fillId="0" borderId="0"/>
    <xf numFmtId="41" fontId="29" fillId="0" borderId="0" applyFont="0" applyFill="0" applyBorder="0" applyAlignment="0" applyProtection="0"/>
    <xf numFmtId="0" fontId="113" fillId="0" borderId="0"/>
    <xf numFmtId="41" fontId="61" fillId="0" borderId="0" applyFont="0" applyFill="0" applyBorder="0" applyAlignment="0" applyProtection="0"/>
    <xf numFmtId="41" fontId="61"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41"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93" fillId="0" borderId="0"/>
    <xf numFmtId="0" fontId="29" fillId="0" borderId="0" applyFont="0" applyFill="0" applyBorder="0" applyAlignment="0" applyProtection="0"/>
    <xf numFmtId="41" fontId="29" fillId="0" borderId="0" applyFont="0" applyFill="0" applyBorder="0" applyAlignment="0" applyProtection="0"/>
    <xf numFmtId="0" fontId="93" fillId="0" borderId="15" applyNumberFormat="0" applyAlignment="0" applyProtection="0">
      <alignment horizontal="left" vertical="center"/>
    </xf>
    <xf numFmtId="41" fontId="29" fillId="0" borderId="0" applyFont="0" applyFill="0" applyBorder="0" applyAlignment="0" applyProtection="0"/>
    <xf numFmtId="41" fontId="100" fillId="0" borderId="0" applyFont="0" applyFill="0" applyBorder="0" applyAlignment="0" applyProtection="0"/>
    <xf numFmtId="0" fontId="61" fillId="0" borderId="0" applyNumberFormat="0" applyFont="0" applyFill="0" applyBorder="0" applyAlignment="0" applyProtection="0"/>
    <xf numFmtId="41"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41"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0" fillId="0" borderId="0"/>
    <xf numFmtId="41" fontId="100" fillId="0" borderId="0" applyFont="0" applyFill="0" applyBorder="0" applyAlignment="0" applyProtection="0"/>
    <xf numFmtId="10" fontId="88" fillId="80" borderId="44"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0" fillId="0" borderId="0"/>
    <xf numFmtId="41"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29" fillId="0" borderId="0"/>
    <xf numFmtId="41" fontId="61"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1" fontId="61"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29" fillId="0" borderId="0"/>
    <xf numFmtId="41" fontId="100" fillId="0" borderId="0" applyFont="0" applyFill="0" applyBorder="0" applyAlignment="0" applyProtection="0"/>
    <xf numFmtId="177" fontId="29" fillId="0" borderId="0">
      <protection locked="0"/>
    </xf>
    <xf numFmtId="43" fontId="100" fillId="0" borderId="0" applyFont="0" applyFill="0" applyBorder="0" applyAlignment="0" applyProtection="0"/>
    <xf numFmtId="41"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0" fontId="0" fillId="0" borderId="0" applyNumberFormat="0" applyFont="0" applyFill="0" applyBorder="0" applyAlignment="0" applyProtection="0"/>
    <xf numFmtId="41"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1"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1" fontId="29" fillId="0" borderId="0" applyFont="0" applyFill="0" applyBorder="0" applyAlignment="0" applyProtection="0"/>
    <xf numFmtId="43" fontId="113" fillId="0" borderId="0" applyFont="0" applyFill="0" applyBorder="0" applyAlignment="0" applyProtection="0"/>
    <xf numFmtId="0" fontId="0"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1" fontId="100" fillId="0" borderId="0" applyFont="0" applyFill="0" applyBorder="0" applyAlignment="0" applyProtection="0"/>
    <xf numFmtId="43" fontId="113" fillId="0" borderId="0" applyFont="0" applyFill="0" applyBorder="0" applyAlignment="0" applyProtection="0"/>
    <xf numFmtId="0" fontId="0" fillId="0" borderId="0"/>
    <xf numFmtId="9" fontId="100" fillId="0" borderId="0" applyFont="0" applyFill="0" applyBorder="0" applyAlignment="0" applyProtection="0"/>
    <xf numFmtId="43" fontId="100" fillId="0" borderId="0" applyFont="0" applyFill="0" applyBorder="0" applyAlignment="0" applyProtection="0"/>
    <xf numFmtId="41" fontId="29" fillId="0" borderId="0" applyFont="0" applyFill="0" applyBorder="0" applyAlignment="0" applyProtection="0"/>
    <xf numFmtId="9" fontId="100" fillId="0" borderId="0" applyFont="0" applyFill="0" applyBorder="0" applyAlignment="0" applyProtection="0"/>
    <xf numFmtId="43" fontId="100" fillId="0" borderId="0" applyFont="0" applyFill="0" applyBorder="0" applyAlignment="0" applyProtection="0"/>
    <xf numFmtId="41" fontId="29" fillId="0" borderId="0" applyFont="0" applyFill="0" applyBorder="0" applyAlignment="0" applyProtection="0"/>
    <xf numFmtId="0" fontId="0" fillId="0" borderId="0" applyNumberFormat="0" applyFont="0" applyFill="0" applyBorder="0" applyAlignment="0" applyProtection="0"/>
    <xf numFmtId="0" fontId="61" fillId="0" borderId="0"/>
    <xf numFmtId="9" fontId="100" fillId="0" borderId="0" applyFont="0" applyFill="0" applyBorder="0" applyAlignment="0" applyProtection="0"/>
    <xf numFmtId="43" fontId="100" fillId="0" borderId="0" applyFont="0" applyFill="0" applyBorder="0" applyAlignment="0" applyProtection="0"/>
    <xf numFmtId="41" fontId="29" fillId="0" borderId="0" applyFont="0" applyFill="0" applyBorder="0" applyAlignment="0" applyProtection="0"/>
    <xf numFmtId="0" fontId="61" fillId="0" borderId="0"/>
    <xf numFmtId="41" fontId="29" fillId="0" borderId="0" applyFont="0" applyFill="0" applyBorder="0" applyAlignment="0" applyProtection="0"/>
    <xf numFmtId="0" fontId="61" fillId="0" borderId="0"/>
    <xf numFmtId="41" fontId="29" fillId="0" borderId="0" applyFont="0" applyFill="0" applyBorder="0" applyAlignment="0" applyProtection="0"/>
    <xf numFmtId="0" fontId="61" fillId="0" borderId="0"/>
    <xf numFmtId="41" fontId="29" fillId="0" borderId="0" applyFont="0" applyFill="0" applyBorder="0" applyAlignment="0" applyProtection="0"/>
    <xf numFmtId="0" fontId="61" fillId="0" borderId="0"/>
    <xf numFmtId="41" fontId="29" fillId="0" borderId="0" applyFont="0" applyFill="0" applyBorder="0" applyAlignment="0" applyProtection="0"/>
    <xf numFmtId="0" fontId="61" fillId="0" borderId="0"/>
    <xf numFmtId="41" fontId="29" fillId="0" borderId="0" applyFont="0" applyFill="0" applyBorder="0" applyAlignment="0" applyProtection="0"/>
    <xf numFmtId="41" fontId="29" fillId="0" borderId="0" applyFont="0" applyFill="0" applyBorder="0" applyAlignment="0" applyProtection="0"/>
    <xf numFmtId="41"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1" fontId="105" fillId="0" borderId="0" applyFont="0" applyFill="0" applyBorder="0" applyAlignment="0" applyProtection="0"/>
    <xf numFmtId="194" fontId="125" fillId="0" borderId="0" applyFill="0" applyBorder="0" applyAlignment="0"/>
    <xf numFmtId="41" fontId="29" fillId="0" borderId="0" applyFont="0" applyFill="0" applyBorder="0" applyAlignment="0" applyProtection="0"/>
    <xf numFmtId="43" fontId="105" fillId="0" borderId="0" applyFont="0" applyFill="0" applyBorder="0" applyAlignment="0" applyProtection="0"/>
    <xf numFmtId="41" fontId="29" fillId="0" borderId="0" applyFont="0" applyFill="0" applyBorder="0" applyAlignment="0" applyProtection="0"/>
    <xf numFmtId="43" fontId="105" fillId="0" borderId="0" applyFont="0" applyFill="0" applyBorder="0" applyAlignment="0" applyProtection="0"/>
    <xf numFmtId="41"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1" fontId="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1" fontId="61" fillId="0" borderId="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1" fontId="61"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43" fontId="29" fillId="0" borderId="0" applyFont="0" applyFill="0" applyBorder="0" applyAlignment="0" applyProtection="0"/>
    <xf numFmtId="41" fontId="29" fillId="0" borderId="0" applyFont="0" applyFill="0" applyBorder="0" applyAlignment="0" applyProtection="0"/>
    <xf numFmtId="0" fontId="61" fillId="0" borderId="0" applyNumberFormat="0" applyFont="0" applyFill="0" applyBorder="0" applyAlignment="0" applyProtection="0"/>
    <xf numFmtId="0" fontId="102" fillId="0" borderId="0" applyFill="0" applyBorder="0" applyAlignment="0"/>
    <xf numFmtId="194" fontId="125" fillId="0" borderId="0" applyFont="0" applyFill="0" applyBorder="0" applyAlignment="0" applyProtection="0"/>
    <xf numFmtId="194" fontId="125" fillId="0" borderId="0" applyFont="0" applyFill="0" applyBorder="0" applyAlignment="0" applyProtection="0"/>
    <xf numFmtId="194" fontId="125" fillId="0" borderId="0" applyFont="0" applyFill="0" applyBorder="0" applyAlignment="0" applyProtection="0"/>
    <xf numFmtId="4" fontId="35" fillId="39" borderId="78" applyNumberFormat="0" applyProtection="0">
      <alignment vertical="center"/>
    </xf>
    <xf numFmtId="43" fontId="0" fillId="0" borderId="0" applyFont="0" applyFill="0" applyBorder="0" applyAlignment="0" applyProtection="0"/>
    <xf numFmtId="194" fontId="125" fillId="0" borderId="0" applyFont="0" applyFill="0" applyBorder="0" applyAlignment="0" applyProtection="0"/>
    <xf numFmtId="4" fontId="35" fillId="39" borderId="78" applyNumberFormat="0" applyProtection="0">
      <alignment vertical="center"/>
    </xf>
    <xf numFmtId="43" fontId="100" fillId="0" borderId="0" applyFont="0" applyFill="0" applyBorder="0" applyAlignment="0" applyProtection="0"/>
    <xf numFmtId="194" fontId="125" fillId="0" borderId="0" applyFont="0" applyFill="0" applyBorder="0" applyAlignment="0" applyProtection="0"/>
    <xf numFmtId="194" fontId="125" fillId="0" borderId="0" applyFill="0" applyBorder="0" applyAlignment="0"/>
    <xf numFmtId="43" fontId="61" fillId="0" borderId="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194" fontId="125" fillId="0" borderId="0" applyFont="0" applyFill="0" applyBorder="0" applyAlignment="0" applyProtection="0"/>
    <xf numFmtId="0" fontId="61" fillId="0" borderId="0"/>
    <xf numFmtId="194" fontId="125" fillId="0" borderId="0" applyFont="0" applyFill="0" applyBorder="0" applyAlignment="0" applyProtection="0"/>
    <xf numFmtId="205" fontId="125" fillId="0" borderId="87"/>
    <xf numFmtId="179" fontId="29" fillId="0" borderId="0" applyFont="0" applyFill="0" applyBorder="0" applyAlignment="0" applyProtection="0"/>
    <xf numFmtId="207" fontId="204" fillId="0" borderId="0" applyFill="0" applyBorder="0" applyProtection="0">
      <alignment vertical="top"/>
    </xf>
    <xf numFmtId="0" fontId="166" fillId="0" borderId="96" applyNumberFormat="0" applyFill="0" applyAlignment="0" applyProtection="0"/>
    <xf numFmtId="0" fontId="29" fillId="73" borderId="80" applyNumberFormat="0" applyFont="0" applyAlignment="0" applyProtection="0"/>
    <xf numFmtId="194" fontId="125" fillId="0" borderId="0" applyFont="0" applyFill="0" applyBorder="0" applyAlignment="0" applyProtection="0"/>
    <xf numFmtId="194" fontId="125" fillId="0" borderId="0" applyFont="0" applyFill="0" applyBorder="0" applyAlignment="0" applyProtection="0"/>
    <xf numFmtId="194" fontId="125" fillId="0" borderId="0" applyFont="0" applyFill="0" applyBorder="0" applyAlignment="0" applyProtection="0"/>
    <xf numFmtId="179" fontId="29" fillId="0" borderId="0" applyFont="0" applyFill="0" applyBorder="0" applyAlignment="0" applyProtection="0"/>
    <xf numFmtId="0" fontId="0" fillId="0" borderId="0"/>
    <xf numFmtId="43" fontId="105" fillId="0" borderId="0" applyFont="0" applyFill="0" applyBorder="0" applyAlignment="0" applyProtection="0"/>
    <xf numFmtId="43" fontId="105" fillId="0" borderId="0" applyFont="0" applyFill="0" applyBorder="0" applyAlignment="0" applyProtection="0"/>
    <xf numFmtId="213" fontId="179" fillId="0" borderId="0" applyFont="0" applyFill="0" applyBorder="0" applyAlignment="0" applyProtection="0">
      <alignment horizontal="center"/>
    </xf>
    <xf numFmtId="0" fontId="61" fillId="0" borderId="0" applyNumberFormat="0" applyFont="0" applyFill="0" applyBorder="0" applyAlignment="0" applyProtection="0"/>
    <xf numFmtId="43" fontId="100"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93" fillId="0" borderId="63">
      <alignment horizontal="left" vertical="center"/>
    </xf>
    <xf numFmtId="0" fontId="29" fillId="73" borderId="80" applyNumberFormat="0" applyFont="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179" fontId="126" fillId="0" borderId="0" applyFill="0" applyBorder="0" applyAlignment="0"/>
    <xf numFmtId="0" fontId="0" fillId="0" borderId="0"/>
    <xf numFmtId="43" fontId="29" fillId="0" borderId="0" applyFont="0" applyFill="0" applyBorder="0" applyAlignment="0" applyProtection="0"/>
    <xf numFmtId="43" fontId="105" fillId="0" borderId="0" applyFont="0" applyFill="0" applyBorder="0" applyAlignment="0" applyProtection="0"/>
    <xf numFmtId="43" fontId="113" fillId="0" borderId="0" applyFont="0" applyFill="0" applyBorder="0" applyAlignment="0" applyProtection="0"/>
    <xf numFmtId="0" fontId="29" fillId="0" borderId="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43" fontId="138" fillId="0" borderId="0" applyFont="0" applyFill="0" applyBorder="0" applyAlignment="0" applyProtection="0"/>
    <xf numFmtId="0" fontId="29" fillId="73" borderId="80" applyNumberFormat="0" applyFont="0" applyAlignment="0" applyProtection="0"/>
    <xf numFmtId="43" fontId="113" fillId="0" borderId="0" applyFont="0" applyFill="0" applyBorder="0" applyAlignment="0" applyProtection="0"/>
    <xf numFmtId="194" fontId="125" fillId="0" borderId="0" applyFill="0" applyBorder="0" applyAlignment="0"/>
    <xf numFmtId="0" fontId="0" fillId="0" borderId="0"/>
    <xf numFmtId="43" fontId="138" fillId="0" borderId="0" applyFont="0" applyFill="0" applyBorder="0" applyAlignment="0" applyProtection="0"/>
    <xf numFmtId="43" fontId="29" fillId="0" borderId="0" applyFont="0" applyFill="0" applyBorder="0" applyAlignment="0" applyProtection="0"/>
    <xf numFmtId="0" fontId="113" fillId="0" borderId="0"/>
    <xf numFmtId="43" fontId="105" fillId="0" borderId="0" applyFont="0" applyFill="0" applyBorder="0" applyAlignment="0" applyProtection="0"/>
    <xf numFmtId="43" fontId="29" fillId="0" borderId="0" applyFont="0" applyFill="0" applyBorder="0" applyAlignment="0" applyProtection="0"/>
    <xf numFmtId="0" fontId="93" fillId="0" borderId="0"/>
    <xf numFmtId="0" fontId="29" fillId="0" borderId="0" applyFont="0" applyFill="0" applyBorder="0" applyAlignment="0" applyProtection="0"/>
    <xf numFmtId="194" fontId="125" fillId="0" borderId="0" applyFill="0" applyBorder="0" applyAlignment="0"/>
    <xf numFmtId="0" fontId="61" fillId="0" borderId="0" applyNumberFormat="0" applyFont="0" applyFill="0" applyBorder="0" applyAlignment="0" applyProtection="0"/>
    <xf numFmtId="9" fontId="100" fillId="0" borderId="0" applyFont="0" applyFill="0" applyBorder="0" applyAlignment="0" applyProtection="0"/>
    <xf numFmtId="43" fontId="138"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226" fontId="131" fillId="0" borderId="44"/>
    <xf numFmtId="0" fontId="0"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43" fontId="100" fillId="0" borderId="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63" fillId="112" borderId="95"/>
    <xf numFmtId="0" fontId="61" fillId="0" borderId="0" applyNumberFormat="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43" fontId="105" fillId="0" borderId="0" applyFont="0" applyFill="0" applyBorder="0" applyAlignment="0" applyProtection="0"/>
    <xf numFmtId="43" fontId="105" fillId="0" borderId="0" applyFont="0" applyFill="0" applyBorder="0" applyAlignment="0" applyProtection="0"/>
    <xf numFmtId="0" fontId="93" fillId="0" borderId="15" applyNumberFormat="0" applyAlignment="0" applyProtection="0">
      <alignment horizontal="left" vertical="center"/>
    </xf>
    <xf numFmtId="0" fontId="61" fillId="0" borderId="0" applyNumberFormat="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43" fontId="100"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02" fillId="0" borderId="0" applyFont="0" applyFill="0" applyBorder="0" applyAlignment="0" applyProtection="0"/>
    <xf numFmtId="189" fontId="29" fillId="0" borderId="0" applyFill="0" applyBorder="0" applyAlignment="0"/>
    <xf numFmtId="0" fontId="61" fillId="0" borderId="0" applyNumberFormat="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0" fontId="102" fillId="0" borderId="0" applyFill="0" applyBorder="0" applyAlignment="0"/>
    <xf numFmtId="43" fontId="105"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29" fillId="0" borderId="0"/>
    <xf numFmtId="43" fontId="29" fillId="0" borderId="0" applyFont="0" applyFill="0" applyBorder="0" applyAlignment="0" applyProtection="0"/>
    <xf numFmtId="43" fontId="29" fillId="0" borderId="0" applyFont="0" applyFill="0" applyBorder="0" applyAlignment="0" applyProtection="0"/>
    <xf numFmtId="0" fontId="61" fillId="0" borderId="0"/>
    <xf numFmtId="0" fontId="93" fillId="0" borderId="15" applyNumberFormat="0" applyAlignment="0" applyProtection="0">
      <alignment horizontal="left" vertical="center"/>
    </xf>
    <xf numFmtId="43" fontId="29" fillId="0" borderId="0" applyFont="0" applyFill="0" applyBorder="0" applyAlignment="0" applyProtection="0"/>
    <xf numFmtId="0" fontId="61" fillId="0" borderId="0"/>
    <xf numFmtId="43" fontId="29" fillId="0" borderId="0" applyFont="0" applyFill="0" applyBorder="0" applyAlignment="0" applyProtection="0"/>
    <xf numFmtId="0" fontId="205" fillId="0" borderId="0"/>
    <xf numFmtId="0" fontId="0" fillId="0" borderId="0"/>
    <xf numFmtId="43" fontId="29" fillId="0" borderId="0" applyFont="0" applyFill="0" applyBorder="0" applyAlignment="0" applyProtection="0"/>
    <xf numFmtId="0" fontId="35" fillId="39" borderId="78" applyNumberFormat="0" applyProtection="0">
      <alignment horizontal="left" vertical="top" indent="1"/>
    </xf>
    <xf numFmtId="0" fontId="35" fillId="39" borderId="78" applyNumberFormat="0" applyProtection="0">
      <alignment horizontal="left" vertical="top" indent="1"/>
    </xf>
    <xf numFmtId="0" fontId="93" fillId="0" borderId="15" applyNumberFormat="0" applyAlignment="0" applyProtection="0">
      <alignment horizontal="left" vertical="center"/>
    </xf>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0" fontId="0" fillId="0" borderId="0"/>
    <xf numFmtId="43" fontId="105" fillId="0" borderId="0" applyFont="0" applyFill="0" applyBorder="0" applyAlignment="0" applyProtection="0"/>
    <xf numFmtId="43" fontId="105" fillId="0" borderId="0" applyFont="0" applyFill="0" applyBorder="0" applyAlignment="0" applyProtection="0"/>
    <xf numFmtId="0" fontId="0" fillId="0" borderId="0"/>
    <xf numFmtId="43" fontId="105"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38" fontId="88" fillId="45" borderId="0" applyNumberFormat="0" applyBorder="0" applyAlignment="0" applyProtection="0"/>
    <xf numFmtId="0" fontId="61" fillId="0" borderId="0"/>
    <xf numFmtId="43" fontId="105" fillId="0" borderId="0" applyFont="0" applyFill="0" applyBorder="0" applyAlignment="0" applyProtection="0"/>
    <xf numFmtId="0" fontId="102" fillId="0" borderId="0" applyFill="0" applyBorder="0" applyAlignment="0"/>
    <xf numFmtId="38" fontId="88" fillId="45" borderId="0" applyNumberFormat="0" applyBorder="0" applyAlignment="0" applyProtection="0"/>
    <xf numFmtId="0" fontId="61" fillId="0" borderId="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9" fontId="196" fillId="0" borderId="0" applyFont="0" applyFill="0" applyBorder="0" applyAlignment="0" applyProtection="0"/>
    <xf numFmtId="43" fontId="29" fillId="0" borderId="0" applyFont="0" applyFill="0" applyBorder="0" applyAlignment="0" applyProtection="0"/>
    <xf numFmtId="0" fontId="0" fillId="0" borderId="0"/>
    <xf numFmtId="43" fontId="105" fillId="0" borderId="0" applyFont="0" applyFill="0" applyBorder="0" applyAlignment="0" applyProtection="0"/>
    <xf numFmtId="43" fontId="105" fillId="0" borderId="0" applyFont="0" applyFill="0" applyBorder="0" applyAlignment="0" applyProtection="0"/>
    <xf numFmtId="0" fontId="0" fillId="0" borderId="0"/>
    <xf numFmtId="43" fontId="29" fillId="0" borderId="0" applyFont="0" applyFill="0" applyBorder="0" applyAlignment="0" applyProtection="0"/>
    <xf numFmtId="43" fontId="105" fillId="0" borderId="0" applyFont="0" applyFill="0" applyBorder="0" applyAlignment="0" applyProtection="0"/>
    <xf numFmtId="0" fontId="0" fillId="0" borderId="0"/>
    <xf numFmtId="43" fontId="29"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0" fontId="29" fillId="76" borderId="78" applyNumberFormat="0" applyProtection="0">
      <alignment horizontal="left" vertical="center" indent="1"/>
    </xf>
    <xf numFmtId="43" fontId="105" fillId="0" borderId="0" applyFont="0" applyFill="0" applyBorder="0" applyAlignment="0" applyProtection="0"/>
    <xf numFmtId="0" fontId="29" fillId="76" borderId="78" applyNumberFormat="0" applyProtection="0">
      <alignment horizontal="left" vertical="center" indent="1"/>
    </xf>
    <xf numFmtId="43" fontId="105"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43" fontId="105"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43" fontId="105" fillId="0" borderId="0" applyFont="0" applyFill="0" applyBorder="0" applyAlignment="0" applyProtection="0"/>
    <xf numFmtId="43" fontId="29" fillId="0" borderId="0" applyFont="0" applyFill="0" applyBorder="0" applyAlignment="0" applyProtection="0"/>
    <xf numFmtId="43" fontId="100"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43" fontId="113" fillId="0" borderId="0" applyFont="0" applyFill="0" applyBorder="0" applyAlignment="0" applyProtection="0"/>
    <xf numFmtId="43" fontId="113" fillId="0" borderId="0" applyFont="0" applyFill="0" applyBorder="0" applyAlignment="0" applyProtection="0"/>
    <xf numFmtId="0" fontId="0" fillId="0" borderId="0"/>
    <xf numFmtId="0" fontId="0" fillId="0" borderId="0"/>
    <xf numFmtId="43" fontId="105" fillId="0" borderId="0" applyFont="0" applyFill="0" applyBorder="0" applyAlignment="0" applyProtection="0"/>
    <xf numFmtId="43" fontId="113" fillId="0" borderId="0" applyFont="0" applyFill="0" applyBorder="0" applyAlignment="0" applyProtection="0"/>
    <xf numFmtId="0" fontId="29" fillId="0" borderId="0"/>
    <xf numFmtId="43" fontId="29" fillId="0" borderId="0" applyFont="0" applyFill="0" applyBorder="0" applyAlignment="0" applyProtection="0"/>
    <xf numFmtId="43" fontId="113" fillId="0" borderId="0" applyFont="0" applyFill="0" applyBorder="0" applyAlignment="0" applyProtection="0"/>
    <xf numFmtId="0" fontId="29" fillId="0" borderId="0"/>
    <xf numFmtId="9" fontId="100" fillId="0" borderId="0" applyFont="0" applyFill="0" applyBorder="0" applyAlignment="0" applyProtection="0"/>
    <xf numFmtId="0" fontId="44" fillId="0" borderId="0"/>
    <xf numFmtId="43" fontId="105" fillId="0" borderId="0" applyFont="0" applyFill="0" applyBorder="0" applyAlignment="0" applyProtection="0"/>
    <xf numFmtId="0" fontId="120" fillId="0" borderId="0"/>
    <xf numFmtId="43" fontId="113" fillId="0" borderId="0" applyFont="0" applyFill="0" applyBorder="0" applyAlignment="0" applyProtection="0"/>
    <xf numFmtId="43" fontId="113" fillId="0" borderId="0" applyFont="0" applyFill="0" applyBorder="0" applyAlignment="0" applyProtection="0"/>
    <xf numFmtId="0" fontId="0" fillId="0" borderId="0"/>
    <xf numFmtId="0" fontId="105" fillId="0" borderId="0"/>
    <xf numFmtId="9" fontId="100" fillId="0" borderId="0" applyFont="0" applyFill="0" applyBorder="0" applyAlignment="0" applyProtection="0"/>
    <xf numFmtId="43" fontId="0" fillId="0" borderId="0" applyFont="0" applyFill="0" applyBorder="0" applyAlignment="0" applyProtection="0"/>
    <xf numFmtId="37" fontId="119" fillId="0" borderId="0"/>
    <xf numFmtId="43" fontId="113" fillId="0" borderId="0" applyFont="0" applyFill="0" applyBorder="0" applyAlignment="0" applyProtection="0"/>
    <xf numFmtId="43" fontId="113" fillId="0" borderId="0" applyFont="0" applyFill="0" applyBorder="0" applyAlignment="0" applyProtection="0"/>
    <xf numFmtId="0" fontId="0" fillId="0" borderId="0"/>
    <xf numFmtId="0" fontId="105" fillId="0" borderId="0"/>
    <xf numFmtId="9" fontId="100" fillId="0" borderId="0" applyFont="0" applyFill="0" applyBorder="0" applyAlignment="0" applyProtection="0"/>
    <xf numFmtId="43" fontId="61" fillId="0" borderId="0" applyFont="0" applyFill="0" applyBorder="0" applyAlignment="0" applyProtection="0"/>
    <xf numFmtId="37" fontId="119" fillId="0" borderId="0"/>
    <xf numFmtId="43" fontId="29" fillId="0" borderId="0" applyFont="0" applyFill="0" applyBorder="0" applyAlignment="0" applyProtection="0"/>
    <xf numFmtId="43" fontId="113" fillId="0" borderId="0" applyFont="0" applyFill="0" applyBorder="0" applyAlignment="0" applyProtection="0"/>
    <xf numFmtId="0" fontId="105" fillId="0" borderId="0"/>
    <xf numFmtId="0" fontId="0" fillId="0" borderId="0"/>
    <xf numFmtId="9" fontId="100"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43" fontId="113" fillId="0" borderId="0" applyFont="0" applyFill="0" applyBorder="0" applyAlignment="0" applyProtection="0"/>
    <xf numFmtId="0" fontId="105" fillId="0" borderId="0"/>
    <xf numFmtId="9" fontId="100" fillId="0" borderId="0" applyFont="0" applyFill="0" applyBorder="0" applyAlignment="0" applyProtection="0"/>
    <xf numFmtId="0" fontId="61" fillId="0" borderId="0"/>
    <xf numFmtId="43" fontId="105" fillId="0" borderId="0" applyFont="0" applyFill="0" applyBorder="0" applyAlignment="0" applyProtection="0"/>
    <xf numFmtId="43" fontId="29" fillId="0" borderId="0" applyFont="0" applyFill="0" applyBorder="0" applyAlignment="0" applyProtection="0"/>
    <xf numFmtId="43" fontId="113" fillId="0" borderId="0" applyFont="0" applyFill="0" applyBorder="0" applyAlignment="0" applyProtection="0"/>
    <xf numFmtId="0" fontId="105" fillId="0" borderId="0"/>
    <xf numFmtId="43" fontId="29" fillId="0" borderId="0" applyFont="0" applyFill="0" applyBorder="0" applyAlignment="0" applyProtection="0"/>
    <xf numFmtId="43" fontId="29" fillId="0" borderId="0" applyFont="0" applyFill="0" applyBorder="0" applyAlignment="0" applyProtection="0"/>
    <xf numFmtId="177" fontId="29" fillId="0" borderId="0">
      <protection locked="0"/>
    </xf>
    <xf numFmtId="43" fontId="29" fillId="0" borderId="0" applyFont="0" applyFill="0" applyBorder="0" applyAlignment="0" applyProtection="0"/>
    <xf numFmtId="43" fontId="29" fillId="0" borderId="0" applyFont="0" applyFill="0" applyBorder="0" applyAlignment="0" applyProtection="0"/>
    <xf numFmtId="207" fontId="134" fillId="0" borderId="0"/>
    <xf numFmtId="177" fontId="29" fillId="0" borderId="0">
      <protection locked="0"/>
    </xf>
    <xf numFmtId="43" fontId="113" fillId="0" borderId="0" applyFont="0" applyFill="0" applyBorder="0" applyAlignment="0" applyProtection="0"/>
    <xf numFmtId="43" fontId="113" fillId="0" borderId="0" applyFont="0" applyFill="0" applyBorder="0" applyAlignment="0" applyProtection="0"/>
    <xf numFmtId="43" fontId="113" fillId="0" borderId="0" applyFont="0" applyFill="0" applyBorder="0" applyAlignment="0" applyProtection="0"/>
    <xf numFmtId="43" fontId="113" fillId="0" borderId="0" applyFont="0" applyFill="0" applyBorder="0" applyAlignment="0" applyProtection="0"/>
    <xf numFmtId="43" fontId="113" fillId="0" borderId="0" applyFont="0" applyFill="0" applyBorder="0" applyAlignment="0" applyProtection="0"/>
    <xf numFmtId="0" fontId="61" fillId="0" borderId="0"/>
    <xf numFmtId="43" fontId="113" fillId="0" borderId="0" applyFont="0" applyFill="0" applyBorder="0" applyAlignment="0" applyProtection="0"/>
    <xf numFmtId="0" fontId="61" fillId="0" borderId="0"/>
    <xf numFmtId="43" fontId="113" fillId="0" borderId="0" applyFont="0" applyFill="0" applyBorder="0" applyAlignment="0" applyProtection="0"/>
    <xf numFmtId="0" fontId="61" fillId="0" borderId="0"/>
    <xf numFmtId="43" fontId="113" fillId="0" borderId="0" applyFont="0" applyFill="0" applyBorder="0" applyAlignment="0" applyProtection="0"/>
    <xf numFmtId="0" fontId="61" fillId="0" borderId="0"/>
    <xf numFmtId="0" fontId="115" fillId="102" borderId="0" applyNumberFormat="0" applyBorder="0" applyAlignment="0" applyProtection="0"/>
    <xf numFmtId="43" fontId="113" fillId="0" borderId="0" applyFont="0" applyFill="0" applyBorder="0" applyAlignment="0" applyProtection="0"/>
    <xf numFmtId="0" fontId="61" fillId="0" borderId="0"/>
    <xf numFmtId="0" fontId="137" fillId="102" borderId="0" applyNumberFormat="0" applyBorder="0" applyAlignment="0" applyProtection="0"/>
    <xf numFmtId="43" fontId="113" fillId="0" borderId="0" applyFont="0" applyFill="0" applyBorder="0" applyAlignment="0" applyProtection="0"/>
    <xf numFmtId="43" fontId="113" fillId="0" borderId="0" applyFont="0" applyFill="0" applyBorder="0" applyAlignment="0" applyProtection="0"/>
    <xf numFmtId="0" fontId="0"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229" fontId="206" fillId="0" borderId="0"/>
    <xf numFmtId="43" fontId="113" fillId="0" borderId="0" applyFont="0" applyFill="0" applyBorder="0" applyAlignment="0" applyProtection="0"/>
    <xf numFmtId="43" fontId="113" fillId="0" borderId="0" applyFont="0" applyFill="0" applyBorder="0" applyAlignment="0" applyProtection="0"/>
    <xf numFmtId="0" fontId="29" fillId="0" borderId="0"/>
    <xf numFmtId="43" fontId="29" fillId="0" borderId="0" applyFont="0" applyFill="0" applyBorder="0" applyAlignment="0" applyProtection="0"/>
    <xf numFmtId="43" fontId="113" fillId="0" borderId="0" applyFont="0" applyFill="0" applyBorder="0" applyAlignment="0" applyProtection="0"/>
    <xf numFmtId="0" fontId="29" fillId="0" borderId="0"/>
    <xf numFmtId="43" fontId="29" fillId="0" borderId="0" applyFont="0" applyFill="0" applyBorder="0" applyAlignment="0" applyProtection="0"/>
    <xf numFmtId="43" fontId="113" fillId="0" borderId="0" applyFont="0" applyFill="0" applyBorder="0" applyAlignment="0" applyProtection="0"/>
    <xf numFmtId="0" fontId="29" fillId="0" borderId="0"/>
    <xf numFmtId="43" fontId="29" fillId="0" borderId="0" applyFont="0" applyFill="0" applyBorder="0" applyAlignment="0" applyProtection="0"/>
    <xf numFmtId="43" fontId="113" fillId="0" borderId="0" applyFont="0" applyFill="0" applyBorder="0" applyAlignment="0" applyProtection="0"/>
    <xf numFmtId="0" fontId="61" fillId="0" borderId="0"/>
    <xf numFmtId="0" fontId="0" fillId="0" borderId="0"/>
    <xf numFmtId="43" fontId="29" fillId="0" borderId="0" applyFont="0" applyFill="0" applyBorder="0" applyAlignment="0" applyProtection="0"/>
    <xf numFmtId="0" fontId="106" fillId="0" borderId="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61" fillId="0" borderId="0"/>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xf numFmtId="43" fontId="29" fillId="0" borderId="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43" fontId="29" fillId="0" borderId="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29" fillId="0" borderId="0" applyFont="0" applyFill="0" applyBorder="0" applyAlignment="0" applyProtection="0"/>
    <xf numFmtId="10" fontId="88" fillId="80" borderId="44" applyNumberFormat="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10" fontId="88" fillId="80" borderId="44" applyNumberFormat="0" applyBorder="0" applyAlignment="0" applyProtection="0"/>
    <xf numFmtId="0"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10" fontId="88" fillId="80" borderId="44" applyNumberFormat="0" applyBorder="0" applyAlignment="0" applyProtection="0"/>
    <xf numFmtId="0"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39" fontId="112" fillId="0" borderId="0"/>
    <xf numFmtId="43" fontId="29" fillId="0" borderId="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39" fontId="112" fillId="0" borderId="0"/>
    <xf numFmtId="43" fontId="29" fillId="0" borderId="0" applyFont="0" applyFill="0" applyBorder="0" applyAlignment="0" applyProtection="0"/>
    <xf numFmtId="0" fontId="105" fillId="0" borderId="0"/>
    <xf numFmtId="43" fontId="29" fillId="0" borderId="0" applyFont="0" applyFill="0" applyBorder="0" applyAlignment="0" applyProtection="0"/>
    <xf numFmtId="184" fontId="123" fillId="0" borderId="0">
      <protection locked="0"/>
    </xf>
    <xf numFmtId="0" fontId="105" fillId="0" borderId="0"/>
    <xf numFmtId="43" fontId="29"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184" fontId="123" fillId="0" borderId="0">
      <protection locked="0"/>
    </xf>
    <xf numFmtId="0" fontId="105" fillId="0" borderId="0"/>
    <xf numFmtId="43" fontId="29" fillId="0" borderId="0" applyFont="0" applyFill="0" applyBorder="0" applyAlignment="0" applyProtection="0"/>
    <xf numFmtId="0" fontId="0" fillId="0" borderId="0" applyNumberFormat="0" applyFont="0" applyFill="0" applyBorder="0" applyAlignment="0" applyProtection="0"/>
    <xf numFmtId="43" fontId="145" fillId="0" borderId="0" applyFont="0" applyFill="0" applyBorder="0" applyAlignment="0" applyProtection="0"/>
    <xf numFmtId="184" fontId="123" fillId="0" borderId="0">
      <protection locked="0"/>
    </xf>
    <xf numFmtId="0" fontId="29" fillId="0" borderId="0"/>
    <xf numFmtId="43" fontId="29" fillId="0" borderId="0" applyFont="0" applyFill="0" applyBorder="0" applyAlignment="0" applyProtection="0"/>
    <xf numFmtId="0" fontId="164" fillId="0" borderId="0">
      <protection locked="0"/>
    </xf>
    <xf numFmtId="0" fontId="113" fillId="0" borderId="0"/>
    <xf numFmtId="43" fontId="29" fillId="0" borderId="0" applyFont="0" applyFill="0" applyBorder="0" applyAlignment="0" applyProtection="0"/>
    <xf numFmtId="0" fontId="113" fillId="0" borderId="0"/>
    <xf numFmtId="43" fontId="29" fillId="0" borderId="0" applyFont="0" applyFill="0" applyBorder="0" applyAlignment="0" applyProtection="0"/>
    <xf numFmtId="0" fontId="113" fillId="0" borderId="0"/>
    <xf numFmtId="43" fontId="29" fillId="0" borderId="0" applyFont="0" applyFill="0" applyBorder="0" applyAlignment="0" applyProtection="0"/>
    <xf numFmtId="43" fontId="29" fillId="0" borderId="0" applyFont="0" applyFill="0" applyBorder="0" applyAlignment="0" applyProtection="0"/>
    <xf numFmtId="0" fontId="29" fillId="0" borderId="0"/>
    <xf numFmtId="43" fontId="29" fillId="0" borderId="0" applyFont="0" applyFill="0" applyBorder="0" applyAlignment="0" applyProtection="0"/>
    <xf numFmtId="0" fontId="29" fillId="0" borderId="0"/>
    <xf numFmtId="43" fontId="29" fillId="0" borderId="0" applyFont="0" applyFill="0" applyBorder="0" applyAlignment="0" applyProtection="0"/>
    <xf numFmtId="0" fontId="29" fillId="0" borderId="0"/>
    <xf numFmtId="43" fontId="29" fillId="0" borderId="0" applyFont="0" applyFill="0" applyBorder="0" applyAlignment="0" applyProtection="0"/>
    <xf numFmtId="0" fontId="29" fillId="0" borderId="0"/>
    <xf numFmtId="230" fontId="88" fillId="0" borderId="0" applyNumberFormat="0" applyFont="0"/>
    <xf numFmtId="43" fontId="29" fillId="0" borderId="0" applyFont="0" applyFill="0" applyBorder="0" applyAlignment="0" applyProtection="0"/>
    <xf numFmtId="0" fontId="29" fillId="0" borderId="0"/>
    <xf numFmtId="43" fontId="105"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0" fillId="0" borderId="0"/>
    <xf numFmtId="43" fontId="105" fillId="0" borderId="0" applyFont="0" applyFill="0" applyBorder="0" applyAlignment="0" applyProtection="0"/>
    <xf numFmtId="9" fontId="100"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9" fontId="105" fillId="0" borderId="0" applyFont="0" applyFill="0" applyBorder="0" applyAlignment="0" applyProtection="0"/>
    <xf numFmtId="179" fontId="121" fillId="0" borderId="0" applyFill="0" applyBorder="0" applyAlignment="0"/>
    <xf numFmtId="43" fontId="105" fillId="0" borderId="0" applyFont="0" applyFill="0" applyBorder="0" applyAlignment="0" applyProtection="0"/>
    <xf numFmtId="9" fontId="29"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9" fontId="29"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43" fontId="113"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43" fontId="113" fillId="0" borderId="0" applyFont="0" applyFill="0" applyBorder="0" applyAlignment="0" applyProtection="0"/>
    <xf numFmtId="43" fontId="29"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43" fontId="113" fillId="0" borderId="0" applyFont="0" applyFill="0" applyBorder="0" applyAlignment="0" applyProtection="0"/>
    <xf numFmtId="203" fontId="29" fillId="0" borderId="0" applyFill="0" applyBorder="0" applyProtection="0">
      <alignment horizontal="right"/>
    </xf>
    <xf numFmtId="194" fontId="125" fillId="0" borderId="0" applyFill="0" applyBorder="0" applyAlignment="0"/>
    <xf numFmtId="43" fontId="105"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188" fontId="113"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93" fillId="0" borderId="0"/>
    <xf numFmtId="43" fontId="105" fillId="0" borderId="0" applyFont="0" applyFill="0" applyBorder="0" applyAlignment="0" applyProtection="0"/>
    <xf numFmtId="43" fontId="105"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191" fontId="126" fillId="0" borderId="0" applyFill="0" applyBorder="0" applyAlignment="0"/>
    <xf numFmtId="43" fontId="105" fillId="0" borderId="0" applyFont="0" applyFill="0" applyBorder="0" applyAlignment="0" applyProtection="0"/>
    <xf numFmtId="0" fontId="102" fillId="0" borderId="0" applyFill="0" applyBorder="0" applyAlignment="0"/>
    <xf numFmtId="43" fontId="100" fillId="0" borderId="0" applyFont="0" applyFill="0" applyBorder="0" applyAlignment="0" applyProtection="0"/>
    <xf numFmtId="0" fontId="102" fillId="0" borderId="0" applyFill="0" applyBorder="0" applyAlignment="0"/>
    <xf numFmtId="43" fontId="100" fillId="0" borderId="0" applyFont="0" applyFill="0" applyBorder="0" applyAlignment="0" applyProtection="0"/>
    <xf numFmtId="0" fontId="93" fillId="0" borderId="15" applyNumberFormat="0" applyAlignment="0" applyProtection="0">
      <alignment horizontal="left" vertical="center"/>
    </xf>
    <xf numFmtId="43" fontId="100" fillId="0" borderId="0" applyFont="0" applyFill="0" applyBorder="0" applyAlignment="0" applyProtection="0"/>
    <xf numFmtId="0" fontId="93" fillId="0" borderId="15" applyNumberFormat="0" applyAlignment="0" applyProtection="0">
      <alignment horizontal="left" vertical="center"/>
    </xf>
    <xf numFmtId="43" fontId="100" fillId="0" borderId="0" applyFont="0" applyFill="0" applyBorder="0" applyAlignment="0" applyProtection="0"/>
    <xf numFmtId="189" fontId="29" fillId="0" borderId="0" applyFill="0" applyBorder="0" applyAlignment="0"/>
    <xf numFmtId="43" fontId="105" fillId="0" borderId="0" applyFont="0" applyFill="0" applyBorder="0" applyAlignment="0" applyProtection="0"/>
    <xf numFmtId="43" fontId="105" fillId="0" borderId="0" applyFont="0" applyFill="0" applyBorder="0" applyAlignment="0" applyProtection="0"/>
    <xf numFmtId="0" fontId="29" fillId="76" borderId="78" applyNumberFormat="0" applyProtection="0">
      <alignment horizontal="left" vertical="top" indent="1"/>
    </xf>
    <xf numFmtId="43" fontId="105" fillId="0" borderId="0" applyFont="0" applyFill="0" applyBorder="0" applyAlignment="0" applyProtection="0"/>
    <xf numFmtId="179" fontId="126" fillId="0" borderId="0" applyFill="0" applyBorder="0" applyAlignment="0"/>
    <xf numFmtId="43" fontId="105" fillId="0" borderId="0" applyFont="0" applyFill="0" applyBorder="0" applyAlignment="0" applyProtection="0"/>
    <xf numFmtId="0" fontId="93" fillId="0" borderId="0"/>
    <xf numFmtId="194" fontId="125" fillId="0" borderId="0" applyFill="0" applyBorder="0" applyAlignment="0"/>
    <xf numFmtId="43" fontId="105" fillId="0" borderId="0" applyFont="0" applyFill="0" applyBorder="0" applyAlignment="0" applyProtection="0"/>
    <xf numFmtId="0" fontId="29" fillId="0" borderId="0"/>
    <xf numFmtId="17" fontId="118" fillId="86" borderId="0" applyProtection="0">
      <alignment horizontal="center" vertical="center"/>
    </xf>
    <xf numFmtId="0"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43" fontId="100" fillId="0" borderId="0" applyFont="0" applyFill="0" applyBorder="0" applyAlignment="0" applyProtection="0"/>
    <xf numFmtId="0" fontId="61" fillId="0" borderId="0"/>
    <xf numFmtId="0" fontId="0" fillId="0" borderId="0"/>
    <xf numFmtId="0" fontId="29" fillId="76" borderId="78" applyNumberFormat="0" applyProtection="0">
      <alignment horizontal="left" vertical="center" indent="1"/>
    </xf>
    <xf numFmtId="43" fontId="105" fillId="0" borderId="0" applyFont="0" applyFill="0" applyBorder="0" applyAlignment="0" applyProtection="0"/>
    <xf numFmtId="0" fontId="61" fillId="0" borderId="0"/>
    <xf numFmtId="0" fontId="0" fillId="0" borderId="0"/>
    <xf numFmtId="0" fontId="29" fillId="76" borderId="78" applyNumberFormat="0" applyProtection="0">
      <alignment horizontal="left" vertical="center" indent="1"/>
    </xf>
    <xf numFmtId="0" fontId="93" fillId="0" borderId="15" applyNumberFormat="0" applyAlignment="0" applyProtection="0">
      <alignment horizontal="left" vertical="center"/>
    </xf>
    <xf numFmtId="0" fontId="29" fillId="0" borderId="0" applyFont="0" applyFill="0" applyBorder="0" applyAlignment="0" applyProtection="0"/>
    <xf numFmtId="0" fontId="0" fillId="0" borderId="0"/>
    <xf numFmtId="0" fontId="29" fillId="0" borderId="0"/>
    <xf numFmtId="43" fontId="105" fillId="0" borderId="0" applyFont="0" applyFill="0" applyBorder="0" applyAlignment="0" applyProtection="0"/>
    <xf numFmtId="0" fontId="29"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43" fontId="100" fillId="0" borderId="0" applyFont="0" applyFill="0" applyBorder="0" applyAlignment="0" applyProtection="0"/>
    <xf numFmtId="0" fontId="61" fillId="0" borderId="0"/>
    <xf numFmtId="0" fontId="29" fillId="0" borderId="0" applyFont="0" applyFill="0" applyBorder="0" applyAlignment="0" applyProtection="0"/>
    <xf numFmtId="0" fontId="93"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93" fillId="0" borderId="15" applyNumberFormat="0" applyAlignment="0" applyProtection="0">
      <alignment horizontal="left" vertical="center"/>
    </xf>
    <xf numFmtId="0" fontId="29" fillId="0" borderId="0" applyFont="0" applyFill="0" applyBorder="0" applyAlignment="0" applyProtection="0"/>
    <xf numFmtId="0" fontId="29" fillId="0" borderId="0" applyFont="0" applyFill="0" applyBorder="0" applyAlignment="0" applyProtection="0"/>
    <xf numFmtId="43" fontId="29" fillId="0" borderId="0" applyFont="0" applyFill="0" applyBorder="0" applyAlignment="0" applyProtection="0"/>
    <xf numFmtId="0" fontId="93" fillId="0" borderId="63">
      <alignment horizontal="left" vertical="center"/>
    </xf>
    <xf numFmtId="43" fontId="100"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0" fontId="107" fillId="78" borderId="81" applyNumberFormat="0" applyAlignment="0" applyProtection="0"/>
    <xf numFmtId="0" fontId="107" fillId="78" borderId="81" applyNumberFormat="0" applyAlignment="0" applyProtection="0"/>
    <xf numFmtId="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0" fontId="107" fillId="78" borderId="81" applyNumberFormat="0" applyAlignment="0" applyProtection="0"/>
    <xf numFmtId="0" fontId="107" fillId="78" borderId="81" applyNumberFormat="0" applyAlignment="0" applyProtection="0"/>
    <xf numFmtId="43" fontId="29"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29" fillId="0" borderId="0"/>
    <xf numFmtId="43" fontId="29" fillId="0" borderId="0" applyFont="0" applyFill="0" applyBorder="0" applyAlignment="0" applyProtection="0"/>
    <xf numFmtId="9" fontId="100" fillId="0" borderId="0" applyFont="0" applyFill="0" applyBorder="0" applyAlignment="0" applyProtection="0"/>
    <xf numFmtId="43" fontId="100" fillId="0" borderId="0" applyFont="0" applyFill="0" applyBorder="0" applyAlignment="0" applyProtection="0"/>
    <xf numFmtId="0" fontId="207" fillId="0" borderId="0"/>
    <xf numFmtId="43" fontId="100" fillId="0" borderId="0" applyFont="0" applyFill="0" applyBorder="0" applyAlignment="0" applyProtection="0"/>
    <xf numFmtId="0" fontId="93" fillId="0" borderId="0"/>
    <xf numFmtId="0" fontId="29" fillId="73" borderId="80" applyNumberFormat="0" applyFont="0" applyAlignment="0" applyProtection="0"/>
    <xf numFmtId="43" fontId="100" fillId="0" borderId="0" applyFont="0" applyFill="0" applyBorder="0" applyAlignment="0" applyProtection="0"/>
    <xf numFmtId="0" fontId="93" fillId="0" borderId="0"/>
    <xf numFmtId="0" fontId="61" fillId="0" borderId="0" applyNumberFormat="0" applyFont="0" applyFill="0" applyBorder="0" applyAlignment="0" applyProtection="0"/>
    <xf numFmtId="43" fontId="100" fillId="0" borderId="0" applyFont="0" applyFill="0" applyBorder="0" applyAlignment="0" applyProtection="0"/>
    <xf numFmtId="0" fontId="93" fillId="0" borderId="63">
      <alignment horizontal="left" vertical="center"/>
    </xf>
    <xf numFmtId="225" fontId="146" fillId="0" borderId="0">
      <protection locked="0"/>
    </xf>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93" fillId="0" borderId="63">
      <alignment horizontal="left" vertical="center"/>
    </xf>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0" fontId="0" fillId="0" borderId="0" applyNumberFormat="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10" fontId="88" fillId="86" borderId="44" applyNumberFormat="0" applyBorder="0" applyAlignment="0" applyProtection="0"/>
    <xf numFmtId="43" fontId="29" fillId="0" borderId="0" applyFont="0" applyFill="0" applyBorder="0" applyAlignment="0" applyProtection="0"/>
    <xf numFmtId="0" fontId="29" fillId="0" borderId="0" applyFill="0" applyBorder="0" applyAlignment="0"/>
    <xf numFmtId="9" fontId="113" fillId="0" borderId="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76" fontId="29"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191" fontId="121" fillId="0" borderId="0" applyFill="0" applyBorder="0" applyAlignment="0"/>
    <xf numFmtId="43" fontId="105" fillId="0" borderId="0" applyFont="0" applyFill="0" applyBorder="0" applyAlignment="0" applyProtection="0"/>
    <xf numFmtId="0" fontId="93" fillId="0" borderId="0"/>
    <xf numFmtId="4" fontId="35" fillId="83" borderId="82" applyNumberFormat="0" applyProtection="0">
      <alignment horizontal="left" vertical="center" indent="1"/>
    </xf>
    <xf numFmtId="0" fontId="102" fillId="0" borderId="0" applyFill="0" applyBorder="0" applyAlignment="0"/>
    <xf numFmtId="43" fontId="105" fillId="0" borderId="0" applyFont="0" applyFill="0" applyBorder="0" applyAlignment="0" applyProtection="0"/>
    <xf numFmtId="0" fontId="102" fillId="0" borderId="0" applyFill="0" applyBorder="0" applyAlignment="0"/>
    <xf numFmtId="43" fontId="105" fillId="0" borderId="0" applyFont="0" applyFill="0" applyBorder="0" applyAlignment="0" applyProtection="0"/>
    <xf numFmtId="0" fontId="102" fillId="0" borderId="0" applyFill="0" applyBorder="0" applyAlignment="0"/>
    <xf numFmtId="43" fontId="29" fillId="0" borderId="0" applyFont="0" applyFill="0" applyBorder="0" applyAlignment="0" applyProtection="0"/>
    <xf numFmtId="0" fontId="102" fillId="0" borderId="0" applyFill="0" applyBorder="0" applyAlignment="0"/>
    <xf numFmtId="43" fontId="105" fillId="0" borderId="0" applyFont="0" applyFill="0" applyBorder="0" applyAlignment="0" applyProtection="0"/>
    <xf numFmtId="0" fontId="102" fillId="0" borderId="0" applyFill="0" applyBorder="0" applyAlignment="0"/>
    <xf numFmtId="43" fontId="105" fillId="0" borderId="0" applyFont="0" applyFill="0" applyBorder="0" applyAlignment="0" applyProtection="0"/>
    <xf numFmtId="0" fontId="102" fillId="0" borderId="0" applyFill="0" applyBorder="0" applyAlignment="0"/>
    <xf numFmtId="43" fontId="105" fillId="0" borderId="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4" fontId="40" fillId="93" borderId="78" applyNumberFormat="0" applyProtection="0">
      <alignment horizontal="right" vertical="center"/>
    </xf>
    <xf numFmtId="0" fontId="101" fillId="74" borderId="79" applyNumberFormat="0" applyAlignment="0" applyProtection="0"/>
    <xf numFmtId="0" fontId="101" fillId="74" borderId="79" applyNumberFormat="0" applyAlignment="0" applyProtection="0"/>
    <xf numFmtId="43" fontId="29" fillId="0" borderId="0" applyFont="0" applyFill="0" applyBorder="0" applyAlignment="0" applyProtection="0"/>
    <xf numFmtId="43" fontId="105" fillId="0" borderId="0" applyFont="0" applyFill="0" applyBorder="0" applyAlignment="0" applyProtection="0"/>
    <xf numFmtId="4" fontId="40" fillId="93" borderId="78" applyNumberFormat="0" applyProtection="0">
      <alignment horizontal="right" vertical="center"/>
    </xf>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43" fontId="105" fillId="0" borderId="0" applyFont="0" applyFill="0" applyBorder="0" applyAlignment="0" applyProtection="0"/>
    <xf numFmtId="43" fontId="105" fillId="0" borderId="0" applyFont="0" applyFill="0" applyBorder="0" applyAlignment="0" applyProtection="0"/>
    <xf numFmtId="4" fontId="40" fillId="93" borderId="78" applyNumberFormat="0" applyProtection="0">
      <alignment horizontal="right" vertical="center"/>
    </xf>
    <xf numFmtId="0" fontId="29" fillId="76" borderId="78" applyNumberFormat="0" applyProtection="0">
      <alignment horizontal="left" vertical="center" indent="1"/>
    </xf>
    <xf numFmtId="0" fontId="101" fillId="74" borderId="79" applyNumberFormat="0" applyAlignment="0" applyProtection="0"/>
    <xf numFmtId="43" fontId="105" fillId="0" borderId="0" applyFont="0" applyFill="0" applyBorder="0" applyAlignment="0" applyProtection="0"/>
    <xf numFmtId="43" fontId="105" fillId="0" borderId="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43" fontId="100" fillId="0" borderId="0" applyFont="0" applyFill="0" applyBorder="0" applyAlignment="0" applyProtection="0"/>
    <xf numFmtId="0" fontId="0" fillId="0" borderId="0" applyNumberFormat="0" applyFont="0" applyFill="0" applyBorder="0" applyAlignment="0" applyProtection="0"/>
    <xf numFmtId="43" fontId="145" fillId="0" borderId="0" applyFont="0" applyFill="0" applyBorder="0" applyAlignment="0" applyProtection="0"/>
    <xf numFmtId="9" fontId="100"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43" fontId="145" fillId="0" borderId="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4" fontId="123" fillId="0" borderId="0">
      <protection locked="0"/>
    </xf>
    <xf numFmtId="0" fontId="0" fillId="0" borderId="0" applyNumberFormat="0" applyFont="0" applyFill="0" applyBorder="0" applyAlignment="0" applyProtection="0"/>
    <xf numFmtId="43" fontId="29" fillId="0" borderId="0" applyFont="0" applyFill="0" applyBorder="0" applyAlignment="0" applyProtection="0"/>
    <xf numFmtId="43" fontId="100" fillId="0" borderId="0" applyFont="0" applyFill="0" applyBorder="0" applyAlignment="0" applyProtection="0"/>
    <xf numFmtId="43" fontId="145" fillId="0" borderId="0" applyFont="0" applyFill="0" applyBorder="0" applyAlignment="0" applyProtection="0"/>
    <xf numFmtId="0" fontId="105" fillId="0" borderId="0"/>
    <xf numFmtId="43" fontId="29" fillId="0" borderId="0" applyFont="0" applyFill="0" applyBorder="0" applyAlignment="0" applyProtection="0"/>
    <xf numFmtId="0" fontId="29" fillId="0" borderId="0"/>
    <xf numFmtId="43" fontId="29" fillId="0" borderId="0" applyFont="0" applyFill="0" applyBorder="0" applyAlignment="0" applyProtection="0"/>
    <xf numFmtId="43" fontId="29" fillId="0" borderId="0" applyFont="0" applyFill="0" applyBorder="0" applyAlignment="0" applyProtection="0"/>
    <xf numFmtId="0" fontId="107" fillId="78" borderId="81" applyNumberFormat="0" applyAlignment="0" applyProtection="0"/>
    <xf numFmtId="43" fontId="29" fillId="0" borderId="0" applyFont="0" applyFill="0" applyBorder="0" applyAlignment="0" applyProtection="0"/>
    <xf numFmtId="0" fontId="107" fillId="78" borderId="81" applyNumberFormat="0" applyAlignment="0" applyProtection="0"/>
    <xf numFmtId="43" fontId="145"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43" fontId="145" fillId="0" borderId="0" applyFont="0" applyFill="0" applyBorder="0" applyAlignment="0" applyProtection="0"/>
    <xf numFmtId="43" fontId="145" fillId="0" borderId="0" applyFont="0" applyFill="0" applyBorder="0" applyAlignment="0" applyProtection="0"/>
    <xf numFmtId="43" fontId="29" fillId="0" borderId="0" applyFont="0" applyFill="0" applyBorder="0" applyAlignment="0" applyProtection="0"/>
    <xf numFmtId="43" fontId="145"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125" fillId="0" borderId="0"/>
    <xf numFmtId="43" fontId="29" fillId="0" borderId="0" applyFont="0" applyFill="0" applyBorder="0" applyAlignment="0" applyProtection="0"/>
    <xf numFmtId="0" fontId="93" fillId="0" borderId="15" applyNumberFormat="0" applyAlignment="0" applyProtection="0">
      <alignment horizontal="left" vertical="center"/>
    </xf>
    <xf numFmtId="43" fontId="145" fillId="0" borderId="0" applyFont="0" applyFill="0" applyBorder="0" applyAlignment="0" applyProtection="0"/>
    <xf numFmtId="43" fontId="29" fillId="0" borderId="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43" fontId="105" fillId="0" borderId="0" applyFont="0" applyFill="0" applyBorder="0" applyAlignment="0" applyProtection="0"/>
    <xf numFmtId="43" fontId="145"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29" fillId="0" borderId="0"/>
    <xf numFmtId="0" fontId="102" fillId="0" borderId="0" applyFill="0" applyBorder="0" applyAlignment="0"/>
    <xf numFmtId="43" fontId="145" fillId="0" borderId="0" applyFont="0" applyFill="0" applyBorder="0" applyAlignment="0" applyProtection="0"/>
    <xf numFmtId="9" fontId="105" fillId="0" borderId="0" applyFont="0" applyFill="0" applyBorder="0" applyAlignment="0" applyProtection="0"/>
    <xf numFmtId="0" fontId="101" fillId="74" borderId="79" applyNumberFormat="0" applyAlignment="0" applyProtection="0"/>
    <xf numFmtId="0" fontId="29" fillId="76" borderId="78" applyNumberFormat="0" applyProtection="0">
      <alignment horizontal="left" vertical="center" indent="1"/>
    </xf>
    <xf numFmtId="43" fontId="29"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1" fontId="29" fillId="0" borderId="39" applyNumberFormat="0" applyFill="0" applyAlignment="0" applyProtection="0">
      <alignment horizontal="center" vertical="center"/>
    </xf>
    <xf numFmtId="0" fontId="44" fillId="0" borderId="0"/>
    <xf numFmtId="43" fontId="29" fillId="0" borderId="0" applyFont="0" applyFill="0" applyBorder="0" applyAlignment="0" applyProtection="0"/>
    <xf numFmtId="9" fontId="105"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29" fillId="0" borderId="0"/>
    <xf numFmtId="43" fontId="145" fillId="0" borderId="0" applyFont="0" applyFill="0" applyBorder="0" applyAlignment="0" applyProtection="0"/>
    <xf numFmtId="9" fontId="113" fillId="0" borderId="0" applyFont="0" applyFill="0" applyBorder="0" applyAlignment="0" applyProtection="0"/>
    <xf numFmtId="43" fontId="145" fillId="0" borderId="0" applyFont="0" applyFill="0" applyBorder="0" applyAlignment="0" applyProtection="0"/>
    <xf numFmtId="0" fontId="0" fillId="0" borderId="0" applyNumberFormat="0" applyFont="0" applyFill="0" applyBorder="0" applyAlignment="0" applyProtection="0"/>
    <xf numFmtId="0" fontId="29" fillId="0" borderId="0"/>
    <xf numFmtId="43" fontId="29" fillId="0" borderId="0" applyFont="0" applyFill="0" applyBorder="0" applyAlignment="0" applyProtection="0"/>
    <xf numFmtId="43" fontId="29" fillId="0" borderId="0" applyFont="0" applyFill="0" applyBorder="0" applyAlignment="0" applyProtection="0"/>
    <xf numFmtId="4" fontId="40" fillId="47" borderId="78" applyNumberFormat="0" applyProtection="0">
      <alignment horizontal="right" vertical="center"/>
    </xf>
    <xf numFmtId="0" fontId="125" fillId="0" borderId="0"/>
    <xf numFmtId="43" fontId="29" fillId="0" borderId="0" applyFont="0" applyFill="0" applyBorder="0" applyAlignment="0" applyProtection="0"/>
    <xf numFmtId="4" fontId="40" fillId="47" borderId="78" applyNumberFormat="0" applyProtection="0">
      <alignment horizontal="right" vertical="center"/>
    </xf>
    <xf numFmtId="43" fontId="29" fillId="0" borderId="0" applyFont="0" applyFill="0" applyBorder="0" applyAlignment="0" applyProtection="0"/>
    <xf numFmtId="4" fontId="40" fillId="47" borderId="78" applyNumberFormat="0" applyProtection="0">
      <alignment horizontal="right" vertical="center"/>
    </xf>
    <xf numFmtId="43" fontId="145" fillId="0" borderId="0" applyFont="0" applyFill="0" applyBorder="0" applyAlignment="0" applyProtection="0"/>
    <xf numFmtId="4" fontId="40" fillId="47" borderId="78" applyNumberFormat="0" applyProtection="0">
      <alignment horizontal="right" vertical="center"/>
    </xf>
    <xf numFmtId="43" fontId="29"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43" fontId="29" fillId="0" borderId="0" applyFont="0" applyFill="0" applyBorder="0" applyAlignment="0" applyProtection="0"/>
    <xf numFmtId="4" fontId="40" fillId="47" borderId="78" applyNumberFormat="0" applyProtection="0">
      <alignment horizontal="right" vertical="center"/>
    </xf>
    <xf numFmtId="43" fontId="29" fillId="0" borderId="0" applyFont="0" applyFill="0" applyBorder="0" applyAlignment="0" applyProtection="0"/>
    <xf numFmtId="4" fontId="40" fillId="47" borderId="78" applyNumberFormat="0" applyProtection="0">
      <alignment horizontal="right" vertical="center"/>
    </xf>
    <xf numFmtId="4" fontId="40" fillId="47" borderId="78" applyNumberFormat="0" applyProtection="0">
      <alignment horizontal="right" vertical="center"/>
    </xf>
    <xf numFmtId="43" fontId="145" fillId="0" borderId="0" applyFont="0" applyFill="0" applyBorder="0" applyAlignment="0" applyProtection="0"/>
    <xf numFmtId="43" fontId="145" fillId="0" borderId="0" applyFont="0" applyFill="0" applyBorder="0" applyAlignment="0" applyProtection="0"/>
    <xf numFmtId="0" fontId="0" fillId="0" borderId="0" applyNumberFormat="0" applyFont="0" applyFill="0" applyBorder="0" applyAlignment="0" applyProtection="0"/>
    <xf numFmtId="0" fontId="146" fillId="0" borderId="0">
      <protection locked="0"/>
    </xf>
    <xf numFmtId="43" fontId="145" fillId="0" borderId="0" applyFont="0" applyFill="0" applyBorder="0" applyAlignment="0" applyProtection="0"/>
    <xf numFmtId="0" fontId="0" fillId="0" borderId="0" applyNumberFormat="0" applyFont="0" applyFill="0" applyBorder="0" applyAlignment="0" applyProtection="0"/>
    <xf numFmtId="43" fontId="145" fillId="0" borderId="0" applyFont="0" applyFill="0" applyBorder="0" applyAlignment="0" applyProtection="0"/>
    <xf numFmtId="204" fontId="29"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145" fillId="0" borderId="0" applyFont="0" applyFill="0" applyBorder="0" applyAlignment="0" applyProtection="0"/>
    <xf numFmtId="0" fontId="105" fillId="0" borderId="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150" fillId="0" borderId="91" applyNumberFormat="0" applyFill="0" applyAlignment="0" applyProtection="0"/>
    <xf numFmtId="43" fontId="105" fillId="0" borderId="0" applyFont="0" applyFill="0" applyBorder="0" applyAlignment="0" applyProtection="0"/>
    <xf numFmtId="43" fontId="29" fillId="0" borderId="0" applyFont="0" applyFill="0" applyBorder="0" applyAlignment="0" applyProtection="0"/>
    <xf numFmtId="0" fontId="150" fillId="0" borderId="91" applyNumberFormat="0" applyFill="0" applyAlignment="0" applyProtection="0"/>
    <xf numFmtId="43" fontId="29" fillId="0" borderId="0" applyFont="0" applyFill="0" applyBorder="0" applyAlignment="0" applyProtection="0"/>
    <xf numFmtId="0" fontId="180" fillId="74" borderId="0" applyNumberFormat="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4" fontId="40" fillId="49" borderId="78" applyNumberFormat="0" applyProtection="0">
      <alignment horizontal="right" vertical="center"/>
    </xf>
    <xf numFmtId="43" fontId="29" fillId="0" borderId="0" applyFont="0" applyFill="0" applyBorder="0" applyAlignment="0" applyProtection="0"/>
    <xf numFmtId="10" fontId="88" fillId="80" borderId="44" applyNumberFormat="0" applyBorder="0" applyAlignment="0" applyProtection="0"/>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43" fontId="29" fillId="0" borderId="0" applyFont="0" applyFill="0" applyBorder="0" applyAlignment="0" applyProtection="0"/>
    <xf numFmtId="0" fontId="61" fillId="0" borderId="0" applyNumberFormat="0" applyFont="0" applyFill="0" applyBorder="0" applyAlignment="0" applyProtection="0"/>
    <xf numFmtId="10" fontId="88" fillId="86" borderId="44"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43" fontId="105" fillId="0" borderId="0" applyFont="0" applyFill="0" applyBorder="0" applyAlignment="0" applyProtection="0"/>
    <xf numFmtId="10" fontId="88" fillId="86" borderId="44" applyNumberFormat="0" applyBorder="0" applyAlignment="0" applyProtection="0"/>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3" fontId="105" fillId="0" borderId="0" applyFont="0" applyFill="0" applyBorder="0" applyAlignment="0" applyProtection="0"/>
    <xf numFmtId="0" fontId="61" fillId="0" borderId="0" applyNumberFormat="0" applyFont="0" applyFill="0" applyBorder="0" applyAlignment="0" applyProtection="0"/>
    <xf numFmtId="0" fontId="93" fillId="0" borderId="0"/>
    <xf numFmtId="9" fontId="113"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208" fillId="0" borderId="0" applyNumberFormat="0" applyFont="0" applyFill="0" applyBorder="0" applyAlignment="0" applyProtection="0">
      <alignment vertical="top"/>
      <protection locked="0"/>
    </xf>
    <xf numFmtId="43" fontId="105" fillId="0" borderId="0" applyFont="0" applyFill="0" applyBorder="0" applyAlignment="0" applyProtection="0"/>
    <xf numFmtId="0" fontId="61" fillId="0" borderId="0" applyNumberFormat="0" applyFont="0" applyFill="0" applyBorder="0" applyAlignment="0" applyProtection="0"/>
    <xf numFmtId="204" fontId="29" fillId="0" borderId="0" applyFont="0" applyFill="0" applyBorder="0" applyAlignment="0" applyProtection="0"/>
    <xf numFmtId="0" fontId="29" fillId="0" borderId="0"/>
    <xf numFmtId="9"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204" fontId="29" fillId="0" borderId="0" applyFont="0" applyFill="0" applyBorder="0" applyAlignment="0" applyProtection="0"/>
    <xf numFmtId="204" fontId="29"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105" fillId="0" borderId="0"/>
    <xf numFmtId="43" fontId="29" fillId="0" borderId="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184" fontId="123" fillId="0" borderId="0">
      <protection locked="0"/>
    </xf>
    <xf numFmtId="0" fontId="29" fillId="0" borderId="0"/>
    <xf numFmtId="43" fontId="29"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191" fontId="121" fillId="0" borderId="0" applyFill="0" applyBorder="0" applyAlignment="0"/>
    <xf numFmtId="43" fontId="29" fillId="0" borderId="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43" fontId="29" fillId="0" borderId="0" applyFont="0" applyFill="0" applyBorder="0" applyAlignment="0" applyProtection="0"/>
    <xf numFmtId="0" fontId="102" fillId="0" borderId="0" applyFill="0" applyBorder="0" applyAlignment="0"/>
    <xf numFmtId="204" fontId="29" fillId="0" borderId="0" applyFont="0" applyFill="0" applyBorder="0" applyAlignment="0" applyProtection="0"/>
    <xf numFmtId="0" fontId="102" fillId="0" borderId="0" applyFill="0" applyBorder="0" applyAlignment="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0" fontId="29"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105"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204" fontId="29" fillId="0" borderId="0" applyFont="0" applyFill="0" applyBorder="0" applyAlignment="0" applyProtection="0"/>
    <xf numFmtId="43"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3" fontId="29" fillId="0" borderId="0" applyBorder="0"/>
    <xf numFmtId="204"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204" fontId="29" fillId="0" borderId="0" applyFont="0" applyFill="0" applyBorder="0" applyAlignment="0" applyProtection="0"/>
    <xf numFmtId="0" fontId="29" fillId="0" borderId="0"/>
    <xf numFmtId="0" fontId="0" fillId="0" borderId="0" applyNumberFormat="0" applyFont="0" applyFill="0" applyBorder="0" applyAlignment="0" applyProtection="0"/>
    <xf numFmtId="43" fontId="105" fillId="0" borderId="0" applyFont="0" applyFill="0" applyBorder="0" applyAlignment="0" applyProtection="0"/>
    <xf numFmtId="0" fontId="105" fillId="0" borderId="0"/>
    <xf numFmtId="0" fontId="125" fillId="0" borderId="0"/>
    <xf numFmtId="4" fontId="35" fillId="83" borderId="82" applyNumberFormat="0" applyProtection="0">
      <alignment horizontal="left" vertical="center" indent="1"/>
    </xf>
    <xf numFmtId="43" fontId="105" fillId="0" borderId="0" applyFont="0" applyFill="0" applyBorder="0" applyAlignment="0" applyProtection="0"/>
    <xf numFmtId="0" fontId="105" fillId="0" borderId="0"/>
    <xf numFmtId="0" fontId="125" fillId="0" borderId="0"/>
    <xf numFmtId="4" fontId="35" fillId="83" borderId="82" applyNumberFormat="0" applyProtection="0">
      <alignment horizontal="left" vertical="center" indent="1"/>
    </xf>
    <xf numFmtId="43" fontId="105" fillId="0" borderId="0" applyFont="0" applyFill="0" applyBorder="0" applyAlignment="0" applyProtection="0"/>
    <xf numFmtId="43" fontId="105" fillId="0" borderId="0" applyFont="0" applyFill="0" applyBorder="0" applyAlignment="0" applyProtection="0"/>
    <xf numFmtId="43" fontId="29" fillId="0" borderId="0" applyFont="0" applyFill="0" applyBorder="0" applyAlignment="0" applyProtection="0"/>
    <xf numFmtId="0" fontId="160" fillId="0" borderId="94" applyNumberFormat="0" applyFill="0" applyAlignment="0" applyProtection="0"/>
    <xf numFmtId="43" fontId="29" fillId="0" borderId="0" applyFont="0" applyFill="0" applyBorder="0" applyAlignment="0" applyProtection="0"/>
    <xf numFmtId="0" fontId="160" fillId="0" borderId="94" applyNumberFormat="0" applyFill="0" applyAlignment="0" applyProtection="0"/>
    <xf numFmtId="43" fontId="29" fillId="0" borderId="0" applyFont="0" applyFill="0" applyBorder="0" applyAlignment="0" applyProtection="0"/>
    <xf numFmtId="191" fontId="121" fillId="0" borderId="0" applyFill="0" applyBorder="0" applyAlignment="0"/>
    <xf numFmtId="43" fontId="105"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0" fontId="29" fillId="73" borderId="80" applyNumberFormat="0" applyFont="0" applyAlignment="0" applyProtection="0"/>
    <xf numFmtId="43" fontId="105" fillId="0" borderId="0" applyFont="0" applyFill="0" applyBorder="0" applyAlignment="0" applyProtection="0"/>
    <xf numFmtId="10" fontId="88" fillId="86" borderId="44" applyNumberFormat="0" applyBorder="0" applyAlignment="0" applyProtection="0"/>
    <xf numFmtId="0" fontId="61" fillId="0" borderId="0" applyNumberFormat="0" applyFont="0" applyFill="0" applyBorder="0" applyAlignment="0" applyProtection="0"/>
    <xf numFmtId="184" fontId="114" fillId="0" borderId="0">
      <protection locked="0"/>
    </xf>
    <xf numFmtId="43" fontId="105" fillId="0" borderId="0" applyFont="0" applyFill="0" applyBorder="0" applyAlignment="0" applyProtection="0"/>
    <xf numFmtId="0" fontId="29" fillId="73" borderId="80" applyNumberFormat="0" applyFont="0" applyAlignment="0" applyProtection="0"/>
    <xf numFmtId="10" fontId="88" fillId="80" borderId="44" applyNumberFormat="0" applyBorder="0" applyAlignment="0" applyProtection="0"/>
    <xf numFmtId="184" fontId="114" fillId="0" borderId="0">
      <protection locked="0"/>
    </xf>
    <xf numFmtId="43" fontId="105" fillId="0" borderId="0" applyFont="0" applyFill="0" applyBorder="0" applyAlignment="0" applyProtection="0"/>
    <xf numFmtId="0" fontId="29" fillId="73" borderId="80" applyNumberFormat="0" applyFont="0" applyAlignment="0" applyProtection="0"/>
    <xf numFmtId="43" fontId="105" fillId="0" borderId="0" applyFont="0" applyFill="0" applyBorder="0" applyAlignment="0" applyProtection="0"/>
    <xf numFmtId="0" fontId="29" fillId="73" borderId="80" applyNumberFormat="0" applyFont="0" applyAlignment="0" applyProtection="0"/>
    <xf numFmtId="43" fontId="105" fillId="0" borderId="0" applyFont="0" applyFill="0" applyBorder="0" applyAlignment="0" applyProtection="0"/>
    <xf numFmtId="184" fontId="123" fillId="0" borderId="0">
      <protection locked="0"/>
    </xf>
    <xf numFmtId="43" fontId="105" fillId="0" borderId="0" applyFont="0" applyFill="0" applyBorder="0" applyAlignment="0" applyProtection="0"/>
    <xf numFmtId="0" fontId="93" fillId="0" borderId="0"/>
    <xf numFmtId="0" fontId="29" fillId="73" borderId="80" applyNumberFormat="0" applyFont="0" applyAlignment="0" applyProtection="0"/>
    <xf numFmtId="0" fontId="93" fillId="0" borderId="63">
      <alignment horizontal="left" vertical="center"/>
    </xf>
    <xf numFmtId="43" fontId="105" fillId="0" borderId="0" applyFont="0" applyFill="0" applyBorder="0" applyAlignment="0" applyProtection="0"/>
    <xf numFmtId="0" fontId="93" fillId="0" borderId="0"/>
    <xf numFmtId="43" fontId="105" fillId="0" borderId="0" applyFont="0" applyFill="0" applyBorder="0" applyAlignment="0" applyProtection="0"/>
    <xf numFmtId="0" fontId="93" fillId="0" borderId="0"/>
    <xf numFmtId="43" fontId="105" fillId="0" borderId="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93" fillId="0" borderId="63">
      <alignment horizontal="left" vertical="center"/>
    </xf>
    <xf numFmtId="0" fontId="0" fillId="0" borderId="0" applyNumberFormat="0" applyFont="0" applyFill="0" applyBorder="0" applyAlignment="0" applyProtection="0"/>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0" fillId="0" borderId="0" applyNumberFormat="0" applyFont="0" applyFill="0" applyBorder="0" applyAlignment="0" applyProtection="0"/>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0" fillId="0" borderId="0" applyNumberFormat="0" applyFont="0" applyFill="0" applyBorder="0" applyAlignment="0" applyProtection="0"/>
    <xf numFmtId="225" fontId="146" fillId="0" borderId="0">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93" fillId="0" borderId="63">
      <alignment horizontal="left" vertical="center"/>
    </xf>
    <xf numFmtId="43" fontId="105"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43" fontId="105" fillId="0" borderId="0" applyFont="0" applyFill="0" applyBorder="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204" fontId="29"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102" fillId="0" borderId="0" applyFill="0" applyBorder="0" applyAlignment="0"/>
    <xf numFmtId="0" fontId="0" fillId="0" borderId="0" applyNumberFormat="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204"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0" fillId="0" borderId="0" applyNumberFormat="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0" fontId="29" fillId="73" borderId="80" applyNumberFormat="0" applyFont="0" applyAlignment="0" applyProtection="0"/>
    <xf numFmtId="43" fontId="105" fillId="0" borderId="0" applyFont="0" applyFill="0" applyBorder="0" applyAlignment="0" applyProtection="0"/>
    <xf numFmtId="0" fontId="29" fillId="73" borderId="80" applyNumberFormat="0" applyFont="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194" fontId="125" fillId="0" borderId="0" applyFill="0" applyBorder="0" applyAlignment="0"/>
    <xf numFmtId="43" fontId="105" fillId="0" borderId="0" applyFont="0" applyFill="0" applyBorder="0" applyAlignment="0" applyProtection="0"/>
    <xf numFmtId="231" fontId="29" fillId="0" borderId="0" applyFont="0" applyFill="0" applyBorder="0" applyAlignment="0" applyProtection="0"/>
    <xf numFmtId="43" fontId="105" fillId="0" borderId="0" applyFont="0" applyFill="0" applyBorder="0" applyAlignment="0" applyProtection="0"/>
    <xf numFmtId="231" fontId="29" fillId="0" borderId="0" applyFont="0" applyFill="0" applyBorder="0" applyAlignment="0" applyProtection="0"/>
    <xf numFmtId="43" fontId="105" fillId="0" borderId="0" applyFont="0" applyFill="0" applyBorder="0" applyAlignment="0" applyProtection="0"/>
    <xf numFmtId="43" fontId="105" fillId="0" borderId="0" applyFont="0" applyFill="0" applyBorder="0" applyAlignment="0" applyProtection="0"/>
    <xf numFmtId="232" fontId="29"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120" fillId="0" borderId="0" applyFont="0" applyFill="0" applyBorder="0" applyAlignment="0" applyProtection="0"/>
    <xf numFmtId="0" fontId="29" fillId="73" borderId="80" applyNumberFormat="0" applyFont="0" applyAlignment="0" applyProtection="0"/>
    <xf numFmtId="210" fontId="156" fillId="0" borderId="0" applyFont="0" applyFill="0" applyBorder="0" applyAlignment="0" applyProtection="0"/>
    <xf numFmtId="0" fontId="125" fillId="0" borderId="0"/>
    <xf numFmtId="0" fontId="61" fillId="0" borderId="0" applyNumberFormat="0" applyFont="0" applyFill="0" applyBorder="0" applyAlignment="0" applyProtection="0"/>
    <xf numFmtId="0" fontId="137" fillId="84" borderId="0" applyNumberFormat="0" applyBorder="0" applyAlignment="0" applyProtection="0"/>
    <xf numFmtId="0" fontId="197" fillId="0" borderId="0"/>
    <xf numFmtId="0" fontId="29" fillId="73" borderId="80" applyNumberFormat="0" applyFont="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0" fontId="61" fillId="0" borderId="0" applyNumberFormat="0" applyFont="0" applyFill="0" applyBorder="0" applyAlignment="0" applyProtection="0"/>
    <xf numFmtId="0" fontId="137" fillId="84" borderId="0" applyNumberFormat="0" applyBorder="0" applyAlignment="0" applyProtection="0"/>
    <xf numFmtId="0" fontId="197" fillId="0" borderId="0"/>
    <xf numFmtId="0" fontId="29" fillId="73" borderId="80" applyNumberFormat="0" applyFont="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185" fontId="156" fillId="0" borderId="0" applyFont="0" applyFill="0" applyBorder="0" applyAlignment="0" applyProtection="0">
      <protection locked="0"/>
    </xf>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102" fillId="0" borderId="0" applyFont="0" applyFill="0" applyBorder="0" applyAlignment="0" applyProtection="0"/>
    <xf numFmtId="0" fontId="0" fillId="0" borderId="0" applyNumberFormat="0" applyFont="0" applyFill="0" applyBorder="0" applyAlignment="0" applyProtection="0"/>
    <xf numFmtId="0" fontId="102" fillId="0" borderId="0" applyFont="0" applyFill="0" applyBorder="0" applyAlignment="0" applyProtection="0"/>
    <xf numFmtId="191" fontId="29" fillId="0" borderId="0" applyFont="0" applyFill="0" applyBorder="0" applyAlignment="0" applyProtection="0"/>
    <xf numFmtId="0" fontId="102" fillId="0" borderId="0" applyFont="0" applyFill="0" applyBorder="0" applyAlignment="0" applyProtection="0"/>
    <xf numFmtId="0" fontId="102" fillId="0" borderId="0" applyFont="0" applyFill="0" applyBorder="0" applyAlignment="0" applyProtection="0"/>
    <xf numFmtId="191" fontId="29" fillId="0" borderId="0" applyFont="0" applyFill="0" applyBorder="0" applyAlignment="0" applyProtection="0"/>
    <xf numFmtId="191" fontId="29" fillId="0" borderId="0" applyFont="0" applyFill="0" applyBorder="0" applyAlignment="0" applyProtection="0"/>
    <xf numFmtId="0" fontId="102" fillId="0" borderId="0" applyFont="0" applyFill="0" applyBorder="0" applyAlignment="0" applyProtection="0"/>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102" fillId="0" borderId="0" applyFont="0" applyFill="0" applyBorder="0" applyAlignment="0" applyProtection="0"/>
    <xf numFmtId="0" fontId="102" fillId="0" borderId="0" applyFont="0" applyFill="0" applyBorder="0" applyAlignment="0" applyProtection="0"/>
    <xf numFmtId="191" fontId="29" fillId="0" borderId="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102" fillId="0" borderId="0" applyFont="0" applyFill="0" applyBorder="0" applyAlignment="0" applyProtection="0"/>
    <xf numFmtId="0" fontId="0" fillId="0" borderId="0" applyNumberFormat="0" applyFont="0" applyFill="0" applyBorder="0" applyAlignment="0" applyProtection="0"/>
    <xf numFmtId="0" fontId="102" fillId="0" borderId="0" applyFont="0" applyFill="0" applyBorder="0" applyAlignment="0" applyProtection="0"/>
    <xf numFmtId="0" fontId="102" fillId="0" borderId="0" applyFont="0" applyFill="0" applyBorder="0" applyAlignment="0" applyProtection="0"/>
    <xf numFmtId="4" fontId="40" fillId="72" borderId="78" applyNumberFormat="0" applyProtection="0">
      <alignment horizontal="right" vertical="center"/>
    </xf>
    <xf numFmtId="0" fontId="102" fillId="0" borderId="0" applyFont="0" applyFill="0" applyBorder="0" applyAlignment="0" applyProtection="0"/>
    <xf numFmtId="4" fontId="40" fillId="72" borderId="78" applyNumberFormat="0" applyProtection="0">
      <alignment horizontal="right" vertical="center"/>
    </xf>
    <xf numFmtId="0" fontId="102" fillId="0" borderId="0" applyFont="0" applyFill="0" applyBorder="0" applyAlignment="0" applyProtection="0"/>
    <xf numFmtId="4" fontId="40" fillId="72" borderId="78" applyNumberFormat="0" applyProtection="0">
      <alignment horizontal="right" vertical="center"/>
    </xf>
    <xf numFmtId="0" fontId="209" fillId="0" borderId="0"/>
    <xf numFmtId="0" fontId="102" fillId="0" borderId="0" applyFont="0" applyFill="0" applyBorder="0" applyAlignment="0" applyProtection="0"/>
    <xf numFmtId="4" fontId="40" fillId="72" borderId="78" applyNumberFormat="0" applyProtection="0">
      <alignment horizontal="right" vertical="center"/>
    </xf>
    <xf numFmtId="0" fontId="93"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8" fontId="156"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223" fontId="29" fillId="0" borderId="0" applyFont="0" applyFill="0" applyBorder="0" applyAlignment="0" applyProtection="0"/>
    <xf numFmtId="178" fontId="61" fillId="0" borderId="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0" fontId="0" fillId="0" borderId="0"/>
    <xf numFmtId="44" fontId="29" fillId="0" borderId="0" applyFont="0" applyFill="0" applyBorder="0" applyAlignment="0" applyProtection="0"/>
    <xf numFmtId="44" fontId="29" fillId="0" borderId="0" applyFont="0" applyFill="0" applyBorder="0" applyAlignment="0" applyProtection="0"/>
    <xf numFmtId="0" fontId="0" fillId="0" borderId="0"/>
    <xf numFmtId="0" fontId="0" fillId="0" borderId="0"/>
    <xf numFmtId="0" fontId="0" fillId="0" borderId="0" applyNumberFormat="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0" fontId="0" fillId="0" borderId="0"/>
    <xf numFmtId="0" fontId="0" fillId="0" borderId="0" applyNumberFormat="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0" fontId="0" fillId="0" borderId="0"/>
    <xf numFmtId="0" fontId="0" fillId="0" borderId="0" applyNumberFormat="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0" fontId="0" fillId="0" borderId="0"/>
    <xf numFmtId="0" fontId="0" fillId="0" borderId="0"/>
    <xf numFmtId="0" fontId="150" fillId="0" borderId="0" applyNumberFormat="0" applyFill="0" applyBorder="0" applyAlignment="0" applyProtection="0"/>
    <xf numFmtId="177" fontId="29" fillId="0" borderId="0">
      <protection locked="0"/>
    </xf>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44" fontId="29" fillId="0" borderId="0" applyFont="0" applyFill="0" applyBorder="0" applyAlignment="0" applyProtection="0"/>
    <xf numFmtId="197" fontId="29" fillId="0" borderId="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197" fontId="29" fillId="0" borderId="0" applyFont="0" applyFill="0" applyBorder="0" applyAlignment="0" applyProtection="0"/>
    <xf numFmtId="178" fontId="61" fillId="0" borderId="0" applyFont="0" applyFill="0" applyBorder="0" applyAlignment="0" applyProtection="0"/>
    <xf numFmtId="44" fontId="29" fillId="0" borderId="0" applyFont="0" applyFill="0" applyBorder="0" applyAlignment="0" applyProtection="0"/>
    <xf numFmtId="0" fontId="0" fillId="0" borderId="0"/>
    <xf numFmtId="0" fontId="0" fillId="0" borderId="0"/>
    <xf numFmtId="178" fontId="61" fillId="0" borderId="0" applyFont="0" applyFill="0" applyBorder="0" applyAlignment="0" applyProtection="0"/>
    <xf numFmtId="44" fontId="29" fillId="0" borderId="0" applyFont="0" applyFill="0" applyBorder="0" applyAlignment="0" applyProtection="0"/>
    <xf numFmtId="0" fontId="0" fillId="0" borderId="0"/>
    <xf numFmtId="0" fontId="0" fillId="0" borderId="0"/>
    <xf numFmtId="177" fontId="29" fillId="0" borderId="0">
      <protection locked="0"/>
    </xf>
    <xf numFmtId="0" fontId="29" fillId="0" borderId="0">
      <alignment horizontal="center"/>
    </xf>
    <xf numFmtId="0" fontId="29" fillId="73" borderId="80" applyNumberFormat="0" applyFont="0" applyAlignment="0" applyProtection="0"/>
    <xf numFmtId="44" fontId="29" fillId="0" borderId="0" applyFont="0" applyFill="0" applyBorder="0" applyAlignment="0" applyProtection="0"/>
    <xf numFmtId="37" fontId="29" fillId="0" borderId="0"/>
    <xf numFmtId="44" fontId="29" fillId="0" borderId="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44" fontId="29" fillId="0" borderId="0" applyFont="0" applyFill="0" applyBorder="0" applyAlignment="0" applyProtection="0"/>
    <xf numFmtId="0" fontId="29" fillId="76" borderId="78" applyNumberFormat="0" applyProtection="0">
      <alignment horizontal="left" vertical="top" indent="1"/>
    </xf>
    <xf numFmtId="44" fontId="29" fillId="0" borderId="0" applyFont="0" applyFill="0" applyBorder="0" applyAlignment="0" applyProtection="0"/>
    <xf numFmtId="0" fontId="29" fillId="76" borderId="78" applyNumberFormat="0" applyProtection="0">
      <alignment horizontal="left" vertical="top" indent="1"/>
    </xf>
    <xf numFmtId="44" fontId="29" fillId="0" borderId="0" applyFont="0" applyFill="0" applyBorder="0" applyAlignment="0" applyProtection="0"/>
    <xf numFmtId="0" fontId="29" fillId="76" borderId="78" applyNumberFormat="0" applyProtection="0">
      <alignment horizontal="left" vertical="top" indent="1"/>
    </xf>
    <xf numFmtId="197" fontId="29" fillId="0" borderId="0" applyFont="0" applyFill="0" applyBorder="0" applyAlignment="0" applyProtection="0"/>
    <xf numFmtId="202" fontId="29" fillId="0" borderId="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44" fontId="29" fillId="0" borderId="0" applyFont="0" applyFill="0" applyBorder="0" applyAlignment="0" applyProtection="0"/>
    <xf numFmtId="38" fontId="191" fillId="0" borderId="39" applyBorder="0"/>
    <xf numFmtId="5" fontId="29" fillId="0" borderId="0" applyFont="0" applyFill="0" applyBorder="0" applyAlignment="0" applyProtection="0"/>
    <xf numFmtId="0" fontId="61" fillId="0" borderId="0" applyNumberFormat="0" applyFont="0" applyFill="0" applyBorder="0" applyAlignment="0" applyProtection="0"/>
    <xf numFmtId="198" fontId="29" fillId="0" borderId="0"/>
    <xf numFmtId="0" fontId="61" fillId="0" borderId="0" applyNumberFormat="0" applyFont="0" applyFill="0" applyBorder="0" applyAlignment="0" applyProtection="0"/>
    <xf numFmtId="219" fontId="173" fillId="0" borderId="0"/>
    <xf numFmtId="0" fontId="105" fillId="0" borderId="0"/>
    <xf numFmtId="0" fontId="29" fillId="0" borderId="102" applyFont="0" applyFill="0" applyBorder="0" applyAlignment="0" applyProtection="0">
      <alignment horizontal="right"/>
    </xf>
    <xf numFmtId="0" fontId="61" fillId="0" borderId="0" applyNumberFormat="0" applyFont="0" applyFill="0" applyBorder="0" applyAlignment="0" applyProtection="0"/>
    <xf numFmtId="184" fontId="114" fillId="0" borderId="0">
      <protection locked="0"/>
    </xf>
    <xf numFmtId="0" fontId="140" fillId="0" borderId="0"/>
    <xf numFmtId="0" fontId="29" fillId="73" borderId="80" applyNumberFormat="0" applyFont="0" applyAlignment="0" applyProtection="0"/>
    <xf numFmtId="0" fontId="137" fillId="84" borderId="0" applyNumberFormat="0" applyBorder="0" applyAlignment="0" applyProtection="0"/>
    <xf numFmtId="0" fontId="140" fillId="0" borderId="86"/>
    <xf numFmtId="0" fontId="61" fillId="0" borderId="0" applyNumberFormat="0" applyFont="0" applyFill="0" applyBorder="0" applyAlignment="0" applyProtection="0"/>
    <xf numFmtId="0" fontId="29" fillId="0" borderId="0"/>
    <xf numFmtId="0" fontId="29" fillId="0" borderId="0"/>
    <xf numFmtId="184" fontId="114" fillId="0" borderId="0">
      <protection locked="0"/>
    </xf>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8" fontId="211" fillId="0" borderId="0" applyNumberFormat="0" applyFill="0" applyBorder="0" applyAlignment="0"/>
    <xf numFmtId="184" fontId="123" fillId="0" borderId="0">
      <protection locked="0"/>
    </xf>
    <xf numFmtId="177" fontId="29" fillId="0" borderId="0">
      <protection locked="0"/>
    </xf>
    <xf numFmtId="0" fontId="0" fillId="0" borderId="0" applyNumberFormat="0" applyFont="0" applyFill="0" applyBorder="0" applyAlignment="0" applyProtection="0"/>
    <xf numFmtId="0" fontId="29" fillId="0" borderId="0" applyFont="0" applyFill="0" applyBorder="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applyFont="0" applyFill="0" applyBorder="0" applyAlignment="0" applyProtection="0"/>
    <xf numFmtId="0" fontId="146" fillId="0" borderId="0">
      <protection locked="0"/>
    </xf>
    <xf numFmtId="4" fontId="40" fillId="95" borderId="78" applyNumberFormat="0" applyProtection="0">
      <alignment horizontal="right" vertical="center"/>
    </xf>
    <xf numFmtId="0" fontId="29" fillId="0" borderId="0" applyFont="0" applyFill="0" applyBorder="0" applyAlignment="0" applyProtection="0"/>
    <xf numFmtId="0" fontId="29" fillId="0" borderId="0" applyFont="0" applyFill="0" applyBorder="0" applyAlignment="0" applyProtection="0"/>
    <xf numFmtId="4" fontId="40" fillId="95" borderId="78" applyNumberFormat="0" applyProtection="0">
      <alignment horizontal="right" vertical="center"/>
    </xf>
    <xf numFmtId="177" fontId="29" fillId="0" borderId="0">
      <protection locked="0"/>
    </xf>
    <xf numFmtId="177" fontId="29" fillId="0" borderId="0">
      <protection locked="0"/>
    </xf>
    <xf numFmtId="194" fontId="125" fillId="0" borderId="0" applyFill="0" applyBorder="0" applyAlignment="0"/>
    <xf numFmtId="0" fontId="0" fillId="0" borderId="0" applyNumberFormat="0" applyFont="0" applyFill="0" applyBorder="0" applyAlignment="0" applyProtection="0"/>
    <xf numFmtId="0" fontId="146" fillId="0" borderId="0">
      <protection locked="0"/>
    </xf>
    <xf numFmtId="0" fontId="29"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4" fontId="114" fillId="0" borderId="0">
      <protection locked="0"/>
    </xf>
    <xf numFmtId="0" fontId="107" fillId="78" borderId="81" applyNumberFormat="0" applyAlignment="0" applyProtection="0"/>
    <xf numFmtId="179" fontId="126" fillId="0" borderId="0" applyFill="0" applyBorder="0" applyAlignment="0"/>
    <xf numFmtId="0" fontId="0" fillId="0" borderId="0" applyNumberFormat="0" applyFont="0" applyFill="0" applyBorder="0" applyAlignment="0" applyProtection="0"/>
    <xf numFmtId="184" fontId="114" fillId="0" borderId="0">
      <protection locked="0"/>
    </xf>
    <xf numFmtId="0" fontId="29" fillId="0" borderId="0"/>
    <xf numFmtId="194" fontId="125" fillId="0" borderId="0" applyFill="0" applyBorder="0" applyAlignment="0"/>
    <xf numFmtId="0" fontId="0" fillId="0" borderId="0" applyNumberFormat="0" applyFont="0" applyFill="0" applyBorder="0" applyAlignment="0" applyProtection="0"/>
    <xf numFmtId="184" fontId="114" fillId="0" borderId="0">
      <protection locked="0"/>
    </xf>
    <xf numFmtId="0" fontId="29" fillId="0" borderId="0"/>
    <xf numFmtId="177" fontId="29" fillId="0" borderId="0">
      <protection locked="0"/>
    </xf>
    <xf numFmtId="0" fontId="146" fillId="0" borderId="0">
      <protection locked="0"/>
    </xf>
    <xf numFmtId="0" fontId="0" fillId="0" borderId="0" applyNumberFormat="0" applyFont="0" applyFill="0" applyBorder="0" applyAlignment="0" applyProtection="0"/>
    <xf numFmtId="177" fontId="29" fillId="0" borderId="0">
      <protection locked="0"/>
    </xf>
    <xf numFmtId="177" fontId="29" fillId="0" borderId="0">
      <protection locked="0"/>
    </xf>
    <xf numFmtId="177" fontId="29" fillId="0" borderId="0">
      <protection locked="0"/>
    </xf>
    <xf numFmtId="177" fontId="29" fillId="0" borderId="0">
      <protection locked="0"/>
    </xf>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10" fontId="88" fillId="86" borderId="44"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7" fontId="29" fillId="0" borderId="0">
      <protection locked="0"/>
    </xf>
    <xf numFmtId="0" fontId="29" fillId="73" borderId="80" applyNumberFormat="0" applyFont="0" applyAlignment="0" applyProtection="0"/>
    <xf numFmtId="58" fontId="40" fillId="0" borderId="0" applyFill="0" applyBorder="0" applyAlignment="0"/>
    <xf numFmtId="58" fontId="40" fillId="0" borderId="0" applyFill="0" applyBorder="0" applyAlignment="0"/>
    <xf numFmtId="177" fontId="29" fillId="0" borderId="0">
      <protection locked="0"/>
    </xf>
    <xf numFmtId="4" fontId="171" fillId="76" borderId="0" applyNumberFormat="0" applyProtection="0">
      <alignment horizontal="left" vertical="center" indent="1"/>
    </xf>
    <xf numFmtId="208" fontId="185" fillId="0" borderId="0" applyFill="0" applyBorder="0" applyProtection="0">
      <alignment horizontal="right"/>
    </xf>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37" fontId="29" fillId="0" borderId="0"/>
    <xf numFmtId="0" fontId="93" fillId="0" borderId="15" applyNumberFormat="0" applyAlignment="0" applyProtection="0">
      <alignment horizontal="left" vertical="center"/>
    </xf>
    <xf numFmtId="37" fontId="125" fillId="0" borderId="0" applyFont="0" applyFill="0" applyBorder="0" applyAlignment="0" applyProtection="0"/>
    <xf numFmtId="187" fontId="125" fillId="0" borderId="0" applyFont="0" applyFill="0" applyBorder="0" applyAlignment="0" applyProtection="0"/>
    <xf numFmtId="39" fontId="125" fillId="0" borderId="0" applyFont="0" applyFill="0" applyBorder="0" applyAlignment="0" applyProtection="0"/>
    <xf numFmtId="0" fontId="61" fillId="0" borderId="0"/>
    <xf numFmtId="0" fontId="115" fillId="118" borderId="0" applyNumberFormat="0" applyBorder="0" applyAlignment="0" applyProtection="0"/>
    <xf numFmtId="187" fontId="210" fillId="0" borderId="0"/>
    <xf numFmtId="0" fontId="102" fillId="0" borderId="0" applyFill="0" applyBorder="0" applyAlignment="0"/>
    <xf numFmtId="191" fontId="121" fillId="0" borderId="0" applyFill="0" applyBorder="0" applyAlignment="0"/>
    <xf numFmtId="0" fontId="137" fillId="118" borderId="0" applyNumberFormat="0" applyBorder="0" applyAlignment="0" applyProtection="0"/>
    <xf numFmtId="0" fontId="115" fillId="118"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37" fillId="118" borderId="0" applyNumberFormat="0" applyBorder="0" applyAlignment="0" applyProtection="0"/>
    <xf numFmtId="0" fontId="0" fillId="0" borderId="0" applyNumberFormat="0" applyFont="0" applyFill="0" applyBorder="0" applyAlignment="0" applyProtection="0"/>
    <xf numFmtId="0" fontId="137" fillId="118" borderId="0" applyNumberFormat="0" applyBorder="0" applyAlignment="0" applyProtection="0"/>
    <xf numFmtId="0" fontId="137" fillId="118" borderId="0" applyNumberFormat="0" applyBorder="0" applyAlignment="0" applyProtection="0"/>
    <xf numFmtId="0" fontId="115" fillId="118" borderId="0" applyNumberFormat="0" applyBorder="0" applyAlignment="0" applyProtection="0"/>
    <xf numFmtId="0" fontId="115" fillId="118" borderId="0" applyNumberFormat="0" applyBorder="0" applyAlignment="0" applyProtection="0"/>
    <xf numFmtId="0" fontId="105" fillId="0" borderId="0"/>
    <xf numFmtId="0" fontId="137" fillId="118" borderId="0" applyNumberFormat="0" applyBorder="0" applyAlignment="0" applyProtection="0"/>
    <xf numFmtId="0" fontId="61" fillId="0" borderId="0"/>
    <xf numFmtId="0" fontId="137" fillId="118" borderId="0" applyNumberFormat="0" applyBorder="0" applyAlignment="0" applyProtection="0"/>
    <xf numFmtId="0" fontId="137" fillId="118" borderId="0" applyNumberFormat="0" applyBorder="0" applyAlignment="0" applyProtection="0"/>
    <xf numFmtId="0" fontId="115" fillId="118" borderId="0" applyNumberFormat="0" applyBorder="0" applyAlignment="0" applyProtection="0"/>
    <xf numFmtId="0" fontId="137" fillId="118" borderId="0" applyNumberFormat="0" applyBorder="0" applyAlignment="0" applyProtection="0"/>
    <xf numFmtId="0" fontId="137" fillId="118" borderId="0" applyNumberFormat="0" applyBorder="0" applyAlignment="0" applyProtection="0"/>
    <xf numFmtId="0" fontId="137" fillId="102" borderId="0" applyNumberFormat="0" applyBorder="0" applyAlignment="0" applyProtection="0"/>
    <xf numFmtId="0" fontId="137" fillId="102" borderId="0" applyNumberFormat="0" applyBorder="0" applyAlignment="0" applyProtection="0"/>
    <xf numFmtId="0" fontId="115" fillId="102" borderId="0" applyNumberFormat="0" applyBorder="0" applyAlignment="0" applyProtection="0"/>
    <xf numFmtId="0" fontId="115" fillId="102" borderId="0" applyNumberFormat="0" applyBorder="0" applyAlignment="0" applyProtection="0"/>
    <xf numFmtId="0" fontId="137" fillId="102" borderId="0" applyNumberFormat="0" applyBorder="0" applyAlignment="0" applyProtection="0"/>
    <xf numFmtId="0" fontId="0" fillId="0" borderId="0" applyNumberFormat="0" applyFont="0" applyFill="0" applyBorder="0" applyAlignment="0" applyProtection="0"/>
    <xf numFmtId="0" fontId="137" fillId="102" borderId="0" applyNumberFormat="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137" fillId="102" borderId="0" applyNumberFormat="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115" fillId="102" borderId="0" applyNumberFormat="0" applyBorder="0" applyAlignment="0" applyProtection="0"/>
    <xf numFmtId="0" fontId="29" fillId="73" borderId="80" applyNumberFormat="0" applyFont="0" applyAlignment="0" applyProtection="0"/>
    <xf numFmtId="0" fontId="137" fillId="102" borderId="0" applyNumberFormat="0" applyBorder="0" applyAlignment="0" applyProtection="0"/>
    <xf numFmtId="0" fontId="61" fillId="0" borderId="0" applyNumberFormat="0" applyFont="0" applyFill="0" applyBorder="0" applyAlignment="0" applyProtection="0"/>
    <xf numFmtId="0" fontId="137" fillId="102" borderId="0" applyNumberFormat="0" applyBorder="0" applyAlignment="0" applyProtection="0"/>
    <xf numFmtId="0" fontId="29" fillId="73" borderId="80" applyNumberFormat="0" applyFont="0" applyAlignment="0" applyProtection="0"/>
    <xf numFmtId="0" fontId="188" fillId="0" borderId="0"/>
    <xf numFmtId="193" fontId="126" fillId="0" borderId="0" applyFill="0" applyBorder="0" applyAlignment="0"/>
    <xf numFmtId="0" fontId="61" fillId="0" borderId="0" applyNumberFormat="0" applyFont="0" applyFill="0" applyBorder="0" applyAlignment="0" applyProtection="0"/>
    <xf numFmtId="0" fontId="137" fillId="102" borderId="0" applyNumberFormat="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115" fillId="84"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0" fontId="137" fillId="84"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0" fontId="137" fillId="84"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0" fontId="137" fillId="84"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15" fillId="123"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37" fillId="84" borderId="0"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137" fillId="84" borderId="0" applyNumberFormat="0" applyBorder="0" applyAlignment="0" applyProtection="0"/>
    <xf numFmtId="0" fontId="29" fillId="73" borderId="80" applyNumberFormat="0" applyFont="0" applyAlignment="0" applyProtection="0"/>
    <xf numFmtId="0" fontId="61" fillId="0" borderId="0"/>
    <xf numFmtId="0" fontId="115" fillId="123" borderId="0" applyNumberFormat="0" applyBorder="0" applyAlignment="0" applyProtection="0"/>
    <xf numFmtId="0" fontId="0" fillId="0" borderId="0" applyNumberFormat="0" applyFont="0" applyFill="0" applyBorder="0" applyAlignment="0" applyProtection="0"/>
    <xf numFmtId="0" fontId="115" fillId="84" borderId="0" applyNumberFormat="0" applyBorder="0" applyAlignment="0" applyProtection="0"/>
    <xf numFmtId="0" fontId="0" fillId="0" borderId="0" applyNumberFormat="0" applyFont="0" applyFill="0" applyBorder="0" applyAlignment="0" applyProtection="0"/>
    <xf numFmtId="0" fontId="115" fillId="123" borderId="0"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15" fillId="84" borderId="0" applyNumberFormat="0" applyBorder="0" applyAlignment="0" applyProtection="0"/>
    <xf numFmtId="0" fontId="0" fillId="0" borderId="0" applyNumberFormat="0" applyFont="0" applyFill="0" applyBorder="0" applyAlignment="0" applyProtection="0"/>
    <xf numFmtId="0" fontId="115" fillId="84" borderId="0" applyNumberFormat="0" applyBorder="0" applyAlignment="0" applyProtection="0"/>
    <xf numFmtId="0" fontId="0" fillId="0" borderId="0" applyNumberFormat="0" applyFont="0" applyFill="0" applyBorder="0" applyAlignment="0" applyProtection="0"/>
    <xf numFmtId="0" fontId="115" fillId="123" borderId="0" applyNumberFormat="0" applyBorder="0" applyAlignment="0" applyProtection="0"/>
    <xf numFmtId="0" fontId="0" fillId="0" borderId="0" applyNumberFormat="0" applyFont="0" applyFill="0" applyBorder="0" applyAlignment="0" applyProtection="0"/>
    <xf numFmtId="0" fontId="115" fillId="123" borderId="0" applyNumberFormat="0" applyBorder="0" applyAlignment="0" applyProtection="0"/>
    <xf numFmtId="0" fontId="61" fillId="0" borderId="0"/>
    <xf numFmtId="0" fontId="29" fillId="0" borderId="0">
      <alignment horizontal="center"/>
    </xf>
    <xf numFmtId="0" fontId="115" fillId="84" borderId="0" applyNumberFormat="0" applyBorder="0" applyAlignment="0" applyProtection="0"/>
    <xf numFmtId="0" fontId="0" fillId="0" borderId="0" applyNumberFormat="0" applyFont="0" applyFill="0" applyBorder="0" applyAlignment="0" applyProtection="0"/>
    <xf numFmtId="0" fontId="115" fillId="84" borderId="0" applyNumberFormat="0" applyBorder="0" applyAlignment="0" applyProtection="0"/>
    <xf numFmtId="0" fontId="0" fillId="0" borderId="0" applyNumberFormat="0" applyFont="0" applyFill="0" applyBorder="0" applyAlignment="0" applyProtection="0"/>
    <xf numFmtId="0" fontId="115" fillId="84" borderId="0" applyNumberFormat="0" applyBorder="0" applyAlignment="0" applyProtection="0"/>
    <xf numFmtId="0" fontId="0" fillId="0" borderId="0" applyNumberFormat="0" applyFont="0" applyFill="0" applyBorder="0" applyAlignment="0" applyProtection="0"/>
    <xf numFmtId="0" fontId="115" fillId="84" borderId="0" applyNumberFormat="0" applyBorder="0" applyAlignment="0" applyProtection="0"/>
    <xf numFmtId="0" fontId="115" fillId="84" borderId="0" applyNumberFormat="0" applyBorder="0" applyAlignment="0" applyProtection="0"/>
    <xf numFmtId="0" fontId="115" fillId="84" borderId="0" applyNumberFormat="0" applyBorder="0" applyAlignment="0" applyProtection="0"/>
    <xf numFmtId="0" fontId="146" fillId="0" borderId="0">
      <protection locked="0"/>
    </xf>
    <xf numFmtId="9" fontId="100" fillId="0" borderId="0" applyFont="0" applyFill="0" applyBorder="0" applyAlignment="0" applyProtection="0"/>
    <xf numFmtId="193" fontId="126" fillId="0" borderId="0" applyFill="0" applyBorder="0" applyAlignment="0"/>
    <xf numFmtId="0" fontId="115" fillId="84" borderId="0" applyNumberFormat="0" applyBorder="0" applyAlignment="0" applyProtection="0"/>
    <xf numFmtId="0" fontId="29" fillId="0" borderId="0" applyFill="0" applyBorder="0" applyAlignment="0"/>
    <xf numFmtId="184" fontId="136" fillId="0" borderId="0">
      <protection locked="0"/>
    </xf>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94" fontId="125" fillId="0" borderId="0" applyFill="0" applyBorder="0" applyAlignment="0"/>
    <xf numFmtId="184" fontId="136" fillId="0" borderId="0">
      <protection locked="0"/>
    </xf>
    <xf numFmtId="0" fontId="29" fillId="0" borderId="0"/>
    <xf numFmtId="0" fontId="61" fillId="0" borderId="0" applyNumberFormat="0" applyFont="0" applyFill="0" applyBorder="0" applyAlignment="0" applyProtection="0"/>
    <xf numFmtId="194" fontId="125" fillId="0" borderId="0" applyFill="0" applyBorder="0" applyAlignment="0"/>
    <xf numFmtId="0" fontId="178" fillId="0" borderId="0">
      <protection locked="0"/>
    </xf>
    <xf numFmtId="0" fontId="29" fillId="0" borderId="0"/>
    <xf numFmtId="194" fontId="125" fillId="0" borderId="0" applyFill="0" applyBorder="0" applyAlignment="0"/>
    <xf numFmtId="177" fontId="29" fillId="0" borderId="0">
      <protection locked="0"/>
    </xf>
    <xf numFmtId="184" fontId="114" fillId="0" borderId="0">
      <protection locked="0"/>
    </xf>
    <xf numFmtId="194" fontId="125" fillId="0" borderId="0" applyFill="0" applyBorder="0" applyAlignment="0"/>
    <xf numFmtId="194" fontId="125" fillId="0" borderId="0" applyFill="0" applyBorder="0" applyAlignment="0"/>
    <xf numFmtId="194" fontId="125" fillId="0" borderId="0" applyFill="0" applyBorder="0" applyAlignment="0"/>
    <xf numFmtId="179" fontId="126" fillId="0" borderId="0" applyFill="0" applyBorder="0" applyAlignment="0"/>
    <xf numFmtId="194" fontId="125" fillId="0" borderId="0" applyFill="0" applyBorder="0" applyAlignment="0"/>
    <xf numFmtId="0" fontId="61" fillId="0" borderId="0" applyNumberFormat="0" applyFont="0" applyFill="0" applyBorder="0" applyAlignment="0" applyProtection="0"/>
    <xf numFmtId="194" fontId="125" fillId="0" borderId="0" applyFill="0" applyBorder="0" applyAlignment="0"/>
    <xf numFmtId="194" fontId="125" fillId="0" borderId="0" applyFill="0" applyBorder="0" applyAlignment="0"/>
    <xf numFmtId="179" fontId="126" fillId="0" borderId="0" applyFill="0" applyBorder="0" applyAlignment="0"/>
    <xf numFmtId="179" fontId="126" fillId="0" borderId="0" applyFill="0" applyBorder="0" applyAlignment="0"/>
    <xf numFmtId="179" fontId="126" fillId="0" borderId="0" applyFill="0" applyBorder="0" applyAlignment="0"/>
    <xf numFmtId="0" fontId="29" fillId="0" borderId="0"/>
    <xf numFmtId="194" fontId="125"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0" fontId="61" fillId="0" borderId="0" applyNumberFormat="0" applyFont="0" applyFill="0" applyBorder="0" applyAlignment="0" applyProtection="0"/>
    <xf numFmtId="10" fontId="88" fillId="80" borderId="44"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0" fontId="102" fillId="0" borderId="0" applyFill="0" applyBorder="0" applyAlignment="0"/>
    <xf numFmtId="0" fontId="102" fillId="0" borderId="0" applyFill="0" applyBorder="0" applyAlignment="0"/>
    <xf numFmtId="191" fontId="126" fillId="0" borderId="0" applyFill="0" applyBorder="0" applyAlignment="0"/>
    <xf numFmtId="0" fontId="102" fillId="0" borderId="0" applyFill="0" applyBorder="0" applyAlignment="0"/>
    <xf numFmtId="184" fontId="136" fillId="0" borderId="0">
      <protection locked="0"/>
    </xf>
    <xf numFmtId="4" fontId="35" fillId="83" borderId="82" applyNumberFormat="0" applyProtection="0">
      <alignment horizontal="left" vertical="center" indent="1"/>
    </xf>
    <xf numFmtId="0" fontId="61" fillId="0" borderId="0" applyNumberFormat="0" applyFont="0" applyFill="0" applyBorder="0" applyAlignment="0" applyProtection="0"/>
    <xf numFmtId="0" fontId="102" fillId="0" borderId="0" applyFill="0" applyBorder="0" applyAlignment="0"/>
    <xf numFmtId="191" fontId="126" fillId="0" borderId="0" applyFill="0" applyBorder="0" applyAlignment="0"/>
    <xf numFmtId="191" fontId="126" fillId="0" borderId="0" applyFill="0" applyBorder="0" applyAlignment="0"/>
    <xf numFmtId="0" fontId="102" fillId="0" borderId="0" applyFill="0" applyBorder="0" applyAlignment="0"/>
    <xf numFmtId="0" fontId="102" fillId="0" borderId="0" applyFill="0" applyBorder="0" applyAlignment="0"/>
    <xf numFmtId="0" fontId="106" fillId="0" borderId="0"/>
    <xf numFmtId="0" fontId="93" fillId="0" borderId="15" applyNumberFormat="0" applyAlignment="0" applyProtection="0">
      <alignment horizontal="left" vertical="center"/>
    </xf>
    <xf numFmtId="0" fontId="102" fillId="0" borderId="0" applyFill="0" applyBorder="0" applyAlignment="0"/>
    <xf numFmtId="0" fontId="102" fillId="0" borderId="0" applyFill="0" applyBorder="0" applyAlignment="0"/>
    <xf numFmtId="0" fontId="93" fillId="0" borderId="15" applyNumberFormat="0" applyAlignment="0" applyProtection="0">
      <alignment horizontal="left" vertical="center"/>
    </xf>
    <xf numFmtId="0" fontId="102" fillId="0" borderId="0" applyFill="0" applyBorder="0" applyAlignment="0"/>
    <xf numFmtId="0" fontId="102" fillId="0" borderId="0" applyFill="0" applyBorder="0" applyAlignment="0"/>
    <xf numFmtId="0" fontId="102" fillId="0" borderId="0" applyFill="0" applyBorder="0" applyAlignment="0"/>
    <xf numFmtId="0" fontId="101" fillId="74" borderId="79" applyNumberFormat="0" applyAlignment="0" applyProtection="0"/>
    <xf numFmtId="0" fontId="61" fillId="0" borderId="0" applyNumberFormat="0" applyFont="0" applyFill="0" applyBorder="0" applyAlignment="0" applyProtection="0"/>
    <xf numFmtId="0" fontId="29" fillId="0" borderId="0" applyFill="0" applyBorder="0" applyAlignment="0"/>
    <xf numFmtId="0" fontId="102" fillId="0" borderId="0" applyFill="0" applyBorder="0" applyAlignment="0"/>
    <xf numFmtId="217" fontId="199" fillId="0" borderId="0" applyFont="0" applyFill="0" applyBorder="0" applyProtection="0">
      <alignment horizontal="right"/>
    </xf>
    <xf numFmtId="0" fontId="102" fillId="0" borderId="0" applyFill="0" applyBorder="0" applyAlignment="0"/>
    <xf numFmtId="4" fontId="40" fillId="88" borderId="78" applyNumberFormat="0" applyProtection="0">
      <alignment horizontal="right" vertical="center"/>
    </xf>
    <xf numFmtId="0" fontId="102" fillId="0" borderId="0" applyFill="0" applyBorder="0" applyAlignment="0"/>
    <xf numFmtId="4" fontId="40" fillId="88" borderId="78" applyNumberFormat="0" applyProtection="0">
      <alignment horizontal="right" vertical="center"/>
    </xf>
    <xf numFmtId="0" fontId="102" fillId="0" borderId="0" applyFill="0" applyBorder="0" applyAlignment="0"/>
    <xf numFmtId="4" fontId="40" fillId="88" borderId="78" applyNumberFormat="0" applyProtection="0">
      <alignment horizontal="right" vertical="center"/>
    </xf>
    <xf numFmtId="0" fontId="102" fillId="0" borderId="0" applyFill="0" applyBorder="0" applyAlignment="0"/>
    <xf numFmtId="4" fontId="40" fillId="88" borderId="78" applyNumberFormat="0" applyProtection="0">
      <alignment horizontal="right" vertical="center"/>
    </xf>
    <xf numFmtId="0" fontId="29" fillId="76" borderId="78" applyNumberFormat="0" applyProtection="0">
      <alignment horizontal="left" vertical="center" indent="1"/>
    </xf>
    <xf numFmtId="0" fontId="102" fillId="0" borderId="0" applyFill="0" applyBorder="0" applyAlignment="0"/>
    <xf numFmtId="4" fontId="40" fillId="88" borderId="78" applyNumberFormat="0" applyProtection="0">
      <alignment horizontal="right" vertical="center"/>
    </xf>
    <xf numFmtId="0" fontId="29" fillId="76" borderId="78" applyNumberFormat="0" applyProtection="0">
      <alignment horizontal="left" vertical="center" indent="1"/>
    </xf>
    <xf numFmtId="193" fontId="126" fillId="0" borderId="0" applyFill="0" applyBorder="0" applyAlignment="0"/>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0" fontId="146" fillId="0" borderId="0">
      <protection locked="0"/>
    </xf>
    <xf numFmtId="0" fontId="102" fillId="0" borderId="0" applyFill="0" applyBorder="0" applyAlignment="0"/>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184" fontId="114" fillId="0" borderId="0">
      <protection locked="0"/>
    </xf>
    <xf numFmtId="0" fontId="102" fillId="0" borderId="0" applyFill="0" applyBorder="0" applyAlignment="0"/>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193" fontId="126" fillId="0" borderId="0" applyFill="0" applyBorder="0" applyAlignment="0"/>
    <xf numFmtId="0" fontId="102" fillId="0" borderId="0" applyFill="0" applyBorder="0" applyAlignment="0"/>
    <xf numFmtId="0" fontId="102" fillId="0" borderId="0" applyFill="0" applyBorder="0" applyAlignment="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102"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177" fontId="29" fillId="0" borderId="0">
      <protection locked="0"/>
    </xf>
    <xf numFmtId="0" fontId="29" fillId="73" borderId="80" applyNumberFormat="0" applyFont="0" applyAlignment="0" applyProtection="0"/>
    <xf numFmtId="0" fontId="29" fillId="73" borderId="80" applyNumberFormat="0" applyFont="0" applyAlignment="0" applyProtection="0"/>
    <xf numFmtId="0" fontId="102" fillId="0" borderId="0" applyFill="0" applyBorder="0" applyAlignment="0"/>
    <xf numFmtId="177" fontId="29" fillId="0" borderId="0">
      <protection locked="0"/>
    </xf>
    <xf numFmtId="0" fontId="29" fillId="73" borderId="80" applyNumberFormat="0" applyFont="0" applyAlignment="0" applyProtection="0"/>
    <xf numFmtId="0" fontId="29" fillId="73" borderId="80" applyNumberFormat="0" applyFont="0" applyAlignment="0" applyProtection="0"/>
    <xf numFmtId="193" fontId="126" fillId="0" borderId="0" applyFill="0" applyBorder="0" applyAlignment="0"/>
    <xf numFmtId="0" fontId="93" fillId="0" borderId="15" applyNumberFormat="0" applyAlignment="0" applyProtection="0">
      <alignment horizontal="left" vertical="center"/>
    </xf>
    <xf numFmtId="0" fontId="102" fillId="0" borderId="0" applyFill="0" applyBorder="0" applyAlignment="0"/>
    <xf numFmtId="0" fontId="93" fillId="0" borderId="15" applyNumberFormat="0" applyAlignment="0" applyProtection="0">
      <alignment horizontal="left" vertical="center"/>
    </xf>
    <xf numFmtId="0" fontId="102" fillId="0" borderId="0" applyFill="0" applyBorder="0" applyAlignment="0"/>
    <xf numFmtId="0" fontId="93" fillId="0" borderId="15" applyNumberFormat="0" applyAlignment="0" applyProtection="0">
      <alignment horizontal="left" vertical="center"/>
    </xf>
    <xf numFmtId="0" fontId="102"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191" fontId="126" fillId="0" borderId="0" applyFill="0" applyBorder="0" applyAlignment="0"/>
    <xf numFmtId="0" fontId="93" fillId="0" borderId="15" applyNumberFormat="0" applyAlignment="0" applyProtection="0">
      <alignment horizontal="left" vertical="center"/>
    </xf>
    <xf numFmtId="0" fontId="102" fillId="0" borderId="0" applyFill="0" applyBorder="0" applyAlignment="0"/>
    <xf numFmtId="0" fontId="102" fillId="0" borderId="0" applyFill="0" applyBorder="0" applyAlignment="0"/>
    <xf numFmtId="215" fontId="29" fillId="0" borderId="0" applyFont="0" applyFill="0" applyBorder="0" applyAlignment="0" applyProtection="0"/>
    <xf numFmtId="177" fontId="29" fillId="0" borderId="0">
      <protection locked="0"/>
    </xf>
    <xf numFmtId="0" fontId="182" fillId="0" borderId="0" applyNumberFormat="0" applyFill="0" applyBorder="0" applyAlignment="0" applyProtection="0"/>
    <xf numFmtId="0" fontId="146" fillId="0" borderId="0">
      <protection locked="0"/>
    </xf>
    <xf numFmtId="0" fontId="182" fillId="0" borderId="0" applyNumberFormat="0" applyFill="0" applyBorder="0" applyAlignment="0" applyProtection="0"/>
    <xf numFmtId="0" fontId="182" fillId="0" borderId="0" applyNumberFormat="0" applyFill="0" applyBorder="0" applyAlignment="0" applyProtection="0"/>
    <xf numFmtId="4" fontId="40" fillId="72" borderId="78" applyNumberFormat="0" applyProtection="0">
      <alignment horizontal="right" vertical="center"/>
    </xf>
    <xf numFmtId="184" fontId="114" fillId="0" borderId="0">
      <protection locked="0"/>
    </xf>
    <xf numFmtId="184" fontId="114" fillId="0" borderId="0">
      <protection locked="0"/>
    </xf>
    <xf numFmtId="0" fontId="61" fillId="0" borderId="0"/>
    <xf numFmtId="184" fontId="114" fillId="0" borderId="0">
      <protection locked="0"/>
    </xf>
    <xf numFmtId="0" fontId="61" fillId="0" borderId="0"/>
    <xf numFmtId="184" fontId="114" fillId="0" borderId="0">
      <protection locked="0"/>
    </xf>
    <xf numFmtId="0" fontId="61" fillId="0" borderId="0"/>
    <xf numFmtId="184" fontId="114" fillId="0" borderId="0">
      <protection locked="0"/>
    </xf>
    <xf numFmtId="0" fontId="61" fillId="0" borderId="0"/>
    <xf numFmtId="0" fontId="146" fillId="0" borderId="0">
      <protection locked="0"/>
    </xf>
    <xf numFmtId="0" fontId="61" fillId="0" borderId="0"/>
    <xf numFmtId="0" fontId="0" fillId="0" borderId="0" applyNumberFormat="0" applyFont="0" applyFill="0" applyBorder="0" applyAlignment="0" applyProtection="0"/>
    <xf numFmtId="184" fontId="114" fillId="0" borderId="0">
      <protection locked="0"/>
    </xf>
    <xf numFmtId="0" fontId="61" fillId="0" borderId="0"/>
    <xf numFmtId="0" fontId="61" fillId="0" borderId="0"/>
    <xf numFmtId="184" fontId="114" fillId="0" borderId="0">
      <protection locked="0"/>
    </xf>
    <xf numFmtId="177" fontId="29" fillId="0" borderId="0">
      <protection locked="0"/>
    </xf>
    <xf numFmtId="4" fontId="40" fillId="82" borderId="78" applyNumberFormat="0" applyProtection="0">
      <alignment horizontal="right" vertical="center"/>
    </xf>
    <xf numFmtId="177" fontId="29" fillId="0" borderId="0">
      <protection locked="0"/>
    </xf>
    <xf numFmtId="177" fontId="29" fillId="0" borderId="0">
      <protection locked="0"/>
    </xf>
    <xf numFmtId="0" fontId="146" fillId="0" borderId="0">
      <protection locked="0"/>
    </xf>
    <xf numFmtId="184" fontId="114" fillId="0" borderId="0">
      <protection locked="0"/>
    </xf>
    <xf numFmtId="177" fontId="29" fillId="0" borderId="0">
      <protection locked="0"/>
    </xf>
    <xf numFmtId="184" fontId="114" fillId="0" borderId="0">
      <protection locked="0"/>
    </xf>
    <xf numFmtId="177" fontId="29" fillId="0" borderId="0">
      <protection locked="0"/>
    </xf>
    <xf numFmtId="0" fontId="146" fillId="0" borderId="0">
      <protection locked="0"/>
    </xf>
    <xf numFmtId="177" fontId="29" fillId="0" borderId="0">
      <protection locked="0"/>
    </xf>
    <xf numFmtId="177" fontId="29" fillId="0" borderId="0">
      <protection locked="0"/>
    </xf>
    <xf numFmtId="177" fontId="29" fillId="0" borderId="0">
      <protection locked="0"/>
    </xf>
    <xf numFmtId="177" fontId="29" fillId="0" borderId="0">
      <protection locked="0"/>
    </xf>
    <xf numFmtId="177" fontId="29" fillId="0" borderId="0">
      <protection locked="0"/>
    </xf>
    <xf numFmtId="177" fontId="29" fillId="0" borderId="0">
      <protection locked="0"/>
    </xf>
    <xf numFmtId="184" fontId="114" fillId="0" borderId="0">
      <protection locked="0"/>
    </xf>
    <xf numFmtId="184" fontId="114" fillId="0" borderId="0">
      <protection locked="0"/>
    </xf>
    <xf numFmtId="0" fontId="150" fillId="0" borderId="91" applyNumberFormat="0" applyFill="0" applyAlignment="0" applyProtection="0"/>
    <xf numFmtId="0" fontId="0" fillId="0" borderId="0" applyNumberFormat="0" applyFont="0" applyFill="0" applyBorder="0" applyAlignment="0" applyProtection="0"/>
    <xf numFmtId="184" fontId="114" fillId="0" borderId="0">
      <protection locked="0"/>
    </xf>
    <xf numFmtId="184" fontId="114" fillId="0" borderId="0">
      <protection locked="0"/>
    </xf>
    <xf numFmtId="184" fontId="114" fillId="0" borderId="0">
      <protection locked="0"/>
    </xf>
    <xf numFmtId="184" fontId="114" fillId="0" borderId="0">
      <protection locked="0"/>
    </xf>
    <xf numFmtId="0" fontId="0" fillId="0" borderId="0" applyNumberFormat="0" applyFont="0" applyFill="0" applyBorder="0" applyAlignment="0" applyProtection="0"/>
    <xf numFmtId="199" fontId="128" fillId="0" borderId="0"/>
    <xf numFmtId="39" fontId="112" fillId="0" borderId="0"/>
    <xf numFmtId="184" fontId="114" fillId="0" borderId="0">
      <protection locked="0"/>
    </xf>
    <xf numFmtId="39" fontId="112" fillId="0" borderId="0"/>
    <xf numFmtId="184" fontId="114" fillId="0" borderId="0">
      <protection locked="0"/>
    </xf>
    <xf numFmtId="0" fontId="0" fillId="0" borderId="0" applyNumberFormat="0" applyFont="0" applyFill="0" applyBorder="0" applyAlignment="0" applyProtection="0"/>
    <xf numFmtId="0" fontId="29" fillId="0" borderId="0"/>
    <xf numFmtId="177" fontId="29" fillId="0" borderId="0">
      <protection locked="0"/>
    </xf>
    <xf numFmtId="4" fontId="40" fillId="94" borderId="78" applyNumberFormat="0" applyProtection="0">
      <alignment horizontal="right" vertical="center"/>
    </xf>
    <xf numFmtId="177" fontId="29" fillId="0" borderId="0">
      <protection locked="0"/>
    </xf>
    <xf numFmtId="10" fontId="88" fillId="86" borderId="44" applyNumberFormat="0" applyBorder="0" applyAlignment="0" applyProtection="0"/>
    <xf numFmtId="184" fontId="114" fillId="0" borderId="0">
      <protection locked="0"/>
    </xf>
    <xf numFmtId="0" fontId="0" fillId="0" borderId="0" applyNumberFormat="0" applyFont="0" applyFill="0" applyBorder="0" applyAlignment="0" applyProtection="0"/>
    <xf numFmtId="184" fontId="114" fillId="0" borderId="0">
      <protection locked="0"/>
    </xf>
    <xf numFmtId="184" fontId="114" fillId="0" borderId="0">
      <protection locked="0"/>
    </xf>
    <xf numFmtId="177" fontId="29" fillId="0" borderId="0">
      <protection locked="0"/>
    </xf>
    <xf numFmtId="177" fontId="29" fillId="0" borderId="0">
      <protection locked="0"/>
    </xf>
    <xf numFmtId="0" fontId="29" fillId="76" borderId="78" applyNumberFormat="0" applyProtection="0">
      <alignment horizontal="left" vertical="center" indent="1"/>
    </xf>
    <xf numFmtId="177" fontId="29" fillId="0" borderId="0">
      <protection locked="0"/>
    </xf>
    <xf numFmtId="0" fontId="61" fillId="0" borderId="0" applyNumberFormat="0" applyFont="0" applyFill="0" applyBorder="0" applyAlignment="0" applyProtection="0"/>
    <xf numFmtId="177" fontId="29" fillId="0" borderId="0">
      <protection locked="0"/>
    </xf>
    <xf numFmtId="0" fontId="61" fillId="0" borderId="0" applyNumberFormat="0" applyFont="0" applyFill="0" applyBorder="0" applyAlignment="0" applyProtection="0"/>
    <xf numFmtId="177" fontId="29" fillId="0" borderId="0">
      <protection locked="0"/>
    </xf>
    <xf numFmtId="177" fontId="29" fillId="0" borderId="0">
      <protection locked="0"/>
    </xf>
    <xf numFmtId="184" fontId="114" fillId="0" borderId="0">
      <protection locked="0"/>
    </xf>
    <xf numFmtId="184" fontId="136" fillId="0" borderId="0">
      <protection locked="0"/>
    </xf>
    <xf numFmtId="0" fontId="102" fillId="0" borderId="0" applyFill="0" applyBorder="0" applyAlignment="0"/>
    <xf numFmtId="4" fontId="161" fillId="39" borderId="78" applyNumberFormat="0" applyProtection="0">
      <alignment vertical="center"/>
    </xf>
    <xf numFmtId="4" fontId="161" fillId="39" borderId="78" applyNumberFormat="0" applyProtection="0">
      <alignment vertical="center"/>
    </xf>
    <xf numFmtId="37" fontId="29" fillId="0" borderId="0"/>
    <xf numFmtId="184" fontId="136" fillId="0" borderId="0">
      <protection locked="0"/>
    </xf>
    <xf numFmtId="0" fontId="102" fillId="0" borderId="0" applyFill="0" applyBorder="0" applyAlignment="0"/>
    <xf numFmtId="4" fontId="161" fillId="39" borderId="78" applyNumberFormat="0" applyProtection="0">
      <alignment vertical="center"/>
    </xf>
    <xf numFmtId="4" fontId="161" fillId="39" borderId="78" applyNumberFormat="0" applyProtection="0">
      <alignment vertical="center"/>
    </xf>
    <xf numFmtId="184" fontId="136" fillId="0" borderId="0">
      <protection locked="0"/>
    </xf>
    <xf numFmtId="0" fontId="102" fillId="0" borderId="0" applyFill="0" applyBorder="0" applyAlignment="0"/>
    <xf numFmtId="4" fontId="161" fillId="39" borderId="78" applyNumberFormat="0" applyProtection="0">
      <alignment vertical="center"/>
    </xf>
    <xf numFmtId="4" fontId="161" fillId="39" borderId="78" applyNumberFormat="0" applyProtection="0">
      <alignment vertical="center"/>
    </xf>
    <xf numFmtId="184" fontId="136" fillId="0" borderId="0">
      <protection locked="0"/>
    </xf>
    <xf numFmtId="0" fontId="61" fillId="0" borderId="0" applyNumberFormat="0" applyFont="0" applyFill="0" applyBorder="0" applyAlignment="0" applyProtection="0"/>
    <xf numFmtId="37" fontId="193" fillId="0" borderId="0"/>
    <xf numFmtId="0" fontId="102" fillId="0" borderId="0" applyFill="0" applyBorder="0" applyAlignment="0"/>
    <xf numFmtId="4" fontId="161" fillId="39" borderId="78" applyNumberFormat="0" applyProtection="0">
      <alignment vertical="center"/>
    </xf>
    <xf numFmtId="4" fontId="161" fillId="39" borderId="78" applyNumberFormat="0" applyProtection="0">
      <alignment vertical="center"/>
    </xf>
    <xf numFmtId="0" fontId="61" fillId="0" borderId="0" applyNumberFormat="0" applyFont="0" applyFill="0" applyBorder="0" applyAlignment="0" applyProtection="0"/>
    <xf numFmtId="184" fontId="136" fillId="0" borderId="0">
      <protection locked="0"/>
    </xf>
    <xf numFmtId="0" fontId="102" fillId="0" borderId="0" applyFill="0" applyBorder="0" applyAlignment="0"/>
    <xf numFmtId="4" fontId="161" fillId="39" borderId="78" applyNumberFormat="0" applyProtection="0">
      <alignment vertical="center"/>
    </xf>
    <xf numFmtId="0" fontId="178" fillId="0" borderId="0">
      <protection locked="0"/>
    </xf>
    <xf numFmtId="184" fontId="136" fillId="0" borderId="0">
      <protection locked="0"/>
    </xf>
    <xf numFmtId="193" fontId="121" fillId="0" borderId="0" applyFill="0" applyBorder="0" applyAlignment="0"/>
    <xf numFmtId="184" fontId="136" fillId="0" borderId="0">
      <protection locked="0"/>
    </xf>
    <xf numFmtId="0" fontId="102" fillId="0" borderId="0" applyFill="0" applyBorder="0" applyAlignment="0"/>
    <xf numFmtId="184" fontId="136" fillId="0" borderId="0">
      <protection locked="0"/>
    </xf>
    <xf numFmtId="177" fontId="29" fillId="0" borderId="0">
      <protection locked="0"/>
    </xf>
    <xf numFmtId="0" fontId="105" fillId="0" borderId="0"/>
    <xf numFmtId="4" fontId="40" fillId="47" borderId="78" applyNumberFormat="0" applyProtection="0">
      <alignment horizontal="right" vertical="center"/>
    </xf>
    <xf numFmtId="0" fontId="93" fillId="0" borderId="0"/>
    <xf numFmtId="177" fontId="29" fillId="0" borderId="0">
      <protection locked="0"/>
    </xf>
    <xf numFmtId="184" fontId="136" fillId="0" borderId="0">
      <protection locked="0"/>
    </xf>
    <xf numFmtId="184" fontId="136" fillId="0" borderId="0">
      <protection locked="0"/>
    </xf>
    <xf numFmtId="0" fontId="61" fillId="0" borderId="0" applyNumberFormat="0" applyFont="0" applyFill="0" applyBorder="0" applyAlignment="0" applyProtection="0"/>
    <xf numFmtId="0" fontId="93" fillId="0" borderId="0"/>
    <xf numFmtId="177" fontId="29" fillId="0" borderId="0">
      <protection locked="0"/>
    </xf>
    <xf numFmtId="10" fontId="29" fillId="0" borderId="0" applyFont="0" applyFill="0" applyBorder="0" applyAlignment="0" applyProtection="0"/>
    <xf numFmtId="0" fontId="178" fillId="0" borderId="0">
      <protection locked="0"/>
    </xf>
    <xf numFmtId="4" fontId="35" fillId="83" borderId="82" applyNumberFormat="0" applyProtection="0">
      <alignment horizontal="left" vertical="center" indent="1"/>
    </xf>
    <xf numFmtId="1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89" fontId="29"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63">
      <alignment horizontal="left" vertical="center"/>
    </xf>
    <xf numFmtId="177" fontId="29" fillId="0" borderId="0">
      <protection locked="0"/>
    </xf>
    <xf numFmtId="10" fontId="29" fillId="0" borderId="0" applyFont="0" applyFill="0" applyBorder="0" applyAlignment="0" applyProtection="0"/>
    <xf numFmtId="0" fontId="93" fillId="0" borderId="0"/>
    <xf numFmtId="177" fontId="29" fillId="0" borderId="0">
      <protection locked="0"/>
    </xf>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0" fontId="29" fillId="0" borderId="0" applyFont="0" applyFill="0" applyBorder="0" applyAlignment="0" applyProtection="0"/>
    <xf numFmtId="0" fontId="93" fillId="0" borderId="0"/>
    <xf numFmtId="177" fontId="29" fillId="0" borderId="0">
      <protection locked="0"/>
    </xf>
    <xf numFmtId="0" fontId="0" fillId="0" borderId="0" applyNumberFormat="0" applyFont="0" applyFill="0" applyBorder="0" applyAlignment="0" applyProtection="0"/>
    <xf numFmtId="0" fontId="0" fillId="0" borderId="0" applyNumberFormat="0" applyFont="0" applyFill="0" applyBorder="0" applyAlignment="0" applyProtection="0"/>
    <xf numFmtId="10" fontId="29" fillId="0" borderId="0" applyFont="0" applyFill="0" applyBorder="0" applyAlignment="0" applyProtection="0"/>
    <xf numFmtId="177" fontId="29" fillId="0" borderId="0">
      <protection locked="0"/>
    </xf>
    <xf numFmtId="177" fontId="29" fillId="0" borderId="0">
      <protection locked="0"/>
    </xf>
    <xf numFmtId="177" fontId="29" fillId="0" borderId="0">
      <protection locked="0"/>
    </xf>
    <xf numFmtId="177" fontId="29" fillId="0" borderId="0">
      <protection locked="0"/>
    </xf>
    <xf numFmtId="184" fontId="136" fillId="0" borderId="0">
      <protection locked="0"/>
    </xf>
    <xf numFmtId="184" fontId="136" fillId="0" borderId="0">
      <protection locked="0"/>
    </xf>
    <xf numFmtId="0" fontId="0" fillId="0" borderId="0" applyNumberFormat="0" applyFont="0" applyFill="0" applyBorder="0" applyAlignment="0" applyProtection="0"/>
    <xf numFmtId="0" fontId="61" fillId="0" borderId="0" applyNumberFormat="0" applyFont="0" applyFill="0" applyBorder="0" applyAlignment="0" applyProtection="0"/>
    <xf numFmtId="177" fontId="29" fillId="0" borderId="0">
      <protection locked="0"/>
    </xf>
    <xf numFmtId="0" fontId="61" fillId="0" borderId="0" applyNumberFormat="0" applyFont="0" applyFill="0" applyBorder="0" applyAlignment="0" applyProtection="0"/>
    <xf numFmtId="177" fontId="29" fillId="0" borderId="0">
      <protection locked="0"/>
    </xf>
    <xf numFmtId="184" fontId="114" fillId="0" borderId="0">
      <protection locked="0"/>
    </xf>
    <xf numFmtId="0" fontId="105" fillId="0" borderId="0"/>
    <xf numFmtId="4" fontId="40" fillId="47" borderId="78" applyNumberFormat="0" applyProtection="0">
      <alignment horizontal="right" vertical="center"/>
    </xf>
    <xf numFmtId="184" fontId="114" fillId="0" borderId="0">
      <protection locked="0"/>
    </xf>
    <xf numFmtId="0" fontId="105" fillId="0" borderId="0"/>
    <xf numFmtId="4" fontId="40" fillId="47" borderId="78" applyNumberFormat="0" applyProtection="0">
      <alignment horizontal="right" vertical="center"/>
    </xf>
    <xf numFmtId="177" fontId="29" fillId="0" borderId="0">
      <protection locked="0"/>
    </xf>
    <xf numFmtId="184" fontId="114" fillId="0" borderId="0">
      <protection locked="0"/>
    </xf>
    <xf numFmtId="184" fontId="114" fillId="0" borderId="0">
      <protection locked="0"/>
    </xf>
    <xf numFmtId="9" fontId="100" fillId="0" borderId="0" applyFont="0" applyFill="0" applyBorder="0" applyAlignment="0" applyProtection="0"/>
    <xf numFmtId="184" fontId="114" fillId="0" borderId="0">
      <protection locked="0"/>
    </xf>
    <xf numFmtId="9" fontId="100" fillId="0" borderId="0" applyFont="0" applyFill="0" applyBorder="0" applyAlignment="0" applyProtection="0"/>
    <xf numFmtId="0" fontId="146" fillId="0" borderId="0">
      <protection locked="0"/>
    </xf>
    <xf numFmtId="0" fontId="150" fillId="0" borderId="0" applyNumberFormat="0" applyFill="0" applyBorder="0" applyAlignment="0" applyProtection="0"/>
    <xf numFmtId="177" fontId="29" fillId="0" borderId="0">
      <protection locked="0"/>
    </xf>
    <xf numFmtId="0" fontId="29" fillId="73" borderId="80" applyNumberFormat="0" applyFont="0" applyAlignment="0" applyProtection="0"/>
    <xf numFmtId="0" fontId="29" fillId="73" borderId="80" applyNumberFormat="0" applyFont="0" applyAlignment="0" applyProtection="0"/>
    <xf numFmtId="177" fontId="29" fillId="0" borderId="0">
      <protection locked="0"/>
    </xf>
    <xf numFmtId="177" fontId="29" fillId="0" borderId="0">
      <protection locked="0"/>
    </xf>
    <xf numFmtId="177" fontId="29" fillId="0" borderId="0">
      <protection locked="0"/>
    </xf>
    <xf numFmtId="177" fontId="29" fillId="0" borderId="0">
      <protection locked="0"/>
    </xf>
    <xf numFmtId="177" fontId="29" fillId="0" borderId="0">
      <protection locked="0"/>
    </xf>
    <xf numFmtId="0" fontId="29" fillId="76" borderId="78" applyNumberFormat="0" applyProtection="0">
      <alignment horizontal="left" vertical="top" indent="1"/>
    </xf>
    <xf numFmtId="0" fontId="29" fillId="76" borderId="78" applyNumberFormat="0" applyProtection="0">
      <alignment horizontal="left" vertical="top" indent="1"/>
    </xf>
    <xf numFmtId="0" fontId="178" fillId="0" borderId="0">
      <protection locked="0"/>
    </xf>
    <xf numFmtId="0" fontId="61" fillId="0" borderId="0" applyNumberFormat="0" applyFont="0" applyFill="0" applyBorder="0" applyAlignment="0" applyProtection="0"/>
    <xf numFmtId="184" fontId="114" fillId="0" borderId="0">
      <protection locked="0"/>
    </xf>
    <xf numFmtId="0" fontId="29" fillId="76" borderId="78" applyNumberFormat="0" applyProtection="0">
      <alignment horizontal="left" vertical="top" indent="1"/>
    </xf>
    <xf numFmtId="0" fontId="29" fillId="76" borderId="78" applyNumberFormat="0" applyProtection="0">
      <alignment horizontal="left" vertical="top" indent="1"/>
    </xf>
    <xf numFmtId="184" fontId="136" fillId="0" borderId="0">
      <protection locked="0"/>
    </xf>
    <xf numFmtId="0" fontId="61" fillId="0" borderId="0" applyNumberFormat="0" applyFont="0" applyFill="0" applyBorder="0" applyAlignment="0" applyProtection="0"/>
    <xf numFmtId="184" fontId="114" fillId="0" borderId="0">
      <protection locked="0"/>
    </xf>
    <xf numFmtId="184" fontId="114" fillId="0" borderId="0">
      <protection locked="0"/>
    </xf>
    <xf numFmtId="177" fontId="29" fillId="0" borderId="0">
      <protection locked="0"/>
    </xf>
    <xf numFmtId="184" fontId="114" fillId="0" borderId="0">
      <protection locked="0"/>
    </xf>
    <xf numFmtId="9" fontId="113" fillId="0" borderId="0" applyFont="0" applyFill="0" applyBorder="0" applyAlignment="0" applyProtection="0"/>
    <xf numFmtId="184" fontId="114" fillId="0" borderId="0">
      <protection locked="0"/>
    </xf>
    <xf numFmtId="9" fontId="29" fillId="0" borderId="0" applyFont="0" applyFill="0" applyBorder="0" applyAlignment="0" applyProtection="0"/>
    <xf numFmtId="184" fontId="114" fillId="0" borderId="0">
      <protection locked="0"/>
    </xf>
    <xf numFmtId="9" fontId="29" fillId="0" borderId="0" applyFont="0" applyFill="0" applyBorder="0" applyAlignment="0" applyProtection="0"/>
    <xf numFmtId="184" fontId="114" fillId="0" borderId="0">
      <protection locked="0"/>
    </xf>
    <xf numFmtId="9" fontId="29" fillId="0" borderId="0" applyFont="0" applyFill="0" applyBorder="0" applyAlignment="0" applyProtection="0"/>
    <xf numFmtId="184" fontId="114" fillId="0" borderId="0">
      <protection locked="0"/>
    </xf>
    <xf numFmtId="9" fontId="105" fillId="0" borderId="0" applyFont="0" applyFill="0" applyBorder="0" applyAlignment="0" applyProtection="0"/>
    <xf numFmtId="184" fontId="114" fillId="0" borderId="0">
      <protection locked="0"/>
    </xf>
    <xf numFmtId="0" fontId="146" fillId="0" borderId="0">
      <protection locked="0"/>
    </xf>
    <xf numFmtId="0" fontId="0" fillId="0" borderId="0" applyNumberFormat="0" applyFont="0" applyFill="0" applyBorder="0" applyAlignment="0" applyProtection="0"/>
    <xf numFmtId="184" fontId="114" fillId="0" borderId="0">
      <protection locked="0"/>
    </xf>
    <xf numFmtId="0" fontId="0" fillId="0" borderId="0" applyNumberFormat="0" applyFont="0" applyFill="0" applyBorder="0" applyAlignment="0" applyProtection="0"/>
    <xf numFmtId="184" fontId="114" fillId="0" borderId="0">
      <protection locked="0"/>
    </xf>
    <xf numFmtId="177" fontId="29" fillId="0" borderId="0">
      <protection locked="0"/>
    </xf>
    <xf numFmtId="0" fontId="29" fillId="76" borderId="78" applyNumberFormat="0" applyProtection="0">
      <alignment horizontal="left" vertical="center" indent="1"/>
    </xf>
    <xf numFmtId="0" fontId="29" fillId="76" borderId="78" applyNumberFormat="0" applyProtection="0">
      <alignment horizontal="left" vertical="center" indent="1"/>
    </xf>
    <xf numFmtId="177" fontId="29" fillId="0" borderId="0">
      <protection locked="0"/>
    </xf>
    <xf numFmtId="184" fontId="114" fillId="0" borderId="0">
      <protection locked="0"/>
    </xf>
    <xf numFmtId="184" fontId="114" fillId="0" borderId="0">
      <protection locked="0"/>
    </xf>
    <xf numFmtId="177" fontId="29" fillId="0" borderId="0">
      <protection locked="0"/>
    </xf>
    <xf numFmtId="177" fontId="29" fillId="0" borderId="0">
      <protection locked="0"/>
    </xf>
    <xf numFmtId="177" fontId="29" fillId="0" borderId="0">
      <protection locked="0"/>
    </xf>
    <xf numFmtId="0" fontId="29" fillId="76" borderId="78" applyNumberFormat="0" applyProtection="0">
      <alignment horizontal="left" vertical="center" indent="1"/>
    </xf>
    <xf numFmtId="177" fontId="29" fillId="0" borderId="0">
      <protection locked="0"/>
    </xf>
    <xf numFmtId="177" fontId="29" fillId="0" borderId="0">
      <protection locked="0"/>
    </xf>
    <xf numFmtId="177" fontId="29" fillId="0" borderId="0">
      <protection locked="0"/>
    </xf>
    <xf numFmtId="177" fontId="29" fillId="0" borderId="0">
      <protection locked="0"/>
    </xf>
    <xf numFmtId="0" fontId="178" fillId="0" borderId="0">
      <protection locked="0"/>
    </xf>
    <xf numFmtId="0" fontId="61" fillId="0" borderId="0" applyNumberFormat="0" applyFont="0" applyFill="0" applyBorder="0" applyAlignment="0" applyProtection="0"/>
    <xf numFmtId="184" fontId="114" fillId="0" borderId="0">
      <protection locked="0"/>
    </xf>
    <xf numFmtId="184" fontId="114" fillId="0" borderId="0">
      <protection locked="0"/>
    </xf>
    <xf numFmtId="177" fontId="29" fillId="0" borderId="0">
      <protection locked="0"/>
    </xf>
    <xf numFmtId="184" fontId="136" fillId="0" borderId="0">
      <protection locked="0"/>
    </xf>
    <xf numFmtId="184" fontId="136" fillId="0" borderId="0">
      <protection locked="0"/>
    </xf>
    <xf numFmtId="0" fontId="0" fillId="0" borderId="0"/>
    <xf numFmtId="177" fontId="29" fillId="0" borderId="0">
      <protection locked="0"/>
    </xf>
    <xf numFmtId="0" fontId="61" fillId="0" borderId="0" applyNumberFormat="0" applyFont="0" applyFill="0" applyBorder="0" applyAlignment="0" applyProtection="0"/>
    <xf numFmtId="0" fontId="61" fillId="0" borderId="0"/>
    <xf numFmtId="184" fontId="136" fillId="0" borderId="0">
      <protection locked="0"/>
    </xf>
    <xf numFmtId="0" fontId="29" fillId="76" borderId="78" applyNumberFormat="0" applyProtection="0">
      <alignment horizontal="left" vertical="top" indent="1"/>
    </xf>
    <xf numFmtId="0" fontId="29" fillId="76" borderId="78" applyNumberFormat="0" applyProtection="0">
      <alignment horizontal="left" vertical="top" indent="1"/>
    </xf>
    <xf numFmtId="184" fontId="136" fillId="0" borderId="0">
      <protection locked="0"/>
    </xf>
    <xf numFmtId="0" fontId="61" fillId="0" borderId="0" applyNumberFormat="0" applyFont="0" applyFill="0" applyBorder="0" applyAlignment="0" applyProtection="0"/>
    <xf numFmtId="177" fontId="29" fillId="0" borderId="0">
      <protection locked="0"/>
    </xf>
    <xf numFmtId="0" fontId="61" fillId="0" borderId="0" applyNumberFormat="0" applyFont="0" applyFill="0" applyBorder="0" applyAlignment="0" applyProtection="0"/>
    <xf numFmtId="177" fontId="29" fillId="0" borderId="0">
      <protection locked="0"/>
    </xf>
    <xf numFmtId="0" fontId="61" fillId="0" borderId="0" applyNumberFormat="0" applyFont="0" applyFill="0" applyBorder="0" applyAlignment="0" applyProtection="0"/>
    <xf numFmtId="0" fontId="29" fillId="0" borderId="0"/>
    <xf numFmtId="177" fontId="29" fillId="0" borderId="0">
      <protection locked="0"/>
    </xf>
    <xf numFmtId="4" fontId="40" fillId="89" borderId="78" applyNumberFormat="0" applyProtection="0">
      <alignment horizontal="right" vertical="center"/>
    </xf>
    <xf numFmtId="0" fontId="29" fillId="0" borderId="0"/>
    <xf numFmtId="177" fontId="29" fillId="0" borderId="0">
      <protection locked="0"/>
    </xf>
    <xf numFmtId="4" fontId="40" fillId="43" borderId="78" applyNumberFormat="0" applyProtection="0">
      <alignment horizontal="righ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184" fontId="136" fillId="0" borderId="0">
      <protection locked="0"/>
    </xf>
    <xf numFmtId="0" fontId="61" fillId="0" borderId="0" applyNumberFormat="0" applyFont="0" applyFill="0" applyBorder="0" applyAlignment="0" applyProtection="0"/>
    <xf numFmtId="189" fontId="29" fillId="0" borderId="0" applyFill="0" applyBorder="0" applyAlignment="0"/>
    <xf numFmtId="43" fontId="29" fillId="0" borderId="0" applyBorder="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Border="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43" fontId="29" fillId="0" borderId="0" applyBorder="0"/>
    <xf numFmtId="17" fontId="118" fillId="86" borderId="0" applyProtection="0">
      <alignment horizontal="center" vertical="center"/>
    </xf>
    <xf numFmtId="0" fontId="61" fillId="0" borderId="0" applyNumberFormat="0" applyFont="0" applyFill="0" applyBorder="0" applyAlignment="0" applyProtection="0"/>
    <xf numFmtId="43" fontId="29" fillId="0" borderId="0" applyBorder="0"/>
    <xf numFmtId="43" fontId="29" fillId="0" borderId="0" applyBorder="0"/>
    <xf numFmtId="43" fontId="29" fillId="0" borderId="0" applyBorder="0"/>
    <xf numFmtId="43" fontId="29" fillId="0" borderId="0" applyBorder="0"/>
    <xf numFmtId="0" fontId="61" fillId="0" borderId="0" applyNumberFormat="0" applyFont="0" applyFill="0" applyBorder="0" applyAlignment="0" applyProtection="0"/>
    <xf numFmtId="0" fontId="0" fillId="0" borderId="0" applyNumberFormat="0" applyFont="0" applyFill="0" applyBorder="0" applyAlignment="0" applyProtection="0"/>
    <xf numFmtId="43" fontId="29" fillId="0" borderId="0" applyBorder="0"/>
    <xf numFmtId="43" fontId="29" fillId="0" borderId="0" applyBorder="0"/>
    <xf numFmtId="43" fontId="29" fillId="0" borderId="0" applyBorder="0"/>
    <xf numFmtId="43" fontId="29" fillId="0" borderId="0" applyBorder="0"/>
    <xf numFmtId="43" fontId="29" fillId="0" borderId="0" applyBorder="0"/>
    <xf numFmtId="43" fontId="29" fillId="0" borderId="0" applyBorder="0"/>
    <xf numFmtId="0" fontId="93" fillId="0" borderId="15" applyNumberFormat="0" applyAlignment="0" applyProtection="0">
      <alignment horizontal="left" vertical="center"/>
    </xf>
    <xf numFmtId="43" fontId="29" fillId="0" borderId="0" applyBorder="0"/>
    <xf numFmtId="43" fontId="29" fillId="0" borderId="0" applyBorder="0"/>
    <xf numFmtId="43" fontId="29" fillId="0" borderId="0" applyBorder="0"/>
    <xf numFmtId="43" fontId="29" fillId="0" borderId="0" applyBorder="0"/>
    <xf numFmtId="0" fontId="101" fillId="74" borderId="79" applyNumberFormat="0" applyAlignment="0" applyProtection="0"/>
    <xf numFmtId="43" fontId="29" fillId="0" borderId="0" applyBorder="0"/>
    <xf numFmtId="0" fontId="61" fillId="0" borderId="0" applyNumberFormat="0" applyFont="0" applyFill="0" applyBorder="0" applyAlignment="0" applyProtection="0"/>
    <xf numFmtId="43" fontId="29" fillId="0" borderId="0" applyBorder="0"/>
    <xf numFmtId="43" fontId="29" fillId="0" borderId="0" applyBorder="0"/>
    <xf numFmtId="43" fontId="29" fillId="0" borderId="0" applyBorder="0"/>
    <xf numFmtId="0" fontId="29"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4" fontId="40" fillId="72" borderId="78" applyNumberFormat="0" applyProtection="0">
      <alignment horizontal="right" vertical="center"/>
    </xf>
    <xf numFmtId="43" fontId="29" fillId="0" borderId="0" applyBorder="0"/>
    <xf numFmtId="43" fontId="29" fillId="0" borderId="0" applyBorder="0"/>
    <xf numFmtId="43" fontId="29" fillId="0" borderId="0" applyBorder="0"/>
    <xf numFmtId="43" fontId="29" fillId="0" borderId="0" applyBorder="0"/>
    <xf numFmtId="216" fontId="29" fillId="0" borderId="0" applyNumberFormat="0"/>
    <xf numFmtId="0" fontId="0" fillId="0" borderId="0" applyNumberFormat="0" applyFont="0" applyFill="0" applyBorder="0" applyAlignment="0" applyProtection="0"/>
    <xf numFmtId="0" fontId="61" fillId="0" borderId="0" applyNumberFormat="0" applyFont="0" applyFill="0" applyBorder="0" applyAlignment="0" applyProtection="0"/>
    <xf numFmtId="43" fontId="29" fillId="0" borderId="0" applyBorder="0"/>
    <xf numFmtId="10" fontId="88" fillId="80" borderId="44" applyNumberFormat="0" applyBorder="0" applyAlignment="0" applyProtection="0"/>
    <xf numFmtId="10" fontId="88" fillId="80" borderId="44" applyNumberFormat="0" applyBorder="0" applyAlignment="0" applyProtection="0"/>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2" fontId="29" fillId="0" borderId="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17" fontId="118" fillId="86" borderId="0" applyProtection="0">
      <alignment horizontal="center" vertical="center"/>
    </xf>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7" fontId="118" fillId="86" borderId="0" applyProtection="0">
      <alignment horizontal="center" vertical="center"/>
    </xf>
    <xf numFmtId="2"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7" fontId="29" fillId="0" borderId="0">
      <protection locked="0"/>
    </xf>
    <xf numFmtId="0" fontId="29" fillId="0" borderId="0"/>
    <xf numFmtId="225" fontId="146" fillId="0" borderId="0">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184" fontId="114" fillId="0" borderId="0">
      <protection locked="0"/>
    </xf>
    <xf numFmtId="228" fontId="29" fillId="0" borderId="0" applyFont="0" applyBorder="0" applyAlignment="0">
      <protection hidden="1"/>
    </xf>
    <xf numFmtId="0" fontId="61" fillId="0" borderId="0" applyNumberFormat="0" applyFont="0" applyFill="0" applyBorder="0" applyAlignment="0" applyProtection="0"/>
    <xf numFmtId="184" fontId="114" fillId="0" borderId="0">
      <protection locked="0"/>
    </xf>
    <xf numFmtId="228" fontId="29" fillId="0" borderId="0" applyFont="0" applyBorder="0" applyAlignment="0">
      <protection hidden="1"/>
    </xf>
    <xf numFmtId="177" fontId="29" fillId="0" borderId="0">
      <protection locked="0"/>
    </xf>
    <xf numFmtId="177" fontId="29" fillId="0" borderId="0">
      <protection locked="0"/>
    </xf>
    <xf numFmtId="0" fontId="29" fillId="0" borderId="0"/>
    <xf numFmtId="177" fontId="29" fillId="0" borderId="0">
      <protection locked="0"/>
    </xf>
    <xf numFmtId="0" fontId="29" fillId="0" borderId="0"/>
    <xf numFmtId="0" fontId="0" fillId="0" borderId="0" applyNumberFormat="0" applyFont="0" applyFill="0" applyBorder="0" applyAlignment="0" applyProtection="0"/>
    <xf numFmtId="177" fontId="29" fillId="0" borderId="0">
      <protection locked="0"/>
    </xf>
    <xf numFmtId="0" fontId="111" fillId="0" borderId="0"/>
    <xf numFmtId="177" fontId="29" fillId="0" borderId="0">
      <protection locked="0"/>
    </xf>
    <xf numFmtId="0" fontId="29" fillId="0" borderId="0"/>
    <xf numFmtId="184" fontId="114" fillId="0" borderId="0">
      <protection locked="0"/>
    </xf>
    <xf numFmtId="0" fontId="29" fillId="0" borderId="0"/>
    <xf numFmtId="184" fontId="114" fillId="0" borderId="0">
      <protection locked="0"/>
    </xf>
    <xf numFmtId="0" fontId="61" fillId="0" borderId="0" applyNumberFormat="0" applyFont="0" applyFill="0" applyBorder="0" applyAlignment="0" applyProtection="0"/>
    <xf numFmtId="235" fontId="153" fillId="0" borderId="0" applyFill="0" applyBorder="0" applyProtection="0"/>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03" fillId="0" borderId="0" applyNumberFormat="0" applyFill="0" applyBorder="0" applyAlignment="0" applyProtection="0"/>
    <xf numFmtId="0" fontId="61" fillId="0" borderId="0" applyNumberFormat="0" applyFont="0" applyFill="0" applyBorder="0" applyAlignment="0" applyProtection="0"/>
    <xf numFmtId="0" fontId="61" fillId="0" borderId="0"/>
    <xf numFmtId="0" fontId="144" fillId="99" borderId="0" applyNumberFormat="0" applyBorder="0" applyAlignment="0" applyProtection="0"/>
    <xf numFmtId="0" fontId="144" fillId="99" borderId="0" applyNumberFormat="0" applyBorder="0" applyAlignment="0" applyProtection="0"/>
    <xf numFmtId="38" fontId="88" fillId="45" borderId="0" applyNumberFormat="0" applyBorder="0" applyAlignment="0" applyProtection="0"/>
    <xf numFmtId="38" fontId="88" fillId="45" borderId="0" applyNumberFormat="0" applyBorder="0" applyAlignment="0" applyProtection="0"/>
    <xf numFmtId="0" fontId="105" fillId="0" borderId="0"/>
    <xf numFmtId="38" fontId="88" fillId="45" borderId="0" applyNumberFormat="0" applyBorder="0" applyAlignment="0" applyProtection="0"/>
    <xf numFmtId="0" fontId="167" fillId="0" borderId="0">
      <alignment horizontal="left"/>
      <protection locked="0"/>
    </xf>
    <xf numFmtId="0" fontId="44" fillId="0" borderId="0" applyBorder="0">
      <alignment horizontal="left"/>
    </xf>
    <xf numFmtId="205" fontId="125" fillId="0" borderId="87"/>
    <xf numFmtId="0" fontId="93" fillId="0" borderId="15" applyNumberFormat="0" applyAlignment="0" applyProtection="0">
      <alignment horizontal="left" vertical="center"/>
    </xf>
    <xf numFmtId="0" fontId="0" fillId="0" borderId="0" applyNumberFormat="0" applyFont="0" applyFill="0" applyBorder="0" applyAlignment="0" applyProtection="0"/>
    <xf numFmtId="0" fontId="93" fillId="0" borderId="15" applyNumberFormat="0" applyAlignment="0" applyProtection="0">
      <alignment horizontal="left" vertical="center"/>
    </xf>
    <xf numFmtId="0" fontId="0" fillId="0" borderId="0" applyNumberFormat="0" applyFont="0" applyFill="0" applyBorder="0" applyAlignment="0" applyProtection="0"/>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61" fillId="0" borderId="0"/>
    <xf numFmtId="0" fontId="93" fillId="0" borderId="15" applyNumberFormat="0" applyAlignment="0" applyProtection="0">
      <alignment horizontal="left" vertical="center"/>
    </xf>
    <xf numFmtId="0" fontId="107" fillId="78" borderId="81" applyNumberFormat="0" applyAlignment="0" applyProtection="0"/>
    <xf numFmtId="37" fontId="29" fillId="0" borderId="0"/>
    <xf numFmtId="0" fontId="93" fillId="0" borderId="15" applyNumberFormat="0" applyAlignment="0" applyProtection="0">
      <alignment horizontal="left" vertical="center"/>
    </xf>
    <xf numFmtId="0" fontId="107" fillId="78" borderId="81" applyNumberFormat="0" applyAlignment="0" applyProtection="0"/>
    <xf numFmtId="0" fontId="106" fillId="0" borderId="0"/>
    <xf numFmtId="0" fontId="93" fillId="0" borderId="15" applyNumberFormat="0" applyAlignment="0" applyProtection="0">
      <alignment horizontal="left" vertical="center"/>
    </xf>
    <xf numFmtId="37" fontId="29" fillId="0" borderId="0"/>
    <xf numFmtId="0" fontId="93" fillId="0" borderId="15" applyNumberFormat="0" applyAlignment="0" applyProtection="0">
      <alignment horizontal="lef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37" fontId="29" fillId="0" borderId="0"/>
    <xf numFmtId="0" fontId="93" fillId="0" borderId="15" applyNumberFormat="0" applyAlignment="0" applyProtection="0">
      <alignment horizontal="left" vertical="center"/>
    </xf>
    <xf numFmtId="0" fontId="107" fillId="78" borderId="81" applyNumberFormat="0" applyAlignment="0" applyProtection="0"/>
    <xf numFmtId="0" fontId="106" fillId="0" borderId="0"/>
    <xf numFmtId="0" fontId="93" fillId="0" borderId="15" applyNumberFormat="0" applyAlignment="0" applyProtection="0">
      <alignment horizontal="left" vertical="center"/>
    </xf>
    <xf numFmtId="0" fontId="107" fillId="78" borderId="81" applyNumberFormat="0" applyAlignment="0" applyProtection="0"/>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107" fillId="78" borderId="81" applyNumberFormat="0" applyAlignment="0" applyProtection="0"/>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0" fillId="0" borderId="0"/>
    <xf numFmtId="0" fontId="29" fillId="76" borderId="78" applyNumberFormat="0" applyProtection="0">
      <alignment horizontal="left" vertical="center" indent="1"/>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0" fontId="107" fillId="78" borderId="81" applyNumberFormat="0" applyAlignment="0" applyProtection="0"/>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15" applyNumberFormat="0" applyAlignment="0" applyProtection="0">
      <alignment horizontal="left" vertical="center"/>
    </xf>
    <xf numFmtId="0" fontId="93" fillId="0" borderId="15" applyNumberFormat="0" applyAlignment="0" applyProtection="0">
      <alignment horizontal="left" vertical="center"/>
    </xf>
    <xf numFmtId="0" fontId="61" fillId="0" borderId="0"/>
    <xf numFmtId="0" fontId="93" fillId="0" borderId="15" applyNumberFormat="0" applyAlignment="0" applyProtection="0">
      <alignment horizontal="left" vertical="center"/>
    </xf>
    <xf numFmtId="0" fontId="61" fillId="0" borderId="0"/>
    <xf numFmtId="0" fontId="93" fillId="0" borderId="15" applyNumberFormat="0" applyAlignment="0" applyProtection="0">
      <alignment horizontal="left" vertical="center"/>
    </xf>
    <xf numFmtId="0" fontId="180" fillId="74" borderId="0" applyNumberFormat="0" applyBorder="0" applyAlignment="0" applyProtection="0"/>
    <xf numFmtId="0" fontId="93" fillId="0" borderId="15" applyNumberFormat="0" applyAlignment="0" applyProtection="0">
      <alignment horizontal="left" vertical="center"/>
    </xf>
    <xf numFmtId="205" fontId="125" fillId="0" borderId="87"/>
    <xf numFmtId="0" fontId="93" fillId="0" borderId="63">
      <alignment horizontal="left" vertical="center"/>
    </xf>
    <xf numFmtId="0" fontId="93" fillId="0" borderId="63">
      <alignment horizontal="left" vertical="center"/>
    </xf>
    <xf numFmtId="0" fontId="93" fillId="0" borderId="63">
      <alignment horizontal="left" vertical="center"/>
    </xf>
    <xf numFmtId="0" fontId="93" fillId="0" borderId="63">
      <alignment horizontal="left" vertical="center"/>
    </xf>
    <xf numFmtId="0" fontId="93" fillId="0" borderId="63">
      <alignment horizontal="left" vertical="center"/>
    </xf>
    <xf numFmtId="0" fontId="61" fillId="0" borderId="0" applyNumberFormat="0" applyFont="0" applyFill="0" applyBorder="0" applyAlignment="0" applyProtection="0"/>
    <xf numFmtId="0" fontId="93" fillId="0" borderId="0"/>
    <xf numFmtId="0" fontId="107" fillId="78" borderId="81" applyNumberFormat="0" applyAlignment="0" applyProtection="0"/>
    <xf numFmtId="0" fontId="93" fillId="0" borderId="0"/>
    <xf numFmtId="0" fontId="61" fillId="0" borderId="0" applyNumberFormat="0" applyFont="0" applyFill="0" applyBorder="0" applyAlignment="0" applyProtection="0"/>
    <xf numFmtId="0" fontId="93"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93" fillId="0" borderId="63">
      <alignment horizontal="left" vertical="center"/>
    </xf>
    <xf numFmtId="39" fontId="112" fillId="0" borderId="0"/>
    <xf numFmtId="0" fontId="61" fillId="0" borderId="0" applyNumberFormat="0" applyFont="0" applyFill="0" applyBorder="0" applyAlignment="0" applyProtection="0"/>
    <xf numFmtId="0" fontId="93" fillId="0" borderId="0"/>
    <xf numFmtId="0" fontId="93" fillId="0" borderId="63">
      <alignment horizontal="left" vertical="center"/>
    </xf>
    <xf numFmtId="0" fontId="93" fillId="0" borderId="63">
      <alignment horizontal="left" vertical="center"/>
    </xf>
    <xf numFmtId="10" fontId="88" fillId="86" borderId="44" applyNumberFormat="0" applyBorder="0" applyAlignment="0" applyProtection="0"/>
    <xf numFmtId="0" fontId="61" fillId="0" borderId="0" applyNumberFormat="0" applyFont="0" applyFill="0" applyBorder="0" applyAlignment="0" applyProtection="0"/>
    <xf numFmtId="0" fontId="93" fillId="0" borderId="63">
      <alignment horizontal="left" vertical="center"/>
    </xf>
    <xf numFmtId="0" fontId="93" fillId="0" borderId="63">
      <alignment horizontal="left" vertical="center"/>
    </xf>
    <xf numFmtId="177" fontId="29" fillId="0" borderId="0">
      <protection locked="0"/>
    </xf>
    <xf numFmtId="0" fontId="93" fillId="0" borderId="63">
      <alignment horizontal="left" vertical="center"/>
    </xf>
    <xf numFmtId="0" fontId="0" fillId="0" borderId="0" applyNumberFormat="0" applyFont="0" applyFill="0" applyBorder="0" applyAlignment="0" applyProtection="0"/>
    <xf numFmtId="0" fontId="29" fillId="73" borderId="80" applyNumberFormat="0" applyFont="0" applyAlignment="0" applyProtection="0"/>
    <xf numFmtId="0" fontId="164" fillId="0" borderId="0">
      <protection locked="0"/>
    </xf>
    <xf numFmtId="0" fontId="61" fillId="0" borderId="0" applyNumberFormat="0" applyFont="0" applyFill="0" applyBorder="0" applyAlignment="0" applyProtection="0"/>
    <xf numFmtId="0" fontId="93" fillId="0" borderId="63">
      <alignment horizontal="left" vertical="center"/>
    </xf>
    <xf numFmtId="0" fontId="61" fillId="0" borderId="0" applyNumberFormat="0" applyFont="0" applyFill="0" applyBorder="0" applyAlignment="0" applyProtection="0"/>
    <xf numFmtId="0" fontId="93" fillId="0" borderId="0"/>
    <xf numFmtId="0" fontId="0" fillId="0" borderId="0" applyNumberFormat="0" applyFont="0" applyFill="0" applyBorder="0" applyAlignment="0" applyProtection="0"/>
    <xf numFmtId="0" fontId="29" fillId="73" borderId="80" applyNumberFormat="0" applyFont="0" applyAlignment="0" applyProtection="0"/>
    <xf numFmtId="184" fontId="123" fillId="0" borderId="0">
      <protection locked="0"/>
    </xf>
    <xf numFmtId="0" fontId="61" fillId="0" borderId="0" applyNumberFormat="0" applyFont="0" applyFill="0" applyBorder="0" applyAlignment="0" applyProtection="0"/>
    <xf numFmtId="0" fontId="93" fillId="0" borderId="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184" fontId="123" fillId="0" borderId="0">
      <protection locked="0"/>
    </xf>
    <xf numFmtId="0" fontId="61" fillId="0" borderId="0" applyNumberFormat="0" applyFont="0" applyFill="0" applyBorder="0" applyAlignment="0" applyProtection="0"/>
    <xf numFmtId="0" fontId="93" fillId="0" borderId="0"/>
    <xf numFmtId="0" fontId="93" fillId="0" borderId="0"/>
    <xf numFmtId="0" fontId="93" fillId="0" borderId="63">
      <alignment horizontal="left" vertical="center"/>
    </xf>
    <xf numFmtId="0" fontId="93" fillId="0" borderId="63">
      <alignment horizontal="left" vertical="center"/>
    </xf>
    <xf numFmtId="0" fontId="93" fillId="0" borderId="63">
      <alignment horizontal="left" vertical="center"/>
    </xf>
    <xf numFmtId="0" fontId="93" fillId="0" borderId="63">
      <alignment horizontal="left" vertical="center"/>
    </xf>
    <xf numFmtId="177" fontId="29" fillId="0" borderId="0">
      <protection locked="0"/>
    </xf>
    <xf numFmtId="0" fontId="93" fillId="0" borderId="63">
      <alignment horizontal="left" vertical="center"/>
    </xf>
    <xf numFmtId="0" fontId="164" fillId="0" borderId="0">
      <protection locked="0"/>
    </xf>
    <xf numFmtId="0" fontId="0" fillId="0" borderId="0" applyNumberFormat="0" applyFont="0" applyFill="0" applyBorder="0" applyAlignment="0" applyProtection="0"/>
    <xf numFmtId="0" fontId="93" fillId="0" borderId="63">
      <alignment horizontal="left" vertical="center"/>
    </xf>
    <xf numFmtId="0" fontId="93" fillId="0" borderId="0"/>
    <xf numFmtId="4" fontId="40" fillId="49" borderId="78" applyNumberFormat="0" applyProtection="0">
      <alignment horizontal="right" vertical="center"/>
    </xf>
    <xf numFmtId="0" fontId="93" fillId="0" borderId="0"/>
    <xf numFmtId="0" fontId="93" fillId="0" borderId="0"/>
    <xf numFmtId="0" fontId="93" fillId="0" borderId="0"/>
    <xf numFmtId="0" fontId="93" fillId="0" borderId="63">
      <alignment horizontal="left" vertical="center"/>
    </xf>
    <xf numFmtId="0" fontId="93" fillId="0" borderId="0"/>
    <xf numFmtId="9" fontId="0" fillId="0" borderId="0" applyFont="0" applyFill="0" applyBorder="0" applyAlignment="0" applyProtection="0"/>
    <xf numFmtId="0" fontId="93" fillId="0" borderId="0"/>
    <xf numFmtId="0" fontId="93" fillId="0" borderId="0"/>
    <xf numFmtId="0" fontId="93" fillId="0" borderId="63">
      <alignment horizontal="left" vertical="center"/>
    </xf>
    <xf numFmtId="0" fontId="0" fillId="0" borderId="0" applyNumberFormat="0" applyFont="0" applyFill="0" applyBorder="0" applyAlignment="0" applyProtection="0"/>
    <xf numFmtId="0" fontId="61" fillId="0" borderId="0" applyNumberFormat="0" applyFont="0" applyFill="0" applyBorder="0" applyAlignment="0" applyProtection="0"/>
    <xf numFmtId="177" fontId="29" fillId="0" borderId="0">
      <protection locked="0"/>
    </xf>
    <xf numFmtId="0" fontId="93" fillId="0" borderId="63">
      <alignment horizontal="left" vertical="center"/>
    </xf>
    <xf numFmtId="0" fontId="93" fillId="0" borderId="63">
      <alignment horizontal="left" vertical="center"/>
    </xf>
    <xf numFmtId="0" fontId="93" fillId="0" borderId="0"/>
    <xf numFmtId="0" fontId="93" fillId="0" borderId="63">
      <alignment horizontal="left" vertical="center"/>
    </xf>
    <xf numFmtId="0" fontId="93" fillId="0" borderId="0"/>
    <xf numFmtId="0" fontId="93"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93" fillId="0" borderId="0"/>
    <xf numFmtId="0" fontId="93" fillId="0" borderId="0"/>
    <xf numFmtId="0" fontId="0" fillId="0" borderId="0" applyNumberFormat="0" applyFont="0" applyFill="0" applyBorder="0" applyAlignment="0" applyProtection="0"/>
    <xf numFmtId="0" fontId="93" fillId="0" borderId="0"/>
    <xf numFmtId="177" fontId="29" fillId="0" borderId="0">
      <protection locked="0"/>
    </xf>
    <xf numFmtId="0" fontId="44" fillId="0" borderId="0"/>
    <xf numFmtId="0" fontId="93" fillId="0" borderId="63">
      <alignment horizontal="left" vertical="center"/>
    </xf>
    <xf numFmtId="0" fontId="61" fillId="0" borderId="0" applyNumberFormat="0" applyFont="0" applyFill="0" applyBorder="0" applyAlignment="0" applyProtection="0"/>
    <xf numFmtId="0" fontId="29" fillId="0" borderId="0"/>
    <xf numFmtId="0" fontId="93" fillId="0" borderId="63">
      <alignment horizontal="left" vertical="center"/>
    </xf>
    <xf numFmtId="0" fontId="93" fillId="0" borderId="0"/>
    <xf numFmtId="0" fontId="93" fillId="0" borderId="63">
      <alignment horizontal="left" vertical="center"/>
    </xf>
    <xf numFmtId="0" fontId="93" fillId="0" borderId="63">
      <alignment horizontal="left" vertical="center"/>
    </xf>
    <xf numFmtId="0" fontId="93" fillId="0" borderId="63">
      <alignment horizontal="left" vertical="center"/>
    </xf>
    <xf numFmtId="0" fontId="93" fillId="0" borderId="63">
      <alignment horizontal="left" vertical="center"/>
    </xf>
    <xf numFmtId="0" fontId="93" fillId="0" borderId="0"/>
    <xf numFmtId="0" fontId="93" fillId="0" borderId="0"/>
    <xf numFmtId="0" fontId="29" fillId="0" borderId="0"/>
    <xf numFmtId="0" fontId="93" fillId="0" borderId="63">
      <alignment horizontal="left" vertical="center"/>
    </xf>
    <xf numFmtId="0" fontId="61" fillId="0" borderId="0" applyNumberFormat="0" applyFont="0" applyFill="0" applyBorder="0" applyAlignment="0" applyProtection="0"/>
    <xf numFmtId="0" fontId="44" fillId="39" borderId="21">
      <alignment vertical="center" wrapText="1"/>
    </xf>
    <xf numFmtId="0" fontId="187" fillId="0" borderId="98" applyNumberFormat="0" applyFill="0" applyAlignment="0" applyProtection="0"/>
    <xf numFmtId="0" fontId="187" fillId="0" borderId="98" applyNumberFormat="0" applyFill="0" applyAlignment="0" applyProtection="0"/>
    <xf numFmtId="0" fontId="187" fillId="0" borderId="98" applyNumberFormat="0" applyFill="0" applyAlignment="0" applyProtection="0"/>
    <xf numFmtId="0" fontId="187" fillId="0" borderId="98" applyNumberFormat="0" applyFill="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166" fillId="0" borderId="96" applyNumberFormat="0" applyFill="0" applyAlignment="0" applyProtection="0"/>
    <xf numFmtId="0" fontId="166" fillId="0" borderId="96" applyNumberFormat="0" applyFill="0" applyAlignment="0" applyProtection="0"/>
    <xf numFmtId="0" fontId="0" fillId="0" borderId="0" applyNumberFormat="0" applyFont="0" applyFill="0" applyBorder="0" applyAlignment="0" applyProtection="0"/>
    <xf numFmtId="4" fontId="40" fillId="94" borderId="78" applyNumberFormat="0" applyProtection="0">
      <alignment horizontal="right" vertical="center"/>
    </xf>
    <xf numFmtId="4" fontId="40" fillId="94" borderId="78" applyNumberFormat="0" applyProtection="0">
      <alignment horizontal="right" vertical="center"/>
    </xf>
    <xf numFmtId="0" fontId="105" fillId="0" borderId="0"/>
    <xf numFmtId="0" fontId="29" fillId="0" borderId="0"/>
    <xf numFmtId="184" fontId="123" fillId="0" borderId="0">
      <protection locked="0"/>
    </xf>
    <xf numFmtId="0" fontId="29" fillId="73" borderId="80" applyNumberFormat="0" applyFont="0" applyAlignment="0" applyProtection="0"/>
    <xf numFmtId="0" fontId="105" fillId="0" borderId="0"/>
    <xf numFmtId="184" fontId="123" fillId="0" borderId="0">
      <protection locked="0"/>
    </xf>
    <xf numFmtId="0" fontId="29" fillId="73" borderId="80" applyNumberFormat="0" applyFont="0" applyAlignment="0" applyProtection="0"/>
    <xf numFmtId="0" fontId="101" fillId="74"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177" fontId="29" fillId="0" borderId="0">
      <protection locked="0"/>
    </xf>
    <xf numFmtId="0" fontId="164" fillId="0" borderId="0">
      <protection locked="0"/>
    </xf>
    <xf numFmtId="177" fontId="29" fillId="0" borderId="0">
      <protection locked="0"/>
    </xf>
    <xf numFmtId="177" fontId="29" fillId="0" borderId="0">
      <protection locked="0"/>
    </xf>
    <xf numFmtId="184" fontId="123" fillId="0" borderId="0">
      <protection locked="0"/>
    </xf>
    <xf numFmtId="184" fontId="123" fillId="0" borderId="0">
      <protection locked="0"/>
    </xf>
    <xf numFmtId="184" fontId="123" fillId="0" borderId="0">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84" fontId="123" fillId="0" borderId="0">
      <protection locked="0"/>
    </xf>
    <xf numFmtId="0" fontId="164" fillId="0" borderId="0">
      <protection locked="0"/>
    </xf>
    <xf numFmtId="0" fontId="0" fillId="0" borderId="0" applyNumberFormat="0" applyFont="0" applyFill="0" applyBorder="0" applyAlignment="0" applyProtection="0"/>
    <xf numFmtId="0" fontId="0" fillId="0" borderId="0" applyNumberFormat="0" applyFont="0" applyFill="0" applyBorder="0" applyAlignment="0" applyProtection="0"/>
    <xf numFmtId="184" fontId="123" fillId="0" borderId="0">
      <protection locked="0"/>
    </xf>
    <xf numFmtId="184" fontId="123" fillId="0" borderId="0">
      <protection locked="0"/>
    </xf>
    <xf numFmtId="0" fontId="29" fillId="73" borderId="80" applyNumberFormat="0" applyFont="0" applyAlignment="0" applyProtection="0"/>
    <xf numFmtId="184" fontId="123" fillId="0" borderId="0">
      <protection locked="0"/>
    </xf>
    <xf numFmtId="0" fontId="29" fillId="73" borderId="80" applyNumberFormat="0" applyFont="0" applyAlignment="0" applyProtection="0"/>
    <xf numFmtId="177" fontId="29" fillId="0" borderId="0">
      <protection locked="0"/>
    </xf>
    <xf numFmtId="0" fontId="105" fillId="0" borderId="0"/>
    <xf numFmtId="177" fontId="29" fillId="0" borderId="0">
      <protection locked="0"/>
    </xf>
    <xf numFmtId="177" fontId="29" fillId="0" borderId="0">
      <protection locked="0"/>
    </xf>
    <xf numFmtId="0" fontId="208" fillId="0" borderId="0" applyNumberFormat="0" applyFont="0" applyFill="0" applyBorder="0" applyAlignment="0" applyProtection="0">
      <alignment vertical="top"/>
      <protection locked="0"/>
    </xf>
    <xf numFmtId="207" fontId="29" fillId="39" borderId="44"/>
    <xf numFmtId="0" fontId="61" fillId="0" borderId="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99" fontId="128" fillId="0" borderId="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0" borderId="44"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10" fontId="88" fillId="86" borderId="44" applyNumberFormat="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0" fontId="88" fillId="86" borderId="44" applyNumberFormat="0" applyBorder="0" applyAlignment="0" applyProtection="0"/>
    <xf numFmtId="0" fontId="0" fillId="0" borderId="0" applyNumberFormat="0" applyFont="0" applyFill="0" applyBorder="0" applyAlignment="0" applyProtection="0"/>
    <xf numFmtId="0" fontId="29" fillId="0" borderId="0"/>
    <xf numFmtId="10" fontId="88" fillId="80" borderId="44" applyNumberFormat="0" applyBorder="0" applyAlignment="0" applyProtection="0"/>
    <xf numFmtId="0" fontId="61" fillId="0" borderId="0"/>
    <xf numFmtId="10" fontId="88" fillId="86" borderId="44" applyNumberFormat="0" applyBorder="0" applyAlignment="0" applyProtection="0"/>
    <xf numFmtId="0" fontId="29" fillId="73" borderId="80" applyNumberFormat="0" applyFont="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10" fontId="88" fillId="80" borderId="44" applyNumberFormat="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0" borderId="44" applyNumberFormat="0" applyBorder="0" applyAlignment="0" applyProtection="0"/>
    <xf numFmtId="0" fontId="0" fillId="0" borderId="0" applyNumberFormat="0" applyFont="0" applyFill="0" applyBorder="0" applyAlignment="0" applyProtection="0"/>
    <xf numFmtId="10" fontId="88" fillId="86" borderId="44"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0" fontId="0" fillId="0" borderId="0" applyNumberFormat="0" applyFont="0" applyFill="0" applyBorder="0" applyAlignment="0" applyProtection="0"/>
    <xf numFmtId="10" fontId="88" fillId="86" borderId="44" applyNumberFormat="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10" fontId="88" fillId="80" borderId="44" applyNumberFormat="0" applyBorder="0" applyAlignment="0" applyProtection="0"/>
    <xf numFmtId="10" fontId="88" fillId="80" borderId="44" applyNumberFormat="0" applyBorder="0" applyAlignment="0" applyProtection="0"/>
    <xf numFmtId="17" fontId="118" fillId="86" borderId="0" applyProtection="0">
      <alignment horizontal="center" vertical="center"/>
    </xf>
    <xf numFmtId="4" fontId="35" fillId="39" borderId="78" applyNumberFormat="0" applyProtection="0">
      <alignment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7" fontId="118" fillId="86" borderId="0" applyProtection="0">
      <alignment horizontal="center" vertical="center"/>
    </xf>
    <xf numFmtId="4" fontId="35" fillId="39" borderId="78" applyNumberFormat="0" applyProtection="0">
      <alignment vertical="center"/>
    </xf>
    <xf numFmtId="0" fontId="61" fillId="0" borderId="0" applyNumberFormat="0" applyFont="0" applyFill="0" applyBorder="0" applyAlignment="0" applyProtection="0"/>
    <xf numFmtId="10" fontId="88" fillId="80" borderId="44" applyNumberFormat="0" applyBorder="0" applyAlignment="0" applyProtection="0"/>
    <xf numFmtId="17" fontId="118" fillId="86" borderId="0" applyProtection="0">
      <alignment horizontal="center" vertical="center"/>
    </xf>
    <xf numFmtId="4" fontId="35" fillId="39" borderId="78" applyNumberFormat="0" applyProtection="0">
      <alignment vertical="center"/>
    </xf>
    <xf numFmtId="10" fontId="88" fillId="80" borderId="44" applyNumberFormat="0" applyBorder="0" applyAlignment="0" applyProtection="0"/>
    <xf numFmtId="10" fontId="88" fillId="80" borderId="44" applyNumberFormat="0" applyBorder="0" applyAlignment="0" applyProtection="0"/>
    <xf numFmtId="10" fontId="88" fillId="86" borderId="44" applyNumberFormat="0" applyBorder="0" applyAlignment="0" applyProtection="0"/>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10" fontId="88" fillId="86"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10" fontId="88" fillId="80" borderId="44" applyNumberFormat="0" applyBorder="0" applyAlignment="0" applyProtection="0"/>
    <xf numFmtId="10" fontId="88" fillId="86" borderId="44" applyNumberFormat="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0" fontId="88" fillId="80" borderId="44" applyNumberFormat="0" applyBorder="0" applyAlignment="0" applyProtection="0"/>
    <xf numFmtId="10" fontId="88" fillId="86" borderId="44" applyNumberFormat="0" applyBorder="0" applyAlignment="0" applyProtection="0"/>
    <xf numFmtId="10" fontId="88" fillId="86" borderId="44" applyNumberFormat="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10" fontId="29" fillId="0" borderId="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0" fontId="101" fillId="74" borderId="79" applyNumberFormat="0" applyAlignment="0" applyProtection="0"/>
    <xf numFmtId="0" fontId="101" fillId="74"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0" fontId="101" fillId="74" borderId="79" applyNumberFormat="0" applyAlignment="0" applyProtection="0"/>
    <xf numFmtId="0" fontId="101" fillId="74"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101" applyNumberFormat="0" applyFont="0" applyFill="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101" applyNumberFormat="0" applyFont="0" applyFill="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101" applyNumberFormat="0" applyFont="0" applyFill="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99" fontId="128" fillId="0" borderId="0"/>
    <xf numFmtId="0" fontId="29" fillId="73" borderId="80" applyNumberFormat="0" applyFon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101" fillId="74"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0" fontId="101" fillId="74" borderId="79" applyNumberFormat="0" applyAlignment="0" applyProtection="0"/>
    <xf numFmtId="0" fontId="101" fillId="74" borderId="79" applyNumberFormat="0" applyAlignment="0" applyProtection="0"/>
    <xf numFmtId="9" fontId="113" fillId="0" borderId="0" applyFont="0" applyFill="0" applyBorder="0" applyAlignment="0" applyProtection="0"/>
    <xf numFmtId="9" fontId="113" fillId="0" borderId="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101" fillId="74" borderId="79" applyNumberFormat="0" applyAlignment="0" applyProtection="0"/>
    <xf numFmtId="0" fontId="61" fillId="0" borderId="0" applyNumberFormat="0" applyFont="0" applyFill="0" applyBorder="0" applyAlignment="0" applyProtection="0"/>
    <xf numFmtId="0" fontId="29" fillId="0" borderId="0"/>
    <xf numFmtId="0" fontId="29" fillId="0" borderId="101" applyNumberFormat="0" applyFont="0" applyFill="0" applyAlignment="0" applyProtection="0"/>
    <xf numFmtId="0" fontId="0" fillId="0" borderId="0" applyNumberFormat="0" applyFont="0" applyFill="0" applyBorder="0" applyAlignment="0" applyProtection="0"/>
    <xf numFmtId="37" fontId="195" fillId="0" borderId="0" applyFont="0" applyFill="0" applyBorder="0" applyAlignment="0">
      <alignment horizontal="center" vertical="center"/>
    </xf>
    <xf numFmtId="0" fontId="0" fillId="0" borderId="0" applyNumberFormat="0" applyFont="0" applyFill="0" applyBorder="0" applyAlignment="0" applyProtection="0"/>
    <xf numFmtId="0" fontId="29" fillId="0" borderId="0"/>
    <xf numFmtId="179" fontId="121" fillId="0" borderId="0" applyFill="0" applyBorder="0" applyAlignment="0"/>
    <xf numFmtId="0" fontId="107" fillId="78" borderId="81" applyNumberFormat="0" applyAlignment="0" applyProtection="0"/>
    <xf numFmtId="0" fontId="120" fillId="0" borderId="0"/>
    <xf numFmtId="0" fontId="107" fillId="78" borderId="81" applyNumberFormat="0" applyAlignment="0" applyProtection="0"/>
    <xf numFmtId="0" fontId="29" fillId="0" borderId="0"/>
    <xf numFmtId="194" fontId="125" fillId="0" borderId="0" applyFill="0" applyBorder="0" applyAlignment="0"/>
    <xf numFmtId="9" fontId="100" fillId="0" borderId="0" applyFont="0" applyFill="0" applyBorder="0" applyAlignment="0" applyProtection="0"/>
    <xf numFmtId="0" fontId="107" fillId="78" borderId="81" applyNumberFormat="0" applyAlignment="0" applyProtection="0"/>
    <xf numFmtId="194" fontId="125" fillId="0" borderId="0" applyFill="0" applyBorder="0" applyAlignment="0"/>
    <xf numFmtId="9" fontId="100" fillId="0" borderId="0" applyFont="0" applyFill="0" applyBorder="0" applyAlignment="0" applyProtection="0"/>
    <xf numFmtId="194" fontId="125" fillId="0" borderId="0" applyFill="0" applyBorder="0" applyAlignment="0"/>
    <xf numFmtId="194" fontId="125"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 fontId="40" fillId="43" borderId="78" applyNumberFormat="0" applyProtection="0">
      <alignment horizontal="right" vertical="center"/>
    </xf>
    <xf numFmtId="194" fontId="125"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99" fontId="128" fillId="0" borderId="0"/>
    <xf numFmtId="4" fontId="40" fillId="43" borderId="78" applyNumberFormat="0" applyProtection="0">
      <alignment horizontal="right" vertical="center"/>
    </xf>
    <xf numFmtId="0" fontId="0" fillId="0" borderId="0" applyNumberFormat="0" applyFont="0" applyFill="0" applyBorder="0" applyAlignment="0" applyProtection="0"/>
    <xf numFmtId="194" fontId="125" fillId="0" borderId="0" applyFill="0" applyBorder="0" applyAlignment="0"/>
    <xf numFmtId="179" fontId="121" fillId="0" borderId="0" applyFill="0" applyBorder="0" applyAlignment="0"/>
    <xf numFmtId="194" fontId="125" fillId="0" borderId="0" applyFill="0" applyBorder="0" applyAlignment="0"/>
    <xf numFmtId="0" fontId="102" fillId="0" borderId="0" applyFill="0" applyBorder="0" applyAlignment="0"/>
    <xf numFmtId="0" fontId="61" fillId="0" borderId="0" applyNumberFormat="0" applyFont="0" applyFill="0" applyBorder="0" applyAlignment="0" applyProtection="0"/>
    <xf numFmtId="0" fontId="102" fillId="0" borderId="0" applyFill="0" applyBorder="0" applyAlignment="0"/>
    <xf numFmtId="0" fontId="102" fillId="0" borderId="0" applyFill="0" applyBorder="0" applyAlignment="0"/>
    <xf numFmtId="0" fontId="102" fillId="0" borderId="0" applyFill="0" applyBorder="0" applyAlignment="0"/>
    <xf numFmtId="4" fontId="35" fillId="83" borderId="82" applyNumberFormat="0" applyProtection="0">
      <alignment horizontal="left" vertical="center" indent="1"/>
    </xf>
    <xf numFmtId="191" fontId="121" fillId="0" borderId="0" applyFill="0" applyBorder="0" applyAlignment="0"/>
    <xf numFmtId="4" fontId="35" fillId="83" borderId="82" applyNumberFormat="0" applyProtection="0">
      <alignment horizontal="left" vertical="center" indent="1"/>
    </xf>
    <xf numFmtId="0" fontId="102"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193" fontId="121" fillId="0" borderId="0" applyFill="0" applyBorder="0" applyAlignment="0"/>
    <xf numFmtId="179" fontId="121" fillId="0" borderId="0" applyFill="0" applyBorder="0" applyAlignment="0"/>
    <xf numFmtId="0" fontId="102" fillId="0" borderId="0" applyFill="0" applyBorder="0" applyAlignment="0"/>
    <xf numFmtId="194" fontId="125" fillId="0" borderId="0" applyFill="0" applyBorder="0" applyAlignment="0"/>
    <xf numFmtId="0" fontId="102" fillId="0" borderId="0" applyFill="0" applyBorder="0" applyAlignment="0"/>
    <xf numFmtId="194" fontId="125" fillId="0" borderId="0" applyFill="0" applyBorder="0" applyAlignment="0"/>
    <xf numFmtId="0" fontId="102" fillId="0" borderId="0" applyFill="0" applyBorder="0" applyAlignment="0"/>
    <xf numFmtId="194" fontId="125" fillId="0" borderId="0" applyFill="0" applyBorder="0" applyAlignment="0"/>
    <xf numFmtId="194" fontId="125" fillId="0" borderId="0" applyFill="0" applyBorder="0" applyAlignment="0"/>
    <xf numFmtId="0" fontId="29" fillId="0" borderId="0"/>
    <xf numFmtId="179" fontId="121" fillId="0" borderId="0" applyFill="0" applyBorder="0" applyAlignment="0"/>
    <xf numFmtId="194" fontId="125" fillId="0" borderId="0" applyFill="0" applyBorder="0" applyAlignment="0"/>
    <xf numFmtId="194" fontId="125" fillId="0" borderId="0" applyFill="0" applyBorder="0" applyAlignment="0"/>
    <xf numFmtId="194" fontId="125" fillId="0" borderId="0" applyFill="0" applyBorder="0" applyAlignment="0"/>
    <xf numFmtId="179" fontId="121" fillId="0" borderId="0" applyFill="0" applyBorder="0" applyAlignment="0"/>
    <xf numFmtId="194" fontId="125" fillId="0" borderId="0" applyFill="0" applyBorder="0" applyAlignment="0"/>
    <xf numFmtId="0" fontId="29" fillId="0" borderId="0"/>
    <xf numFmtId="194" fontId="125" fillId="0" borderId="0" applyFill="0" applyBorder="0" applyAlignment="0"/>
    <xf numFmtId="0" fontId="29" fillId="0" borderId="0"/>
    <xf numFmtId="194" fontId="125" fillId="0" borderId="0" applyFill="0" applyBorder="0" applyAlignment="0"/>
    <xf numFmtId="194" fontId="125" fillId="0" borderId="0" applyFill="0" applyBorder="0" applyAlignment="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0" borderId="0" applyFill="0" applyBorder="0" applyAlignment="0"/>
    <xf numFmtId="220" fontId="29" fillId="0" borderId="0">
      <alignment horizontal="right"/>
    </xf>
    <xf numFmtId="0" fontId="102" fillId="0" borderId="0" applyFill="0" applyBorder="0" applyAlignment="0"/>
    <xf numFmtId="0" fontId="102" fillId="0" borderId="0" applyFill="0" applyBorder="0" applyAlignment="0"/>
    <xf numFmtId="193" fontId="121" fillId="0" borderId="0" applyFill="0" applyBorder="0" applyAlignment="0"/>
    <xf numFmtId="0" fontId="102" fillId="0" borderId="0" applyFill="0" applyBorder="0" applyAlignment="0"/>
    <xf numFmtId="0" fontId="102" fillId="0" borderId="0" applyFill="0" applyBorder="0" applyAlignment="0"/>
    <xf numFmtId="193" fontId="121" fillId="0" borderId="0" applyFill="0" applyBorder="0" applyAlignment="0"/>
    <xf numFmtId="0" fontId="61" fillId="0" borderId="0" applyNumberFormat="0" applyFont="0" applyFill="0" applyBorder="0" applyAlignment="0" applyProtection="0"/>
    <xf numFmtId="0" fontId="61" fillId="0" borderId="0" applyNumberFormat="0" applyFont="0" applyFill="0" applyBorder="0" applyAlignment="0" applyProtection="0"/>
    <xf numFmtId="193" fontId="121"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0" fontId="102" fillId="0" borderId="0" applyFill="0" applyBorder="0" applyAlignment="0"/>
    <xf numFmtId="191" fontId="121" fillId="0" borderId="0" applyFill="0" applyBorder="0" applyAlignment="0"/>
    <xf numFmtId="0" fontId="102" fillId="0" borderId="0" applyFill="0" applyBorder="0" applyAlignment="0"/>
    <xf numFmtId="0" fontId="61" fillId="0" borderId="0" applyNumberFormat="0" applyFont="0" applyFill="0" applyBorder="0" applyAlignment="0" applyProtection="0"/>
    <xf numFmtId="0" fontId="0" fillId="0" borderId="0" applyNumberFormat="0" applyFont="0" applyFill="0" applyBorder="0" applyAlignment="0" applyProtection="0"/>
    <xf numFmtId="0" fontId="102" fillId="0" borderId="0" applyFill="0" applyBorder="0" applyAlignment="0"/>
    <xf numFmtId="0" fontId="102" fillId="0" borderId="0" applyFill="0" applyBorder="0" applyAlignment="0"/>
    <xf numFmtId="0" fontId="61" fillId="0" borderId="0" applyNumberFormat="0" applyFont="0" applyFill="0" applyBorder="0" applyAlignment="0" applyProtection="0"/>
    <xf numFmtId="191" fontId="121" fillId="0" borderId="0" applyFill="0" applyBorder="0" applyAlignment="0"/>
    <xf numFmtId="0" fontId="102" fillId="0" borderId="0" applyFill="0" applyBorder="0" applyAlignment="0"/>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0" fontId="102" fillId="0" borderId="0" applyFill="0" applyBorder="0" applyAlignment="0"/>
    <xf numFmtId="0" fontId="61" fillId="0" borderId="0" applyNumberFormat="0" applyFont="0" applyFill="0" applyBorder="0" applyAlignment="0" applyProtection="0"/>
    <xf numFmtId="0" fontId="102" fillId="0" borderId="0" applyFill="0" applyBorder="0" applyAlignment="0"/>
    <xf numFmtId="0" fontId="61" fillId="0" borderId="0" applyNumberFormat="0" applyFont="0" applyFill="0" applyBorder="0" applyAlignment="0" applyProtection="0"/>
    <xf numFmtId="0" fontId="102" fillId="0" borderId="0" applyFill="0" applyBorder="0" applyAlignment="0"/>
    <xf numFmtId="0" fontId="61" fillId="0" borderId="0" applyNumberFormat="0" applyFont="0" applyFill="0" applyBorder="0" applyAlignment="0" applyProtection="0"/>
    <xf numFmtId="0" fontId="102" fillId="0" borderId="0" applyFill="0" applyBorder="0" applyAlignment="0"/>
    <xf numFmtId="0" fontId="61" fillId="0" borderId="0" applyNumberFormat="0" applyFont="0" applyFill="0" applyBorder="0" applyAlignment="0" applyProtection="0"/>
    <xf numFmtId="0" fontId="102" fillId="0" borderId="0" applyFill="0" applyBorder="0" applyAlignment="0"/>
    <xf numFmtId="0" fontId="102" fillId="0" borderId="0" applyFill="0" applyBorder="0" applyAlignment="0"/>
    <xf numFmtId="0" fontId="160" fillId="0" borderId="94" applyNumberFormat="0" applyFill="0" applyAlignment="0" applyProtection="0"/>
    <xf numFmtId="0" fontId="160" fillId="0" borderId="94" applyNumberFormat="0" applyFill="0" applyAlignment="0" applyProtection="0"/>
    <xf numFmtId="40" fontId="106" fillId="0" borderId="0" applyFont="0" applyFill="0" applyBorder="0" applyAlignment="0" applyProtection="0"/>
    <xf numFmtId="0" fontId="213" fillId="0" borderId="5"/>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6" fontId="106" fillId="0" borderId="0" applyFont="0" applyFill="0" applyBorder="0" applyAlignment="0" applyProtection="0"/>
    <xf numFmtId="0" fontId="0" fillId="0" borderId="0" applyNumberFormat="0" applyFont="0" applyFill="0" applyBorder="0" applyAlignment="0" applyProtection="0"/>
    <xf numFmtId="4" fontId="40" fillId="95" borderId="78" applyNumberFormat="0" applyProtection="0">
      <alignment horizontal="right" vertical="center"/>
    </xf>
    <xf numFmtId="4" fontId="40" fillId="95" borderId="78" applyNumberFormat="0" applyProtection="0">
      <alignment horizontal="right" vertical="center"/>
    </xf>
    <xf numFmtId="195" fontId="29" fillId="0" borderId="0" applyFill="0" applyBorder="0" applyProtection="0">
      <alignment horizontal="right"/>
    </xf>
    <xf numFmtId="0" fontId="180" fillId="74" borderId="0" applyNumberFormat="0" applyBorder="0" applyAlignment="0" applyProtection="0"/>
    <xf numFmtId="199" fontId="128" fillId="0" borderId="0"/>
    <xf numFmtId="199" fontId="128" fillId="0" borderId="0"/>
    <xf numFmtId="0" fontId="0" fillId="0" borderId="0" applyNumberFormat="0" applyFont="0" applyFill="0" applyBorder="0" applyAlignment="0" applyProtection="0"/>
    <xf numFmtId="199" fontId="128" fillId="0" borderId="0"/>
    <xf numFmtId="199" fontId="128" fillId="0" borderId="0"/>
    <xf numFmtId="199" fontId="128" fillId="0" borderId="0"/>
    <xf numFmtId="199" fontId="128" fillId="0" borderId="0"/>
    <xf numFmtId="0" fontId="0" fillId="0" borderId="0" applyNumberFormat="0" applyFont="0" applyFill="0" applyBorder="0" applyAlignment="0" applyProtection="0"/>
    <xf numFmtId="199" fontId="128"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99" fontId="128" fillId="0" borderId="0"/>
    <xf numFmtId="9" fontId="105" fillId="0" borderId="0" applyFont="0" applyFill="0" applyBorder="0" applyAlignment="0" applyProtection="0"/>
    <xf numFmtId="211"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211" fontId="29" fillId="0" borderId="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99" fontId="128"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199" fontId="128" fillId="0" borderId="0"/>
    <xf numFmtId="0" fontId="61" fillId="0" borderId="0" applyNumberFormat="0" applyFont="0" applyFill="0" applyBorder="0" applyAlignment="0" applyProtection="0"/>
    <xf numFmtId="37" fontId="157" fillId="0" borderId="0"/>
    <xf numFmtId="0" fontId="61" fillId="0" borderId="0" applyNumberFormat="0" applyFont="0" applyFill="0" applyBorder="0" applyAlignment="0" applyProtection="0"/>
    <xf numFmtId="37" fontId="157" fillId="0" borderId="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157" fillId="0" borderId="0"/>
    <xf numFmtId="0" fontId="61" fillId="0" borderId="0" applyNumberFormat="0" applyFont="0" applyFill="0" applyBorder="0" applyAlignment="0" applyProtection="0"/>
    <xf numFmtId="37" fontId="157" fillId="0" borderId="0"/>
    <xf numFmtId="0" fontId="61" fillId="0" borderId="0" applyNumberFormat="0" applyFont="0" applyFill="0" applyBorder="0" applyAlignment="0" applyProtection="0"/>
    <xf numFmtId="37" fontId="157" fillId="0" borderId="0"/>
    <xf numFmtId="0" fontId="61" fillId="0" borderId="0" applyNumberFormat="0" applyFont="0" applyFill="0" applyBorder="0" applyAlignment="0" applyProtection="0"/>
    <xf numFmtId="37" fontId="157" fillId="0" borderId="0"/>
    <xf numFmtId="0" fontId="61" fillId="0" borderId="0" applyNumberFormat="0" applyFont="0" applyFill="0" applyBorder="0" applyAlignment="0" applyProtection="0"/>
    <xf numFmtId="0" fontId="0" fillId="0" borderId="0"/>
    <xf numFmtId="205" fontId="125" fillId="0" borderId="87"/>
    <xf numFmtId="0" fontId="61" fillId="0" borderId="0" applyNumberFormat="0" applyFont="0" applyFill="0" applyBorder="0" applyAlignment="0" applyProtection="0"/>
    <xf numFmtId="0" fontId="0"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205" fontId="125" fillId="0" borderId="87"/>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205" fontId="125" fillId="0" borderId="87"/>
    <xf numFmtId="205" fontId="125" fillId="0" borderId="87"/>
    <xf numFmtId="205" fontId="125" fillId="0" borderId="87"/>
    <xf numFmtId="0" fontId="0" fillId="0" borderId="0"/>
    <xf numFmtId="205" fontId="125" fillId="0" borderId="87"/>
    <xf numFmtId="205" fontId="125" fillId="0" borderId="87"/>
    <xf numFmtId="205" fontId="125" fillId="0" borderId="87"/>
    <xf numFmtId="205" fontId="125" fillId="0" borderId="87"/>
    <xf numFmtId="0" fontId="29" fillId="0" borderId="0"/>
    <xf numFmtId="0" fontId="29" fillId="0" borderId="0"/>
    <xf numFmtId="37" fontId="29" fillId="0" borderId="0"/>
    <xf numFmtId="0" fontId="29" fillId="0" borderId="0"/>
    <xf numFmtId="0" fontId="29" fillId="0" borderId="0"/>
    <xf numFmtId="0" fontId="0" fillId="0" borderId="0"/>
    <xf numFmtId="0" fontId="0" fillId="0" borderId="0"/>
    <xf numFmtId="0" fontId="0" fillId="0" borderId="0"/>
    <xf numFmtId="0" fontId="61" fillId="0" borderId="0"/>
    <xf numFmtId="0" fontId="61" fillId="0" borderId="0"/>
    <xf numFmtId="0" fontId="61" fillId="0" borderId="0"/>
    <xf numFmtId="0" fontId="61" fillId="0" borderId="0"/>
    <xf numFmtId="0" fontId="29" fillId="0" borderId="0"/>
    <xf numFmtId="0" fontId="29" fillId="0" borderId="0"/>
    <xf numFmtId="0" fontId="29" fillId="0" borderId="0"/>
    <xf numFmtId="9" fontId="113" fillId="0" borderId="0" applyFont="0" applyFill="0" applyBorder="0" applyAlignment="0" applyProtection="0"/>
    <xf numFmtId="0" fontId="29" fillId="0" borderId="0"/>
    <xf numFmtId="0" fontId="0" fillId="0" borderId="0" applyNumberFormat="0" applyFont="0" applyFill="0" applyBorder="0" applyAlignment="0" applyProtection="0"/>
    <xf numFmtId="9" fontId="113" fillId="0" borderId="0" applyFont="0" applyFill="0" applyBorder="0" applyAlignment="0" applyProtection="0"/>
    <xf numFmtId="0" fontId="29" fillId="0" borderId="0"/>
    <xf numFmtId="0" fontId="0" fillId="0" borderId="0" applyNumberFormat="0" applyFont="0" applyFill="0" applyBorder="0" applyAlignment="0" applyProtection="0"/>
    <xf numFmtId="9" fontId="113" fillId="0" borderId="0" applyFont="0" applyFill="0" applyBorder="0" applyAlignment="0" applyProtection="0"/>
    <xf numFmtId="0" fontId="61" fillId="0" borderId="0"/>
    <xf numFmtId="0" fontId="61" fillId="0" borderId="0"/>
    <xf numFmtId="0" fontId="29" fillId="0" borderId="0"/>
    <xf numFmtId="0" fontId="29" fillId="0" borderId="0"/>
    <xf numFmtId="0" fontId="29" fillId="0" borderId="0"/>
    <xf numFmtId="9" fontId="113" fillId="0" borderId="0" applyFont="0" applyFill="0" applyBorder="0" applyAlignment="0" applyProtection="0"/>
    <xf numFmtId="0" fontId="29" fillId="0" borderId="0"/>
    <xf numFmtId="9" fontId="113" fillId="0" borderId="0" applyFont="0" applyFill="0" applyBorder="0" applyAlignment="0" applyProtection="0"/>
    <xf numFmtId="0" fontId="29" fillId="0" borderId="0"/>
    <xf numFmtId="9" fontId="113" fillId="0" borderId="0" applyFont="0" applyFill="0" applyBorder="0" applyAlignment="0" applyProtection="0"/>
    <xf numFmtId="0" fontId="61" fillId="0" borderId="0"/>
    <xf numFmtId="0" fontId="61" fillId="0" borderId="0"/>
    <xf numFmtId="0" fontId="0"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9" fontId="113" fillId="0" borderId="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xf numFmtId="0" fontId="0" fillId="0" borderId="0" applyNumberFormat="0" applyFont="0" applyFill="0" applyBorder="0" applyAlignment="0" applyProtection="0"/>
    <xf numFmtId="9" fontId="113" fillId="0" borderId="0" applyFont="0" applyFill="0" applyBorder="0" applyAlignment="0" applyProtection="0"/>
    <xf numFmtId="0" fontId="6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9" fontId="113" fillId="0" borderId="0" applyFont="0" applyFill="0" applyBorder="0" applyAlignment="0" applyProtection="0"/>
    <xf numFmtId="0" fontId="61" fillId="0" borderId="0"/>
    <xf numFmtId="9" fontId="113" fillId="0" borderId="0" applyFont="0" applyFill="0" applyBorder="0" applyAlignment="0" applyProtection="0"/>
    <xf numFmtId="0" fontId="61" fillId="0" borderId="0"/>
    <xf numFmtId="9" fontId="113" fillId="0" borderId="0" applyFont="0" applyFill="0" applyBorder="0" applyAlignment="0" applyProtection="0"/>
    <xf numFmtId="0" fontId="61" fillId="0" borderId="0"/>
    <xf numFmtId="9" fontId="113" fillId="0" borderId="0" applyFon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applyNumberFormat="0" applyFont="0" applyFill="0" applyBorder="0" applyAlignment="0" applyProtection="0"/>
    <xf numFmtId="0" fontId="61" fillId="0" borderId="0"/>
    <xf numFmtId="0" fontId="61" fillId="0" borderId="0" applyNumberFormat="0" applyFont="0" applyFill="0" applyBorder="0" applyAlignment="0" applyProtection="0"/>
    <xf numFmtId="0" fontId="61" fillId="0" borderId="0"/>
    <xf numFmtId="0" fontId="61" fillId="0" borderId="0" applyNumberFormat="0" applyFont="0" applyFill="0" applyBorder="0" applyAlignment="0" applyProtection="0"/>
    <xf numFmtId="0" fontId="61" fillId="0" borderId="0"/>
    <xf numFmtId="0" fontId="61" fillId="0" borderId="0" applyNumberFormat="0" applyFont="0" applyFill="0" applyBorder="0" applyAlignment="0" applyProtection="0"/>
    <xf numFmtId="0" fontId="61" fillId="0" borderId="0"/>
    <xf numFmtId="0" fontId="61" fillId="0" borderId="0"/>
    <xf numFmtId="0" fontId="61" fillId="0" borderId="0"/>
    <xf numFmtId="0" fontId="61" fillId="0" borderId="0"/>
    <xf numFmtId="0" fontId="113" fillId="0" borderId="0"/>
    <xf numFmtId="0" fontId="61" fillId="0" borderId="0"/>
    <xf numFmtId="0" fontId="113" fillId="0" borderId="0"/>
    <xf numFmtId="0" fontId="61" fillId="0" borderId="0"/>
    <xf numFmtId="0" fontId="0" fillId="0" borderId="0"/>
    <xf numFmtId="0" fontId="0" fillId="0" borderId="0" applyNumberFormat="0" applyFont="0" applyFill="0" applyBorder="0" applyAlignment="0" applyProtection="0"/>
    <xf numFmtId="0" fontId="29" fillId="73" borderId="80" applyNumberFormat="0" applyFont="0" applyAlignment="0" applyProtection="0"/>
    <xf numFmtId="0" fontId="125" fillId="0" borderId="0"/>
    <xf numFmtId="0" fontId="61" fillId="0" borderId="0" applyNumberFormat="0" applyFont="0" applyFill="0" applyBorder="0" applyAlignment="0" applyProtection="0"/>
    <xf numFmtId="0" fontId="125" fillId="0" borderId="0"/>
    <xf numFmtId="0" fontId="29" fillId="0" borderId="0"/>
    <xf numFmtId="9" fontId="105" fillId="0" borderId="0" applyFont="0" applyFill="0" applyBorder="0" applyAlignment="0" applyProtection="0"/>
    <xf numFmtId="0" fontId="29" fillId="0" borderId="0"/>
    <xf numFmtId="4" fontId="40" fillId="95" borderId="78" applyNumberFormat="0" applyProtection="0">
      <alignment horizontal="right" vertical="center"/>
    </xf>
    <xf numFmtId="0" fontId="29" fillId="0" borderId="0"/>
    <xf numFmtId="0" fontId="29" fillId="0" borderId="0"/>
    <xf numFmtId="0" fontId="29" fillId="0" borderId="0"/>
    <xf numFmtId="0" fontId="125" fillId="0" borderId="0"/>
    <xf numFmtId="0" fontId="29" fillId="76" borderId="78" applyNumberFormat="0" applyProtection="0">
      <alignment horizontal="left" vertical="center" indent="1"/>
    </xf>
    <xf numFmtId="0" fontId="29" fillId="0" borderId="0"/>
    <xf numFmtId="0" fontId="29" fillId="0" borderId="0"/>
    <xf numFmtId="0" fontId="29" fillId="76" borderId="78" applyNumberFormat="0" applyProtection="0">
      <alignment horizontal="left" vertical="center" indent="1"/>
    </xf>
    <xf numFmtId="0" fontId="29"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0" borderId="0"/>
    <xf numFmtId="0" fontId="125" fillId="0" borderId="0"/>
    <xf numFmtId="0" fontId="29" fillId="0" borderId="0"/>
    <xf numFmtId="0" fontId="29" fillId="0" borderId="0"/>
    <xf numFmtId="0" fontId="29" fillId="0" borderId="0"/>
    <xf numFmtId="0" fontId="125" fillId="0" borderId="0"/>
    <xf numFmtId="0" fontId="61" fillId="0" borderId="0"/>
    <xf numFmtId="0" fontId="29" fillId="76" borderId="78" applyNumberFormat="0" applyProtection="0">
      <alignment horizontal="left" vertical="center" indent="1"/>
    </xf>
    <xf numFmtId="0" fontId="61" fillId="0" borderId="0"/>
    <xf numFmtId="0" fontId="29" fillId="76" borderId="78" applyNumberFormat="0" applyProtection="0">
      <alignment horizontal="left" vertical="center" indent="1"/>
    </xf>
    <xf numFmtId="0" fontId="61" fillId="0" borderId="0"/>
    <xf numFmtId="0" fontId="29" fillId="76" borderId="78" applyNumberFormat="0" applyProtection="0">
      <alignment horizontal="left" vertical="center" indent="1"/>
    </xf>
    <xf numFmtId="0" fontId="61"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xf numFmtId="0" fontId="61" fillId="0" borderId="0"/>
    <xf numFmtId="0" fontId="61" fillId="0" borderId="0"/>
    <xf numFmtId="0" fontId="61" fillId="0" borderId="0"/>
    <xf numFmtId="0" fontId="61" fillId="0" borderId="0"/>
    <xf numFmtId="0" fontId="61" fillId="0" borderId="0"/>
    <xf numFmtId="0" fontId="29" fillId="0" borderId="0"/>
    <xf numFmtId="0" fontId="61" fillId="0" borderId="0"/>
    <xf numFmtId="0" fontId="0" fillId="0" borderId="0" applyNumberFormat="0" applyFont="0" applyFill="0" applyBorder="0" applyAlignment="0" applyProtection="0"/>
    <xf numFmtId="0" fontId="29" fillId="73" borderId="80" applyNumberFormat="0" applyFont="0" applyAlignment="0" applyProtection="0"/>
    <xf numFmtId="0" fontId="29" fillId="0" borderId="0"/>
    <xf numFmtId="0" fontId="61" fillId="0" borderId="0"/>
    <xf numFmtId="0" fontId="0" fillId="0" borderId="0" applyNumberFormat="0" applyFont="0" applyFill="0" applyBorder="0" applyAlignment="0" applyProtection="0"/>
    <xf numFmtId="0" fontId="29" fillId="73" borderId="80" applyNumberFormat="0" applyFont="0" applyAlignment="0" applyProtection="0"/>
    <xf numFmtId="0" fontId="29" fillId="0" borderId="0"/>
    <xf numFmtId="0" fontId="61" fillId="0" borderId="0"/>
    <xf numFmtId="0" fontId="0" fillId="0" borderId="0" applyNumberFormat="0" applyFont="0" applyFill="0" applyBorder="0" applyAlignment="0" applyProtection="0"/>
    <xf numFmtId="0" fontId="29" fillId="73" borderId="80" applyNumberFormat="0" applyFont="0" applyAlignment="0" applyProtection="0"/>
    <xf numFmtId="0" fontId="29" fillId="0" borderId="0"/>
    <xf numFmtId="0" fontId="0" fillId="0" borderId="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xf numFmtId="0" fontId="61" fillId="0" borderId="0"/>
    <xf numFmtId="0" fontId="61" fillId="0" borderId="0"/>
    <xf numFmtId="0" fontId="61" fillId="0" borderId="0"/>
    <xf numFmtId="0" fontId="61" fillId="0" borderId="0" applyNumberFormat="0" applyFont="0" applyFill="0" applyBorder="0" applyAlignment="0" applyProtection="0"/>
    <xf numFmtId="0" fontId="61" fillId="0" borderId="0"/>
    <xf numFmtId="0" fontId="61" fillId="0" borderId="0"/>
    <xf numFmtId="0" fontId="61" fillId="0" borderId="0"/>
    <xf numFmtId="0" fontId="29" fillId="0" borderId="0"/>
    <xf numFmtId="0" fontId="29" fillId="0" borderId="0"/>
    <xf numFmtId="0" fontId="29" fillId="73" borderId="80" applyNumberFormat="0" applyFont="0" applyAlignment="0" applyProtection="0"/>
    <xf numFmtId="0" fontId="29" fillId="73" borderId="80" applyNumberFormat="0" applyFont="0" applyAlignment="0" applyProtection="0"/>
    <xf numFmtId="0" fontId="61" fillId="0" borderId="0"/>
    <xf numFmtId="0" fontId="61" fillId="0" borderId="0"/>
    <xf numFmtId="0" fontId="61" fillId="0" borderId="0"/>
    <xf numFmtId="0" fontId="61" fillId="0" borderId="0"/>
    <xf numFmtId="0" fontId="61" fillId="0" borderId="0"/>
    <xf numFmtId="0" fontId="214" fillId="0" borderId="0"/>
    <xf numFmtId="0" fontId="29" fillId="0" borderId="0"/>
    <xf numFmtId="0" fontId="0" fillId="0" borderId="0" applyNumberFormat="0" applyFont="0" applyFill="0" applyBorder="0" applyAlignment="0" applyProtection="0"/>
    <xf numFmtId="0" fontId="29" fillId="73" borderId="80" applyNumberFormat="0" applyFont="0" applyAlignment="0" applyProtection="0"/>
    <xf numFmtId="0" fontId="29" fillId="0" borderId="0"/>
    <xf numFmtId="0" fontId="113"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xf numFmtId="0" fontId="0" fillId="0" borderId="0"/>
    <xf numFmtId="0" fontId="61" fillId="0" borderId="0"/>
    <xf numFmtId="0" fontId="61" fillId="0" borderId="0" applyNumberFormat="0" applyFont="0" applyFill="0" applyBorder="0" applyAlignment="0" applyProtection="0"/>
    <xf numFmtId="0" fontId="29" fillId="0" borderId="0"/>
    <xf numFmtId="0" fontId="29" fillId="0" borderId="0"/>
    <xf numFmtId="0" fontId="61"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39" fontId="112" fillId="0" borderId="0"/>
    <xf numFmtId="39" fontId="112" fillId="0" borderId="0"/>
    <xf numFmtId="39" fontId="112" fillId="0" borderId="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0" fontId="29" fillId="73" borderId="80" applyNumberFormat="0" applyFont="0" applyAlignment="0" applyProtection="0"/>
    <xf numFmtId="0" fontId="0" fillId="0" borderId="0"/>
    <xf numFmtId="0" fontId="107" fillId="78" borderId="81" applyNumberFormat="0" applyAlignment="0" applyProtection="0"/>
    <xf numFmtId="39" fontId="112"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39" fontId="112" fillId="0" borderId="0"/>
    <xf numFmtId="0" fontId="61" fillId="0" borderId="0" applyNumberFormat="0" applyFont="0" applyFill="0" applyBorder="0" applyAlignment="0" applyProtection="0"/>
    <xf numFmtId="39" fontId="112" fillId="0" borderId="0"/>
    <xf numFmtId="39" fontId="112" fillId="0" borderId="0"/>
    <xf numFmtId="0" fontId="0" fillId="0" borderId="0"/>
    <xf numFmtId="0" fontId="29" fillId="0" borderId="0"/>
    <xf numFmtId="0" fontId="29" fillId="73" borderId="80" applyNumberFormat="0" applyFont="0" applyAlignment="0" applyProtection="0"/>
    <xf numFmtId="0" fontId="0" fillId="0" borderId="0"/>
    <xf numFmtId="0" fontId="61" fillId="0" borderId="0"/>
    <xf numFmtId="0" fontId="29" fillId="73" borderId="80" applyNumberFormat="0" applyFont="0" applyAlignment="0" applyProtection="0"/>
    <xf numFmtId="0" fontId="0" fillId="0" borderId="0" applyNumberFormat="0" applyFont="0" applyFill="0" applyBorder="0" applyAlignment="0" applyProtection="0"/>
    <xf numFmtId="0" fontId="0" fillId="0" borderId="0"/>
    <xf numFmtId="0" fontId="61" fillId="0" borderId="0"/>
    <xf numFmtId="0" fontId="29" fillId="73" borderId="80" applyNumberFormat="0" applyFont="0" applyAlignment="0" applyProtection="0"/>
    <xf numFmtId="0" fontId="0" fillId="0" borderId="0"/>
    <xf numFmtId="0" fontId="0" fillId="0" borderId="0"/>
    <xf numFmtId="0" fontId="29" fillId="73" borderId="80" applyNumberFormat="0" applyFont="0" applyAlignment="0" applyProtection="0"/>
    <xf numFmtId="0" fontId="29" fillId="0" borderId="0"/>
    <xf numFmtId="9" fontId="100" fillId="0" borderId="0" applyFont="0" applyFill="0" applyBorder="0" applyAlignment="0" applyProtection="0"/>
    <xf numFmtId="0" fontId="105" fillId="0" borderId="0"/>
    <xf numFmtId="9" fontId="100" fillId="0" borderId="0" applyFont="0" applyFill="0" applyBorder="0" applyAlignment="0" applyProtection="0"/>
    <xf numFmtId="0" fontId="105" fillId="0" borderId="0"/>
    <xf numFmtId="9" fontId="100" fillId="0" borderId="0" applyFont="0" applyFill="0" applyBorder="0" applyAlignment="0" applyProtection="0"/>
    <xf numFmtId="0" fontId="29" fillId="0" borderId="0"/>
    <xf numFmtId="0" fontId="29" fillId="0" borderId="0"/>
    <xf numFmtId="0" fontId="113" fillId="0" borderId="0"/>
    <xf numFmtId="9" fontId="29" fillId="0" borderId="0" applyFont="0" applyFill="0" applyBorder="0" applyAlignment="0" applyProtection="0"/>
    <xf numFmtId="0" fontId="113" fillId="0" borderId="0"/>
    <xf numFmtId="0" fontId="113" fillId="0" borderId="0"/>
    <xf numFmtId="0" fontId="61" fillId="0" borderId="0"/>
    <xf numFmtId="0" fontId="61" fillId="0" borderId="0" applyNumberFormat="0" applyFont="0" applyFill="0" applyBorder="0" applyAlignment="0" applyProtection="0"/>
    <xf numFmtId="0" fontId="61" fillId="0" borderId="0"/>
    <xf numFmtId="0" fontId="29" fillId="0" borderId="0"/>
    <xf numFmtId="0" fontId="113" fillId="0" borderId="0"/>
    <xf numFmtId="0" fontId="29" fillId="0" borderId="0"/>
    <xf numFmtId="0" fontId="113" fillId="0" borderId="0"/>
    <xf numFmtId="0" fontId="113" fillId="0" borderId="0"/>
    <xf numFmtId="0" fontId="113" fillId="0" borderId="0"/>
    <xf numFmtId="0" fontId="113" fillId="0" borderId="0"/>
    <xf numFmtId="0" fontId="29" fillId="0" borderId="0"/>
    <xf numFmtId="0" fontId="61" fillId="0" borderId="0" applyNumberFormat="0" applyFont="0" applyFill="0" applyBorder="0" applyAlignment="0" applyProtection="0"/>
    <xf numFmtId="0" fontId="29" fillId="0" borderId="0"/>
    <xf numFmtId="0" fontId="113" fillId="0" borderId="0"/>
    <xf numFmtId="0" fontId="113" fillId="0" borderId="0"/>
    <xf numFmtId="0" fontId="113" fillId="0" borderId="0"/>
    <xf numFmtId="0" fontId="61" fillId="0" borderId="0"/>
    <xf numFmtId="0" fontId="29" fillId="0" borderId="0"/>
    <xf numFmtId="0" fontId="113"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0" borderId="0"/>
    <xf numFmtId="0" fontId="0" fillId="0" borderId="0" applyNumberFormat="0" applyFont="0" applyFill="0" applyBorder="0" applyAlignment="0" applyProtection="0"/>
    <xf numFmtId="0" fontId="29" fillId="73" borderId="80" applyNumberFormat="0" applyFont="0" applyAlignment="0" applyProtection="0"/>
    <xf numFmtId="0" fontId="113"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113" fillId="0" borderId="0"/>
    <xf numFmtId="0" fontId="0" fillId="0" borderId="0" applyNumberFormat="0" applyFont="0" applyFill="0" applyBorder="0" applyAlignment="0" applyProtection="0"/>
    <xf numFmtId="0" fontId="29" fillId="73" borderId="80" applyNumberFormat="0" applyFont="0" applyAlignment="0" applyProtection="0"/>
    <xf numFmtId="0" fontId="113" fillId="0" borderId="0"/>
    <xf numFmtId="0" fontId="0" fillId="0" borderId="0" applyNumberFormat="0" applyFont="0" applyFill="0" applyBorder="0" applyAlignment="0" applyProtection="0"/>
    <xf numFmtId="0" fontId="29" fillId="73" borderId="80" applyNumberFormat="0" applyFont="0" applyAlignment="0" applyProtection="0"/>
    <xf numFmtId="0" fontId="113"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0" borderId="0"/>
    <xf numFmtId="0" fontId="0" fillId="0" borderId="0" applyNumberFormat="0" applyFont="0" applyFill="0" applyBorder="0" applyAlignment="0" applyProtection="0"/>
    <xf numFmtId="0" fontId="29" fillId="73" borderId="80" applyNumberFormat="0" applyFont="0" applyAlignment="0" applyProtection="0"/>
    <xf numFmtId="0" fontId="29"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0" borderId="0"/>
    <xf numFmtId="0" fontId="29" fillId="0" borderId="0"/>
    <xf numFmtId="0" fontId="29" fillId="0" borderId="0"/>
    <xf numFmtId="0" fontId="29" fillId="0" borderId="0"/>
    <xf numFmtId="0" fontId="113"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113" fillId="0" borderId="0"/>
    <xf numFmtId="0" fontId="113" fillId="0" borderId="0"/>
    <xf numFmtId="0" fontId="0" fillId="0" borderId="0"/>
    <xf numFmtId="0" fontId="0" fillId="0" borderId="0" applyNumberFormat="0" applyFont="0" applyFill="0" applyBorder="0" applyAlignment="0" applyProtection="0"/>
    <xf numFmtId="0" fontId="29" fillId="76" borderId="78" applyNumberFormat="0" applyProtection="0">
      <alignment horizontal="left" vertical="center" indent="1"/>
    </xf>
    <xf numFmtId="0" fontId="0" fillId="0" borderId="0"/>
    <xf numFmtId="0" fontId="29" fillId="76" borderId="78" applyNumberFormat="0" applyProtection="0">
      <alignment horizontal="left" vertical="center" indent="1"/>
    </xf>
    <xf numFmtId="0" fontId="0" fillId="0" borderId="0"/>
    <xf numFmtId="0" fontId="29" fillId="76" borderId="78" applyNumberFormat="0" applyProtection="0">
      <alignment horizontal="left" vertical="center" indent="1"/>
    </xf>
    <xf numFmtId="0" fontId="0" fillId="0" borderId="0"/>
    <xf numFmtId="0" fontId="29" fillId="73" borderId="80" applyNumberFormat="0" applyFont="0" applyAlignment="0" applyProtection="0"/>
    <xf numFmtId="0" fontId="29" fillId="73" borderId="80" applyNumberFormat="0" applyFont="0" applyAlignment="0" applyProtection="0"/>
    <xf numFmtId="0" fontId="0" fillId="0" borderId="0"/>
    <xf numFmtId="9" fontId="100" fillId="0" borderId="0" applyFont="0" applyFill="0" applyBorder="0" applyAlignment="0" applyProtection="0"/>
    <xf numFmtId="0" fontId="61" fillId="0" borderId="0"/>
    <xf numFmtId="0" fontId="61" fillId="0" borderId="0"/>
    <xf numFmtId="39" fontId="112" fillId="0" borderId="0"/>
    <xf numFmtId="0" fontId="29" fillId="73" borderId="80" applyNumberFormat="0" applyFont="0" applyAlignment="0" applyProtection="0"/>
    <xf numFmtId="0" fontId="29" fillId="73" borderId="80" applyNumberFormat="0" applyFont="0" applyAlignment="0" applyProtection="0"/>
    <xf numFmtId="39" fontId="112" fillId="0" borderId="0"/>
    <xf numFmtId="0" fontId="29" fillId="73" borderId="80" applyNumberFormat="0" applyFont="0" applyAlignment="0" applyProtection="0"/>
    <xf numFmtId="0" fontId="29" fillId="73" borderId="80" applyNumberFormat="0" applyFont="0" applyAlignment="0" applyProtection="0"/>
    <xf numFmtId="0" fontId="107" fillId="78" borderId="81" applyNumberFormat="0" applyAlignment="0" applyProtection="0"/>
    <xf numFmtId="0" fontId="107" fillId="78" borderId="81" applyNumberFormat="0" applyAlignment="0" applyProtection="0"/>
    <xf numFmtId="0" fontId="61" fillId="0" borderId="0"/>
    <xf numFmtId="9" fontId="100" fillId="0" borderId="0" applyFont="0" applyFill="0" applyBorder="0" applyAlignment="0" applyProtection="0"/>
    <xf numFmtId="39" fontId="112" fillId="0" borderId="0"/>
    <xf numFmtId="0" fontId="29" fillId="73" borderId="80" applyNumberFormat="0" applyFont="0" applyAlignment="0" applyProtection="0"/>
    <xf numFmtId="0" fontId="29" fillId="73" borderId="80" applyNumberFormat="0" applyFont="0" applyAlignment="0" applyProtection="0"/>
    <xf numFmtId="0" fontId="61" fillId="0" borderId="0"/>
    <xf numFmtId="0" fontId="61" fillId="0" borderId="0"/>
    <xf numFmtId="0" fontId="29" fillId="73" borderId="80" applyNumberFormat="0" applyFont="0" applyAlignment="0" applyProtection="0"/>
    <xf numFmtId="39" fontId="112" fillId="0" borderId="0"/>
    <xf numFmtId="39" fontId="112" fillId="0" borderId="0"/>
    <xf numFmtId="0" fontId="105" fillId="0" borderId="0"/>
    <xf numFmtId="0" fontId="107" fillId="78" borderId="81" applyNumberFormat="0" applyAlignment="0" applyProtection="0"/>
    <xf numFmtId="0" fontId="107" fillId="78" borderId="81" applyNumberFormat="0" applyAlignment="0" applyProtection="0"/>
    <xf numFmtId="205" fontId="125" fillId="0" borderId="87"/>
    <xf numFmtId="0" fontId="0" fillId="0" borderId="0"/>
    <xf numFmtId="0" fontId="29" fillId="0" borderId="0"/>
    <xf numFmtId="0" fontId="29" fillId="0" borderId="0"/>
    <xf numFmtId="0" fontId="29" fillId="0" borderId="0"/>
    <xf numFmtId="0" fontId="61" fillId="0" borderId="0"/>
    <xf numFmtId="0" fontId="61" fillId="0" borderId="0"/>
    <xf numFmtId="0" fontId="61" fillId="0" borderId="0"/>
    <xf numFmtId="0" fontId="61" fillId="0" borderId="0"/>
    <xf numFmtId="0" fontId="29" fillId="0" borderId="0"/>
    <xf numFmtId="0" fontId="29" fillId="0" borderId="0"/>
    <xf numFmtId="0" fontId="29" fillId="0" borderId="0"/>
    <xf numFmtId="0" fontId="29" fillId="0" borderId="0"/>
    <xf numFmtId="0" fontId="111" fillId="0" borderId="0"/>
    <xf numFmtId="0" fontId="29" fillId="0" borderId="0"/>
    <xf numFmtId="0" fontId="29" fillId="0" borderId="0"/>
    <xf numFmtId="0" fontId="29" fillId="0" borderId="0"/>
    <xf numFmtId="0" fontId="0"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xf numFmtId="0" fontId="111"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29" fillId="0" borderId="0"/>
    <xf numFmtId="0" fontId="111" fillId="0" borderId="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111" fillId="0" borderId="0"/>
    <xf numFmtId="0" fontId="0" fillId="0" borderId="0" applyNumberFormat="0" applyFont="0" applyFill="0" applyBorder="0" applyAlignment="0" applyProtection="0"/>
    <xf numFmtId="0" fontId="29" fillId="0" borderId="0"/>
    <xf numFmtId="0" fontId="111" fillId="0" borderId="0"/>
    <xf numFmtId="0" fontId="29" fillId="0" borderId="0"/>
    <xf numFmtId="0" fontId="29" fillId="0" borderId="0"/>
    <xf numFmtId="0" fontId="29" fillId="0" borderId="0"/>
    <xf numFmtId="0" fontId="111" fillId="0" borderId="0"/>
    <xf numFmtId="0" fontId="29" fillId="0" borderId="0"/>
    <xf numFmtId="0" fontId="29" fillId="0" borderId="0"/>
    <xf numFmtId="0" fontId="29" fillId="0" borderId="0"/>
    <xf numFmtId="0" fontId="29" fillId="0" borderId="0"/>
    <xf numFmtId="39" fontId="112" fillId="0" borderId="0"/>
    <xf numFmtId="0" fontId="29" fillId="0" borderId="0"/>
    <xf numFmtId="0" fontId="29" fillId="0" borderId="0"/>
    <xf numFmtId="4" fontId="40" fillId="72" borderId="78" applyNumberFormat="0" applyProtection="0">
      <alignment horizontal="right" vertical="center"/>
    </xf>
    <xf numFmtId="0" fontId="61" fillId="0" borderId="0" applyNumberFormat="0" applyFont="0" applyFill="0" applyBorder="0" applyAlignment="0" applyProtection="0"/>
    <xf numFmtId="0" fontId="111"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0" fillId="0" borderId="0" applyNumberFormat="0" applyFont="0" applyFill="0" applyBorder="0" applyAlignment="0" applyProtection="0"/>
    <xf numFmtId="0" fontId="111" fillId="0" borderId="0"/>
    <xf numFmtId="0" fontId="29" fillId="0" borderId="0"/>
    <xf numFmtId="0" fontId="29" fillId="0" borderId="0"/>
    <xf numFmtId="0" fontId="29" fillId="0" borderId="0"/>
    <xf numFmtId="0" fontId="29" fillId="0" borderId="0"/>
    <xf numFmtId="0" fontId="111" fillId="0" borderId="0"/>
    <xf numFmtId="0" fontId="29" fillId="0" borderId="0"/>
    <xf numFmtId="0" fontId="29" fillId="0" borderId="0"/>
    <xf numFmtId="0" fontId="29" fillId="0" borderId="0"/>
    <xf numFmtId="0" fontId="111" fillId="0" borderId="0"/>
    <xf numFmtId="0" fontId="29" fillId="0" borderId="0"/>
    <xf numFmtId="0" fontId="111" fillId="0" borderId="0"/>
    <xf numFmtId="0" fontId="29" fillId="0" borderId="0"/>
    <xf numFmtId="0" fontId="29" fillId="0" borderId="0"/>
    <xf numFmtId="0" fontId="29" fillId="0" borderId="0"/>
    <xf numFmtId="0" fontId="29" fillId="0" borderId="0"/>
    <xf numFmtId="0" fontId="111" fillId="0" borderId="0"/>
    <xf numFmtId="0" fontId="29" fillId="0" borderId="0"/>
    <xf numFmtId="0" fontId="0" fillId="0" borderId="0" applyNumberFormat="0" applyFont="0" applyFill="0" applyBorder="0" applyAlignment="0" applyProtection="0"/>
    <xf numFmtId="0" fontId="111" fillId="0" borderId="0"/>
    <xf numFmtId="0" fontId="0" fillId="0" borderId="0" applyNumberFormat="0" applyFont="0" applyFill="0" applyBorder="0" applyAlignment="0" applyProtection="0"/>
    <xf numFmtId="0" fontId="29" fillId="0" borderId="0"/>
    <xf numFmtId="0" fontId="111" fillId="0" borderId="0"/>
    <xf numFmtId="0" fontId="29" fillId="73" borderId="80" applyNumberFormat="0" applyFont="0" applyAlignment="0" applyProtection="0"/>
    <xf numFmtId="0" fontId="29" fillId="73" borderId="80" applyNumberFormat="0" applyFont="0" applyAlignment="0" applyProtection="0"/>
    <xf numFmtId="0" fontId="29" fillId="0" borderId="0"/>
    <xf numFmtId="0" fontId="29" fillId="0" borderId="0"/>
    <xf numFmtId="0" fontId="29" fillId="73" borderId="80" applyNumberFormat="0" applyFont="0" applyAlignment="0" applyProtection="0"/>
    <xf numFmtId="0" fontId="29" fillId="73" borderId="80" applyNumberFormat="0" applyFont="0" applyAlignment="0" applyProtection="0"/>
    <xf numFmtId="0" fontId="29" fillId="0" borderId="0"/>
    <xf numFmtId="0" fontId="29" fillId="73" borderId="80" applyNumberFormat="0" applyFont="0" applyAlignment="0" applyProtection="0"/>
    <xf numFmtId="0" fontId="29" fillId="73" borderId="80" applyNumberFormat="0" applyFont="0" applyAlignment="0" applyProtection="0"/>
    <xf numFmtId="0" fontId="29" fillId="0" borderId="0"/>
    <xf numFmtId="0" fontId="111" fillId="0" borderId="0"/>
    <xf numFmtId="0" fontId="111" fillId="0" borderId="0"/>
    <xf numFmtId="0" fontId="0" fillId="0" borderId="0" applyNumberFormat="0" applyFont="0" applyFill="0" applyBorder="0" applyAlignment="0" applyProtection="0"/>
    <xf numFmtId="0" fontId="111" fillId="0" borderId="0"/>
    <xf numFmtId="0" fontId="29" fillId="0" borderId="0"/>
    <xf numFmtId="9" fontId="29" fillId="0" borderId="0" applyFont="0" applyFill="0" applyBorder="0" applyAlignment="0" applyProtection="0"/>
    <xf numFmtId="0" fontId="29" fillId="0" borderId="0"/>
    <xf numFmtId="0" fontId="29" fillId="0" borderId="0"/>
    <xf numFmtId="0" fontId="29" fillId="0" borderId="0"/>
    <xf numFmtId="0" fontId="111" fillId="0" borderId="0"/>
    <xf numFmtId="0" fontId="111" fillId="0" borderId="0"/>
    <xf numFmtId="0" fontId="0" fillId="0" borderId="0" applyNumberFormat="0" applyFont="0" applyFill="0" applyBorder="0" applyAlignment="0" applyProtection="0"/>
    <xf numFmtId="0" fontId="105" fillId="0" borderId="0"/>
    <xf numFmtId="9" fontId="113" fillId="0" borderId="0" applyFont="0" applyFill="0" applyBorder="0" applyAlignment="0" applyProtection="0"/>
    <xf numFmtId="0" fontId="29" fillId="0" borderId="0"/>
    <xf numFmtId="4" fontId="40" fillId="47" borderId="78" applyNumberFormat="0" applyProtection="0">
      <alignment horizontal="right" vertical="center"/>
    </xf>
    <xf numFmtId="0" fontId="105" fillId="0" borderId="0"/>
    <xf numFmtId="0" fontId="105" fillId="0" borderId="0"/>
    <xf numFmtId="4" fontId="40" fillId="47" borderId="78" applyNumberFormat="0" applyProtection="0">
      <alignment horizontal="right" vertical="center"/>
    </xf>
    <xf numFmtId="0" fontId="105" fillId="0" borderId="0"/>
    <xf numFmtId="0" fontId="105" fillId="0" borderId="0"/>
    <xf numFmtId="0" fontId="105" fillId="0" borderId="0"/>
    <xf numFmtId="0" fontId="29" fillId="0" borderId="0"/>
    <xf numFmtId="0" fontId="0" fillId="0" borderId="0" applyNumberFormat="0" applyFont="0" applyFill="0" applyBorder="0" applyAlignment="0" applyProtection="0"/>
    <xf numFmtId="0" fontId="29" fillId="0" borderId="0"/>
    <xf numFmtId="0" fontId="0" fillId="0" borderId="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xf numFmtId="0" fontId="29" fillId="73" borderId="80" applyNumberFormat="0" applyFont="0" applyAlignment="0" applyProtection="0"/>
    <xf numFmtId="0" fontId="29" fillId="73" borderId="80" applyNumberFormat="0" applyFont="0" applyAlignment="0" applyProtection="0"/>
    <xf numFmtId="0" fontId="0" fillId="0" borderId="0"/>
    <xf numFmtId="0" fontId="29" fillId="73" borderId="80" applyNumberFormat="0" applyFont="0" applyAlignment="0" applyProtection="0"/>
    <xf numFmtId="0" fontId="29" fillId="73" borderId="80" applyNumberFormat="0" applyFont="0" applyAlignment="0" applyProtection="0"/>
    <xf numFmtId="0" fontId="0" fillId="0" borderId="0"/>
    <xf numFmtId="0" fontId="29" fillId="73" borderId="80" applyNumberFormat="0" applyFont="0" applyAlignment="0" applyProtection="0"/>
    <xf numFmtId="0" fontId="0" fillId="0" borderId="0"/>
    <xf numFmtId="0" fontId="0" fillId="0" borderId="0"/>
    <xf numFmtId="0" fontId="0" fillId="0" borderId="0"/>
    <xf numFmtId="0" fontId="0" fillId="0" borderId="0"/>
    <xf numFmtId="0" fontId="29" fillId="0" borderId="0"/>
    <xf numFmtId="0" fontId="0" fillId="0" borderId="0" applyNumberFormat="0" applyFont="0" applyFill="0" applyBorder="0" applyAlignment="0" applyProtection="0"/>
    <xf numFmtId="0" fontId="0" fillId="0" borderId="0"/>
    <xf numFmtId="205" fontId="125" fillId="0" borderId="87"/>
    <xf numFmtId="205" fontId="125" fillId="0" borderId="87"/>
    <xf numFmtId="205" fontId="125" fillId="0" borderId="87"/>
    <xf numFmtId="205" fontId="125" fillId="0" borderId="87"/>
    <xf numFmtId="205" fontId="125" fillId="0" borderId="87"/>
    <xf numFmtId="205" fontId="125" fillId="0" borderId="87"/>
    <xf numFmtId="49" fontId="215" fillId="0" borderId="0">
      <alignment horizontal="left"/>
    </xf>
    <xf numFmtId="0" fontId="0" fillId="0" borderId="0" applyNumberFormat="0" applyFont="0" applyFill="0" applyBorder="0" applyAlignment="0" applyProtection="0"/>
    <xf numFmtId="187" fontId="176" fillId="0" borderId="0">
      <alignment horizontal="left"/>
      <protection locked="0"/>
    </xf>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187" fontId="216" fillId="0" borderId="0">
      <alignment horizontal="left"/>
      <protection locked="0"/>
    </xf>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4" fontId="40" fillId="72" borderId="78" applyNumberFormat="0" applyProtection="0">
      <alignment horizontal="right" vertical="center"/>
    </xf>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0" borderId="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39" fontId="112" fillId="0" borderId="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44" fillId="0" borderId="0"/>
    <xf numFmtId="0" fontId="29" fillId="76" borderId="78" applyNumberFormat="0" applyProtection="0">
      <alignment horizontal="left" vertical="center" indent="1"/>
    </xf>
    <xf numFmtId="0" fontId="29" fillId="73" borderId="80" applyNumberFormat="0" applyFont="0" applyAlignment="0" applyProtection="0"/>
    <xf numFmtId="0" fontId="0" fillId="0" borderId="0" applyNumberFormat="0" applyFont="0" applyFill="0" applyBorder="0" applyAlignment="0" applyProtection="0"/>
    <xf numFmtId="0" fontId="44" fillId="0" borderId="0"/>
    <xf numFmtId="0" fontId="29" fillId="76" borderId="78" applyNumberFormat="0" applyProtection="0">
      <alignment horizontal="left" vertical="center" indent="1"/>
    </xf>
    <xf numFmtId="0" fontId="29" fillId="73" borderId="80" applyNumberFormat="0" applyFont="0" applyAlignment="0" applyProtection="0"/>
    <xf numFmtId="37" fontId="29" fillId="0" borderId="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4" fontId="40" fillId="49" borderId="78" applyNumberFormat="0" applyProtection="0">
      <alignment horizontal="right" vertical="center"/>
    </xf>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4" fontId="40" fillId="93" borderId="78" applyNumberFormat="0" applyProtection="0">
      <alignment horizontal="right" vertical="center"/>
    </xf>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4" fontId="40" fillId="88" borderId="78" applyNumberFormat="0" applyProtection="0">
      <alignment horizontal="righ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44" fillId="0" borderId="0"/>
    <xf numFmtId="0" fontId="29" fillId="76" borderId="78" applyNumberFormat="0" applyProtection="0">
      <alignment horizontal="left" vertical="center" indent="1"/>
    </xf>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6" borderId="78"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29" fillId="73" borderId="80" applyNumberFormat="0" applyFont="0" applyAlignment="0" applyProtection="0"/>
    <xf numFmtId="0" fontId="29" fillId="73" borderId="80" applyNumberFormat="0" applyFon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9" fontId="106" fillId="0" borderId="2" applyNumberFormat="0" applyBorder="0"/>
    <xf numFmtId="0" fontId="29" fillId="73" borderId="80" applyNumberFormat="0" applyFont="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4" fontId="171" fillId="76" borderId="0" applyNumberFormat="0" applyProtection="0">
      <alignment horizontal="left" vertical="center" indent="1"/>
    </xf>
    <xf numFmtId="0" fontId="29" fillId="73" borderId="80" applyNumberFormat="0" applyFont="0" applyAlignment="0" applyProtection="0"/>
    <xf numFmtId="0" fontId="29" fillId="73" borderId="80" applyNumberFormat="0" applyFon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3" borderId="80" applyNumberFormat="0" applyFont="0" applyAlignment="0" applyProtection="0"/>
    <xf numFmtId="0" fontId="217" fillId="0" borderId="39"/>
    <xf numFmtId="228" fontId="29" fillId="0" borderId="0" applyFont="0" applyBorder="0" applyAlignment="0">
      <protection hidden="1"/>
    </xf>
    <xf numFmtId="228" fontId="29" fillId="0" borderId="0" applyFont="0" applyBorder="0" applyAlignment="0">
      <protection hidden="1"/>
    </xf>
    <xf numFmtId="0" fontId="0" fillId="0" borderId="0" applyNumberFormat="0" applyFont="0" applyFill="0" applyBorder="0" applyAlignment="0" applyProtection="0"/>
    <xf numFmtId="228" fontId="29" fillId="0" borderId="0" applyFont="0" applyBorder="0" applyAlignment="0">
      <protection hidden="1"/>
    </xf>
    <xf numFmtId="236" fontId="125" fillId="0" borderId="0" applyFont="0" applyBorder="0" applyAlignment="0" applyProtection="0">
      <alignment horizontal="center"/>
    </xf>
    <xf numFmtId="0" fontId="29" fillId="0" borderId="0" applyFont="0" applyFill="0" applyBorder="0" applyAlignment="0" applyProtection="0"/>
    <xf numFmtId="0" fontId="29" fillId="0" borderId="0" applyFont="0" applyFill="0" applyBorder="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20" fillId="0" borderId="0"/>
    <xf numFmtId="0" fontId="107" fillId="78" borderId="81" applyNumberFormat="0" applyAlignment="0" applyProtection="0"/>
    <xf numFmtId="0" fontId="44" fillId="0" borderId="0"/>
    <xf numFmtId="0" fontId="107" fillId="78" borderId="81" applyNumberFormat="0" applyAlignment="0" applyProtection="0"/>
    <xf numFmtId="0" fontId="44" fillId="0" borderId="0"/>
    <xf numFmtId="0" fontId="107" fillId="78" borderId="81" applyNumberFormat="0" applyAlignment="0" applyProtection="0"/>
    <xf numFmtId="0" fontId="44" fillId="0" borderId="0"/>
    <xf numFmtId="0" fontId="107" fillId="78" borderId="81" applyNumberFormat="0" applyAlignment="0" applyProtection="0"/>
    <xf numFmtId="0" fontId="107" fillId="78" borderId="81" applyNumberFormat="0" applyAlignment="0" applyProtection="0"/>
    <xf numFmtId="0" fontId="0" fillId="0" borderId="0" applyNumberFormat="0" applyFont="0" applyFill="0" applyBorder="0" applyAlignment="0" applyProtection="0"/>
    <xf numFmtId="0" fontId="44" fillId="0" borderId="0"/>
    <xf numFmtId="0" fontId="107" fillId="78" borderId="81" applyNumberFormat="0" applyAlignment="0" applyProtection="0"/>
    <xf numFmtId="0" fontId="107" fillId="78" borderId="81" applyNumberFormat="0" applyAlignment="0" applyProtection="0"/>
    <xf numFmtId="0" fontId="120" fillId="0" borderId="0"/>
    <xf numFmtId="0" fontId="107" fillId="78" borderId="81" applyNumberFormat="0" applyAlignment="0" applyProtection="0"/>
    <xf numFmtId="0" fontId="107" fillId="78" borderId="81" applyNumberFormat="0" applyAlignment="0" applyProtection="0"/>
    <xf numFmtId="0" fontId="44" fillId="0" borderId="0"/>
    <xf numFmtId="0" fontId="107" fillId="78" borderId="81" applyNumberFormat="0" applyAlignment="0" applyProtection="0"/>
    <xf numFmtId="0" fontId="107" fillId="78" borderId="81" applyNumberFormat="0" applyAlignment="0" applyProtection="0"/>
    <xf numFmtId="0" fontId="44" fillId="0" borderId="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37" fontId="29" fillId="0" borderId="0"/>
    <xf numFmtId="0" fontId="107" fillId="78" borderId="81" applyNumberFormat="0" applyAlignment="0" applyProtection="0"/>
    <xf numFmtId="0" fontId="0" fillId="0" borderId="0" applyNumberFormat="0" applyFont="0" applyFill="0" applyBorder="0" applyAlignment="0" applyProtection="0"/>
    <xf numFmtId="0" fontId="105" fillId="0" borderId="0" applyNumberFormat="0" applyFont="0" applyFill="0" applyBorder="0" applyAlignment="0" applyProtection="0"/>
    <xf numFmtId="0" fontId="107" fillId="78" borderId="81" applyNumberForma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7" fillId="78" borderId="81" applyNumberForma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7" fillId="78" borderId="81" applyNumberForma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0"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0"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0"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0"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7" fillId="78" borderId="81" applyNumberFormat="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0" fontId="107" fillId="78" borderId="81" applyNumberFormat="0" applyAlignment="0" applyProtection="0"/>
    <xf numFmtId="9" fontId="100" fillId="0" borderId="0" applyFont="0" applyFill="0" applyBorder="0" applyAlignment="0" applyProtection="0"/>
    <xf numFmtId="0" fontId="107" fillId="78" borderId="81" applyNumberFormat="0" applyAlignment="0" applyProtection="0"/>
    <xf numFmtId="9" fontId="100" fillId="0" borderId="0" applyFont="0" applyFill="0" applyBorder="0" applyAlignment="0" applyProtection="0"/>
    <xf numFmtId="0" fontId="107" fillId="78" borderId="81" applyNumberFormat="0" applyAlignment="0" applyProtection="0"/>
    <xf numFmtId="0" fontId="192" fillId="0" borderId="0" applyFill="0" applyBorder="0" applyProtection="0">
      <alignment horizontal="left"/>
    </xf>
    <xf numFmtId="207" fontId="125" fillId="0" borderId="0"/>
    <xf numFmtId="233" fontId="29" fillId="0" borderId="0" applyFont="0" applyFill="0" applyBorder="0" applyAlignment="0" applyProtection="0"/>
    <xf numFmtId="0" fontId="61" fillId="0" borderId="0" applyNumberFormat="0" applyFont="0" applyFill="0" applyBorder="0" applyAlignment="0" applyProtection="0"/>
    <xf numFmtId="10" fontId="29" fillId="0" borderId="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10" fontId="29" fillId="0" borderId="0" applyFont="0" applyFill="0" applyBorder="0" applyAlignment="0" applyProtection="0"/>
    <xf numFmtId="10" fontId="29" fillId="0" borderId="0" applyFont="0" applyFill="0" applyBorder="0" applyAlignment="0" applyProtection="0"/>
    <xf numFmtId="0" fontId="61" fillId="0" borderId="0" applyNumberFormat="0" applyFont="0" applyFill="0" applyBorder="0" applyAlignment="0" applyProtection="0"/>
    <xf numFmtId="1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1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10"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96"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0" fillId="0" borderId="0" applyFont="0" applyFill="0" applyBorder="0" applyAlignment="0" applyProtection="0"/>
    <xf numFmtId="9" fontId="105" fillId="0" borderId="0" applyFont="0" applyFill="0" applyBorder="0" applyAlignment="0" applyProtection="0"/>
    <xf numFmtId="9" fontId="100" fillId="0" borderId="0" applyFont="0" applyFill="0" applyBorder="0" applyAlignment="0" applyProtection="0"/>
    <xf numFmtId="9" fontId="61" fillId="0" borderId="0" applyFont="0" applyFill="0" applyBorder="0" applyAlignment="0" applyProtection="0"/>
    <xf numFmtId="9" fontId="0" fillId="0" borderId="0" applyFont="0" applyFill="0" applyBorder="0" applyAlignment="0" applyProtection="0"/>
    <xf numFmtId="9" fontId="0" fillId="0" borderId="0" applyFont="0" applyFill="0" applyBorder="0" applyAlignment="0" applyProtection="0"/>
    <xf numFmtId="9" fontId="0"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0" fontId="120" fillId="0" borderId="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39" fontId="112" fillId="0" borderId="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0" fontId="29" fillId="0" borderId="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29" fillId="0" borderId="0" applyFont="0" applyFill="0" applyBorder="0" applyAlignment="0" applyProtection="0"/>
    <xf numFmtId="0" fontId="0" fillId="0" borderId="0" applyNumberFormat="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13" fillId="0" borderId="0" applyFont="0" applyFill="0" applyBorder="0" applyAlignment="0" applyProtection="0"/>
    <xf numFmtId="9" fontId="29"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4" fontId="161" fillId="39" borderId="78" applyNumberFormat="0" applyProtection="0">
      <alignment vertical="center"/>
    </xf>
    <xf numFmtId="9" fontId="113" fillId="0" borderId="0" applyFont="0" applyFill="0" applyBorder="0" applyAlignment="0" applyProtection="0"/>
    <xf numFmtId="4" fontId="161" fillId="39" borderId="78" applyNumberFormat="0" applyProtection="0">
      <alignment vertical="center"/>
    </xf>
    <xf numFmtId="9" fontId="113" fillId="0" borderId="0" applyFont="0" applyFill="0" applyBorder="0" applyAlignment="0" applyProtection="0"/>
    <xf numFmtId="4" fontId="161" fillId="39" borderId="78" applyNumberFormat="0" applyProtection="0">
      <alignment vertical="center"/>
    </xf>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37" fontId="119" fillId="0" borderId="0"/>
    <xf numFmtId="9" fontId="113" fillId="0" borderId="0" applyFont="0" applyFill="0" applyBorder="0" applyAlignment="0" applyProtection="0"/>
    <xf numFmtId="9" fontId="100" fillId="0" borderId="0" applyFont="0" applyFill="0" applyBorder="0" applyAlignment="0" applyProtection="0"/>
    <xf numFmtId="37" fontId="119" fillId="0" borderId="0"/>
    <xf numFmtId="9" fontId="113" fillId="0" borderId="0" applyFont="0" applyFill="0" applyBorder="0" applyAlignment="0" applyProtection="0"/>
    <xf numFmtId="9" fontId="100" fillId="0" borderId="0" applyFont="0" applyFill="0" applyBorder="0" applyAlignment="0" applyProtection="0"/>
    <xf numFmtId="37" fontId="119" fillId="0" borderId="0"/>
    <xf numFmtId="9" fontId="113" fillId="0" borderId="0" applyFont="0" applyFill="0" applyBorder="0" applyAlignment="0" applyProtection="0"/>
    <xf numFmtId="9" fontId="100"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20" fillId="0" borderId="0"/>
    <xf numFmtId="9" fontId="100" fillId="0" borderId="0" applyFont="0" applyFill="0" applyBorder="0" applyAlignment="0" applyProtection="0"/>
    <xf numFmtId="9" fontId="100" fillId="0" borderId="0" applyFont="0" applyFill="0" applyBorder="0" applyAlignment="0" applyProtection="0"/>
    <xf numFmtId="0" fontId="168" fillId="0" borderId="0" applyNumberForma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100" fillId="0" borderId="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13"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13"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29"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0"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0" fontId="0" fillId="0" borderId="0" applyNumberFormat="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4" fontId="35" fillId="39" borderId="78" applyNumberFormat="0" applyProtection="0">
      <alignment vertical="center"/>
    </xf>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9" fontId="105" fillId="0" borderId="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61" fillId="0" borderId="0" applyNumberFormat="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0" fontId="29" fillId="0" borderId="0"/>
    <xf numFmtId="9" fontId="29"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0" fillId="0" borderId="0" applyNumberFormat="0" applyFont="0" applyFill="0" applyBorder="0" applyAlignment="0" applyProtection="0"/>
    <xf numFmtId="9" fontId="29" fillId="0" borderId="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9" fontId="29" fillId="0" borderId="0" applyFont="0" applyFill="0" applyBorder="0" applyAlignment="0" applyProtection="0"/>
    <xf numFmtId="0" fontId="29" fillId="76" borderId="78" applyNumberFormat="0" applyProtection="0">
      <alignment horizontal="left" vertical="top" indent="1"/>
    </xf>
    <xf numFmtId="9" fontId="29"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0" fillId="0" borderId="0" applyNumberFormat="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0" fontId="0" fillId="0" borderId="0" applyNumberFormat="0" applyFont="0" applyFill="0" applyBorder="0" applyAlignment="0" applyProtection="0"/>
    <xf numFmtId="9" fontId="105" fillId="0" borderId="0" applyFont="0" applyFill="0" applyBorder="0" applyAlignment="0" applyProtection="0"/>
    <xf numFmtId="0" fontId="120" fillId="0" borderId="0"/>
    <xf numFmtId="0" fontId="29" fillId="0" borderId="0"/>
    <xf numFmtId="9" fontId="105" fillId="0" borderId="0" applyFont="0" applyFill="0" applyBorder="0" applyAlignment="0" applyProtection="0"/>
    <xf numFmtId="0" fontId="0" fillId="0" borderId="0" applyNumberFormat="0" applyFont="0" applyFill="0" applyBorder="0" applyAlignment="0" applyProtection="0"/>
    <xf numFmtId="0" fontId="29" fillId="0" borderId="0"/>
    <xf numFmtId="37" fontId="29" fillId="0" borderId="0"/>
    <xf numFmtId="9" fontId="105"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5"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9" fontId="105" fillId="0" borderId="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105" fillId="0" borderId="0" applyFont="0" applyFill="0" applyBorder="0" applyAlignment="0" applyProtection="0"/>
    <xf numFmtId="9" fontId="29" fillId="0" borderId="0" applyFont="0" applyFill="0" applyBorder="0" applyAlignment="0" applyProtection="0"/>
    <xf numFmtId="0" fontId="0" fillId="0" borderId="0" applyNumberFormat="0" applyFont="0" applyFill="0" applyBorder="0" applyAlignment="0" applyProtection="0"/>
    <xf numFmtId="9" fontId="29"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05" fillId="0" borderId="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9" fontId="100" fillId="0" borderId="0" applyFont="0" applyFill="0" applyBorder="0" applyAlignment="0" applyProtection="0"/>
    <xf numFmtId="227" fontId="153" fillId="0" borderId="0" applyFill="0" applyBorder="0" applyProtection="0"/>
    <xf numFmtId="234" fontId="29" fillId="0" borderId="0" applyProtection="0">
      <alignment horizontal="right"/>
    </xf>
    <xf numFmtId="0" fontId="29"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0" fontId="120" fillId="0" borderId="0"/>
    <xf numFmtId="189" fontId="29" fillId="0" borderId="0" applyFill="0" applyBorder="0" applyAlignment="0"/>
    <xf numFmtId="0" fontId="0" fillId="0" borderId="0" applyNumberFormat="0" applyFont="0" applyFill="0" applyBorder="0" applyAlignment="0" applyProtection="0"/>
    <xf numFmtId="0" fontId="0" fillId="0" borderId="0" applyNumberFormat="0" applyFont="0" applyFill="0" applyBorder="0" applyAlignment="0" applyProtection="0"/>
    <xf numFmtId="40" fontId="29" fillId="0" borderId="0"/>
    <xf numFmtId="9" fontId="106" fillId="0" borderId="0" applyFont="0" applyFill="0" applyBorder="0" applyAlignment="0" applyProtection="0"/>
    <xf numFmtId="0" fontId="112" fillId="0" borderId="0"/>
    <xf numFmtId="0" fontId="140" fillId="0" borderId="0"/>
    <xf numFmtId="0" fontId="0" fillId="0" borderId="0" applyNumberFormat="0" applyFont="0" applyFill="0" applyBorder="0" applyAlignment="0" applyProtection="0"/>
    <xf numFmtId="0" fontId="212" fillId="0" borderId="0" applyNumberFormat="0" applyFill="0" applyBorder="0" applyAlignment="0" applyProtection="0"/>
    <xf numFmtId="0" fontId="212" fillId="0" borderId="0" applyNumberFormat="0" applyFill="0" applyBorder="0" applyAlignment="0" applyProtection="0"/>
    <xf numFmtId="222" fontId="29" fillId="0" borderId="0" applyProtection="0">
      <alignment horizontal="right"/>
    </xf>
    <xf numFmtId="0" fontId="0" fillId="0" borderId="0" applyNumberFormat="0" applyFont="0" applyFill="0" applyBorder="0" applyAlignment="0" applyProtection="0"/>
    <xf numFmtId="182" fontId="29" fillId="0" borderId="0" applyProtection="0">
      <alignment horizontal="right"/>
    </xf>
    <xf numFmtId="200" fontId="29" fillId="0" borderId="0" applyProtection="0">
      <alignment horizontal="right"/>
    </xf>
    <xf numFmtId="0" fontId="0" fillId="0" borderId="0" applyNumberFormat="0" applyFont="0" applyFill="0" applyBorder="0" applyAlignment="0" applyProtection="0"/>
    <xf numFmtId="218" fontId="29" fillId="0" borderId="0" applyProtection="0">
      <alignment horizontal="right"/>
    </xf>
    <xf numFmtId="237" fontId="29" fillId="0" borderId="0" applyProtection="0">
      <alignment horizontal="right"/>
    </xf>
    <xf numFmtId="0" fontId="61" fillId="0" borderId="0" applyNumberFormat="0" applyFont="0" applyFill="0" applyBorder="0" applyAlignment="0" applyProtection="0"/>
    <xf numFmtId="4" fontId="153" fillId="0" borderId="0"/>
    <xf numFmtId="0" fontId="0" fillId="0" borderId="0" applyNumberFormat="0" applyFont="0" applyFill="0" applyBorder="0" applyAlignment="0" applyProtection="0"/>
    <xf numFmtId="0" fontId="201" fillId="125" borderId="10" applyNumberFormat="0" applyBorder="0" applyProtection="0">
      <alignment horizontal="left" wrapTex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4" fontId="35" fillId="39" borderId="78" applyNumberFormat="0" applyProtection="0">
      <alignment vertical="center"/>
    </xf>
    <xf numFmtId="0" fontId="44" fillId="0" borderId="0"/>
    <xf numFmtId="4" fontId="35" fillId="39" borderId="78" applyNumberFormat="0" applyProtection="0">
      <alignment vertical="center"/>
    </xf>
    <xf numFmtId="17" fontId="118" fillId="86" borderId="0" applyProtection="0">
      <alignment horizontal="center" vertical="center"/>
    </xf>
    <xf numFmtId="4" fontId="35" fillId="39" borderId="78" applyNumberFormat="0" applyProtection="0">
      <alignment vertical="center"/>
    </xf>
    <xf numFmtId="0" fontId="0" fillId="0" borderId="0" applyNumberFormat="0" applyFont="0" applyFill="0" applyBorder="0" applyAlignment="0" applyProtection="0"/>
    <xf numFmtId="17" fontId="118" fillId="86" borderId="0" applyProtection="0">
      <alignment horizontal="center" vertical="center"/>
    </xf>
    <xf numFmtId="4" fontId="35"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0" fontId="61" fillId="0" borderId="0" applyNumberFormat="0" applyFont="0" applyFill="0" applyBorder="0" applyAlignment="0" applyProtection="0"/>
    <xf numFmtId="4" fontId="161" fillId="39" borderId="78" applyNumberFormat="0" applyProtection="0">
      <alignment vertical="center"/>
    </xf>
    <xf numFmtId="0" fontId="61" fillId="0" borderId="0" applyNumberFormat="0" applyFont="0" applyFill="0" applyBorder="0" applyAlignment="0" applyProtection="0"/>
    <xf numFmtId="4" fontId="161" fillId="39" borderId="78" applyNumberFormat="0" applyProtection="0">
      <alignment vertical="center"/>
    </xf>
    <xf numFmtId="0" fontId="61" fillId="0" borderId="0" applyNumberFormat="0" applyFont="0" applyFill="0" applyBorder="0" applyAlignment="0" applyProtection="0"/>
    <xf numFmtId="4" fontId="161" fillId="39" borderId="78" applyNumberFormat="0" applyProtection="0">
      <alignment vertical="center"/>
    </xf>
    <xf numFmtId="0" fontId="61" fillId="0" borderId="0" applyNumberFormat="0" applyFont="0" applyFill="0" applyBorder="0" applyAlignment="0" applyProtection="0"/>
    <xf numFmtId="4" fontId="161" fillId="39" borderId="78" applyNumberFormat="0" applyProtection="0">
      <alignment vertical="center"/>
    </xf>
    <xf numFmtId="0" fontId="61" fillId="0" borderId="0" applyNumberFormat="0" applyFont="0" applyFill="0" applyBorder="0" applyAlignment="0" applyProtection="0"/>
    <xf numFmtId="4" fontId="161" fillId="39" borderId="78" applyNumberFormat="0" applyProtection="0">
      <alignment vertical="center"/>
    </xf>
    <xf numFmtId="4" fontId="161" fillId="39" borderId="78" applyNumberFormat="0" applyProtection="0">
      <alignment vertical="center"/>
    </xf>
    <xf numFmtId="4" fontId="161" fillId="39" borderId="78" applyNumberFormat="0" applyProtection="0">
      <alignment vertical="center"/>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0" fontId="105" fillId="0" borderId="0" applyNumberFormat="0" applyFont="0" applyFill="0" applyBorder="0" applyAlignment="0" applyProtection="0"/>
    <xf numFmtId="4" fontId="35" fillId="39" borderId="78" applyNumberFormat="0" applyProtection="0">
      <alignment horizontal="left" vertical="center" indent="1"/>
    </xf>
    <xf numFmtId="4" fontId="35" fillId="39" borderId="78" applyNumberFormat="0" applyProtection="0">
      <alignment horizontal="left" vertical="center" indent="1"/>
    </xf>
    <xf numFmtId="0" fontId="0" fillId="0" borderId="0" applyNumberFormat="0" applyFont="0" applyFill="0" applyBorder="0" applyAlignment="0" applyProtection="0"/>
    <xf numFmtId="4" fontId="35" fillId="39" borderId="78" applyNumberFormat="0" applyProtection="0">
      <alignment horizontal="left" vertical="center" indent="1"/>
    </xf>
    <xf numFmtId="4" fontId="35" fillId="39" borderId="78" applyNumberFormat="0" applyProtection="0">
      <alignment horizontal="left" vertical="center" indent="1"/>
    </xf>
    <xf numFmtId="0" fontId="0" fillId="0" borderId="0" applyNumberFormat="0" applyFont="0" applyFill="0" applyBorder="0" applyAlignment="0" applyProtection="0"/>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0" fontId="0" fillId="0" borderId="0" applyNumberFormat="0" applyFont="0" applyFill="0" applyBorder="0" applyAlignment="0" applyProtection="0"/>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39" borderId="78" applyNumberFormat="0" applyProtection="0">
      <alignment horizontal="left" vertical="center" indent="1"/>
    </xf>
    <xf numFmtId="4" fontId="35" fillId="83" borderId="82" applyNumberFormat="0" applyProtection="0">
      <alignment horizontal="left" vertical="center" indent="1"/>
    </xf>
    <xf numFmtId="4" fontId="35" fillId="39" borderId="78" applyNumberFormat="0" applyProtection="0">
      <alignment horizontal="left" vertical="center" indent="1"/>
    </xf>
    <xf numFmtId="4" fontId="35" fillId="83" borderId="82" applyNumberFormat="0" applyProtection="0">
      <alignment horizontal="left" vertical="center" indent="1"/>
    </xf>
    <xf numFmtId="4" fontId="35" fillId="39" borderId="78" applyNumberFormat="0" applyProtection="0">
      <alignment horizontal="left" vertical="center" indent="1"/>
    </xf>
    <xf numFmtId="0" fontId="35" fillId="39" borderId="78" applyNumberFormat="0" applyProtection="0">
      <alignment horizontal="left" vertical="top"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0" fontId="35" fillId="39" borderId="78" applyNumberFormat="0" applyProtection="0">
      <alignment horizontal="left" vertical="top" indent="1"/>
    </xf>
    <xf numFmtId="4" fontId="35" fillId="72" borderId="0" applyNumberFormat="0" applyProtection="0">
      <alignment horizontal="left" vertical="center" indent="1"/>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4" fontId="40" fillId="89" borderId="78" applyNumberFormat="0" applyProtection="0">
      <alignment horizontal="right" vertical="center"/>
    </xf>
    <xf numFmtId="0" fontId="29" fillId="0" borderId="0"/>
    <xf numFmtId="37" fontId="29" fillId="0" borderId="0"/>
    <xf numFmtId="4" fontId="40" fillId="89" borderId="78" applyNumberFormat="0" applyProtection="0">
      <alignment horizontal="right" vertical="center"/>
    </xf>
    <xf numFmtId="0" fontId="29" fillId="0" borderId="0"/>
    <xf numFmtId="37" fontId="119" fillId="0" borderId="0"/>
    <xf numFmtId="4" fontId="40" fillId="89" borderId="78" applyNumberFormat="0" applyProtection="0">
      <alignment horizontal="right" vertical="center"/>
    </xf>
    <xf numFmtId="0" fontId="106" fillId="0" borderId="0"/>
    <xf numFmtId="39" fontId="112" fillId="0" borderId="0"/>
    <xf numFmtId="4" fontId="40" fillId="89" borderId="78" applyNumberFormat="0" applyProtection="0">
      <alignment horizontal="right" vertical="center"/>
    </xf>
    <xf numFmtId="0" fontId="44" fillId="0" borderId="0"/>
    <xf numFmtId="37" fontId="29" fillId="0" borderId="0"/>
    <xf numFmtId="0" fontId="29" fillId="0" borderId="0"/>
    <xf numFmtId="4" fontId="40" fillId="89" borderId="78" applyNumberFormat="0" applyProtection="0">
      <alignment horizontal="righ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44" fillId="0" borderId="0"/>
    <xf numFmtId="37" fontId="119" fillId="0" borderId="0"/>
    <xf numFmtId="0" fontId="106" fillId="0" borderId="0" applyFont="0" applyFill="0" applyBorder="0" applyAlignment="0" applyProtection="0"/>
    <xf numFmtId="4" fontId="40" fillId="89" borderId="78" applyNumberFormat="0" applyProtection="0">
      <alignment horizontal="right" vertical="center"/>
    </xf>
    <xf numFmtId="0" fontId="120" fillId="0" borderId="0"/>
    <xf numFmtId="37" fontId="29" fillId="0" borderId="0"/>
    <xf numFmtId="39" fontId="112" fillId="0" borderId="0"/>
    <xf numFmtId="4" fontId="40" fillId="89" borderId="78" applyNumberFormat="0" applyProtection="0">
      <alignment horizontal="right" vertical="center"/>
    </xf>
    <xf numFmtId="37" fontId="119" fillId="0" borderId="0"/>
    <xf numFmtId="0" fontId="120" fillId="0" borderId="0"/>
    <xf numFmtId="4" fontId="40" fillId="89" borderId="78" applyNumberFormat="0" applyProtection="0">
      <alignment horizontal="right" vertical="center"/>
    </xf>
    <xf numFmtId="39" fontId="112" fillId="0" borderId="0"/>
    <xf numFmtId="0" fontId="44" fillId="0" borderId="0"/>
    <xf numFmtId="4" fontId="40" fillId="89" borderId="78" applyNumberFormat="0" applyProtection="0">
      <alignment horizontal="right" vertical="center"/>
    </xf>
    <xf numFmtId="0" fontId="0" fillId="0" borderId="0" applyNumberFormat="0" applyFont="0" applyFill="0" applyBorder="0" applyAlignment="0" applyProtection="0"/>
    <xf numFmtId="4" fontId="40" fillId="43" borderId="78" applyNumberFormat="0" applyProtection="0">
      <alignment horizontal="right" vertical="center"/>
    </xf>
    <xf numFmtId="0" fontId="0" fillId="0" borderId="0" applyNumberFormat="0" applyFont="0" applyFill="0" applyBorder="0" applyAlignment="0" applyProtection="0"/>
    <xf numFmtId="4" fontId="40" fillId="43" borderId="78" applyNumberFormat="0" applyProtection="0">
      <alignment horizontal="right" vertical="center"/>
    </xf>
    <xf numFmtId="0" fontId="0" fillId="0" borderId="0" applyNumberFormat="0" applyFont="0" applyFill="0" applyBorder="0" applyAlignment="0" applyProtection="0"/>
    <xf numFmtId="4" fontId="40" fillId="43" borderId="78" applyNumberFormat="0" applyProtection="0">
      <alignment horizontal="right"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4" fontId="40" fillId="43" borderId="78" applyNumberFormat="0" applyProtection="0">
      <alignment horizontal="right" vertical="center"/>
    </xf>
    <xf numFmtId="0" fontId="0" fillId="0" borderId="0" applyNumberFormat="0" applyFont="0" applyFill="0" applyBorder="0" applyAlignment="0" applyProtection="0"/>
    <xf numFmtId="4" fontId="40" fillId="43" borderId="78" applyNumberFormat="0" applyProtection="0">
      <alignment horizontal="right" vertical="center"/>
    </xf>
    <xf numFmtId="0" fontId="0" fillId="0" borderId="0" applyNumberFormat="0" applyFont="0" applyFill="0" applyBorder="0" applyAlignment="0" applyProtection="0"/>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43"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4" fontId="40" fillId="95" borderId="78" applyNumberFormat="0" applyProtection="0">
      <alignment horizontal="right" vertical="center"/>
    </xf>
    <xf numFmtId="0" fontId="0" fillId="0" borderId="0" applyNumberFormat="0" applyFont="0" applyFill="0" applyBorder="0" applyAlignment="0" applyProtection="0"/>
    <xf numFmtId="4" fontId="40" fillId="49" borderId="78" applyNumberFormat="0" applyProtection="0">
      <alignment horizontal="right" vertical="center"/>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4" fontId="40" fillId="49" borderId="78" applyNumberFormat="0" applyProtection="0">
      <alignment horizontal="right" vertical="center"/>
    </xf>
    <xf numFmtId="0" fontId="29" fillId="76" borderId="78" applyNumberFormat="0" applyProtection="0">
      <alignment horizontal="left" vertical="center" indent="1"/>
    </xf>
    <xf numFmtId="4" fontId="40" fillId="49" borderId="78" applyNumberFormat="0" applyProtection="0">
      <alignment horizontal="right" vertical="center"/>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4" fontId="40" fillId="49" borderId="78" applyNumberFormat="0" applyProtection="0">
      <alignment horizontal="right" vertical="center"/>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49" borderId="78" applyNumberFormat="0" applyProtection="0">
      <alignment horizontal="right" vertical="center"/>
    </xf>
    <xf numFmtId="4" fontId="40" fillId="49" borderId="78" applyNumberFormat="0" applyProtection="0">
      <alignment horizontal="right" vertical="center"/>
    </xf>
    <xf numFmtId="0" fontId="0" fillId="0" borderId="0" applyNumberFormat="0" applyFont="0" applyFill="0" applyBorder="0" applyAlignment="0" applyProtection="0"/>
    <xf numFmtId="4" fontId="40" fillId="49" borderId="78" applyNumberFormat="0" applyProtection="0">
      <alignment horizontal="right" vertical="center"/>
    </xf>
    <xf numFmtId="4" fontId="40" fillId="49" borderId="78" applyNumberFormat="0" applyProtection="0">
      <alignment horizontal="right" vertical="center"/>
    </xf>
    <xf numFmtId="4" fontId="40" fillId="49" borderId="78" applyNumberFormat="0" applyProtection="0">
      <alignment horizontal="right" vertical="center"/>
    </xf>
    <xf numFmtId="4" fontId="40" fillId="49" borderId="78" applyNumberFormat="0" applyProtection="0">
      <alignment horizontal="right" vertical="center"/>
    </xf>
    <xf numFmtId="0" fontId="29" fillId="76" borderId="78" applyNumberFormat="0" applyProtection="0">
      <alignment horizontal="left" vertical="center" indent="1"/>
    </xf>
    <xf numFmtId="4" fontId="40" fillId="93" borderId="78" applyNumberFormat="0" applyProtection="0">
      <alignment horizontal="right" vertical="center"/>
    </xf>
    <xf numFmtId="0" fontId="29" fillId="76" borderId="78" applyNumberFormat="0" applyProtection="0">
      <alignment horizontal="left" vertical="center" indent="1"/>
    </xf>
    <xf numFmtId="4" fontId="40" fillId="93" borderId="78" applyNumberFormat="0" applyProtection="0">
      <alignment horizontal="right" vertical="center"/>
    </xf>
    <xf numFmtId="4" fontId="40" fillId="93" borderId="78" applyNumberFormat="0" applyProtection="0">
      <alignment horizontal="right" vertical="center"/>
    </xf>
    <xf numFmtId="0" fontId="0" fillId="0" borderId="0" applyNumberFormat="0" applyFont="0" applyFill="0" applyBorder="0" applyAlignment="0" applyProtection="0"/>
    <xf numFmtId="0" fontId="29" fillId="76" borderId="78" applyNumberFormat="0" applyProtection="0">
      <alignment horizontal="left" vertical="center" indent="1"/>
    </xf>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93" borderId="78" applyNumberFormat="0" applyProtection="0">
      <alignment horizontal="right" vertical="center"/>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4" fontId="40" fillId="93"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88" borderId="78" applyNumberFormat="0" applyProtection="0">
      <alignment horizontal="right" vertical="center"/>
    </xf>
    <xf numFmtId="4" fontId="40" fillId="88" borderId="78" applyNumberFormat="0" applyProtection="0">
      <alignment horizontal="right" vertical="center"/>
    </xf>
    <xf numFmtId="0" fontId="29" fillId="76" borderId="78" applyNumberFormat="0" applyProtection="0">
      <alignment horizontal="left" vertical="center" indent="1"/>
    </xf>
    <xf numFmtId="0" fontId="29" fillId="76" borderId="78" applyNumberFormat="0" applyProtection="0">
      <alignment horizontal="left" vertical="center" indent="1"/>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4" fontId="40" fillId="88" borderId="78" applyNumberFormat="0" applyProtection="0">
      <alignment horizontal="right" vertical="center"/>
    </xf>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82"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0" fontId="0" fillId="0" borderId="0" applyNumberFormat="0" applyFont="0" applyFill="0" applyBorder="0" applyAlignment="0" applyProtection="0"/>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94"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40" fillId="47" borderId="78" applyNumberFormat="0" applyProtection="0">
      <alignment horizontal="right" vertical="center"/>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4" fontId="35" fillId="83" borderId="82" applyNumberFormat="0" applyProtection="0">
      <alignment horizontal="left" vertical="center" indent="1"/>
    </xf>
    <xf numFmtId="0" fontId="0"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0" fontId="61"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0"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0" fontId="61" fillId="0" borderId="0" applyNumberFormat="0" applyFont="0" applyFill="0" applyBorder="0" applyAlignment="0" applyProtection="0"/>
    <xf numFmtId="4" fontId="35" fillId="83" borderId="82" applyNumberFormat="0" applyProtection="0">
      <alignment horizontal="left" vertical="center" indent="1"/>
    </xf>
    <xf numFmtId="0" fontId="61" fillId="0" borderId="0" applyNumberFormat="0" applyFont="0" applyFill="0" applyBorder="0" applyAlignment="0" applyProtection="0"/>
    <xf numFmtId="4" fontId="35" fillId="83" borderId="82" applyNumberFormat="0" applyProtection="0">
      <alignment horizontal="left" vertical="center" indent="1"/>
    </xf>
    <xf numFmtId="0" fontId="61" fillId="0" borderId="0" applyNumberFormat="0" applyFont="0" applyFill="0" applyBorder="0" applyAlignment="0" applyProtection="0"/>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35" fillId="83" borderId="82" applyNumberFormat="0" applyProtection="0">
      <alignment horizontal="left" vertical="center" indent="1"/>
    </xf>
    <xf numFmtId="4" fontId="171" fillId="76" borderId="0" applyNumberFormat="0" applyProtection="0">
      <alignment horizontal="left" vertical="center" indent="1"/>
    </xf>
    <xf numFmtId="4" fontId="171" fillId="76" borderId="0" applyNumberFormat="0" applyProtection="0">
      <alignment horizontal="left" vertical="center" indent="1"/>
    </xf>
    <xf numFmtId="4" fontId="171" fillId="76" borderId="0" applyNumberFormat="0" applyProtection="0">
      <alignment horizontal="left" vertical="center" indent="1"/>
    </xf>
    <xf numFmtId="4" fontId="171" fillId="76" borderId="0" applyNumberFormat="0" applyProtection="0">
      <alignment horizontal="left" vertical="center" indent="1"/>
    </xf>
    <xf numFmtId="4" fontId="40" fillId="72" borderId="78" applyNumberFormat="0" applyProtection="0">
      <alignment horizontal="right" vertical="center"/>
    </xf>
    <xf numFmtId="4" fontId="40" fillId="72" borderId="78" applyNumberFormat="0" applyProtection="0">
      <alignment horizontal="right" vertical="center"/>
    </xf>
    <xf numFmtId="0" fontId="0"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0" fontId="61" fillId="0" borderId="0" applyNumberFormat="0" applyFont="0" applyFill="0" applyBorder="0" applyAlignment="0" applyProtection="0"/>
    <xf numFmtId="4" fontId="40" fillId="72" borderId="78" applyNumberFormat="0" applyProtection="0">
      <alignment horizontal="right" vertical="center"/>
    </xf>
    <xf numFmtId="4" fontId="40" fillId="72" borderId="78" applyNumberFormat="0" applyProtection="0">
      <alignment horizontal="right" vertical="center"/>
    </xf>
    <xf numFmtId="4" fontId="40" fillId="72" borderId="78" applyNumberFormat="0" applyProtection="0">
      <alignment horizontal="right" vertical="center"/>
    </xf>
    <xf numFmtId="4" fontId="40" fillId="72" borderId="78" applyNumberFormat="0" applyProtection="0">
      <alignment horizontal="right" vertical="center"/>
    </xf>
    <xf numFmtId="4" fontId="40" fillId="72" borderId="78" applyNumberFormat="0" applyProtection="0">
      <alignment horizontal="right" vertical="center"/>
    </xf>
    <xf numFmtId="4" fontId="40" fillId="72" borderId="78" applyNumberFormat="0" applyProtection="0">
      <alignment horizontal="right" vertical="center"/>
    </xf>
    <xf numFmtId="4" fontId="40" fillId="72" borderId="78" applyNumberFormat="0" applyProtection="0">
      <alignment horizontal="right" vertical="center"/>
    </xf>
    <xf numFmtId="0" fontId="0" fillId="0" borderId="0" applyNumberFormat="0" applyFont="0" applyFill="0" applyBorder="0" applyAlignment="0" applyProtection="0"/>
    <xf numFmtId="4" fontId="40" fillId="72" borderId="78" applyNumberFormat="0" applyProtection="0">
      <alignment horizontal="right" vertical="center"/>
    </xf>
    <xf numFmtId="0" fontId="0" fillId="0" borderId="0" applyNumberFormat="0" applyFont="0" applyFill="0" applyBorder="0" applyAlignment="0" applyProtection="0"/>
    <xf numFmtId="4" fontId="40" fillId="109" borderId="0" applyNumberFormat="0" applyProtection="0">
      <alignment horizontal="left" vertical="center" indent="1"/>
    </xf>
    <xf numFmtId="4" fontId="40" fillId="109" borderId="0" applyNumberFormat="0" applyProtection="0">
      <alignment horizontal="left" vertical="center" indent="1"/>
    </xf>
    <xf numFmtId="4" fontId="40" fillId="109" borderId="0" applyNumberFormat="0" applyProtection="0">
      <alignment horizontal="left" vertical="center" indent="1"/>
    </xf>
    <xf numFmtId="4" fontId="40" fillId="109" borderId="0" applyNumberFormat="0" applyProtection="0">
      <alignment horizontal="left" vertical="center" indent="1"/>
    </xf>
    <xf numFmtId="0" fontId="29" fillId="76" borderId="78" applyNumberFormat="0" applyProtection="0">
      <alignment horizontal="left" vertical="center" indent="1"/>
    </xf>
    <xf numFmtId="4" fontId="40" fillId="109" borderId="0" applyNumberFormat="0" applyProtection="0">
      <alignment horizontal="left" vertical="center" indent="1"/>
    </xf>
    <xf numFmtId="4" fontId="40" fillId="72" borderId="0"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61" fillId="0" borderId="0" applyNumberFormat="0" applyFont="0" applyFill="0" applyBorder="0" applyAlignment="0" applyProtection="0"/>
    <xf numFmtId="0" fontId="29" fillId="76" borderId="78" applyNumberFormat="0" applyProtection="0">
      <alignment horizontal="left" vertical="center"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39" fontId="112"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0" fontId="120" fillId="0" borderId="0"/>
    <xf numFmtId="0" fontId="29" fillId="76" borderId="78" applyNumberFormat="0" applyProtection="0">
      <alignment horizontal="left" vertical="center" indent="1"/>
    </xf>
    <xf numFmtId="0" fontId="120" fillId="0" borderId="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0" fillId="0" borderId="0" applyNumberFormat="0" applyFont="0" applyFill="0" applyBorder="0" applyAlignment="0" applyProtection="0"/>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center"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29" fillId="76" borderId="78" applyNumberFormat="0" applyProtection="0">
      <alignment horizontal="left" vertical="top" indent="1"/>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76" borderId="78" applyNumberFormat="0" applyProtection="0">
      <alignment horizontal="left" vertical="top"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76" borderId="78" applyNumberFormat="0" applyProtection="0">
      <alignment horizontal="left" vertical="top" indent="1"/>
    </xf>
    <xf numFmtId="0" fontId="29" fillId="76" borderId="78" applyNumberFormat="0" applyProtection="0">
      <alignment horizontal="left" vertical="top" indent="1"/>
    </xf>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17" fontId="118" fillId="86" borderId="0" applyProtection="0">
      <alignment horizontal="center"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29" fillId="0" borderId="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20"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109" fillId="0" borderId="33"/>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17" fontId="118" fillId="86" borderId="0" applyProtection="0">
      <alignment horizontal="center" vertical="center"/>
    </xf>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109" fillId="0" borderId="33"/>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44"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120"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37" fontId="29" fillId="0" borderId="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218" fillId="126" borderId="103"/>
    <xf numFmtId="39" fontId="112" fillId="0" borderId="0"/>
    <xf numFmtId="0" fontId="168" fillId="0" borderId="0" applyNumberFormat="0" applyFill="0" applyBorder="0" applyAlignment="0" applyProtection="0"/>
    <xf numFmtId="0" fontId="177" fillId="0" borderId="0" applyNumberFormat="0" applyFill="0" applyBorder="0" applyAlignment="0" applyProtection="0"/>
    <xf numFmtId="0" fontId="168"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0" fontId="0" fillId="0" borderId="0" applyNumberFormat="0" applyFont="0" applyFill="0" applyBorder="0" applyAlignment="0" applyProtection="0"/>
    <xf numFmtId="0" fontId="177" fillId="0" borderId="0" applyNumberFormat="0" applyFill="0" applyBorder="0" applyAlignment="0" applyProtection="0"/>
    <xf numFmtId="0" fontId="168"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0" fontId="168"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0" fontId="177" fillId="0" borderId="0" applyNumberFormat="0" applyFill="0" applyBorder="0" applyAlignment="0" applyProtection="0"/>
    <xf numFmtId="42" fontId="29" fillId="0" borderId="0" applyFill="0" applyBorder="0" applyAlignment="0" applyProtection="0"/>
    <xf numFmtId="0" fontId="29" fillId="0" borderId="0">
      <alignment vertical="center"/>
    </xf>
    <xf numFmtId="0" fontId="165" fillId="0" borderId="44">
      <alignment horizontal="center"/>
    </xf>
    <xf numFmtId="0" fontId="29" fillId="0" borderId="0"/>
    <xf numFmtId="0" fontId="109" fillId="0" borderId="33"/>
    <xf numFmtId="0" fontId="109" fillId="0" borderId="33"/>
    <xf numFmtId="0" fontId="29" fillId="0" borderId="0"/>
    <xf numFmtId="0" fontId="29" fillId="0" borderId="0"/>
    <xf numFmtId="0" fontId="29" fillId="0" borderId="0"/>
    <xf numFmtId="0" fontId="109" fillId="0" borderId="33"/>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44" fillId="0" borderId="0"/>
    <xf numFmtId="0" fontId="44" fillId="0" borderId="0"/>
    <xf numFmtId="0" fontId="44" fillId="0" borderId="0"/>
    <xf numFmtId="17" fontId="118" fillId="86" borderId="0" applyProtection="0">
      <alignment horizontal="center" vertical="center"/>
    </xf>
    <xf numFmtId="0" fontId="44" fillId="0" borderId="0"/>
    <xf numFmtId="17" fontId="118" fillId="86" borderId="0" applyProtection="0">
      <alignment horizontal="center" vertical="center"/>
    </xf>
    <xf numFmtId="0" fontId="0" fillId="0" borderId="0" applyNumberFormat="0" applyFont="0" applyFill="0" applyBorder="0" applyAlignment="0" applyProtection="0"/>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0" fontId="44" fillId="0" borderId="0"/>
    <xf numFmtId="0" fontId="44" fillId="0" borderId="0"/>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0" fontId="120" fillId="0" borderId="0"/>
    <xf numFmtId="0" fontId="120" fillId="0" borderId="0"/>
    <xf numFmtId="0" fontId="120" fillId="0" borderId="0"/>
    <xf numFmtId="0" fontId="120" fillId="0" borderId="0"/>
    <xf numFmtId="0" fontId="120" fillId="0" borderId="0"/>
    <xf numFmtId="0" fontId="120" fillId="0" borderId="0"/>
    <xf numFmtId="0" fontId="29" fillId="0" borderId="0"/>
    <xf numFmtId="17" fontId="118" fillId="86" borderId="0" applyProtection="0">
      <alignment horizontal="center" vertical="center"/>
    </xf>
    <xf numFmtId="17" fontId="118" fillId="86" borderId="0" applyProtection="0">
      <alignment horizontal="center" vertic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17" fontId="118" fillId="86" borderId="0" applyProtection="0">
      <alignment horizontal="center" vertical="center"/>
    </xf>
    <xf numFmtId="0" fontId="29" fillId="0" borderId="0"/>
    <xf numFmtId="0" fontId="29" fillId="0" borderId="0"/>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0" fontId="106" fillId="0" borderId="0"/>
    <xf numFmtId="17" fontId="118" fillId="86" borderId="0" applyProtection="0">
      <alignment horizontal="center" vertical="center"/>
    </xf>
    <xf numFmtId="17" fontId="118" fillId="86" borderId="0" applyProtection="0">
      <alignment horizontal="center" vertical="center"/>
    </xf>
    <xf numFmtId="37" fontId="29" fillId="0" borderId="0"/>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37" fontId="29" fillId="0" borderId="0"/>
    <xf numFmtId="39" fontId="112" fillId="0" borderId="0"/>
    <xf numFmtId="17" fontId="118" fillId="86" borderId="0" applyProtection="0">
      <alignment horizontal="center" vertical="center"/>
    </xf>
    <xf numFmtId="0" fontId="29" fillId="0" borderId="0"/>
    <xf numFmtId="37" fontId="29" fillId="0" borderId="0"/>
    <xf numFmtId="39" fontId="112"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0" fontId="29" fillId="0" borderId="0"/>
    <xf numFmtId="37" fontId="29" fillId="0" borderId="0"/>
    <xf numFmtId="39" fontId="112" fillId="0" borderId="0"/>
    <xf numFmtId="37" fontId="29" fillId="0" borderId="0"/>
    <xf numFmtId="39" fontId="112"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39" fontId="112" fillId="0" borderId="0"/>
    <xf numFmtId="17" fontId="118" fillId="86" borderId="0" applyProtection="0">
      <alignment horizontal="center" vertical="center"/>
    </xf>
    <xf numFmtId="0" fontId="29" fillId="0" borderId="0"/>
    <xf numFmtId="17" fontId="118" fillId="86" borderId="0" applyProtection="0">
      <alignment horizontal="center" vertical="center"/>
    </xf>
    <xf numFmtId="0" fontId="29" fillId="0" borderId="0"/>
    <xf numFmtId="0" fontId="0" fillId="0" borderId="0" applyNumberFormat="0" applyFont="0" applyFill="0" applyBorder="0" applyAlignment="0" applyProtection="0"/>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17" fontId="118" fillId="86" borderId="0" applyProtection="0">
      <alignment horizontal="center" vertical="center"/>
    </xf>
    <xf numFmtId="0" fontId="106" fillId="0" borderId="0"/>
    <xf numFmtId="39" fontId="112" fillId="0" borderId="0"/>
    <xf numFmtId="37" fontId="119" fillId="0" borderId="0"/>
    <xf numFmtId="17" fontId="118" fillId="86" borderId="0" applyProtection="0">
      <alignment horizontal="center" vertical="center"/>
    </xf>
    <xf numFmtId="0" fontId="106" fillId="0" borderId="0"/>
    <xf numFmtId="17" fontId="118" fillId="86" borderId="0" applyProtection="0">
      <alignment horizontal="center" vertical="center"/>
    </xf>
    <xf numFmtId="0" fontId="106" fillId="0" borderId="0"/>
    <xf numFmtId="17" fontId="118" fillId="86" borderId="0" applyProtection="0">
      <alignment horizontal="center" vertical="center"/>
    </xf>
    <xf numFmtId="0" fontId="106" fillId="0" borderId="0"/>
    <xf numFmtId="17" fontId="118" fillId="86" borderId="0" applyProtection="0">
      <alignment horizontal="center" vertical="center"/>
    </xf>
    <xf numFmtId="0" fontId="106" fillId="0" borderId="0"/>
    <xf numFmtId="0" fontId="0" fillId="0" borderId="0" applyNumberFormat="0" applyFont="0" applyFill="0" applyBorder="0" applyAlignment="0" applyProtection="0"/>
    <xf numFmtId="39" fontId="112" fillId="0" borderId="0"/>
    <xf numFmtId="37" fontId="119" fillId="0" borderId="0"/>
    <xf numFmtId="39" fontId="112" fillId="0" borderId="0"/>
    <xf numFmtId="37" fontId="119" fillId="0" borderId="0"/>
    <xf numFmtId="17" fontId="118" fillId="86" borderId="0" applyProtection="0">
      <alignment horizontal="center" vertical="center"/>
    </xf>
    <xf numFmtId="0" fontId="106" fillId="0" borderId="0"/>
    <xf numFmtId="17" fontId="118" fillId="86" borderId="0" applyProtection="0">
      <alignment horizontal="center" vertical="center"/>
    </xf>
    <xf numFmtId="0" fontId="106" fillId="0" borderId="0"/>
    <xf numFmtId="17" fontId="118" fillId="86" borderId="0" applyProtection="0">
      <alignment horizontal="center" vertical="center"/>
    </xf>
    <xf numFmtId="37" fontId="119" fillId="0" borderId="0"/>
    <xf numFmtId="17" fontId="118" fillId="86" borderId="0" applyProtection="0">
      <alignment horizontal="center" vertical="center"/>
    </xf>
    <xf numFmtId="0" fontId="106" fillId="0" borderId="0"/>
    <xf numFmtId="37" fontId="119" fillId="0" borderId="0"/>
    <xf numFmtId="0" fontId="0" fillId="0" borderId="0" applyNumberFormat="0" applyFont="0" applyFill="0" applyBorder="0" applyAlignment="0" applyProtection="0"/>
    <xf numFmtId="0" fontId="29" fillId="0" borderId="0"/>
    <xf numFmtId="0" fontId="0" fillId="0" borderId="0" applyNumberFormat="0" applyFont="0" applyFill="0" applyBorder="0" applyAlignment="0" applyProtection="0"/>
    <xf numFmtId="0" fontId="29" fillId="0" borderId="0"/>
    <xf numFmtId="0" fontId="29" fillId="0" borderId="0"/>
    <xf numFmtId="0" fontId="29"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37" fontId="119" fillId="0" borderId="0"/>
    <xf numFmtId="0" fontId="0" fillId="0" borderId="0" applyNumberFormat="0" applyFont="0" applyFill="0" applyBorder="0" applyAlignment="0" applyProtection="0"/>
    <xf numFmtId="37" fontId="119" fillId="0" borderId="0"/>
    <xf numFmtId="0" fontId="0" fillId="0" borderId="0" applyNumberFormat="0" applyFont="0" applyFill="0" applyBorder="0" applyAlignment="0" applyProtection="0"/>
    <xf numFmtId="0" fontId="29" fillId="0" borderId="0"/>
    <xf numFmtId="0" fontId="29" fillId="0" borderId="0"/>
    <xf numFmtId="37" fontId="119" fillId="0" borderId="0"/>
    <xf numFmtId="0" fontId="29" fillId="0" borderId="0"/>
    <xf numFmtId="0" fontId="0" fillId="0" borderId="0" applyNumberFormat="0" applyFont="0" applyFill="0" applyBorder="0" applyAlignment="0" applyProtection="0"/>
    <xf numFmtId="0" fontId="29" fillId="0" borderId="0"/>
    <xf numFmtId="0" fontId="29" fillId="0" borderId="0"/>
    <xf numFmtId="0" fontId="106" fillId="0" borderId="0"/>
    <xf numFmtId="0" fontId="29" fillId="0" borderId="0"/>
    <xf numFmtId="0" fontId="106" fillId="0" borderId="0"/>
    <xf numFmtId="37" fontId="119" fillId="0" borderId="0"/>
    <xf numFmtId="37" fontId="119" fillId="0" borderId="0"/>
    <xf numFmtId="0" fontId="0" fillId="0" borderId="0" applyNumberFormat="0" applyFont="0" applyFill="0" applyBorder="0" applyAlignment="0" applyProtection="0"/>
    <xf numFmtId="0" fontId="120" fillId="0" borderId="0"/>
    <xf numFmtId="37" fontId="119" fillId="0" borderId="0"/>
    <xf numFmtId="37" fontId="119" fillId="0" borderId="0"/>
    <xf numFmtId="37" fontId="119" fillId="0" borderId="0"/>
    <xf numFmtId="39" fontId="112" fillId="0" borderId="0"/>
    <xf numFmtId="0" fontId="120" fillId="0" borderId="0"/>
    <xf numFmtId="0" fontId="120" fillId="0" borderId="0"/>
    <xf numFmtId="0" fontId="120" fillId="0" borderId="0"/>
    <xf numFmtId="0" fontId="120" fillId="0" borderId="0"/>
    <xf numFmtId="0" fontId="120" fillId="0" borderId="0"/>
    <xf numFmtId="0" fontId="0" fillId="0" borderId="0" applyNumberFormat="0" applyFont="0" applyFill="0" applyBorder="0" applyAlignment="0" applyProtection="0"/>
    <xf numFmtId="0" fontId="120" fillId="0" borderId="0"/>
    <xf numFmtId="39" fontId="112" fillId="0" borderId="0"/>
    <xf numFmtId="0" fontId="120" fillId="0" borderId="0"/>
    <xf numFmtId="0" fontId="120" fillId="0" borderId="0"/>
    <xf numFmtId="0" fontId="120" fillId="0" borderId="0"/>
    <xf numFmtId="39" fontId="112" fillId="0" borderId="0"/>
    <xf numFmtId="39" fontId="112" fillId="0" borderId="0"/>
    <xf numFmtId="0" fontId="120" fillId="0" borderId="0"/>
    <xf numFmtId="0" fontId="120" fillId="0" borderId="0"/>
    <xf numFmtId="0" fontId="120" fillId="0" borderId="0"/>
    <xf numFmtId="0" fontId="44" fillId="0" borderId="0"/>
    <xf numFmtId="0" fontId="120" fillId="0" borderId="0"/>
    <xf numFmtId="0" fontId="0" fillId="0" borderId="0" applyNumberFormat="0" applyFont="0" applyFill="0" applyBorder="0" applyAlignment="0" applyProtection="0"/>
    <xf numFmtId="0" fontId="29" fillId="0" borderId="0"/>
    <xf numFmtId="0" fontId="0" fillId="0" borderId="0" applyNumberFormat="0" applyFont="0" applyFill="0" applyBorder="0" applyAlignment="0" applyProtection="0"/>
    <xf numFmtId="0" fontId="29" fillId="0" borderId="0"/>
    <xf numFmtId="0" fontId="0" fillId="0" borderId="0" applyNumberFormat="0" applyFont="0" applyFill="0" applyBorder="0" applyAlignment="0" applyProtection="0"/>
    <xf numFmtId="0" fontId="44" fillId="0" borderId="0"/>
    <xf numFmtId="0" fontId="44" fillId="0" borderId="0"/>
    <xf numFmtId="0" fontId="29" fillId="0" borderId="0"/>
    <xf numFmtId="0" fontId="120"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0" fontId="120" fillId="0" borderId="0"/>
    <xf numFmtId="0" fontId="0" fillId="0" borderId="0" applyNumberFormat="0" applyFont="0" applyFill="0" applyBorder="0" applyAlignment="0" applyProtection="0"/>
    <xf numFmtId="0" fontId="29" fillId="0" borderId="0"/>
    <xf numFmtId="0" fontId="120" fillId="0" borderId="0"/>
    <xf numFmtId="0" fontId="0" fillId="0" borderId="0" applyNumberFormat="0" applyFont="0" applyFill="0" applyBorder="0" applyAlignment="0" applyProtection="0"/>
    <xf numFmtId="0" fontId="29"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29" fillId="0" borderId="0"/>
    <xf numFmtId="0" fontId="0" fillId="0" borderId="0" applyNumberFormat="0" applyFont="0" applyFill="0" applyBorder="0" applyAlignment="0" applyProtection="0"/>
    <xf numFmtId="37" fontId="29" fillId="0" borderId="0"/>
    <xf numFmtId="0" fontId="106" fillId="0" borderId="0"/>
    <xf numFmtId="37" fontId="29" fillId="0" borderId="0"/>
    <xf numFmtId="0" fontId="0" fillId="0" borderId="0" applyNumberFormat="0" applyFont="0" applyFill="0" applyBorder="0" applyAlignment="0" applyProtection="0"/>
    <xf numFmtId="37" fontId="29" fillId="0" borderId="0"/>
    <xf numFmtId="37" fontId="29" fillId="0" borderId="0"/>
    <xf numFmtId="37" fontId="29" fillId="0" borderId="0"/>
    <xf numFmtId="0" fontId="106" fillId="0" borderId="0"/>
    <xf numFmtId="37" fontId="29" fillId="0" borderId="0"/>
    <xf numFmtId="37" fontId="29" fillId="0" borderId="0"/>
    <xf numFmtId="37" fontId="29"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37" fontId="29" fillId="0" borderId="0"/>
    <xf numFmtId="39" fontId="112" fillId="0" borderId="0"/>
    <xf numFmtId="39" fontId="112" fillId="0" borderId="0"/>
    <xf numFmtId="39" fontId="112" fillId="0" borderId="0"/>
    <xf numFmtId="39" fontId="112"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37" fontId="29" fillId="0" borderId="0"/>
    <xf numFmtId="0" fontId="0" fillId="0" borderId="0" applyNumberFormat="0" applyFont="0" applyFill="0" applyBorder="0" applyAlignment="0" applyProtection="0"/>
    <xf numFmtId="39" fontId="112" fillId="0" borderId="0"/>
    <xf numFmtId="39" fontId="112" fillId="0" borderId="0"/>
    <xf numFmtId="0" fontId="0" fillId="0" borderId="0" applyNumberFormat="0" applyFont="0" applyFill="0" applyBorder="0" applyAlignment="0" applyProtection="0"/>
    <xf numFmtId="0" fontId="106"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106" fillId="0" borderId="0"/>
    <xf numFmtId="0" fontId="0" fillId="0" borderId="0" applyNumberFormat="0" applyFont="0" applyFill="0" applyBorder="0" applyAlignment="0" applyProtection="0"/>
    <xf numFmtId="0" fontId="44" fillId="0" borderId="0"/>
    <xf numFmtId="0" fontId="44" fillId="0" borderId="0"/>
    <xf numFmtId="0" fontId="0" fillId="0" borderId="0" applyNumberFormat="0" applyFont="0" applyFill="0" applyBorder="0" applyAlignment="0" applyProtection="0"/>
    <xf numFmtId="0" fontId="44" fillId="0" borderId="0"/>
    <xf numFmtId="0" fontId="106" fillId="0" borderId="0"/>
    <xf numFmtId="37" fontId="29" fillId="0" borderId="0"/>
    <xf numFmtId="0" fontId="0" fillId="0" borderId="0" applyNumberFormat="0" applyFont="0" applyFill="0" applyBorder="0" applyAlignment="0" applyProtection="0"/>
    <xf numFmtId="37" fontId="29" fillId="0" borderId="0"/>
    <xf numFmtId="0" fontId="44" fillId="0" borderId="0"/>
    <xf numFmtId="0" fontId="44" fillId="0" borderId="0"/>
    <xf numFmtId="0" fontId="44" fillId="0" borderId="0"/>
    <xf numFmtId="37" fontId="29" fillId="0" borderId="0"/>
    <xf numFmtId="0" fontId="44" fillId="0" borderId="0"/>
    <xf numFmtId="0" fontId="0" fillId="0" borderId="0" applyNumberFormat="0" applyFont="0" applyFill="0" applyBorder="0" applyAlignment="0" applyProtection="0"/>
    <xf numFmtId="0" fontId="44" fillId="0" borderId="0"/>
    <xf numFmtId="0" fontId="44" fillId="0" borderId="0"/>
    <xf numFmtId="0" fontId="44" fillId="0" borderId="0"/>
    <xf numFmtId="0" fontId="0" fillId="0" borderId="0" applyNumberFormat="0" applyFont="0" applyFill="0" applyBorder="0" applyAlignment="0" applyProtection="0"/>
    <xf numFmtId="37" fontId="29"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44" fillId="0" borderId="0"/>
    <xf numFmtId="39" fontId="112" fillId="0" borderId="0"/>
    <xf numFmtId="37" fontId="29" fillId="0" borderId="0"/>
    <xf numFmtId="37" fontId="119" fillId="0" borderId="0"/>
    <xf numFmtId="0" fontId="120" fillId="0" borderId="0"/>
    <xf numFmtId="0" fontId="120" fillId="0" borderId="0"/>
    <xf numFmtId="0" fontId="44" fillId="0" borderId="0"/>
    <xf numFmtId="0" fontId="120" fillId="0" borderId="0"/>
    <xf numFmtId="0" fontId="120" fillId="0" borderId="0"/>
    <xf numFmtId="0" fontId="120" fillId="0" borderId="0"/>
    <xf numFmtId="0" fontId="120" fillId="0" borderId="0"/>
    <xf numFmtId="0" fontId="120" fillId="0" borderId="0"/>
    <xf numFmtId="37" fontId="119" fillId="0" borderId="0"/>
    <xf numFmtId="0" fontId="29" fillId="0" borderId="0"/>
    <xf numFmtId="39" fontId="112" fillId="0" borderId="0"/>
    <xf numFmtId="39" fontId="112" fillId="0" borderId="0"/>
    <xf numFmtId="0" fontId="120" fillId="0" borderId="0"/>
    <xf numFmtId="0" fontId="120" fillId="0" borderId="0"/>
    <xf numFmtId="0" fontId="120" fillId="0" borderId="0"/>
    <xf numFmtId="37" fontId="29" fillId="0" borderId="0"/>
    <xf numFmtId="37" fontId="29" fillId="0" borderId="0"/>
    <xf numFmtId="37" fontId="29" fillId="0" borderId="0"/>
    <xf numFmtId="0" fontId="120" fillId="0" borderId="0"/>
    <xf numFmtId="37" fontId="29" fillId="0" borderId="0"/>
    <xf numFmtId="37" fontId="29" fillId="0" borderId="0"/>
    <xf numFmtId="37" fontId="29" fillId="0" borderId="0"/>
    <xf numFmtId="37" fontId="29" fillId="0" borderId="0"/>
    <xf numFmtId="0" fontId="0" fillId="0" borderId="0" applyNumberFormat="0" applyFont="0" applyFill="0" applyBorder="0" applyAlignment="0" applyProtection="0"/>
    <xf numFmtId="0" fontId="120" fillId="0" borderId="0"/>
    <xf numFmtId="37" fontId="29" fillId="0" borderId="0"/>
    <xf numFmtId="37" fontId="29" fillId="0" borderId="0"/>
    <xf numFmtId="0" fontId="120" fillId="0" borderId="0"/>
    <xf numFmtId="0" fontId="120" fillId="0" borderId="0"/>
    <xf numFmtId="37" fontId="119" fillId="0" borderId="0"/>
    <xf numFmtId="0" fontId="44" fillId="0" borderId="0"/>
    <xf numFmtId="39" fontId="112" fillId="0" borderId="0"/>
    <xf numFmtId="0" fontId="106" fillId="0" borderId="0"/>
    <xf numFmtId="0" fontId="29" fillId="0" borderId="0"/>
    <xf numFmtId="39" fontId="112" fillId="0" borderId="0"/>
    <xf numFmtId="0" fontId="29" fillId="0" borderId="0"/>
    <xf numFmtId="39" fontId="112" fillId="0" borderId="0"/>
    <xf numFmtId="39" fontId="112" fillId="0" borderId="0"/>
    <xf numFmtId="39" fontId="112" fillId="0" borderId="0"/>
    <xf numFmtId="39" fontId="112"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xf numFmtId="39" fontId="112" fillId="0" borderId="0"/>
    <xf numFmtId="39" fontId="112" fillId="0" borderId="0"/>
    <xf numFmtId="39" fontId="112" fillId="0" borderId="0"/>
    <xf numFmtId="39" fontId="112" fillId="0" borderId="0"/>
    <xf numFmtId="0" fontId="29" fillId="0" borderId="0"/>
    <xf numFmtId="39" fontId="112" fillId="0" borderId="0"/>
    <xf numFmtId="39" fontId="112" fillId="0" borderId="0"/>
    <xf numFmtId="39" fontId="112" fillId="0" borderId="0"/>
    <xf numFmtId="37" fontId="119" fillId="0" borderId="0"/>
    <xf numFmtId="37" fontId="29" fillId="0" borderId="0"/>
    <xf numFmtId="0" fontId="0" fillId="0" borderId="0" applyNumberFormat="0" applyFont="0" applyFill="0" applyBorder="0" applyAlignment="0" applyProtection="0"/>
    <xf numFmtId="0" fontId="29" fillId="0" borderId="0"/>
    <xf numFmtId="0" fontId="120" fillId="0" borderId="0"/>
    <xf numFmtId="0" fontId="120" fillId="0" borderId="0"/>
    <xf numFmtId="0" fontId="120" fillId="0" borderId="0"/>
    <xf numFmtId="0" fontId="120" fillId="0" borderId="0"/>
    <xf numFmtId="0" fontId="29" fillId="0" borderId="0"/>
    <xf numFmtId="0" fontId="120" fillId="0" borderId="0"/>
    <xf numFmtId="0" fontId="29" fillId="0" borderId="0"/>
    <xf numFmtId="0" fontId="120" fillId="0" borderId="0"/>
    <xf numFmtId="0" fontId="29" fillId="0" borderId="0"/>
    <xf numFmtId="0" fontId="120" fillId="0" borderId="0"/>
    <xf numFmtId="0" fontId="120" fillId="0" borderId="0"/>
    <xf numFmtId="0" fontId="120" fillId="0" borderId="0"/>
    <xf numFmtId="0" fontId="120" fillId="0" borderId="0"/>
    <xf numFmtId="39" fontId="112" fillId="0" borderId="0"/>
    <xf numFmtId="0" fontId="44" fillId="0" borderId="0"/>
    <xf numFmtId="0" fontId="106" fillId="0" borderId="0"/>
    <xf numFmtId="0" fontId="106" fillId="0" borderId="0"/>
    <xf numFmtId="37" fontId="29" fillId="0" borderId="0"/>
    <xf numFmtId="37" fontId="29" fillId="0" borderId="0"/>
    <xf numFmtId="0" fontId="106" fillId="0" borderId="0"/>
    <xf numFmtId="37" fontId="29" fillId="0" borderId="0"/>
    <xf numFmtId="37" fontId="29" fillId="0" borderId="0"/>
    <xf numFmtId="37" fontId="29" fillId="0" borderId="0"/>
    <xf numFmtId="37" fontId="29" fillId="0" borderId="0"/>
    <xf numFmtId="0" fontId="106" fillId="0" borderId="0"/>
    <xf numFmtId="37" fontId="29" fillId="0" borderId="0"/>
    <xf numFmtId="0" fontId="0" fillId="0" borderId="0" applyNumberFormat="0" applyFont="0" applyFill="0" applyBorder="0" applyAlignment="0" applyProtection="0"/>
    <xf numFmtId="37" fontId="29" fillId="0" borderId="0"/>
    <xf numFmtId="37" fontId="29" fillId="0" borderId="0"/>
    <xf numFmtId="39" fontId="112" fillId="0" borderId="0"/>
    <xf numFmtId="37" fontId="29" fillId="0" borderId="0"/>
    <xf numFmtId="37" fontId="29" fillId="0" borderId="0"/>
    <xf numFmtId="37" fontId="29" fillId="0" borderId="0"/>
    <xf numFmtId="37" fontId="29"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39" fontId="112" fillId="0" borderId="0"/>
    <xf numFmtId="39" fontId="112" fillId="0" borderId="0"/>
    <xf numFmtId="0" fontId="0" fillId="0" borderId="0" applyNumberFormat="0" applyFont="0" applyFill="0" applyBorder="0" applyAlignment="0" applyProtection="0"/>
    <xf numFmtId="37" fontId="29" fillId="0" borderId="0"/>
    <xf numFmtId="0" fontId="0" fillId="0" borderId="0" applyNumberFormat="0" applyFont="0" applyFill="0" applyBorder="0" applyAlignment="0" applyProtection="0"/>
    <xf numFmtId="37" fontId="29" fillId="0" borderId="0"/>
    <xf numFmtId="37" fontId="29" fillId="0" borderId="0"/>
    <xf numFmtId="37" fontId="29" fillId="0" borderId="0"/>
    <xf numFmtId="39" fontId="112" fillId="0" borderId="0"/>
    <xf numFmtId="0" fontId="0" fillId="0" borderId="0" applyNumberFormat="0" applyFont="0" applyFill="0" applyBorder="0" applyAlignment="0" applyProtection="0"/>
    <xf numFmtId="37" fontId="29" fillId="0" borderId="0"/>
    <xf numFmtId="37" fontId="29" fillId="0" borderId="0"/>
    <xf numFmtId="37" fontId="29" fillId="0" borderId="0"/>
    <xf numFmtId="39" fontId="112"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37" fontId="119" fillId="0" borderId="0"/>
    <xf numFmtId="0" fontId="0" fillId="0" borderId="0" applyNumberFormat="0" applyFont="0" applyFill="0" applyBorder="0" applyAlignment="0" applyProtection="0"/>
    <xf numFmtId="39" fontId="112" fillId="0" borderId="0"/>
    <xf numFmtId="37" fontId="119" fillId="0" borderId="0"/>
    <xf numFmtId="39" fontId="112" fillId="0" borderId="0"/>
    <xf numFmtId="39" fontId="112" fillId="0" borderId="0"/>
    <xf numFmtId="39" fontId="112" fillId="0" borderId="0"/>
    <xf numFmtId="37" fontId="119" fillId="0" borderId="0"/>
    <xf numFmtId="37" fontId="119" fillId="0" borderId="0"/>
    <xf numFmtId="39" fontId="112" fillId="0" borderId="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39" fontId="112" fillId="0" borderId="0"/>
    <xf numFmtId="0" fontId="0" fillId="0" borderId="0" applyNumberFormat="0" applyFont="0" applyFill="0" applyBorder="0" applyAlignment="0" applyProtection="0"/>
    <xf numFmtId="39" fontId="112" fillId="0" borderId="0"/>
    <xf numFmtId="37" fontId="119" fillId="0" borderId="0"/>
    <xf numFmtId="39" fontId="112" fillId="0" borderId="0"/>
    <xf numFmtId="39" fontId="112" fillId="0" borderId="0"/>
    <xf numFmtId="0" fontId="120"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120" fillId="0" borderId="0"/>
    <xf numFmtId="0" fontId="0" fillId="0" borderId="0" applyNumberFormat="0" applyFont="0" applyFill="0" applyBorder="0" applyAlignment="0" applyProtection="0"/>
    <xf numFmtId="0" fontId="120" fillId="0" borderId="0"/>
    <xf numFmtId="0" fontId="0" fillId="0" borderId="0" applyNumberFormat="0" applyFont="0" applyFill="0" applyBorder="0" applyAlignment="0" applyProtection="0"/>
    <xf numFmtId="0" fontId="120"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37" fontId="29" fillId="0" borderId="0"/>
    <xf numFmtId="0" fontId="0" fillId="0" borderId="0" applyNumberFormat="0" applyFont="0" applyFill="0" applyBorder="0" applyAlignment="0" applyProtection="0"/>
    <xf numFmtId="0" fontId="44" fillId="0" borderId="0"/>
    <xf numFmtId="37" fontId="29" fillId="0" borderId="0"/>
    <xf numFmtId="0" fontId="44" fillId="0" borderId="0"/>
    <xf numFmtId="0" fontId="44" fillId="0" borderId="0"/>
    <xf numFmtId="0" fontId="44" fillId="0" borderId="0"/>
    <xf numFmtId="0" fontId="44"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44" fillId="0" borderId="0"/>
    <xf numFmtId="0" fontId="0" fillId="0" borderId="0" applyNumberFormat="0" applyFont="0" applyFill="0" applyBorder="0" applyAlignment="0" applyProtection="0"/>
    <xf numFmtId="0" fontId="44" fillId="0" borderId="0"/>
    <xf numFmtId="37" fontId="29" fillId="0" borderId="0"/>
    <xf numFmtId="0" fontId="44" fillId="0" borderId="0"/>
    <xf numFmtId="0" fontId="44" fillId="0" borderId="0"/>
    <xf numFmtId="0" fontId="29"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120" fillId="0" borderId="0"/>
    <xf numFmtId="0" fontId="0" fillId="0" borderId="0" applyNumberFormat="0" applyFont="0" applyFill="0" applyBorder="0" applyAlignment="0" applyProtection="0"/>
    <xf numFmtId="0" fontId="120" fillId="0" borderId="0"/>
    <xf numFmtId="0" fontId="120" fillId="0" borderId="0"/>
    <xf numFmtId="0" fontId="120" fillId="0" borderId="0"/>
    <xf numFmtId="0" fontId="120" fillId="0" borderId="0"/>
    <xf numFmtId="0" fontId="120" fillId="0" borderId="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29" fillId="0" borderId="0">
      <alignment horizontal="center"/>
    </xf>
    <xf numFmtId="0" fontId="29" fillId="0" borderId="0">
      <alignment horizontal="center"/>
    </xf>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61"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xf numFmtId="0" fontId="0" fillId="0" borderId="0" applyNumberFormat="0" applyFont="0" applyFill="0" applyBorder="0" applyAlignment="0" applyProtection="0"/>
  </cellStyleXfs>
  <cellXfs count="904">
    <xf numFmtId="0" fontId="0" fillId="0" borderId="0" xfId="0"/>
    <xf numFmtId="0" fontId="0" fillId="0" borderId="0" xfId="0" applyAlignment="1">
      <alignment horizontal="center"/>
    </xf>
    <xf numFmtId="238" fontId="0" fillId="0" borderId="0" xfId="0" applyNumberFormat="1" applyAlignment="1">
      <alignment horizontal="center"/>
    </xf>
    <xf numFmtId="238" fontId="0" fillId="0" borderId="0" xfId="0" applyNumberFormat="1" applyAlignment="1">
      <alignment horizontal="center" vertical="center"/>
    </xf>
    <xf numFmtId="0" fontId="0" fillId="0" borderId="0" xfId="0" applyAlignment="1">
      <alignment horizontal="center" vertical="center"/>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2" borderId="3" xfId="0" applyFont="1" applyFill="1" applyBorder="1" applyAlignment="1">
      <alignment horizontal="center"/>
    </xf>
    <xf numFmtId="0" fontId="2" fillId="2" borderId="0" xfId="0" applyFont="1" applyFill="1" applyBorder="1" applyAlignment="1">
      <alignment horizontal="center"/>
    </xf>
    <xf numFmtId="0" fontId="1" fillId="2" borderId="3" xfId="1374" applyFont="1" applyFill="1" applyBorder="1" applyAlignment="1" applyProtection="1">
      <alignment horizontal="center" vertical="center" wrapText="1"/>
    </xf>
    <xf numFmtId="0" fontId="1" fillId="2" borderId="0" xfId="1374" applyFont="1" applyFill="1" applyBorder="1" applyAlignment="1" applyProtection="1">
      <alignment horizontal="center" vertical="center" wrapText="1"/>
    </xf>
    <xf numFmtId="0" fontId="3" fillId="2" borderId="3"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6" xfId="0" applyFont="1" applyFill="1" applyBorder="1" applyAlignment="1">
      <alignment horizontal="center" vertical="center" wrapText="1"/>
    </xf>
    <xf numFmtId="238" fontId="4" fillId="3" borderId="7" xfId="0" applyNumberFormat="1" applyFont="1" applyFill="1" applyBorder="1" applyAlignment="1">
      <alignment horizontal="center" vertical="center" wrapText="1"/>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wrapText="1"/>
    </xf>
    <xf numFmtId="238" fontId="4" fillId="3" borderId="8" xfId="0" applyNumberFormat="1" applyFont="1" applyFill="1" applyBorder="1" applyAlignment="1">
      <alignment horizontal="center" vertical="center" wrapText="1"/>
    </xf>
    <xf numFmtId="0" fontId="1" fillId="2" borderId="9" xfId="0" applyFont="1" applyFill="1" applyBorder="1" applyAlignment="1">
      <alignment horizontal="center" vertical="center" wrapText="1"/>
    </xf>
    <xf numFmtId="0" fontId="2" fillId="2" borderId="10" xfId="0" applyFont="1" applyFill="1" applyBorder="1" applyAlignment="1">
      <alignment horizontal="center"/>
    </xf>
    <xf numFmtId="0" fontId="1" fillId="2" borderId="10" xfId="1374" applyFont="1" applyFill="1" applyBorder="1" applyAlignment="1" applyProtection="1">
      <alignment horizontal="center" vertical="center" wrapText="1"/>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5" fillId="0" borderId="0" xfId="0" applyFont="1" applyAlignment="1">
      <alignment vertical="center"/>
    </xf>
    <xf numFmtId="0" fontId="0" fillId="0" borderId="0" xfId="0" applyAlignment="1">
      <alignment vertical="center" wrapText="1"/>
    </xf>
    <xf numFmtId="0" fontId="0" fillId="0" borderId="0" xfId="0" applyAlignment="1">
      <alignment vertical="center"/>
    </xf>
    <xf numFmtId="0" fontId="0" fillId="0" borderId="10" xfId="0" applyBorder="1" applyAlignment="1">
      <alignment vertical="center"/>
    </xf>
    <xf numFmtId="0" fontId="6" fillId="4" borderId="3"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7" fillId="4" borderId="3" xfId="0" applyFont="1" applyFill="1" applyBorder="1" applyAlignment="1">
      <alignment horizontal="center" vertical="center"/>
    </xf>
    <xf numFmtId="0" fontId="7" fillId="4" borderId="0" xfId="0" applyFont="1" applyFill="1" applyBorder="1" applyAlignment="1">
      <alignment horizontal="center" vertical="center"/>
    </xf>
    <xf numFmtId="0" fontId="8" fillId="4" borderId="3" xfId="1374" applyFont="1" applyFill="1" applyBorder="1" applyAlignment="1" applyProtection="1">
      <alignment horizontal="center" vertical="center" wrapText="1"/>
    </xf>
    <xf numFmtId="0" fontId="8" fillId="4" borderId="0" xfId="1374" applyFont="1" applyFill="1" applyBorder="1" applyAlignment="1" applyProtection="1">
      <alignment horizontal="center" vertical="center" wrapText="1"/>
    </xf>
    <xf numFmtId="0" fontId="9" fillId="4" borderId="3" xfId="0" applyFont="1" applyFill="1" applyBorder="1" applyAlignment="1">
      <alignment horizontal="center" vertical="center"/>
    </xf>
    <xf numFmtId="0" fontId="9" fillId="4" borderId="0" xfId="0" applyFont="1" applyFill="1" applyBorder="1" applyAlignment="1">
      <alignment horizontal="center" vertical="center"/>
    </xf>
    <xf numFmtId="0" fontId="9" fillId="4" borderId="4" xfId="0" applyFont="1" applyFill="1" applyBorder="1" applyAlignment="1">
      <alignment horizontal="center" vertical="center"/>
    </xf>
    <xf numFmtId="0" fontId="9" fillId="4" borderId="5" xfId="0" applyFont="1" applyFill="1" applyBorder="1" applyAlignment="1">
      <alignment horizontal="center" vertical="center"/>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7" borderId="6" xfId="0" applyFont="1" applyFill="1" applyBorder="1" applyAlignment="1">
      <alignment horizontal="center" vertical="center" wrapText="1"/>
    </xf>
    <xf numFmtId="0" fontId="10" fillId="8" borderId="6" xfId="0" applyFont="1" applyFill="1" applyBorder="1" applyAlignment="1">
      <alignment horizontal="center" vertical="center" wrapText="1"/>
    </xf>
    <xf numFmtId="0" fontId="10" fillId="9" borderId="6" xfId="0" applyFont="1" applyFill="1" applyBorder="1" applyAlignment="1">
      <alignment horizontal="center" vertical="center" wrapText="1"/>
    </xf>
    <xf numFmtId="0" fontId="10" fillId="9" borderId="7" xfId="0" applyFont="1" applyFill="1" applyBorder="1" applyAlignment="1">
      <alignment horizontal="center" vertical="center" wrapText="1"/>
    </xf>
    <xf numFmtId="0" fontId="10" fillId="9" borderId="8" xfId="0" applyFont="1" applyFill="1" applyBorder="1" applyAlignment="1">
      <alignment horizontal="center" vertical="center" wrapText="1"/>
    </xf>
    <xf numFmtId="0" fontId="10" fillId="9" borderId="12" xfId="0" applyFont="1" applyFill="1" applyBorder="1" applyAlignment="1">
      <alignment horizontal="center" vertical="center" wrapText="1"/>
    </xf>
    <xf numFmtId="0" fontId="11" fillId="10" borderId="6" xfId="0" applyFont="1" applyFill="1" applyBorder="1" applyAlignment="1">
      <alignment horizontal="center" vertical="center" wrapText="1"/>
    </xf>
    <xf numFmtId="0" fontId="11" fillId="11" borderId="6" xfId="0" applyFont="1" applyFill="1" applyBorder="1" applyAlignment="1">
      <alignment vertical="center" wrapText="1"/>
    </xf>
    <xf numFmtId="0" fontId="11" fillId="12" borderId="6" xfId="0" applyFont="1" applyFill="1" applyBorder="1" applyAlignment="1">
      <alignment horizontal="center" vertical="center" wrapText="1"/>
    </xf>
    <xf numFmtId="0" fontId="11" fillId="0" borderId="6" xfId="0" applyFont="1" applyBorder="1" applyAlignment="1">
      <alignment vertical="center" wrapText="1"/>
    </xf>
    <xf numFmtId="0" fontId="0" fillId="10" borderId="6" xfId="0" applyFont="1" applyFill="1" applyBorder="1" applyAlignment="1">
      <alignment horizontal="center" vertical="center" wrapText="1"/>
    </xf>
    <xf numFmtId="0" fontId="10" fillId="13" borderId="6" xfId="0" applyFont="1" applyFill="1" applyBorder="1" applyAlignment="1">
      <alignment horizontal="center" vertical="center" wrapText="1"/>
    </xf>
    <xf numFmtId="0" fontId="10" fillId="14" borderId="6" xfId="0" applyFont="1" applyFill="1" applyBorder="1" applyAlignment="1">
      <alignment horizontal="center" vertical="center" wrapText="1"/>
    </xf>
    <xf numFmtId="0" fontId="10" fillId="15" borderId="6" xfId="0" applyFont="1" applyFill="1" applyBorder="1" applyAlignment="1">
      <alignment horizontal="center" vertical="center" wrapText="1"/>
    </xf>
    <xf numFmtId="0" fontId="10" fillId="16" borderId="6" xfId="0" applyFont="1" applyFill="1" applyBorder="1" applyAlignment="1">
      <alignment horizontal="center" vertical="center" wrapText="1"/>
    </xf>
    <xf numFmtId="0" fontId="12" fillId="0" borderId="6" xfId="0" applyFont="1" applyBorder="1" applyAlignment="1">
      <alignment vertical="center" wrapText="1"/>
    </xf>
    <xf numFmtId="0" fontId="7" fillId="4" borderId="10" xfId="0" applyFont="1" applyFill="1" applyBorder="1" applyAlignment="1">
      <alignment horizontal="center" vertical="center"/>
    </xf>
    <xf numFmtId="0" fontId="0" fillId="0" borderId="0" xfId="0" applyAlignment="1">
      <alignment wrapText="1"/>
    </xf>
    <xf numFmtId="0" fontId="0" fillId="0" borderId="10" xfId="0" applyBorder="1"/>
    <xf numFmtId="0" fontId="13" fillId="2" borderId="3" xfId="1374" applyFont="1" applyFill="1" applyBorder="1" applyAlignment="1" applyProtection="1">
      <alignment horizontal="center" vertical="center" wrapText="1"/>
    </xf>
    <xf numFmtId="0" fontId="13" fillId="2" borderId="0" xfId="1374" applyFont="1" applyFill="1" applyBorder="1" applyAlignment="1" applyProtection="1">
      <alignment horizontal="center" vertical="center" wrapText="1"/>
    </xf>
    <xf numFmtId="0" fontId="3" fillId="2" borderId="0"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7" borderId="6" xfId="0" applyFont="1" applyFill="1" applyBorder="1" applyAlignment="1">
      <alignment horizontal="center" vertical="center" wrapText="1"/>
    </xf>
    <xf numFmtId="0" fontId="14" fillId="17" borderId="6" xfId="0" applyFont="1" applyFill="1" applyBorder="1" applyAlignment="1">
      <alignment horizontal="center" vertical="center" wrapText="1" readingOrder="1"/>
    </xf>
    <xf numFmtId="0" fontId="14" fillId="8" borderId="6"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5" fillId="11" borderId="6" xfId="0" applyFont="1" applyFill="1" applyBorder="1" applyAlignment="1">
      <alignment horizontal="center" vertical="center" wrapText="1"/>
    </xf>
    <xf numFmtId="0" fontId="11" fillId="11" borderId="6" xfId="0" applyFont="1" applyFill="1" applyBorder="1" applyAlignment="1">
      <alignment horizontal="center" vertical="center" wrapText="1"/>
    </xf>
    <xf numFmtId="0" fontId="15" fillId="11" borderId="6" xfId="0" applyFont="1" applyFill="1" applyBorder="1" applyAlignment="1">
      <alignment vertical="center" wrapText="1"/>
    </xf>
    <xf numFmtId="0" fontId="11" fillId="0" borderId="6" xfId="0" applyFont="1" applyBorder="1" applyAlignment="1">
      <alignment horizontal="center" vertical="center" wrapText="1"/>
    </xf>
    <xf numFmtId="0" fontId="11" fillId="2" borderId="6" xfId="0" applyFont="1" applyFill="1" applyBorder="1" applyAlignment="1">
      <alignment horizontal="center" vertical="center" wrapText="1"/>
    </xf>
    <xf numFmtId="0" fontId="15" fillId="0" borderId="6" xfId="0" applyFont="1" applyBorder="1" applyAlignment="1">
      <alignment vertical="center" wrapText="1"/>
    </xf>
    <xf numFmtId="0" fontId="13" fillId="2" borderId="10" xfId="1374" applyFont="1" applyFill="1" applyBorder="1" applyAlignment="1" applyProtection="1">
      <alignment horizontal="center" vertical="center" wrapText="1"/>
    </xf>
    <xf numFmtId="0" fontId="3" fillId="2" borderId="10" xfId="0" applyFont="1" applyFill="1" applyBorder="1" applyAlignment="1">
      <alignment horizontal="center" vertical="center"/>
    </xf>
    <xf numFmtId="0" fontId="3" fillId="2" borderId="11" xfId="0" applyFont="1" applyFill="1" applyBorder="1" applyAlignment="1">
      <alignment horizontal="center" vertical="center"/>
    </xf>
    <xf numFmtId="0" fontId="16" fillId="0" borderId="6" xfId="0" applyFont="1" applyBorder="1" applyAlignment="1">
      <alignment horizontal="center" vertical="center" wrapText="1"/>
    </xf>
    <xf numFmtId="0" fontId="0" fillId="0" borderId="0" xfId="0" applyFont="1" applyAlignment="1">
      <alignment vertical="center"/>
    </xf>
    <xf numFmtId="239" fontId="0" fillId="0" borderId="0" xfId="0" applyNumberFormat="1" applyAlignment="1">
      <alignment vertical="center"/>
    </xf>
    <xf numFmtId="0" fontId="2" fillId="2" borderId="0" xfId="0" applyFont="1" applyFill="1" applyBorder="1" applyAlignment="1">
      <alignment vertical="center"/>
    </xf>
    <xf numFmtId="0" fontId="17" fillId="3" borderId="6" xfId="0" applyFont="1" applyFill="1" applyBorder="1" applyAlignment="1">
      <alignment horizontal="center" vertical="center" wrapText="1"/>
    </xf>
    <xf numFmtId="0" fontId="17" fillId="3" borderId="7" xfId="0" applyFont="1" applyFill="1" applyBorder="1" applyAlignment="1">
      <alignment horizontal="center" vertical="center" wrapText="1"/>
    </xf>
    <xf numFmtId="0" fontId="17" fillId="3" borderId="8" xfId="0" applyFont="1" applyFill="1" applyBorder="1" applyAlignment="1">
      <alignment horizontal="center" vertical="center" wrapText="1"/>
    </xf>
    <xf numFmtId="0" fontId="17" fillId="3" borderId="12" xfId="0" applyFont="1" applyFill="1" applyBorder="1" applyAlignment="1">
      <alignment horizontal="center" vertical="center" wrapText="1"/>
    </xf>
    <xf numFmtId="0" fontId="11" fillId="19" borderId="6" xfId="0" applyFont="1" applyFill="1" applyBorder="1" applyAlignment="1">
      <alignment horizontal="center" vertical="center" wrapText="1"/>
    </xf>
    <xf numFmtId="0" fontId="11" fillId="19" borderId="6" xfId="0" applyFont="1" applyFill="1" applyBorder="1" applyAlignment="1">
      <alignment vertical="center" wrapText="1"/>
    </xf>
    <xf numFmtId="239" fontId="11" fillId="19" borderId="6" xfId="0" applyNumberFormat="1" applyFont="1" applyFill="1" applyBorder="1" applyAlignment="1">
      <alignment vertical="center" wrapText="1"/>
    </xf>
    <xf numFmtId="239" fontId="11" fillId="0" borderId="6" xfId="0" applyNumberFormat="1" applyFont="1" applyBorder="1" applyAlignment="1">
      <alignment vertical="center" wrapText="1"/>
    </xf>
    <xf numFmtId="0" fontId="0" fillId="0" borderId="6" xfId="0" applyFont="1" applyBorder="1" applyAlignment="1">
      <alignment horizontal="center" vertical="center" wrapText="1"/>
    </xf>
    <xf numFmtId="0" fontId="0" fillId="0" borderId="6" xfId="0" applyFont="1" applyBorder="1" applyAlignment="1">
      <alignment vertical="center" wrapText="1"/>
    </xf>
    <xf numFmtId="239" fontId="0" fillId="0" borderId="6" xfId="0" applyNumberFormat="1" applyFont="1" applyBorder="1" applyAlignment="1">
      <alignment vertical="center" wrapText="1"/>
    </xf>
    <xf numFmtId="0" fontId="0" fillId="19" borderId="6" xfId="0" applyFont="1" applyFill="1" applyBorder="1" applyAlignment="1">
      <alignment horizontal="center" vertical="center" wrapText="1"/>
    </xf>
    <xf numFmtId="0" fontId="0" fillId="19" borderId="6" xfId="0" applyFont="1" applyFill="1" applyBorder="1" applyAlignment="1">
      <alignment vertical="center" wrapText="1"/>
    </xf>
    <xf numFmtId="239" fontId="0" fillId="19" borderId="6" xfId="0" applyNumberFormat="1" applyFont="1" applyFill="1" applyBorder="1" applyAlignment="1">
      <alignment vertical="center" wrapText="1"/>
    </xf>
    <xf numFmtId="0" fontId="0" fillId="3" borderId="6" xfId="0" applyFont="1" applyFill="1" applyBorder="1" applyAlignment="1">
      <alignment horizontal="center" vertical="center" wrapText="1"/>
    </xf>
    <xf numFmtId="0" fontId="2" fillId="2" borderId="10" xfId="0" applyFont="1" applyFill="1" applyBorder="1" applyAlignment="1">
      <alignment vertical="center"/>
    </xf>
    <xf numFmtId="0" fontId="2" fillId="2" borderId="3" xfId="0" applyFont="1" applyFill="1" applyBorder="1" applyAlignment="1">
      <alignment vertical="center"/>
    </xf>
    <xf numFmtId="0" fontId="18" fillId="3" borderId="6"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18" fillId="3" borderId="12" xfId="0" applyFont="1" applyFill="1" applyBorder="1" applyAlignment="1">
      <alignment horizontal="center" vertical="center" wrapText="1"/>
    </xf>
    <xf numFmtId="240" fontId="11" fillId="19" borderId="6" xfId="0" applyNumberFormat="1" applyFont="1" applyFill="1" applyBorder="1" applyAlignment="1">
      <alignment horizontal="center" vertical="center" wrapText="1"/>
    </xf>
    <xf numFmtId="240" fontId="11" fillId="0" borderId="6" xfId="0" applyNumberFormat="1" applyFont="1" applyBorder="1" applyAlignment="1">
      <alignment horizontal="center" vertical="center" wrapText="1"/>
    </xf>
    <xf numFmtId="0" fontId="19" fillId="0" borderId="0" xfId="0" applyFont="1" applyAlignment="1">
      <alignment vertical="center"/>
    </xf>
    <xf numFmtId="0" fontId="0" fillId="0" borderId="0" xfId="0" applyBorder="1" applyAlignment="1">
      <alignment vertical="center"/>
    </xf>
    <xf numFmtId="0" fontId="19" fillId="0" borderId="0" xfId="0" applyFont="1" applyBorder="1" applyAlignment="1">
      <alignment vertical="center"/>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2" xfId="0" applyFont="1" applyFill="1" applyBorder="1" applyAlignment="1">
      <alignment horizontal="center" vertical="center" wrapText="1"/>
    </xf>
    <xf numFmtId="0" fontId="0" fillId="0" borderId="0" xfId="0" applyBorder="1" applyAlignment="1">
      <alignment vertical="center" wrapText="1"/>
    </xf>
    <xf numFmtId="0" fontId="0" fillId="19" borderId="6" xfId="0" applyFill="1" applyBorder="1" applyAlignment="1">
      <alignment horizontal="center" vertical="center" wrapText="1"/>
    </xf>
    <xf numFmtId="0" fontId="0" fillId="19" borderId="6" xfId="0" applyFill="1" applyBorder="1" applyAlignment="1">
      <alignment vertical="center" wrapText="1"/>
    </xf>
    <xf numFmtId="0" fontId="0" fillId="0" borderId="6" xfId="0" applyBorder="1" applyAlignment="1">
      <alignment horizontal="center" vertical="center" wrapText="1"/>
    </xf>
    <xf numFmtId="0" fontId="0" fillId="0" borderId="6" xfId="0" applyBorder="1" applyAlignment="1">
      <alignment vertical="center" wrapText="1"/>
    </xf>
    <xf numFmtId="0" fontId="10" fillId="3" borderId="8" xfId="0" applyFont="1" applyFill="1" applyBorder="1" applyAlignment="1">
      <alignment horizontal="center" vertical="center" wrapText="1"/>
    </xf>
    <xf numFmtId="239" fontId="11" fillId="19" borderId="6" xfId="0" applyNumberFormat="1" applyFont="1" applyFill="1" applyBorder="1" applyAlignment="1">
      <alignment horizontal="left" vertical="center" wrapText="1"/>
    </xf>
    <xf numFmtId="239" fontId="11" fillId="0" borderId="6" xfId="0" applyNumberFormat="1" applyFont="1" applyBorder="1" applyAlignment="1">
      <alignment horizontal="left" vertical="center" wrapText="1"/>
    </xf>
    <xf numFmtId="0" fontId="20" fillId="20" borderId="6" xfId="0" applyFont="1" applyFill="1" applyBorder="1" applyAlignment="1">
      <alignment horizontal="left" vertical="center" wrapText="1"/>
    </xf>
    <xf numFmtId="0" fontId="21" fillId="8" borderId="6" xfId="0" applyFont="1" applyFill="1" applyBorder="1" applyAlignment="1">
      <alignment horizontal="right" vertical="center" wrapText="1"/>
    </xf>
    <xf numFmtId="239" fontId="21" fillId="21" borderId="6" xfId="0" applyNumberFormat="1" applyFont="1" applyFill="1" applyBorder="1" applyAlignment="1">
      <alignment horizontal="right" vertical="center" wrapText="1"/>
    </xf>
    <xf numFmtId="0" fontId="1" fillId="2" borderId="2" xfId="0" applyFont="1" applyFill="1" applyBorder="1" applyAlignment="1">
      <alignment horizontal="center" vertical="center"/>
    </xf>
    <xf numFmtId="0" fontId="1" fillId="2" borderId="9" xfId="0" applyFont="1" applyFill="1" applyBorder="1" applyAlignment="1">
      <alignment horizontal="center" vertical="center"/>
    </xf>
    <xf numFmtId="0" fontId="22" fillId="3" borderId="13" xfId="0" applyFont="1" applyFill="1" applyBorder="1" applyAlignment="1">
      <alignment horizontal="center" vertical="center" wrapText="1" readingOrder="1"/>
    </xf>
    <xf numFmtId="0" fontId="0" fillId="0" borderId="6" xfId="0" applyBorder="1" applyAlignment="1">
      <alignment vertical="center"/>
    </xf>
    <xf numFmtId="0" fontId="4" fillId="5" borderId="6" xfId="0" applyFont="1" applyFill="1" applyBorder="1" applyAlignment="1">
      <alignment horizontal="center" vertical="center"/>
    </xf>
    <xf numFmtId="0" fontId="1" fillId="2" borderId="1"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3" xfId="0" applyFont="1" applyFill="1" applyBorder="1" applyAlignment="1">
      <alignment horizontal="center" vertical="center"/>
    </xf>
    <xf numFmtId="0" fontId="23" fillId="2" borderId="4" xfId="0" applyFont="1" applyFill="1" applyBorder="1" applyAlignment="1">
      <alignment horizontal="center" vertical="center"/>
    </xf>
    <xf numFmtId="0" fontId="23" fillId="2" borderId="5" xfId="0" applyFont="1" applyFill="1" applyBorder="1" applyAlignment="1">
      <alignment horizontal="center" vertical="center"/>
    </xf>
    <xf numFmtId="0" fontId="23" fillId="2" borderId="11" xfId="0" applyFont="1" applyFill="1" applyBorder="1" applyAlignment="1">
      <alignment horizontal="center" vertical="center"/>
    </xf>
    <xf numFmtId="0" fontId="24" fillId="5" borderId="6" xfId="0" applyFont="1" applyFill="1" applyBorder="1" applyAlignment="1">
      <alignment horizontal="center" vertical="center" wrapText="1"/>
    </xf>
    <xf numFmtId="0" fontId="24" fillId="22" borderId="6" xfId="0" applyFont="1" applyFill="1" applyBorder="1" applyAlignment="1">
      <alignment horizontal="center" vertical="center" wrapText="1"/>
    </xf>
    <xf numFmtId="0" fontId="24" fillId="16" borderId="6" xfId="0" applyFont="1" applyFill="1" applyBorder="1" applyAlignment="1">
      <alignment horizontal="center" vertical="center" wrapText="1"/>
    </xf>
    <xf numFmtId="0" fontId="24" fillId="23" borderId="6" xfId="0" applyFont="1" applyFill="1" applyBorder="1" applyAlignment="1">
      <alignment horizontal="center" vertical="center" wrapText="1"/>
    </xf>
    <xf numFmtId="0" fontId="24" fillId="8" borderId="6" xfId="0" applyFont="1" applyFill="1" applyBorder="1" applyAlignment="1">
      <alignment horizontal="center" vertical="center" wrapText="1"/>
    </xf>
    <xf numFmtId="0" fontId="24" fillId="13" borderId="6" xfId="0" applyFont="1" applyFill="1" applyBorder="1" applyAlignment="1">
      <alignment horizontal="center" vertical="center" wrapText="1"/>
    </xf>
    <xf numFmtId="0" fontId="25" fillId="24" borderId="7" xfId="0" applyFont="1" applyFill="1" applyBorder="1" applyAlignment="1">
      <alignment horizontal="center" vertical="center" wrapText="1"/>
    </xf>
    <xf numFmtId="0" fontId="25" fillId="25" borderId="7" xfId="0" applyFont="1" applyFill="1" applyBorder="1" applyAlignment="1">
      <alignment vertical="center" wrapText="1"/>
    </xf>
    <xf numFmtId="0" fontId="25" fillId="26" borderId="7" xfId="0" applyFont="1" applyFill="1" applyBorder="1" applyAlignment="1">
      <alignment horizontal="center" vertical="center" wrapText="1"/>
    </xf>
    <xf numFmtId="0" fontId="25" fillId="19" borderId="7" xfId="0" applyFont="1" applyFill="1" applyBorder="1" applyAlignment="1">
      <alignment vertical="center" wrapText="1"/>
    </xf>
    <xf numFmtId="239" fontId="25" fillId="19" borderId="7" xfId="0" applyNumberFormat="1" applyFont="1" applyFill="1" applyBorder="1" applyAlignment="1">
      <alignment vertical="center" wrapText="1"/>
    </xf>
    <xf numFmtId="0" fontId="25" fillId="24" borderId="6" xfId="0" applyFont="1" applyFill="1" applyBorder="1" applyAlignment="1">
      <alignment horizontal="center" vertical="center" wrapText="1"/>
    </xf>
    <xf numFmtId="0" fontId="25" fillId="25" borderId="6" xfId="0" applyFont="1" applyFill="1" applyBorder="1" applyAlignment="1">
      <alignment vertical="center" wrapText="1"/>
    </xf>
    <xf numFmtId="0" fontId="25" fillId="26" borderId="6" xfId="0" applyFont="1" applyFill="1" applyBorder="1" applyAlignment="1">
      <alignment horizontal="center" vertical="center" wrapText="1"/>
    </xf>
    <xf numFmtId="0" fontId="25" fillId="0" borderId="6" xfId="0" applyFont="1" applyBorder="1" applyAlignment="1">
      <alignment vertical="center" wrapText="1"/>
    </xf>
    <xf numFmtId="239" fontId="25" fillId="0" borderId="6" xfId="0" applyNumberFormat="1" applyFont="1" applyBorder="1" applyAlignment="1">
      <alignment vertical="center" wrapText="1"/>
    </xf>
    <xf numFmtId="0" fontId="25" fillId="19" borderId="6" xfId="0" applyFont="1" applyFill="1" applyBorder="1" applyAlignment="1">
      <alignment vertical="center" wrapText="1"/>
    </xf>
    <xf numFmtId="239" fontId="25" fillId="19" borderId="6" xfId="0" applyNumberFormat="1" applyFont="1" applyFill="1" applyBorder="1" applyAlignment="1">
      <alignment vertical="center" wrapText="1"/>
    </xf>
    <xf numFmtId="238" fontId="0" fillId="0" borderId="0" xfId="5" applyNumberFormat="1" applyFont="1"/>
    <xf numFmtId="238" fontId="1" fillId="2" borderId="1" xfId="5" applyNumberFormat="1" applyFont="1" applyFill="1" applyBorder="1" applyAlignment="1">
      <alignment horizontal="center"/>
    </xf>
    <xf numFmtId="238" fontId="1" fillId="2" borderId="2" xfId="5" applyNumberFormat="1" applyFont="1" applyFill="1" applyBorder="1" applyAlignment="1">
      <alignment horizontal="center"/>
    </xf>
    <xf numFmtId="238" fontId="1" fillId="2" borderId="9" xfId="5" applyNumberFormat="1" applyFont="1" applyFill="1" applyBorder="1" applyAlignment="1">
      <alignment horizontal="center"/>
    </xf>
    <xf numFmtId="238" fontId="2" fillId="2" borderId="3" xfId="5" applyNumberFormat="1" applyFont="1" applyFill="1" applyBorder="1" applyAlignment="1">
      <alignment horizontal="center"/>
    </xf>
    <xf numFmtId="238" fontId="2" fillId="2" borderId="0" xfId="5" applyNumberFormat="1" applyFont="1" applyFill="1" applyBorder="1" applyAlignment="1">
      <alignment horizontal="center"/>
    </xf>
    <xf numFmtId="238" fontId="2" fillId="2" borderId="10" xfId="5" applyNumberFormat="1" applyFont="1" applyFill="1" applyBorder="1" applyAlignment="1">
      <alignment horizontal="center"/>
    </xf>
    <xf numFmtId="238" fontId="13" fillId="2" borderId="3" xfId="5" applyNumberFormat="1" applyFont="1" applyFill="1" applyBorder="1" applyAlignment="1" applyProtection="1">
      <alignment horizontal="center" vertical="center" wrapText="1"/>
    </xf>
    <xf numFmtId="238" fontId="13" fillId="2" borderId="0" xfId="5" applyNumberFormat="1" applyFont="1" applyFill="1" applyBorder="1" applyAlignment="1" applyProtection="1">
      <alignment horizontal="center" vertical="center" wrapText="1"/>
    </xf>
    <xf numFmtId="238" fontId="13" fillId="2" borderId="10" xfId="5" applyNumberFormat="1" applyFont="1" applyFill="1" applyBorder="1" applyAlignment="1" applyProtection="1">
      <alignment horizontal="center" vertical="center" wrapText="1"/>
    </xf>
    <xf numFmtId="238" fontId="3" fillId="2" borderId="3" xfId="5" applyNumberFormat="1" applyFont="1" applyFill="1" applyBorder="1" applyAlignment="1">
      <alignment horizontal="center" vertical="center"/>
    </xf>
    <xf numFmtId="238" fontId="3" fillId="2" borderId="0" xfId="5" applyNumberFormat="1" applyFont="1" applyFill="1" applyBorder="1" applyAlignment="1">
      <alignment horizontal="center" vertical="center"/>
    </xf>
    <xf numFmtId="238" fontId="3" fillId="2" borderId="10" xfId="5" applyNumberFormat="1" applyFont="1" applyFill="1" applyBorder="1" applyAlignment="1">
      <alignment horizontal="center" vertical="center"/>
    </xf>
    <xf numFmtId="238" fontId="3" fillId="2" borderId="4" xfId="5" applyNumberFormat="1" applyFont="1" applyFill="1" applyBorder="1" applyAlignment="1">
      <alignment horizontal="center" vertical="center"/>
    </xf>
    <xf numFmtId="238" fontId="3" fillId="2" borderId="5" xfId="5" applyNumberFormat="1" applyFont="1" applyFill="1" applyBorder="1" applyAlignment="1">
      <alignment horizontal="center" vertical="center"/>
    </xf>
    <xf numFmtId="238" fontId="3" fillId="2" borderId="11" xfId="5" applyNumberFormat="1" applyFont="1" applyFill="1" applyBorder="1" applyAlignment="1">
      <alignment horizontal="center" vertical="center"/>
    </xf>
    <xf numFmtId="238" fontId="17" fillId="3" borderId="8" xfId="5" applyNumberFormat="1" applyFont="1" applyFill="1" applyBorder="1" applyAlignment="1">
      <alignment horizontal="center" vertical="center" wrapText="1" readingOrder="1"/>
    </xf>
    <xf numFmtId="238" fontId="17" fillId="3" borderId="3" xfId="5" applyNumberFormat="1" applyFont="1" applyFill="1" applyBorder="1" applyAlignment="1">
      <alignment horizontal="center" vertical="center" wrapText="1" readingOrder="1"/>
    </xf>
    <xf numFmtId="238" fontId="17" fillId="3" borderId="0" xfId="5" applyNumberFormat="1" applyFont="1" applyFill="1" applyBorder="1" applyAlignment="1">
      <alignment horizontal="center" vertical="center" wrapText="1" readingOrder="1"/>
    </xf>
    <xf numFmtId="238" fontId="0" fillId="0" borderId="6" xfId="5" applyNumberFormat="1" applyFont="1" applyBorder="1" applyAlignment="1">
      <alignment vertical="center"/>
    </xf>
    <xf numFmtId="238" fontId="26" fillId="0" borderId="6" xfId="5" applyNumberFormat="1" applyFont="1" applyBorder="1" applyAlignment="1">
      <alignment vertical="center"/>
    </xf>
    <xf numFmtId="238" fontId="4" fillId="3" borderId="6" xfId="5" applyNumberFormat="1" applyFont="1" applyFill="1" applyBorder="1" applyAlignment="1">
      <alignment horizontal="center" vertical="center"/>
    </xf>
    <xf numFmtId="238" fontId="0" fillId="3" borderId="6" xfId="5" applyNumberFormat="1" applyFont="1" applyFill="1" applyBorder="1" applyAlignment="1">
      <alignment horizontal="center" vertical="center"/>
    </xf>
    <xf numFmtId="238" fontId="0" fillId="8" borderId="6" xfId="5" applyNumberFormat="1" applyFont="1" applyFill="1" applyBorder="1" applyAlignment="1">
      <alignment horizontal="center" vertical="center" wrapText="1"/>
    </xf>
    <xf numFmtId="238" fontId="0" fillId="13" borderId="6" xfId="5" applyNumberFormat="1" applyFont="1" applyFill="1" applyBorder="1" applyAlignment="1">
      <alignment horizontal="center" vertical="center" wrapText="1"/>
    </xf>
    <xf numFmtId="238" fontId="0" fillId="27" borderId="6" xfId="5" applyNumberFormat="1" applyFont="1" applyFill="1" applyBorder="1" applyAlignment="1">
      <alignment horizontal="center" vertical="center" wrapText="1"/>
    </xf>
    <xf numFmtId="238" fontId="0" fillId="28" borderId="6" xfId="5" applyNumberFormat="1" applyFont="1" applyFill="1" applyBorder="1" applyAlignment="1">
      <alignment horizontal="center" vertical="center" wrapText="1"/>
    </xf>
    <xf numFmtId="238" fontId="26" fillId="0" borderId="6" xfId="5" applyNumberFormat="1" applyFont="1" applyBorder="1" applyAlignment="1">
      <alignment horizontal="center" vertical="center" wrapText="1"/>
    </xf>
    <xf numFmtId="238" fontId="0" fillId="0" borderId="6" xfId="5" applyNumberFormat="1" applyFont="1" applyBorder="1" applyAlignment="1">
      <alignment vertical="center" wrapText="1"/>
    </xf>
    <xf numFmtId="0" fontId="0" fillId="3" borderId="6" xfId="0" applyFill="1" applyBorder="1" applyAlignment="1">
      <alignment vertical="center"/>
    </xf>
    <xf numFmtId="239" fontId="0" fillId="0" borderId="6" xfId="5" applyNumberFormat="1" applyFont="1" applyBorder="1" applyAlignment="1">
      <alignment vertical="center"/>
    </xf>
    <xf numFmtId="238" fontId="7" fillId="2" borderId="3" xfId="5" applyNumberFormat="1" applyFont="1" applyFill="1" applyBorder="1" applyAlignment="1">
      <alignment horizontal="center"/>
    </xf>
    <xf numFmtId="238" fontId="7" fillId="2" borderId="0" xfId="5" applyNumberFormat="1" applyFont="1" applyFill="1" applyBorder="1" applyAlignment="1">
      <alignment horizontal="center"/>
    </xf>
    <xf numFmtId="238" fontId="7" fillId="2" borderId="10" xfId="5" applyNumberFormat="1" applyFont="1" applyFill="1" applyBorder="1" applyAlignment="1">
      <alignment horizontal="center"/>
    </xf>
    <xf numFmtId="238" fontId="8" fillId="2" borderId="3" xfId="5" applyNumberFormat="1" applyFont="1" applyFill="1" applyBorder="1" applyAlignment="1" applyProtection="1">
      <alignment horizontal="center" vertical="center" wrapText="1"/>
    </xf>
    <xf numFmtId="238" fontId="8" fillId="2" borderId="0" xfId="5" applyNumberFormat="1" applyFont="1" applyFill="1" applyBorder="1" applyAlignment="1" applyProtection="1">
      <alignment horizontal="center" vertical="center" wrapText="1"/>
    </xf>
    <xf numFmtId="238" fontId="8" fillId="2" borderId="10" xfId="5" applyNumberFormat="1" applyFont="1" applyFill="1" applyBorder="1" applyAlignment="1" applyProtection="1">
      <alignment horizontal="center" vertical="center" wrapText="1"/>
    </xf>
    <xf numFmtId="238" fontId="9" fillId="2" borderId="3" xfId="5" applyNumberFormat="1" applyFont="1" applyFill="1" applyBorder="1" applyAlignment="1">
      <alignment horizontal="center" vertical="center"/>
    </xf>
    <xf numFmtId="238" fontId="9" fillId="2" borderId="0" xfId="5" applyNumberFormat="1" applyFont="1" applyFill="1" applyBorder="1" applyAlignment="1">
      <alignment horizontal="center" vertical="center"/>
    </xf>
    <xf numFmtId="238" fontId="9" fillId="2" borderId="10" xfId="5" applyNumberFormat="1" applyFont="1" applyFill="1" applyBorder="1" applyAlignment="1">
      <alignment horizontal="center" vertical="center"/>
    </xf>
    <xf numFmtId="238" fontId="9" fillId="2" borderId="4" xfId="5" applyNumberFormat="1" applyFont="1" applyFill="1" applyBorder="1" applyAlignment="1">
      <alignment horizontal="center" vertical="center"/>
    </xf>
    <xf numFmtId="238" fontId="9" fillId="2" borderId="5" xfId="5" applyNumberFormat="1" applyFont="1" applyFill="1" applyBorder="1" applyAlignment="1">
      <alignment horizontal="center" vertical="center"/>
    </xf>
    <xf numFmtId="238" fontId="9" fillId="2" borderId="11" xfId="5" applyNumberFormat="1" applyFont="1" applyFill="1" applyBorder="1" applyAlignment="1">
      <alignment horizontal="center" vertical="center"/>
    </xf>
    <xf numFmtId="238" fontId="0" fillId="0" borderId="6" xfId="5" applyNumberFormat="1" applyFont="1" applyBorder="1"/>
    <xf numFmtId="238" fontId="0" fillId="0" borderId="6" xfId="5" applyNumberFormat="1" applyFont="1" applyBorder="1" applyAlignment="1"/>
    <xf numFmtId="0" fontId="0" fillId="0" borderId="6" xfId="0" applyBorder="1" applyAlignment="1"/>
    <xf numFmtId="238" fontId="26" fillId="0" borderId="6" xfId="5" applyNumberFormat="1" applyFont="1" applyBorder="1"/>
    <xf numFmtId="238" fontId="4" fillId="5" borderId="6" xfId="5" applyNumberFormat="1" applyFont="1" applyFill="1" applyBorder="1" applyAlignment="1">
      <alignment horizontal="center"/>
    </xf>
    <xf numFmtId="0" fontId="0" fillId="0" borderId="6" xfId="0" applyBorder="1" applyAlignment="1">
      <alignment horizontal="center"/>
    </xf>
    <xf numFmtId="239" fontId="0" fillId="0" borderId="6" xfId="5" applyNumberFormat="1" applyFont="1" applyBorder="1"/>
    <xf numFmtId="0" fontId="27" fillId="0" borderId="0" xfId="1374" applyFont="1" applyAlignment="1">
      <alignment vertical="center"/>
    </xf>
    <xf numFmtId="0" fontId="28" fillId="0" borderId="0" xfId="1374" applyFont="1" applyAlignment="1">
      <alignment vertical="center"/>
    </xf>
    <xf numFmtId="0" fontId="29" fillId="0" borderId="0" xfId="1374" applyAlignment="1">
      <alignment vertical="center" wrapText="1"/>
    </xf>
    <xf numFmtId="0" fontId="29" fillId="0" borderId="0" xfId="1374" applyAlignment="1">
      <alignment vertical="center"/>
    </xf>
    <xf numFmtId="0" fontId="30" fillId="0" borderId="0" xfId="1374" applyFont="1" applyAlignment="1">
      <alignment vertical="center"/>
    </xf>
    <xf numFmtId="0" fontId="31" fillId="0" borderId="0" xfId="1374" applyFont="1" applyFill="1" applyAlignment="1">
      <alignment horizontal="left" vertical="center"/>
    </xf>
    <xf numFmtId="0" fontId="32" fillId="0" borderId="0" xfId="1374" applyFont="1" applyFill="1" applyAlignment="1">
      <alignment vertical="center"/>
    </xf>
    <xf numFmtId="0" fontId="32" fillId="0" borderId="0" xfId="1374" applyFont="1" applyFill="1" applyAlignment="1">
      <alignment horizontal="left" vertical="center"/>
    </xf>
    <xf numFmtId="0" fontId="33" fillId="0" borderId="0" xfId="1374" applyFont="1" applyFill="1" applyAlignment="1">
      <alignment horizontal="center" vertical="center"/>
    </xf>
    <xf numFmtId="0" fontId="33" fillId="0" borderId="0" xfId="1374" applyFont="1" applyFill="1" applyAlignment="1">
      <alignment vertical="center"/>
    </xf>
    <xf numFmtId="0" fontId="27" fillId="0" borderId="5" xfId="1374" applyFont="1" applyFill="1" applyBorder="1" applyAlignment="1">
      <alignment vertical="center"/>
    </xf>
    <xf numFmtId="0" fontId="27" fillId="0" borderId="0" xfId="1374" applyFont="1" applyFill="1" applyAlignment="1">
      <alignment vertical="center"/>
    </xf>
    <xf numFmtId="0" fontId="34" fillId="29" borderId="14" xfId="1374" applyFont="1" applyFill="1" applyBorder="1" applyAlignment="1">
      <alignment horizontal="left" vertical="center"/>
    </xf>
    <xf numFmtId="0" fontId="34" fillId="29" borderId="15" xfId="1374" applyFont="1" applyFill="1" applyBorder="1" applyAlignment="1">
      <alignment horizontal="left" vertical="center"/>
    </xf>
    <xf numFmtId="0" fontId="34" fillId="29" borderId="16" xfId="1374" applyFont="1" applyFill="1" applyBorder="1" applyAlignment="1">
      <alignment horizontal="left" vertical="center"/>
    </xf>
    <xf numFmtId="0" fontId="31" fillId="29" borderId="14" xfId="1374" applyFont="1" applyFill="1" applyBorder="1" applyAlignment="1">
      <alignment horizontal="left" vertical="center"/>
    </xf>
    <xf numFmtId="0" fontId="31" fillId="29" borderId="15" xfId="1374" applyFont="1" applyFill="1" applyBorder="1" applyAlignment="1">
      <alignment horizontal="left" vertical="center"/>
    </xf>
    <xf numFmtId="0" fontId="31" fillId="29" borderId="6" xfId="1374" applyFont="1" applyFill="1" applyBorder="1" applyAlignment="1">
      <alignment horizontal="left" vertical="center"/>
    </xf>
    <xf numFmtId="0" fontId="35" fillId="0" borderId="0" xfId="1374" applyFont="1" applyAlignment="1">
      <alignment vertical="center"/>
    </xf>
    <xf numFmtId="0" fontId="36" fillId="29" borderId="7" xfId="1374" applyFont="1" applyFill="1" applyBorder="1" applyAlignment="1">
      <alignment horizontal="center" vertical="center" wrapText="1"/>
    </xf>
    <xf numFmtId="0" fontId="36" fillId="30" borderId="7" xfId="1374" applyFont="1" applyFill="1" applyBorder="1" applyAlignment="1">
      <alignment horizontal="center" vertical="center" wrapText="1"/>
    </xf>
    <xf numFmtId="0" fontId="37" fillId="20" borderId="7" xfId="1374" applyFont="1" applyFill="1" applyBorder="1" applyAlignment="1">
      <alignment horizontal="center" vertical="center" wrapText="1"/>
    </xf>
    <xf numFmtId="0" fontId="37" fillId="26" borderId="1" xfId="1374" applyFont="1" applyFill="1" applyBorder="1" applyAlignment="1">
      <alignment horizontal="center" vertical="center" wrapText="1"/>
    </xf>
    <xf numFmtId="0" fontId="37" fillId="26" borderId="2" xfId="1374" applyFont="1" applyFill="1" applyBorder="1" applyAlignment="1">
      <alignment horizontal="center" vertical="center" wrapText="1"/>
    </xf>
    <xf numFmtId="0" fontId="37" fillId="31" borderId="14" xfId="1374" applyFont="1" applyFill="1" applyBorder="1" applyAlignment="1">
      <alignment horizontal="center" vertical="center"/>
    </xf>
    <xf numFmtId="0" fontId="36" fillId="29" borderId="8" xfId="1374" applyFont="1" applyFill="1" applyBorder="1" applyAlignment="1">
      <alignment horizontal="center" vertical="center" wrapText="1"/>
    </xf>
    <xf numFmtId="0" fontId="36" fillId="30" borderId="8" xfId="1374" applyFont="1" applyFill="1" applyBorder="1" applyAlignment="1">
      <alignment horizontal="center" vertical="center" wrapText="1"/>
    </xf>
    <xf numFmtId="0" fontId="37" fillId="20" borderId="8" xfId="1374" applyFont="1" applyFill="1" applyBorder="1" applyAlignment="1">
      <alignment horizontal="center" vertical="center" wrapText="1"/>
    </xf>
    <xf numFmtId="0" fontId="37" fillId="26" borderId="3" xfId="1374" applyFont="1" applyFill="1" applyBorder="1" applyAlignment="1">
      <alignment horizontal="center" vertical="center" wrapText="1"/>
    </xf>
    <xf numFmtId="0" fontId="37" fillId="26" borderId="0" xfId="1374" applyFont="1" applyFill="1" applyBorder="1" applyAlignment="1">
      <alignment horizontal="center" vertical="center" wrapText="1"/>
    </xf>
    <xf numFmtId="0" fontId="37" fillId="32" borderId="7" xfId="1374" applyFont="1" applyFill="1" applyBorder="1" applyAlignment="1">
      <alignment horizontal="center" vertical="center" wrapText="1"/>
    </xf>
    <xf numFmtId="0" fontId="38" fillId="32" borderId="8" xfId="1374" applyFont="1" applyFill="1" applyBorder="1" applyAlignment="1">
      <alignment horizontal="center" vertical="center" wrapText="1"/>
    </xf>
    <xf numFmtId="0" fontId="0" fillId="33" borderId="7" xfId="0" applyFill="1" applyBorder="1" applyAlignment="1">
      <alignment horizontal="center" vertical="center" wrapText="1"/>
    </xf>
    <xf numFmtId="0" fontId="0" fillId="34" borderId="7" xfId="0" applyFill="1" applyBorder="1" applyAlignment="1">
      <alignment vertical="center" wrapText="1"/>
    </xf>
    <xf numFmtId="0" fontId="0" fillId="35" borderId="7" xfId="0" applyFill="1" applyBorder="1" applyAlignment="1">
      <alignment vertical="center" wrapText="1"/>
    </xf>
    <xf numFmtId="0" fontId="0" fillId="36" borderId="7" xfId="0" applyFill="1" applyBorder="1" applyAlignment="1">
      <alignment vertical="center" wrapText="1"/>
    </xf>
    <xf numFmtId="0" fontId="39" fillId="36" borderId="6" xfId="1374" applyFont="1" applyFill="1" applyBorder="1" applyAlignment="1">
      <alignment horizontal="left" vertical="center" wrapText="1"/>
    </xf>
    <xf numFmtId="0" fontId="0" fillId="36" borderId="6" xfId="0" applyFill="1" applyBorder="1" applyAlignment="1">
      <alignment horizontal="left" vertical="center" wrapText="1"/>
    </xf>
    <xf numFmtId="3" fontId="31" fillId="37" borderId="6" xfId="1374" applyNumberFormat="1" applyFont="1" applyFill="1" applyBorder="1" applyAlignment="1">
      <alignment horizontal="right" vertical="center" wrapText="1"/>
    </xf>
    <xf numFmtId="0" fontId="0" fillId="0" borderId="12" xfId="0" applyBorder="1" applyAlignment="1">
      <alignment horizontal="center" vertical="center" wrapText="1"/>
    </xf>
    <xf numFmtId="0" fontId="0" fillId="0" borderId="12" xfId="0" applyBorder="1" applyAlignment="1">
      <alignment vertical="center" wrapText="1"/>
    </xf>
    <xf numFmtId="44" fontId="39" fillId="36" borderId="6" xfId="1374" applyNumberFormat="1" applyFont="1" applyFill="1" applyBorder="1" applyAlignment="1">
      <alignment horizontal="left" vertical="center" wrapText="1"/>
    </xf>
    <xf numFmtId="0" fontId="0" fillId="0" borderId="8" xfId="0" applyBorder="1" applyAlignment="1">
      <alignment horizontal="center" vertical="center" wrapText="1"/>
    </xf>
    <xf numFmtId="0" fontId="0" fillId="0" borderId="8" xfId="0" applyBorder="1" applyAlignment="1">
      <alignment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6" borderId="6" xfId="0" applyFill="1" applyBorder="1" applyAlignment="1">
      <alignment vertical="center" wrapText="1"/>
    </xf>
    <xf numFmtId="0" fontId="39" fillId="36" borderId="6" xfId="1374" applyFont="1" applyFill="1" applyBorder="1" applyAlignment="1">
      <alignment horizontal="center" vertical="center" wrapText="1"/>
    </xf>
    <xf numFmtId="0" fontId="0" fillId="36" borderId="6" xfId="0" applyFill="1" applyBorder="1" applyAlignment="1">
      <alignment horizontal="center" vertical="center" wrapText="1"/>
    </xf>
    <xf numFmtId="0" fontId="0" fillId="34" borderId="6" xfId="0" applyFill="1" applyBorder="1" applyAlignment="1">
      <alignment vertical="center" wrapText="1"/>
    </xf>
    <xf numFmtId="0" fontId="0" fillId="35" borderId="6" xfId="0" applyFill="1" applyBorder="1" applyAlignment="1">
      <alignment vertical="center" wrapText="1"/>
    </xf>
    <xf numFmtId="0" fontId="39" fillId="36" borderId="6" xfId="1374" applyFont="1" applyFill="1" applyBorder="1" applyAlignment="1">
      <alignment vertical="center" wrapText="1"/>
    </xf>
    <xf numFmtId="0" fontId="31" fillId="29" borderId="14" xfId="1374" applyFont="1" applyFill="1" applyBorder="1" applyAlignment="1">
      <alignment horizontal="center" vertical="center"/>
    </xf>
    <xf numFmtId="0" fontId="31" fillId="29" borderId="16" xfId="1374" applyFont="1" applyFill="1" applyBorder="1" applyAlignment="1">
      <alignment horizontal="center" vertical="center"/>
    </xf>
    <xf numFmtId="0" fontId="31" fillId="0" borderId="0" xfId="1374" applyFont="1" applyFill="1" applyBorder="1" applyAlignment="1">
      <alignment vertical="center"/>
    </xf>
    <xf numFmtId="0" fontId="40" fillId="0" borderId="0" xfId="1374" applyFont="1" applyAlignment="1">
      <alignment vertical="center"/>
    </xf>
    <xf numFmtId="0" fontId="37" fillId="31" borderId="16" xfId="1374" applyFont="1" applyFill="1" applyBorder="1" applyAlignment="1">
      <alignment horizontal="center" vertical="center"/>
    </xf>
    <xf numFmtId="0" fontId="37" fillId="38" borderId="14" xfId="1374" applyFont="1" applyFill="1" applyBorder="1" applyAlignment="1">
      <alignment horizontal="center" vertical="center"/>
    </xf>
    <xf numFmtId="0" fontId="37" fillId="38" borderId="16" xfId="1374" applyFont="1" applyFill="1" applyBorder="1" applyAlignment="1">
      <alignment horizontal="center" vertical="center"/>
    </xf>
    <xf numFmtId="0" fontId="38" fillId="39" borderId="14" xfId="1374" applyFont="1" applyFill="1" applyBorder="1" applyAlignment="1">
      <alignment horizontal="center" vertical="center"/>
    </xf>
    <xf numFmtId="0" fontId="38" fillId="39" borderId="17" xfId="1374" applyFont="1" applyFill="1" applyBorder="1" applyAlignment="1">
      <alignment horizontal="center" vertical="center"/>
    </xf>
    <xf numFmtId="0" fontId="38" fillId="39" borderId="18" xfId="1374" applyFont="1" applyFill="1" applyBorder="1" applyAlignment="1">
      <alignment horizontal="center" vertical="center"/>
    </xf>
    <xf numFmtId="0" fontId="38" fillId="39" borderId="19" xfId="1374" applyFont="1" applyFill="1" applyBorder="1" applyAlignment="1">
      <alignment horizontal="center" vertical="center"/>
    </xf>
    <xf numFmtId="0" fontId="37" fillId="40" borderId="8" xfId="1374" applyFont="1" applyFill="1" applyBorder="1" applyAlignment="1">
      <alignment horizontal="center" vertical="center"/>
    </xf>
    <xf numFmtId="0" fontId="37" fillId="41" borderId="7" xfId="1374" applyFont="1" applyFill="1" applyBorder="1" applyAlignment="1">
      <alignment horizontal="center" vertical="center"/>
    </xf>
    <xf numFmtId="0" fontId="37" fillId="42" borderId="7" xfId="1374" applyFont="1" applyFill="1" applyBorder="1" applyAlignment="1">
      <alignment horizontal="center" vertical="center"/>
    </xf>
    <xf numFmtId="0" fontId="38" fillId="43" borderId="20" xfId="1374" applyFont="1" applyFill="1" applyBorder="1" applyAlignment="1">
      <alignment horizontal="center" vertical="center"/>
    </xf>
    <xf numFmtId="0" fontId="38" fillId="43" borderId="21" xfId="1374" applyFont="1" applyFill="1" applyBorder="1" applyAlignment="1">
      <alignment horizontal="center" vertical="center"/>
    </xf>
    <xf numFmtId="0" fontId="38" fillId="43" borderId="22" xfId="1374" applyFont="1" applyFill="1" applyBorder="1" applyAlignment="1">
      <alignment horizontal="center" vertical="center"/>
    </xf>
    <xf numFmtId="0" fontId="38" fillId="44" borderId="20" xfId="1374" applyFont="1" applyFill="1" applyBorder="1" applyAlignment="1">
      <alignment horizontal="center" vertical="center"/>
    </xf>
    <xf numFmtId="0" fontId="38" fillId="40" borderId="10" xfId="1374" applyFont="1" applyFill="1" applyBorder="1" applyAlignment="1">
      <alignment horizontal="center" vertical="center" wrapText="1"/>
    </xf>
    <xf numFmtId="0" fontId="37" fillId="41" borderId="8" xfId="1374" applyFont="1" applyFill="1" applyBorder="1" applyAlignment="1">
      <alignment horizontal="center" vertical="center"/>
    </xf>
    <xf numFmtId="0" fontId="37" fillId="42" borderId="8" xfId="1374" applyFont="1" applyFill="1" applyBorder="1" applyAlignment="1">
      <alignment horizontal="center" vertical="center"/>
    </xf>
    <xf numFmtId="0" fontId="38" fillId="45" borderId="23" xfId="1374" applyFont="1" applyFill="1" applyBorder="1" applyAlignment="1">
      <alignment horizontal="center" vertical="center"/>
    </xf>
    <xf numFmtId="0" fontId="38" fillId="46" borderId="24" xfId="1374" applyFont="1" applyFill="1" applyBorder="1" applyAlignment="1">
      <alignment horizontal="center" vertical="center"/>
    </xf>
    <xf numFmtId="0" fontId="38" fillId="45" borderId="24" xfId="1374" applyFont="1" applyFill="1" applyBorder="1" applyAlignment="1">
      <alignment horizontal="center" vertical="center"/>
    </xf>
    <xf numFmtId="0" fontId="38" fillId="46" borderId="25" xfId="1374" applyFont="1" applyFill="1" applyBorder="1" applyAlignment="1">
      <alignment horizontal="center" vertical="center"/>
    </xf>
    <xf numFmtId="3" fontId="31" fillId="42" borderId="6" xfId="1374" applyNumberFormat="1" applyFont="1" applyFill="1" applyBorder="1" applyAlignment="1">
      <alignment horizontal="center" vertical="center" wrapText="1"/>
    </xf>
    <xf numFmtId="3" fontId="31" fillId="42" borderId="6" xfId="1374" applyNumberFormat="1" applyFont="1" applyFill="1" applyBorder="1" applyAlignment="1">
      <alignment horizontal="right" vertical="center" wrapText="1"/>
    </xf>
    <xf numFmtId="0" fontId="41" fillId="45" borderId="26" xfId="1374" applyFont="1" applyFill="1" applyBorder="1" applyAlignment="1">
      <alignment wrapText="1"/>
    </xf>
    <xf numFmtId="0" fontId="42" fillId="46" borderId="27" xfId="1374" applyFont="1" applyFill="1" applyBorder="1" applyAlignment="1">
      <alignment horizontal="center" vertical="center" wrapText="1"/>
    </xf>
    <xf numFmtId="0" fontId="42" fillId="45" borderId="27" xfId="1374" applyFont="1" applyFill="1" applyBorder="1" applyAlignment="1">
      <alignment horizontal="center" vertical="center" wrapText="1"/>
    </xf>
    <xf numFmtId="0" fontId="41" fillId="46" borderId="28" xfId="1374" applyFont="1" applyFill="1" applyBorder="1" applyAlignment="1">
      <alignment wrapText="1"/>
    </xf>
    <xf numFmtId="0" fontId="41" fillId="45" borderId="29" xfId="1374" applyFont="1" applyFill="1" applyBorder="1" applyAlignment="1">
      <alignment wrapText="1"/>
    </xf>
    <xf numFmtId="0" fontId="41" fillId="46" borderId="27" xfId="1374" applyFont="1" applyFill="1" applyBorder="1" applyAlignment="1">
      <alignment wrapText="1"/>
    </xf>
    <xf numFmtId="0" fontId="42" fillId="45" borderId="26" xfId="1374" applyFont="1" applyFill="1" applyBorder="1" applyAlignment="1">
      <alignment horizontal="center" vertical="center" wrapText="1"/>
    </xf>
    <xf numFmtId="0" fontId="41" fillId="45" borderId="27" xfId="1374" applyFont="1" applyFill="1" applyBorder="1" applyAlignment="1">
      <alignment wrapText="1"/>
    </xf>
    <xf numFmtId="0" fontId="41" fillId="45" borderId="26" xfId="1374" applyFont="1" applyFill="1" applyBorder="1" applyAlignment="1">
      <alignment vertical="center" wrapText="1"/>
    </xf>
    <xf numFmtId="0" fontId="41" fillId="46" borderId="27" xfId="1374" applyFont="1" applyFill="1" applyBorder="1" applyAlignment="1">
      <alignment vertical="center" wrapText="1"/>
    </xf>
    <xf numFmtId="0" fontId="41" fillId="45" borderId="27" xfId="1374" applyFont="1" applyFill="1" applyBorder="1" applyAlignment="1">
      <alignment vertical="center" wrapText="1"/>
    </xf>
    <xf numFmtId="0" fontId="41" fillId="46" borderId="28" xfId="1374" applyFont="1" applyFill="1" applyBorder="1" applyAlignment="1">
      <alignment vertical="center" wrapText="1"/>
    </xf>
    <xf numFmtId="0" fontId="41" fillId="45" borderId="29" xfId="1374" applyFont="1" applyFill="1" applyBorder="1" applyAlignment="1">
      <alignment vertical="center" wrapText="1"/>
    </xf>
    <xf numFmtId="0" fontId="42" fillId="45" borderId="29" xfId="1374" applyFont="1" applyFill="1" applyBorder="1" applyAlignment="1">
      <alignment horizontal="center" vertical="center" wrapText="1"/>
    </xf>
    <xf numFmtId="0" fontId="3" fillId="0" borderId="30" xfId="1374" applyFont="1" applyBorder="1" applyAlignment="1">
      <alignment horizontal="center" vertical="center"/>
    </xf>
    <xf numFmtId="0" fontId="3" fillId="0" borderId="31" xfId="1374" applyFont="1" applyBorder="1" applyAlignment="1">
      <alignment horizontal="center" vertical="center"/>
    </xf>
    <xf numFmtId="0" fontId="3" fillId="0" borderId="32" xfId="1374" applyFont="1" applyBorder="1" applyAlignment="1">
      <alignment horizontal="center" vertical="center"/>
    </xf>
    <xf numFmtId="0" fontId="3" fillId="0" borderId="33" xfId="1374" applyFont="1" applyBorder="1" applyAlignment="1">
      <alignment horizontal="center" vertical="center"/>
    </xf>
    <xf numFmtId="0" fontId="38" fillId="39" borderId="1" xfId="1374" applyFont="1" applyFill="1" applyBorder="1" applyAlignment="1">
      <alignment horizontal="center" vertical="center"/>
    </xf>
    <xf numFmtId="0" fontId="38" fillId="39" borderId="34" xfId="1374" applyFont="1" applyFill="1" applyBorder="1" applyAlignment="1">
      <alignment horizontal="center" vertical="center"/>
    </xf>
    <xf numFmtId="0" fontId="38" fillId="44" borderId="21" xfId="1374" applyFont="1" applyFill="1" applyBorder="1" applyAlignment="1">
      <alignment horizontal="center" vertical="center"/>
    </xf>
    <xf numFmtId="0" fontId="38" fillId="44" borderId="22" xfId="1374" applyFont="1" applyFill="1" applyBorder="1" applyAlignment="1">
      <alignment horizontal="center" vertical="center"/>
    </xf>
    <xf numFmtId="0" fontId="38" fillId="47" borderId="20" xfId="1374" applyFont="1" applyFill="1" applyBorder="1" applyAlignment="1">
      <alignment horizontal="center" vertical="center"/>
    </xf>
    <xf numFmtId="0" fontId="38" fillId="47" borderId="21" xfId="1374" applyFont="1" applyFill="1" applyBorder="1" applyAlignment="1">
      <alignment horizontal="center" vertical="center"/>
    </xf>
    <xf numFmtId="0" fontId="38" fillId="47" borderId="22" xfId="1374" applyFont="1" applyFill="1" applyBorder="1" applyAlignment="1">
      <alignment horizontal="center" vertical="center"/>
    </xf>
    <xf numFmtId="0" fontId="38" fillId="48" borderId="20" xfId="1374" applyFont="1" applyFill="1" applyBorder="1" applyAlignment="1">
      <alignment horizontal="center" vertical="center"/>
    </xf>
    <xf numFmtId="0" fontId="38" fillId="48" borderId="21" xfId="1374" applyFont="1" applyFill="1" applyBorder="1" applyAlignment="1">
      <alignment horizontal="center" vertical="center"/>
    </xf>
    <xf numFmtId="0" fontId="38" fillId="48" borderId="22" xfId="1374" applyFont="1" applyFill="1" applyBorder="1" applyAlignment="1">
      <alignment horizontal="center" vertical="center"/>
    </xf>
    <xf numFmtId="0" fontId="38" fillId="49" borderId="20" xfId="1374" applyFont="1" applyFill="1" applyBorder="1" applyAlignment="1">
      <alignment horizontal="center" vertical="center"/>
    </xf>
    <xf numFmtId="0" fontId="38" fillId="49" borderId="21" xfId="1374" applyFont="1" applyFill="1" applyBorder="1" applyAlignment="1">
      <alignment horizontal="center" vertical="center"/>
    </xf>
    <xf numFmtId="0" fontId="38" fillId="49" borderId="22" xfId="1374" applyFont="1" applyFill="1" applyBorder="1" applyAlignment="1">
      <alignment horizontal="center" vertical="center"/>
    </xf>
    <xf numFmtId="0" fontId="3" fillId="0" borderId="35" xfId="1374" applyFont="1" applyBorder="1" applyAlignment="1">
      <alignment horizontal="center" vertical="center"/>
    </xf>
    <xf numFmtId="0" fontId="3" fillId="0" borderId="36" xfId="1374" applyFont="1" applyBorder="1" applyAlignment="1">
      <alignment horizontal="center" vertical="center"/>
    </xf>
    <xf numFmtId="0" fontId="38" fillId="45" borderId="37" xfId="1374" applyFont="1" applyFill="1" applyBorder="1" applyAlignment="1">
      <alignment horizontal="center" vertical="center"/>
    </xf>
    <xf numFmtId="0" fontId="41" fillId="46" borderId="38" xfId="1374" applyFont="1" applyFill="1" applyBorder="1" applyAlignment="1">
      <alignment wrapText="1"/>
    </xf>
    <xf numFmtId="0" fontId="41" fillId="46" borderId="38" xfId="1374" applyFont="1" applyFill="1" applyBorder="1" applyAlignment="1">
      <alignment vertical="center" wrapText="1"/>
    </xf>
    <xf numFmtId="0" fontId="38" fillId="46" borderId="39" xfId="1374" applyFont="1" applyFill="1" applyBorder="1" applyAlignment="1">
      <alignment horizontal="center" vertical="center"/>
    </xf>
    <xf numFmtId="0" fontId="27" fillId="0" borderId="0" xfId="1374" applyFont="1" applyBorder="1" applyAlignment="1">
      <alignment vertical="center"/>
    </xf>
    <xf numFmtId="0" fontId="43" fillId="4" borderId="1" xfId="1374" applyFont="1" applyFill="1" applyBorder="1" applyAlignment="1">
      <alignment horizontal="center" vertical="center" wrapText="1"/>
    </xf>
    <xf numFmtId="0" fontId="43" fillId="4" borderId="9" xfId="1374" applyFont="1" applyFill="1" applyBorder="1" applyAlignment="1">
      <alignment horizontal="center" vertical="center" wrapText="1"/>
    </xf>
    <xf numFmtId="0" fontId="43" fillId="4" borderId="3" xfId="1374" applyFont="1" applyFill="1" applyBorder="1" applyAlignment="1">
      <alignment horizontal="center" vertical="center" wrapText="1"/>
    </xf>
    <xf numFmtId="0" fontId="43" fillId="4" borderId="10" xfId="1374" applyFont="1" applyFill="1" applyBorder="1" applyAlignment="1">
      <alignment horizontal="center" vertical="center" wrapText="1"/>
    </xf>
    <xf numFmtId="0" fontId="44" fillId="50" borderId="1" xfId="1374" applyFont="1" applyFill="1" applyBorder="1" applyAlignment="1">
      <alignment horizontal="center" vertical="center" wrapText="1"/>
    </xf>
    <xf numFmtId="0" fontId="0" fillId="50" borderId="9" xfId="0" applyFill="1" applyBorder="1" applyAlignment="1">
      <alignment horizontal="center" vertical="center" wrapText="1"/>
    </xf>
    <xf numFmtId="0" fontId="0" fillId="0" borderId="4" xfId="0" applyBorder="1" applyAlignment="1">
      <alignment horizontal="center" vertical="center" wrapText="1"/>
    </xf>
    <xf numFmtId="0" fontId="0" fillId="0" borderId="11" xfId="0" applyBorder="1" applyAlignment="1">
      <alignment horizontal="center" vertical="center" wrapText="1"/>
    </xf>
    <xf numFmtId="0" fontId="0" fillId="0" borderId="3" xfId="0" applyBorder="1" applyAlignment="1">
      <alignment horizontal="center" vertical="center" wrapText="1"/>
    </xf>
    <xf numFmtId="0" fontId="0" fillId="0" borderId="10" xfId="0" applyBorder="1" applyAlignment="1">
      <alignment horizontal="center" vertical="center" wrapText="1"/>
    </xf>
    <xf numFmtId="0" fontId="26" fillId="50" borderId="6" xfId="0" applyFont="1" applyFill="1" applyBorder="1" applyAlignment="1">
      <alignment horizontal="center" vertical="center" wrapText="1"/>
    </xf>
    <xf numFmtId="0" fontId="0" fillId="50" borderId="6" xfId="0" applyFill="1" applyBorder="1" applyAlignment="1">
      <alignment horizontal="center" vertical="center" wrapText="1"/>
    </xf>
    <xf numFmtId="0" fontId="44" fillId="50" borderId="6" xfId="1374" applyFont="1" applyFill="1" applyBorder="1" applyAlignment="1">
      <alignment horizontal="center" vertical="center" wrapText="1"/>
    </xf>
    <xf numFmtId="0" fontId="41" fillId="45" borderId="17" xfId="1374" applyFont="1" applyFill="1" applyBorder="1" applyAlignment="1">
      <alignment vertical="center" wrapText="1"/>
    </xf>
    <xf numFmtId="0" fontId="41" fillId="46" borderId="21" xfId="1374" applyFont="1" applyFill="1" applyBorder="1" applyAlignment="1">
      <alignment vertical="center" wrapText="1"/>
    </xf>
    <xf numFmtId="0" fontId="41" fillId="45" borderId="21" xfId="1374" applyFont="1" applyFill="1" applyBorder="1" applyAlignment="1">
      <alignment vertical="center" wrapText="1"/>
    </xf>
    <xf numFmtId="0" fontId="41" fillId="46" borderId="22" xfId="1374" applyFont="1" applyFill="1" applyBorder="1" applyAlignment="1">
      <alignment vertical="center" wrapText="1"/>
    </xf>
    <xf numFmtId="0" fontId="41" fillId="45" borderId="20" xfId="1374" applyFont="1" applyFill="1" applyBorder="1" applyAlignment="1">
      <alignment vertical="center" wrapText="1"/>
    </xf>
    <xf numFmtId="0" fontId="41" fillId="46" borderId="40" xfId="1374" applyFont="1" applyFill="1" applyBorder="1" applyAlignment="1">
      <alignment vertical="center" wrapText="1"/>
    </xf>
    <xf numFmtId="0" fontId="44" fillId="33" borderId="6" xfId="1374" applyNumberFormat="1" applyFont="1" applyFill="1" applyBorder="1" applyAlignment="1">
      <alignment horizontal="center" vertical="center" wrapText="1"/>
    </xf>
    <xf numFmtId="0" fontId="34" fillId="34" borderId="6" xfId="1374" applyFont="1" applyFill="1" applyBorder="1" applyAlignment="1">
      <alignment vertical="center" wrapText="1"/>
    </xf>
    <xf numFmtId="0" fontId="31" fillId="35" borderId="6" xfId="1374" applyFont="1" applyFill="1" applyBorder="1" applyAlignment="1">
      <alignment vertical="center" wrapText="1"/>
    </xf>
    <xf numFmtId="0" fontId="44" fillId="33" borderId="12" xfId="1374" applyNumberFormat="1" applyFont="1" applyFill="1" applyBorder="1" applyAlignment="1">
      <alignment horizontal="center" vertical="center" wrapText="1"/>
    </xf>
    <xf numFmtId="0" fontId="34" fillId="34" borderId="12" xfId="1374" applyFont="1" applyFill="1" applyBorder="1" applyAlignment="1">
      <alignment vertical="center" wrapText="1"/>
    </xf>
    <xf numFmtId="0" fontId="31" fillId="35" borderId="12" xfId="1374" applyFont="1" applyFill="1" applyBorder="1" applyAlignment="1">
      <alignment vertical="center" wrapText="1"/>
    </xf>
    <xf numFmtId="0" fontId="39" fillId="36" borderId="12" xfId="1374" applyFont="1" applyFill="1" applyBorder="1" applyAlignment="1">
      <alignment horizontal="center" vertical="center" wrapText="1"/>
    </xf>
    <xf numFmtId="0" fontId="39" fillId="36" borderId="12" xfId="1374" applyFont="1" applyFill="1" applyBorder="1" applyAlignment="1">
      <alignment vertical="center" wrapText="1"/>
    </xf>
    <xf numFmtId="0" fontId="0" fillId="36" borderId="12" xfId="0" applyFill="1" applyBorder="1" applyAlignment="1">
      <alignment vertical="center" wrapText="1"/>
    </xf>
    <xf numFmtId="3" fontId="31" fillId="37" borderId="12" xfId="1374" applyNumberFormat="1" applyFont="1" applyFill="1" applyBorder="1" applyAlignment="1">
      <alignment horizontal="right" vertical="center" wrapText="1"/>
    </xf>
    <xf numFmtId="0" fontId="45" fillId="9" borderId="4" xfId="1374" applyFont="1" applyFill="1" applyBorder="1" applyAlignment="1">
      <alignment horizontal="center" vertical="center" wrapText="1"/>
    </xf>
    <xf numFmtId="0" fontId="45" fillId="9" borderId="5" xfId="1374" applyFont="1" applyFill="1" applyBorder="1" applyAlignment="1">
      <alignment horizontal="center" vertical="center" wrapText="1"/>
    </xf>
    <xf numFmtId="0" fontId="45" fillId="9" borderId="11" xfId="1374" applyFont="1" applyFill="1" applyBorder="1" applyAlignment="1">
      <alignment horizontal="center" vertical="center" wrapText="1"/>
    </xf>
    <xf numFmtId="3" fontId="31" fillId="42" borderId="12" xfId="1374" applyNumberFormat="1" applyFont="1" applyFill="1" applyBorder="1" applyAlignment="1">
      <alignment horizontal="right" vertical="center" wrapText="1"/>
    </xf>
    <xf numFmtId="3" fontId="45" fillId="8" borderId="12" xfId="1374" applyNumberFormat="1" applyFont="1" applyFill="1" applyBorder="1" applyAlignment="1">
      <alignment horizontal="right" vertical="center"/>
    </xf>
    <xf numFmtId="241" fontId="30" fillId="0" borderId="0" xfId="1374" applyNumberFormat="1" applyFont="1" applyAlignment="1">
      <alignment horizontal="right" vertical="center"/>
    </xf>
    <xf numFmtId="0" fontId="30" fillId="0" borderId="0" xfId="1374" applyFont="1" applyAlignment="1">
      <alignment horizontal="right" vertical="center"/>
    </xf>
    <xf numFmtId="0" fontId="44" fillId="50" borderId="12" xfId="1374" applyFont="1" applyFill="1" applyBorder="1" applyAlignment="1">
      <alignment horizontal="center" vertical="center" wrapText="1"/>
    </xf>
    <xf numFmtId="0" fontId="0" fillId="50" borderId="12" xfId="0" applyFill="1" applyBorder="1" applyAlignment="1">
      <alignment horizontal="center" vertical="center" wrapText="1"/>
    </xf>
    <xf numFmtId="0" fontId="46" fillId="51" borderId="7" xfId="0" applyFont="1" applyFill="1" applyBorder="1" applyAlignment="1">
      <alignment horizontal="center" vertical="center" textRotation="90"/>
    </xf>
    <xf numFmtId="0" fontId="46" fillId="2" borderId="6" xfId="0" applyFont="1" applyFill="1" applyBorder="1" applyAlignment="1">
      <alignment horizontal="center" vertical="center" wrapText="1"/>
    </xf>
    <xf numFmtId="0" fontId="0" fillId="27" borderId="6" xfId="0" applyFill="1" applyBorder="1"/>
    <xf numFmtId="0" fontId="0" fillId="13" borderId="6" xfId="0" applyFill="1" applyBorder="1"/>
    <xf numFmtId="0" fontId="0" fillId="52" borderId="6" xfId="0" applyFill="1" applyBorder="1"/>
    <xf numFmtId="0" fontId="46" fillId="51" borderId="8" xfId="0" applyFont="1" applyFill="1" applyBorder="1" applyAlignment="1">
      <alignment horizontal="center" vertical="center" textRotation="90"/>
    </xf>
    <xf numFmtId="0" fontId="47" fillId="3" borderId="6" xfId="0" applyFont="1" applyFill="1" applyBorder="1" applyAlignment="1">
      <alignment horizontal="center" vertical="center" wrapText="1"/>
    </xf>
    <xf numFmtId="0" fontId="0" fillId="28" borderId="6" xfId="0" applyFill="1" applyBorder="1"/>
    <xf numFmtId="0" fontId="46" fillId="51" borderId="12" xfId="0" applyFont="1" applyFill="1" applyBorder="1" applyAlignment="1">
      <alignment horizontal="center" vertical="center" textRotation="90"/>
    </xf>
    <xf numFmtId="0" fontId="46" fillId="2" borderId="7" xfId="0" applyFont="1" applyFill="1" applyBorder="1" applyAlignment="1">
      <alignment horizontal="center" vertical="center" wrapText="1"/>
    </xf>
    <xf numFmtId="0" fontId="0" fillId="28" borderId="7" xfId="0" applyFill="1" applyBorder="1"/>
    <xf numFmtId="0" fontId="0" fillId="27" borderId="7" xfId="0" applyFill="1" applyBorder="1"/>
    <xf numFmtId="0" fontId="46" fillId="2" borderId="3" xfId="0" applyFont="1" applyFill="1" applyBorder="1" applyAlignment="1">
      <alignment horizontal="center" vertical="center" textRotation="90"/>
    </xf>
    <xf numFmtId="0" fontId="47" fillId="3" borderId="41" xfId="0" applyFont="1" applyFill="1" applyBorder="1" applyAlignment="1">
      <alignment horizontal="center" vertical="center" wrapText="1"/>
    </xf>
    <xf numFmtId="0" fontId="47" fillId="3" borderId="18" xfId="0" applyFont="1" applyFill="1" applyBorder="1" applyAlignment="1">
      <alignment horizontal="center" vertical="center" wrapText="1"/>
    </xf>
    <xf numFmtId="0" fontId="47" fillId="3" borderId="19" xfId="0" applyFont="1" applyFill="1" applyBorder="1" applyAlignment="1">
      <alignment horizontal="center" vertical="center" wrapText="1"/>
    </xf>
    <xf numFmtId="0" fontId="46" fillId="2" borderId="42" xfId="0" applyFont="1" applyFill="1" applyBorder="1" applyAlignment="1">
      <alignment horizontal="center" vertical="center" wrapText="1"/>
    </xf>
    <xf numFmtId="0" fontId="46" fillId="2" borderId="43" xfId="0" applyFont="1" applyFill="1" applyBorder="1" applyAlignment="1">
      <alignment horizontal="center" vertical="center" wrapText="1"/>
    </xf>
    <xf numFmtId="0" fontId="46" fillId="2" borderId="44" xfId="0" applyFont="1" applyFill="1" applyBorder="1" applyAlignment="1">
      <alignment horizontal="center" vertical="center" wrapText="1"/>
    </xf>
    <xf numFmtId="0" fontId="46" fillId="2" borderId="45" xfId="0" applyFont="1" applyFill="1" applyBorder="1" applyAlignment="1">
      <alignment horizontal="center" vertical="center" wrapText="1"/>
    </xf>
    <xf numFmtId="0" fontId="47" fillId="3" borderId="46" xfId="0" applyFont="1" applyFill="1" applyBorder="1" applyAlignment="1">
      <alignment horizontal="center" vertical="center" wrapText="1"/>
    </xf>
    <xf numFmtId="0" fontId="47" fillId="3" borderId="43" xfId="0" applyFont="1" applyFill="1" applyBorder="1" applyAlignment="1">
      <alignment horizontal="center" vertical="center" wrapText="1"/>
    </xf>
    <xf numFmtId="0" fontId="47" fillId="3" borderId="44" xfId="0" applyFont="1" applyFill="1" applyBorder="1" applyAlignment="1">
      <alignment horizontal="center" vertical="center" wrapText="1"/>
    </xf>
    <xf numFmtId="0" fontId="47" fillId="3" borderId="45" xfId="0"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35" xfId="0" applyFont="1" applyFill="1" applyBorder="1" applyAlignment="1">
      <alignment horizontal="center" vertical="center" wrapText="1"/>
    </xf>
    <xf numFmtId="0" fontId="48" fillId="2" borderId="48" xfId="0" applyFont="1" applyFill="1" applyBorder="1" applyAlignment="1">
      <alignment horizontal="center" vertical="center" wrapText="1"/>
    </xf>
    <xf numFmtId="0" fontId="48" fillId="2" borderId="49" xfId="0" applyFont="1" applyFill="1" applyBorder="1" applyAlignment="1">
      <alignment horizontal="center" vertical="center" wrapText="1"/>
    </xf>
    <xf numFmtId="0" fontId="47" fillId="3" borderId="47" xfId="0" applyFont="1" applyFill="1" applyBorder="1" applyAlignment="1">
      <alignment horizontal="center" vertical="center" wrapText="1"/>
    </xf>
    <xf numFmtId="0" fontId="47" fillId="3" borderId="35" xfId="0" applyFont="1" applyFill="1" applyBorder="1" applyAlignment="1">
      <alignment horizontal="center" vertical="center" wrapText="1"/>
    </xf>
    <xf numFmtId="0" fontId="47" fillId="3" borderId="48" xfId="0" applyFont="1" applyFill="1" applyBorder="1" applyAlignment="1">
      <alignment horizontal="center" vertical="center" wrapText="1"/>
    </xf>
    <xf numFmtId="0" fontId="47" fillId="3" borderId="49" xfId="0" applyFont="1" applyFill="1" applyBorder="1" applyAlignment="1">
      <alignment horizontal="center" vertical="center" wrapText="1"/>
    </xf>
    <xf numFmtId="0" fontId="46" fillId="2" borderId="50" xfId="0" applyFont="1" applyFill="1" applyBorder="1" applyAlignment="1">
      <alignment horizontal="center" vertical="center" wrapText="1"/>
    </xf>
    <xf numFmtId="0" fontId="46" fillId="2" borderId="51" xfId="0" applyFont="1" applyFill="1" applyBorder="1" applyAlignment="1">
      <alignment horizontal="center" vertical="center" wrapText="1"/>
    </xf>
    <xf numFmtId="0" fontId="46" fillId="2" borderId="52" xfId="0" applyFont="1" applyFill="1" applyBorder="1" applyAlignment="1">
      <alignment horizontal="center" vertical="center" wrapText="1"/>
    </xf>
    <xf numFmtId="0" fontId="46" fillId="2" borderId="53" xfId="0" applyFont="1" applyFill="1" applyBorder="1" applyAlignment="1">
      <alignment horizontal="center" vertical="center" wrapText="1"/>
    </xf>
    <xf numFmtId="0" fontId="49" fillId="2" borderId="3" xfId="0" applyFont="1" applyFill="1" applyBorder="1"/>
    <xf numFmtId="0" fontId="50" fillId="2" borderId="0" xfId="0" applyFont="1" applyFill="1" applyBorder="1"/>
    <xf numFmtId="0" fontId="46" fillId="24" borderId="12" xfId="0" applyFont="1" applyFill="1" applyBorder="1" applyAlignment="1">
      <alignment horizontal="center" vertical="center" wrapText="1"/>
    </xf>
    <xf numFmtId="0" fontId="46" fillId="53" borderId="0" xfId="0" applyFont="1" applyFill="1" applyBorder="1" applyAlignment="1">
      <alignment horizontal="center" vertical="center" wrapText="1"/>
    </xf>
    <xf numFmtId="0" fontId="46" fillId="27" borderId="12" xfId="0" applyFont="1" applyFill="1" applyBorder="1" applyAlignment="1">
      <alignment horizontal="center" vertical="center" wrapText="1"/>
    </xf>
    <xf numFmtId="0" fontId="46" fillId="54" borderId="6" xfId="0" applyFont="1" applyFill="1" applyBorder="1" applyAlignment="1">
      <alignment horizontal="center" vertical="center" wrapText="1"/>
    </xf>
    <xf numFmtId="0" fontId="46" fillId="8" borderId="10" xfId="0" applyFont="1" applyFill="1" applyBorder="1" applyAlignment="1">
      <alignment horizontal="center" vertical="center" wrapText="1"/>
    </xf>
    <xf numFmtId="0" fontId="0" fillId="2" borderId="4" xfId="0" applyFill="1" applyBorder="1"/>
    <xf numFmtId="0" fontId="50" fillId="2" borderId="5" xfId="0" applyFont="1" applyFill="1" applyBorder="1"/>
    <xf numFmtId="0" fontId="46" fillId="51" borderId="14" xfId="0" applyFont="1" applyFill="1" applyBorder="1" applyAlignment="1">
      <alignment horizontal="center" vertical="center"/>
    </xf>
    <xf numFmtId="0" fontId="46" fillId="51" borderId="15" xfId="0" applyFont="1" applyFill="1" applyBorder="1" applyAlignment="1">
      <alignment horizontal="center" vertical="center"/>
    </xf>
    <xf numFmtId="0" fontId="46" fillId="51" borderId="16" xfId="0" applyFont="1" applyFill="1" applyBorder="1" applyAlignment="1">
      <alignment horizontal="center" vertical="center"/>
    </xf>
    <xf numFmtId="0" fontId="26" fillId="27" borderId="6" xfId="0" applyFont="1" applyFill="1" applyBorder="1"/>
    <xf numFmtId="0" fontId="26" fillId="13" borderId="6" xfId="0" applyFont="1" applyFill="1" applyBorder="1"/>
    <xf numFmtId="0" fontId="26" fillId="52" borderId="6" xfId="0" applyFont="1" applyFill="1" applyBorder="1"/>
    <xf numFmtId="0" fontId="48" fillId="2" borderId="6" xfId="0" applyFont="1" applyFill="1" applyBorder="1" applyAlignment="1">
      <alignment horizontal="center" vertical="center" wrapText="1"/>
    </xf>
    <xf numFmtId="0" fontId="26" fillId="28" borderId="6" xfId="0" applyFont="1" applyFill="1" applyBorder="1"/>
    <xf numFmtId="0" fontId="26" fillId="28" borderId="7" xfId="0" applyFont="1" applyFill="1" applyBorder="1"/>
    <xf numFmtId="0" fontId="26" fillId="27" borderId="7" xfId="0" applyFont="1" applyFill="1" applyBorder="1"/>
    <xf numFmtId="0" fontId="0" fillId="52" borderId="44" xfId="0" applyFill="1" applyBorder="1"/>
    <xf numFmtId="0" fontId="0" fillId="13" borderId="44" xfId="0" applyFill="1" applyBorder="1"/>
    <xf numFmtId="0" fontId="0" fillId="27" borderId="44" xfId="0" applyFill="1" applyBorder="1"/>
    <xf numFmtId="0" fontId="0" fillId="55" borderId="44" xfId="0" applyFill="1" applyBorder="1"/>
    <xf numFmtId="0" fontId="0" fillId="0" borderId="44" xfId="0" applyBorder="1"/>
    <xf numFmtId="0" fontId="44" fillId="0" borderId="1" xfId="1374" applyFont="1" applyBorder="1" applyAlignment="1" applyProtection="1">
      <alignment horizontal="center" vertical="center" wrapText="1"/>
    </xf>
    <xf numFmtId="0" fontId="44" fillId="0" borderId="2" xfId="1374" applyFont="1" applyBorder="1" applyAlignment="1" applyProtection="1">
      <alignment horizontal="center" vertical="center" wrapText="1"/>
    </xf>
    <xf numFmtId="0" fontId="44" fillId="0" borderId="4" xfId="1374" applyFont="1" applyBorder="1" applyAlignment="1" applyProtection="1">
      <alignment horizontal="center" vertical="center" wrapText="1"/>
    </xf>
    <xf numFmtId="0" fontId="44" fillId="0" borderId="5" xfId="1374" applyFont="1" applyBorder="1" applyAlignment="1" applyProtection="1">
      <alignment horizontal="center" vertical="center" wrapText="1"/>
    </xf>
    <xf numFmtId="0" fontId="44" fillId="0" borderId="6" xfId="1374" applyFont="1" applyBorder="1" applyAlignment="1" applyProtection="1">
      <alignment horizontal="center" vertical="center" wrapText="1"/>
    </xf>
    <xf numFmtId="0" fontId="44" fillId="0" borderId="6" xfId="1374" applyFont="1" applyFill="1" applyBorder="1" applyAlignment="1" applyProtection="1">
      <alignment horizontal="center" vertical="center" wrapText="1"/>
    </xf>
    <xf numFmtId="49" fontId="44" fillId="0" borderId="6" xfId="1374" applyNumberFormat="1" applyFont="1" applyFill="1" applyBorder="1" applyAlignment="1" applyProtection="1">
      <alignment horizontal="center" vertical="center" wrapText="1"/>
    </xf>
    <xf numFmtId="0" fontId="44" fillId="0" borderId="12" xfId="1374" applyFont="1" applyBorder="1" applyAlignment="1" applyProtection="1">
      <alignment horizontal="center" vertical="center" wrapText="1"/>
    </xf>
    <xf numFmtId="0" fontId="44" fillId="0" borderId="12" xfId="1374" applyFont="1" applyFill="1" applyBorder="1" applyAlignment="1" applyProtection="1">
      <alignment horizontal="center" vertical="center" wrapText="1"/>
    </xf>
    <xf numFmtId="0" fontId="44" fillId="56" borderId="54" xfId="1374" applyFont="1" applyFill="1" applyBorder="1" applyAlignment="1" applyProtection="1">
      <alignment horizontal="center" vertical="center" wrapText="1"/>
    </xf>
    <xf numFmtId="0" fontId="44" fillId="56" borderId="55" xfId="1374" applyFont="1" applyFill="1" applyBorder="1" applyAlignment="1" applyProtection="1">
      <alignment horizontal="center" vertical="center" wrapText="1"/>
    </xf>
    <xf numFmtId="0" fontId="29" fillId="56" borderId="55" xfId="1374" applyFill="1" applyBorder="1" applyAlignment="1" applyProtection="1">
      <alignment horizontal="center" vertical="center" wrapText="1"/>
    </xf>
    <xf numFmtId="0" fontId="29" fillId="0" borderId="56" xfId="1374" applyFont="1" applyBorder="1" applyAlignment="1" applyProtection="1">
      <alignment horizontal="center" vertical="center" wrapText="1"/>
    </xf>
    <xf numFmtId="0" fontId="29" fillId="0" borderId="56" xfId="1374" applyFont="1" applyFill="1" applyBorder="1" applyAlignment="1" applyProtection="1">
      <alignment horizontal="center" vertical="center" wrapText="1"/>
    </xf>
    <xf numFmtId="0" fontId="29" fillId="0" borderId="8" xfId="1374" applyFont="1" applyBorder="1" applyAlignment="1" applyProtection="1">
      <alignment horizontal="center" vertical="center" wrapText="1"/>
    </xf>
    <xf numFmtId="0" fontId="29" fillId="0" borderId="8" xfId="1374" applyFont="1" applyFill="1" applyBorder="1" applyAlignment="1" applyProtection="1">
      <alignment horizontal="center" vertical="center" wrapText="1"/>
    </xf>
    <xf numFmtId="0" fontId="29" fillId="0" borderId="12" xfId="1374" applyFont="1" applyBorder="1" applyAlignment="1" applyProtection="1">
      <alignment horizontal="center" vertical="center" wrapText="1"/>
    </xf>
    <xf numFmtId="0" fontId="29" fillId="0" borderId="12" xfId="1374" applyFont="1" applyFill="1" applyBorder="1" applyAlignment="1" applyProtection="1">
      <alignment horizontal="center" vertical="center" wrapText="1"/>
    </xf>
    <xf numFmtId="0" fontId="44" fillId="0" borderId="9" xfId="1374" applyFont="1" applyBorder="1" applyAlignment="1" applyProtection="1">
      <alignment horizontal="center" vertical="center" wrapText="1"/>
    </xf>
    <xf numFmtId="0" fontId="44" fillId="0" borderId="6" xfId="1374" applyFont="1" applyBorder="1" applyAlignment="1" applyProtection="1">
      <alignment vertical="center" wrapText="1"/>
    </xf>
    <xf numFmtId="0" fontId="44" fillId="0" borderId="6" xfId="1374" applyFont="1" applyFill="1" applyBorder="1" applyAlignment="1" applyProtection="1">
      <alignment horizontal="left" vertical="center" wrapText="1"/>
    </xf>
    <xf numFmtId="0" fontId="44" fillId="0" borderId="6" xfId="1374" applyFont="1" applyBorder="1" applyAlignment="1" applyProtection="1">
      <alignment horizontal="right" vertical="center" wrapText="1" indent="1"/>
    </xf>
    <xf numFmtId="0" fontId="44" fillId="0" borderId="6" xfId="1374" applyFont="1" applyBorder="1" applyAlignment="1" applyProtection="1">
      <alignment horizontal="left" vertical="center" wrapText="1"/>
    </xf>
    <xf numFmtId="0" fontId="44" fillId="0" borderId="11" xfId="1374" applyFont="1" applyBorder="1" applyAlignment="1" applyProtection="1">
      <alignment horizontal="center" vertical="center" wrapText="1"/>
    </xf>
    <xf numFmtId="0" fontId="44" fillId="0" borderId="6" xfId="1374" applyFont="1" applyBorder="1" applyAlignment="1">
      <alignment horizontal="left" vertical="center" wrapText="1"/>
    </xf>
    <xf numFmtId="242" fontId="44" fillId="56" borderId="55" xfId="1374" applyNumberFormat="1" applyFont="1" applyFill="1" applyBorder="1" applyAlignment="1" applyProtection="1">
      <alignment horizontal="center" vertical="center" wrapText="1"/>
    </xf>
    <xf numFmtId="0" fontId="29" fillId="56" borderId="54" xfId="1374" applyFill="1" applyBorder="1" applyAlignment="1" applyProtection="1">
      <alignment horizontal="center" vertical="center" wrapText="1"/>
    </xf>
    <xf numFmtId="240" fontId="29" fillId="0" borderId="56" xfId="1374" applyNumberFormat="1" applyFont="1" applyBorder="1" applyAlignment="1" applyProtection="1">
      <alignment horizontal="center" vertical="center" wrapText="1"/>
    </xf>
    <xf numFmtId="0" fontId="51" fillId="0" borderId="57" xfId="1374" applyFont="1" applyFill="1" applyBorder="1" applyAlignment="1" applyProtection="1">
      <alignment horizontal="center" vertical="center" wrapText="1"/>
    </xf>
    <xf numFmtId="9" fontId="29" fillId="0" borderId="56" xfId="52" applyFont="1" applyBorder="1" applyAlignment="1" applyProtection="1">
      <alignment horizontal="center" vertical="center" wrapText="1"/>
    </xf>
    <xf numFmtId="240" fontId="29" fillId="0" borderId="8" xfId="1374" applyNumberFormat="1" applyFont="1" applyBorder="1" applyAlignment="1" applyProtection="1">
      <alignment horizontal="center" vertical="center" wrapText="1"/>
    </xf>
    <xf numFmtId="0" fontId="29" fillId="0" borderId="50" xfId="1374" applyFont="1" applyFill="1" applyBorder="1" applyAlignment="1" applyProtection="1">
      <alignment horizontal="center" vertical="center" wrapText="1"/>
    </xf>
    <xf numFmtId="9" fontId="29" fillId="0" borderId="8" xfId="52" applyFont="1" applyBorder="1" applyAlignment="1" applyProtection="1">
      <alignment horizontal="center" vertical="center" wrapText="1"/>
    </xf>
    <xf numFmtId="0" fontId="52" fillId="0" borderId="7" xfId="1374" applyFont="1" applyFill="1" applyBorder="1" applyAlignment="1" applyProtection="1">
      <alignment horizontal="center" vertical="center" wrapText="1"/>
    </xf>
    <xf numFmtId="0" fontId="52" fillId="0" borderId="8" xfId="1374" applyFont="1" applyFill="1" applyBorder="1" applyAlignment="1" applyProtection="1">
      <alignment horizontal="center" vertical="center" wrapText="1"/>
    </xf>
    <xf numFmtId="0" fontId="52" fillId="0" borderId="12" xfId="1374" applyFont="1" applyFill="1" applyBorder="1" applyAlignment="1" applyProtection="1">
      <alignment horizontal="center" vertical="center" wrapText="1"/>
    </xf>
    <xf numFmtId="0" fontId="51" fillId="0" borderId="58" xfId="1374" applyFont="1" applyFill="1" applyBorder="1" applyAlignment="1" applyProtection="1">
      <alignment horizontal="center" vertical="center" wrapText="1"/>
    </xf>
    <xf numFmtId="240" fontId="29" fillId="0" borderId="12" xfId="1374" applyNumberFormat="1" applyFont="1" applyBorder="1" applyAlignment="1" applyProtection="1">
      <alignment horizontal="center" vertical="center" wrapText="1"/>
    </xf>
    <xf numFmtId="0" fontId="29" fillId="0" borderId="50" xfId="1374" applyFont="1" applyBorder="1" applyAlignment="1" applyProtection="1">
      <alignment horizontal="center" vertical="center" wrapText="1"/>
    </xf>
    <xf numFmtId="9" fontId="29" fillId="0" borderId="12" xfId="52" applyFont="1" applyBorder="1" applyAlignment="1" applyProtection="1">
      <alignment horizontal="center" vertical="center" wrapText="1"/>
    </xf>
    <xf numFmtId="240" fontId="44" fillId="56" borderId="55" xfId="1374" applyNumberFormat="1" applyFont="1" applyFill="1" applyBorder="1" applyAlignment="1" applyProtection="1">
      <alignment horizontal="center" vertical="center" wrapText="1"/>
    </xf>
    <xf numFmtId="0" fontId="53" fillId="0" borderId="6" xfId="0" applyFont="1" applyBorder="1" applyAlignment="1">
      <alignment horizontal="left" vertical="center" wrapText="1"/>
    </xf>
    <xf numFmtId="0" fontId="44" fillId="0" borderId="6" xfId="1374" applyFont="1" applyFill="1" applyBorder="1" applyAlignment="1" applyProtection="1">
      <alignment horizontal="center" vertical="center"/>
    </xf>
    <xf numFmtId="238" fontId="29" fillId="0" borderId="56" xfId="5" applyNumberFormat="1" applyFont="1" applyBorder="1" applyAlignment="1" applyProtection="1">
      <alignment horizontal="center" vertical="center" wrapText="1"/>
    </xf>
    <xf numFmtId="238" fontId="29" fillId="0" borderId="8" xfId="5" applyNumberFormat="1" applyFont="1" applyBorder="1" applyAlignment="1" applyProtection="1">
      <alignment horizontal="center" vertical="center" wrapText="1"/>
    </xf>
    <xf numFmtId="238" fontId="29" fillId="0" borderId="12" xfId="5" applyNumberFormat="1" applyFont="1" applyBorder="1" applyAlignment="1" applyProtection="1">
      <alignment horizontal="center" vertical="center" wrapText="1"/>
    </xf>
    <xf numFmtId="0" fontId="44" fillId="0" borderId="16" xfId="1374" applyFont="1" applyFill="1" applyBorder="1" applyAlignment="1" applyProtection="1">
      <alignment horizontal="center" vertical="center" wrapText="1"/>
    </xf>
    <xf numFmtId="0" fontId="44" fillId="0" borderId="59" xfId="1374" applyFont="1" applyFill="1" applyBorder="1" applyAlignment="1" applyProtection="1">
      <alignment horizontal="center" vertical="center" wrapText="1"/>
    </xf>
    <xf numFmtId="0" fontId="29" fillId="56" borderId="60" xfId="1374" applyFill="1" applyBorder="1" applyAlignment="1" applyProtection="1">
      <alignment horizontal="center" vertical="center" wrapText="1"/>
    </xf>
    <xf numFmtId="0" fontId="51" fillId="0" borderId="61" xfId="1374" applyFont="1" applyFill="1" applyBorder="1" applyAlignment="1" applyProtection="1">
      <alignment horizontal="center" vertical="center" wrapText="1"/>
    </xf>
    <xf numFmtId="0" fontId="54" fillId="0" borderId="0" xfId="0" applyFont="1" applyFill="1"/>
    <xf numFmtId="0" fontId="54" fillId="0" borderId="0" xfId="0" applyFont="1"/>
    <xf numFmtId="0" fontId="55" fillId="0" borderId="0" xfId="0" applyFont="1"/>
    <xf numFmtId="0" fontId="56" fillId="0" borderId="0" xfId="0" applyFont="1"/>
    <xf numFmtId="0" fontId="0" fillId="0" borderId="0" xfId="0" applyFill="1"/>
    <xf numFmtId="0" fontId="49" fillId="0" borderId="0" xfId="0" applyFont="1" applyFill="1"/>
    <xf numFmtId="0" fontId="49" fillId="0" borderId="0" xfId="0" applyFont="1"/>
    <xf numFmtId="0" fontId="46" fillId="42" borderId="0" xfId="0" applyFont="1" applyFill="1" applyAlignment="1">
      <alignment horizontal="center" vertical="center" textRotation="90"/>
    </xf>
    <xf numFmtId="0" fontId="46" fillId="24" borderId="0" xfId="0" applyFont="1" applyFill="1" applyAlignment="1">
      <alignment horizontal="center" vertical="center" wrapText="1"/>
    </xf>
    <xf numFmtId="0" fontId="0" fillId="54" borderId="6" xfId="0" applyFill="1" applyBorder="1"/>
    <xf numFmtId="0" fontId="46" fillId="22" borderId="0" xfId="0" applyFont="1" applyFill="1" applyAlignment="1">
      <alignment horizontal="center" vertical="center" wrapText="1"/>
    </xf>
    <xf numFmtId="0" fontId="46" fillId="0" borderId="0" xfId="0" applyFont="1" applyFill="1" applyAlignment="1">
      <alignment horizontal="center" vertical="center" textRotation="90"/>
    </xf>
    <xf numFmtId="0" fontId="46" fillId="40" borderId="0" xfId="0" applyFont="1" applyFill="1" applyAlignment="1">
      <alignment horizontal="left" vertical="top"/>
    </xf>
    <xf numFmtId="0" fontId="46" fillId="40" borderId="0" xfId="0" applyFont="1" applyFill="1" applyAlignment="1">
      <alignment horizontal="center" vertical="top" wrapText="1"/>
    </xf>
    <xf numFmtId="0" fontId="46" fillId="42" borderId="0" xfId="0" applyFont="1" applyFill="1" applyAlignment="1">
      <alignment horizontal="left" vertical="top"/>
    </xf>
    <xf numFmtId="0" fontId="46" fillId="42" borderId="0" xfId="0" applyFont="1" applyFill="1" applyAlignment="1">
      <alignment horizontal="center" vertical="top" wrapText="1"/>
    </xf>
    <xf numFmtId="0" fontId="50" fillId="0" borderId="0" xfId="0" applyFont="1"/>
    <xf numFmtId="0" fontId="46" fillId="42" borderId="0" xfId="0" applyFont="1" applyFill="1" applyAlignment="1">
      <alignment horizontal="center" vertical="center" wrapText="1"/>
    </xf>
    <xf numFmtId="0" fontId="46" fillId="24" borderId="0" xfId="0" applyFont="1" applyFill="1" applyAlignment="1">
      <alignment horizontal="center" vertical="center"/>
    </xf>
    <xf numFmtId="0" fontId="46" fillId="42" borderId="7" xfId="0" applyFont="1" applyFill="1" applyBorder="1" applyAlignment="1">
      <alignment horizontal="center" vertical="center" textRotation="90"/>
    </xf>
    <xf numFmtId="0" fontId="57" fillId="22" borderId="9" xfId="0" applyFont="1" applyFill="1" applyBorder="1" applyAlignment="1">
      <alignment horizontal="center" vertical="center" wrapText="1"/>
    </xf>
    <xf numFmtId="0" fontId="46" fillId="42" borderId="8" xfId="0" applyFont="1" applyFill="1" applyBorder="1" applyAlignment="1">
      <alignment horizontal="center" vertical="center" textRotation="90"/>
    </xf>
    <xf numFmtId="0" fontId="46" fillId="24" borderId="10" xfId="0" applyFont="1" applyFill="1" applyBorder="1" applyAlignment="1">
      <alignment horizontal="center" vertical="center" wrapText="1"/>
    </xf>
    <xf numFmtId="0" fontId="46" fillId="22" borderId="10" xfId="0" applyFont="1" applyFill="1" applyBorder="1" applyAlignment="1">
      <alignment horizontal="center" vertical="center" wrapText="1"/>
    </xf>
    <xf numFmtId="0" fontId="46" fillId="42" borderId="12" xfId="0" applyFont="1" applyFill="1" applyBorder="1" applyAlignment="1">
      <alignment horizontal="center" vertical="center" textRotation="90"/>
    </xf>
    <xf numFmtId="0" fontId="46" fillId="24" borderId="6" xfId="0" applyFont="1" applyFill="1" applyBorder="1" applyAlignment="1">
      <alignment horizontal="center" vertical="center" wrapText="1"/>
    </xf>
    <xf numFmtId="0" fontId="49" fillId="0" borderId="1" xfId="0" applyFont="1" applyBorder="1" applyAlignment="1">
      <alignment horizontal="center"/>
    </xf>
    <xf numFmtId="0" fontId="49" fillId="0" borderId="9" xfId="0" applyFont="1" applyBorder="1" applyAlignment="1">
      <alignment horizontal="center"/>
    </xf>
    <xf numFmtId="0" fontId="46" fillId="42" borderId="14" xfId="0" applyFont="1" applyFill="1" applyBorder="1" applyAlignment="1">
      <alignment horizontal="center" vertical="center" wrapText="1"/>
    </xf>
    <xf numFmtId="0" fontId="46" fillId="22" borderId="6" xfId="0" applyFont="1" applyFill="1" applyBorder="1" applyAlignment="1">
      <alignment horizontal="center" vertical="center" wrapText="1"/>
    </xf>
    <xf numFmtId="0" fontId="46" fillId="42" borderId="15" xfId="0" applyFont="1" applyFill="1" applyBorder="1" applyAlignment="1">
      <alignment horizontal="center" vertical="center" wrapText="1"/>
    </xf>
    <xf numFmtId="0" fontId="46" fillId="42" borderId="16" xfId="0" applyFont="1" applyFill="1" applyBorder="1" applyAlignment="1">
      <alignment horizontal="center" vertical="center" wrapText="1"/>
    </xf>
    <xf numFmtId="0" fontId="49" fillId="0" borderId="4" xfId="0" applyFont="1" applyBorder="1" applyAlignment="1">
      <alignment horizontal="center"/>
    </xf>
    <xf numFmtId="0" fontId="49" fillId="0" borderId="11" xfId="0" applyFont="1" applyBorder="1" applyAlignment="1">
      <alignment horizontal="center"/>
    </xf>
    <xf numFmtId="0" fontId="46" fillId="24" borderId="4" xfId="0" applyFont="1" applyFill="1" applyBorder="1" applyAlignment="1">
      <alignment horizontal="center" vertical="center"/>
    </xf>
    <xf numFmtId="0" fontId="46" fillId="24" borderId="5" xfId="0" applyFont="1" applyFill="1" applyBorder="1" applyAlignment="1">
      <alignment horizontal="center" vertical="center"/>
    </xf>
    <xf numFmtId="0" fontId="46" fillId="24" borderId="11" xfId="0" applyFont="1" applyFill="1" applyBorder="1" applyAlignment="1">
      <alignment horizontal="center" vertical="center"/>
    </xf>
    <xf numFmtId="0" fontId="49" fillId="0" borderId="0" xfId="0" applyFont="1" applyFill="1" applyAlignment="1">
      <alignment wrapText="1"/>
    </xf>
    <xf numFmtId="0" fontId="57" fillId="22" borderId="6" xfId="0" applyFont="1" applyFill="1" applyBorder="1" applyAlignment="1">
      <alignment horizontal="center" vertical="center" wrapText="1"/>
    </xf>
    <xf numFmtId="0" fontId="29" fillId="2" borderId="0" xfId="1367" applyFill="1" applyAlignment="1">
      <alignment vertical="center"/>
    </xf>
    <xf numFmtId="0" fontId="2" fillId="2" borderId="0" xfId="0" applyFont="1" applyFill="1" applyAlignment="1">
      <alignment vertical="center"/>
    </xf>
    <xf numFmtId="0" fontId="0" fillId="2" borderId="0" xfId="0" applyFill="1" applyAlignment="1">
      <alignment horizontal="center" vertical="center"/>
    </xf>
    <xf numFmtId="0" fontId="0" fillId="2" borderId="0" xfId="0" applyFill="1" applyAlignment="1">
      <alignment vertical="center"/>
    </xf>
    <xf numFmtId="0" fontId="58" fillId="3" borderId="0" xfId="0" applyFont="1" applyFill="1" applyAlignment="1">
      <alignment horizontal="center" vertical="center"/>
    </xf>
    <xf numFmtId="0" fontId="59" fillId="19" borderId="44" xfId="0" applyFont="1" applyFill="1" applyBorder="1" applyAlignment="1">
      <alignment horizontal="center" vertical="center"/>
    </xf>
    <xf numFmtId="0" fontId="59" fillId="19" borderId="44" xfId="0" applyFont="1" applyFill="1" applyBorder="1" applyAlignment="1">
      <alignment vertical="center"/>
    </xf>
    <xf numFmtId="231" fontId="0" fillId="19" borderId="44" xfId="5" applyNumberFormat="1" applyFont="1" applyFill="1" applyBorder="1" applyAlignment="1">
      <alignment vertical="center"/>
    </xf>
    <xf numFmtId="0" fontId="0" fillId="19" borderId="44" xfId="0" applyFill="1" applyBorder="1" applyAlignment="1">
      <alignment horizontal="center" vertical="center"/>
    </xf>
    <xf numFmtId="2" fontId="2" fillId="2" borderId="0" xfId="0" applyNumberFormat="1" applyFont="1" applyFill="1" applyAlignment="1">
      <alignment vertical="center"/>
    </xf>
    <xf numFmtId="0" fontId="7" fillId="2" borderId="0" xfId="0" applyFont="1" applyFill="1" applyAlignment="1">
      <alignment vertical="center"/>
    </xf>
    <xf numFmtId="43" fontId="7" fillId="2" borderId="0" xfId="0" applyNumberFormat="1" applyFont="1" applyFill="1" applyAlignment="1">
      <alignment vertical="center"/>
    </xf>
    <xf numFmtId="0" fontId="60" fillId="2" borderId="0" xfId="0" applyFont="1" applyFill="1" applyBorder="1" applyAlignment="1">
      <alignment horizontal="center" vertical="center"/>
    </xf>
    <xf numFmtId="0" fontId="21" fillId="2" borderId="0" xfId="0" applyFont="1" applyFill="1" applyBorder="1" applyAlignment="1">
      <alignment vertical="center"/>
    </xf>
    <xf numFmtId="43" fontId="60" fillId="2" borderId="0" xfId="5" applyFont="1" applyFill="1" applyBorder="1" applyAlignment="1">
      <alignment vertical="center"/>
    </xf>
    <xf numFmtId="0" fontId="60" fillId="2" borderId="0" xfId="0" applyFont="1" applyFill="1" applyBorder="1" applyAlignment="1">
      <alignment vertical="center"/>
    </xf>
    <xf numFmtId="43" fontId="7" fillId="2" borderId="0" xfId="5" applyFont="1" applyFill="1" applyAlignment="1">
      <alignment vertical="center"/>
    </xf>
    <xf numFmtId="0" fontId="59" fillId="19" borderId="44" xfId="0" applyFont="1" applyFill="1" applyBorder="1" applyAlignment="1">
      <alignment horizontal="left" vertical="center"/>
    </xf>
    <xf numFmtId="43" fontId="0" fillId="2" borderId="0" xfId="5" applyFont="1" applyFill="1" applyAlignment="1">
      <alignment vertical="center"/>
    </xf>
    <xf numFmtId="0" fontId="0" fillId="57" borderId="44" xfId="0" applyFill="1" applyBorder="1" applyAlignment="1">
      <alignment horizontal="center" vertical="center"/>
    </xf>
    <xf numFmtId="9" fontId="61" fillId="57" borderId="44" xfId="3199" applyNumberFormat="1" applyFill="1" applyBorder="1" applyAlignment="1">
      <alignment vertical="center"/>
    </xf>
    <xf numFmtId="243" fontId="0" fillId="57" borderId="44" xfId="5" applyNumberFormat="1" applyFont="1" applyFill="1" applyBorder="1" applyAlignment="1">
      <alignment horizontal="right" vertical="center"/>
    </xf>
    <xf numFmtId="43" fontId="0" fillId="2" borderId="0" xfId="0" applyNumberFormat="1" applyFill="1" applyAlignment="1">
      <alignment vertical="center"/>
    </xf>
    <xf numFmtId="0" fontId="0" fillId="0" borderId="44" xfId="0" applyBorder="1" applyAlignment="1">
      <alignment horizontal="center" vertical="center"/>
    </xf>
    <xf numFmtId="9" fontId="61" fillId="0" borderId="44" xfId="3199" applyNumberFormat="1" applyBorder="1" applyAlignment="1">
      <alignment vertical="center"/>
    </xf>
    <xf numFmtId="243" fontId="0" fillId="0" borderId="44" xfId="5" applyNumberFormat="1" applyFont="1" applyBorder="1" applyAlignment="1">
      <alignment horizontal="right" vertical="center"/>
    </xf>
    <xf numFmtId="3" fontId="0" fillId="57" borderId="44" xfId="5" applyNumberFormat="1" applyFont="1" applyFill="1" applyBorder="1" applyAlignment="1">
      <alignment horizontal="center" vertical="center"/>
    </xf>
    <xf numFmtId="3" fontId="0" fillId="2" borderId="0" xfId="5" applyNumberFormat="1" applyFont="1" applyFill="1" applyAlignment="1">
      <alignment horizontal="center" vertical="center"/>
    </xf>
    <xf numFmtId="3" fontId="59" fillId="19" borderId="44" xfId="5" applyNumberFormat="1" applyFont="1" applyFill="1" applyBorder="1" applyAlignment="1">
      <alignment horizontal="center" vertical="center"/>
    </xf>
    <xf numFmtId="238" fontId="26" fillId="19" borderId="44" xfId="5" applyNumberFormat="1" applyFont="1" applyFill="1" applyBorder="1" applyAlignment="1">
      <alignment horizontal="center" vertical="center"/>
    </xf>
    <xf numFmtId="3" fontId="59" fillId="2" borderId="0" xfId="5" applyNumberFormat="1" applyFont="1" applyFill="1" applyAlignment="1">
      <alignment horizontal="center" vertical="center"/>
    </xf>
    <xf numFmtId="0" fontId="59" fillId="2" borderId="0" xfId="0" applyFont="1" applyFill="1" applyAlignment="1">
      <alignment vertical="center"/>
    </xf>
    <xf numFmtId="43" fontId="26" fillId="2" borderId="0" xfId="5" applyFont="1" applyFill="1" applyBorder="1" applyAlignment="1">
      <alignment horizontal="center" vertical="center"/>
    </xf>
    <xf numFmtId="0" fontId="4" fillId="3" borderId="44" xfId="0" applyFont="1" applyFill="1" applyBorder="1" applyAlignment="1">
      <alignment horizontal="center" vertical="center"/>
    </xf>
    <xf numFmtId="0" fontId="4" fillId="3" borderId="62" xfId="0" applyFont="1" applyFill="1" applyBorder="1" applyAlignment="1">
      <alignment horizontal="left" vertical="center" wrapText="1"/>
    </xf>
    <xf numFmtId="0" fontId="4" fillId="3" borderId="63" xfId="0" applyFont="1" applyFill="1" applyBorder="1" applyAlignment="1">
      <alignment horizontal="left" vertical="center" wrapText="1"/>
    </xf>
    <xf numFmtId="0" fontId="4" fillId="3" borderId="43" xfId="0" applyFont="1" applyFill="1" applyBorder="1" applyAlignment="1">
      <alignment horizontal="left" vertical="center" wrapText="1"/>
    </xf>
    <xf numFmtId="0" fontId="4" fillId="2" borderId="0" xfId="0" applyFont="1" applyFill="1" applyAlignment="1">
      <alignment vertical="center" wrapText="1"/>
    </xf>
    <xf numFmtId="0" fontId="62" fillId="11" borderId="44" xfId="0" applyFont="1" applyFill="1" applyBorder="1" applyAlignment="1">
      <alignment vertical="center"/>
    </xf>
    <xf numFmtId="0" fontId="62" fillId="11" borderId="44" xfId="0" applyFont="1" applyFill="1" applyBorder="1" applyAlignment="1">
      <alignment horizontal="left" vertical="center"/>
    </xf>
    <xf numFmtId="0" fontId="63" fillId="0" borderId="44" xfId="0" applyFont="1" applyBorder="1" applyAlignment="1">
      <alignment vertical="center" wrapText="1"/>
    </xf>
    <xf numFmtId="243" fontId="0" fillId="0" borderId="44" xfId="52" applyNumberFormat="1" applyFont="1" applyFill="1" applyBorder="1" applyAlignment="1">
      <alignment vertical="center"/>
    </xf>
    <xf numFmtId="3" fontId="61" fillId="0" borderId="44" xfId="5016" applyNumberFormat="1" applyFont="1" applyFill="1" applyBorder="1" applyAlignment="1">
      <alignment horizontal="center" vertical="center"/>
    </xf>
    <xf numFmtId="3" fontId="61" fillId="0" borderId="30" xfId="5016" applyNumberFormat="1" applyFont="1" applyFill="1" applyBorder="1" applyAlignment="1">
      <alignment horizontal="center" vertical="center" wrapText="1"/>
    </xf>
    <xf numFmtId="3" fontId="61" fillId="0" borderId="31" xfId="5016" applyNumberFormat="1" applyFont="1" applyFill="1" applyBorder="1" applyAlignment="1">
      <alignment horizontal="center" vertical="center" wrapText="1"/>
    </xf>
    <xf numFmtId="3" fontId="61" fillId="0" borderId="35" xfId="5016" applyNumberFormat="1" applyFont="1" applyFill="1" applyBorder="1" applyAlignment="1">
      <alignment horizontal="center" vertical="center" wrapText="1"/>
    </xf>
    <xf numFmtId="0" fontId="64" fillId="0" borderId="44" xfId="0" applyFont="1" applyFill="1" applyBorder="1" applyAlignment="1">
      <alignment vertical="center"/>
    </xf>
    <xf numFmtId="243" fontId="0" fillId="0" borderId="44" xfId="5" applyNumberFormat="1" applyFont="1" applyFill="1" applyBorder="1" applyAlignment="1">
      <alignment vertical="center"/>
    </xf>
    <xf numFmtId="3" fontId="61" fillId="0" borderId="64" xfId="5016" applyNumberFormat="1" applyFont="1" applyFill="1" applyBorder="1" applyAlignment="1">
      <alignment horizontal="center" vertical="center" wrapText="1"/>
    </xf>
    <xf numFmtId="3" fontId="61" fillId="0" borderId="0" xfId="5016" applyNumberFormat="1" applyFont="1" applyFill="1" applyBorder="1" applyAlignment="1">
      <alignment horizontal="center" vertical="center" wrapText="1"/>
    </xf>
    <xf numFmtId="3" fontId="61" fillId="0" borderId="65" xfId="5016" applyNumberFormat="1" applyFont="1" applyFill="1" applyBorder="1" applyAlignment="1">
      <alignment horizontal="center" vertical="center" wrapText="1"/>
    </xf>
    <xf numFmtId="3" fontId="61" fillId="0" borderId="32" xfId="5016" applyNumberFormat="1" applyFont="1" applyFill="1" applyBorder="1" applyAlignment="1">
      <alignment horizontal="center" vertical="center" wrapText="1"/>
    </xf>
    <xf numFmtId="3" fontId="61" fillId="0" borderId="33" xfId="5016" applyNumberFormat="1" applyFont="1" applyFill="1" applyBorder="1" applyAlignment="1">
      <alignment horizontal="center" vertical="center" wrapText="1"/>
    </xf>
    <xf numFmtId="3" fontId="61" fillId="0" borderId="36" xfId="5016" applyNumberFormat="1" applyFont="1" applyFill="1" applyBorder="1" applyAlignment="1">
      <alignment horizontal="center" vertical="center" wrapText="1"/>
    </xf>
    <xf numFmtId="0" fontId="2" fillId="58" borderId="44" xfId="0" applyFont="1" applyFill="1" applyBorder="1" applyAlignment="1">
      <alignment vertical="center"/>
    </xf>
    <xf numFmtId="0" fontId="65" fillId="58" borderId="44" xfId="0" applyFont="1" applyFill="1" applyBorder="1" applyAlignment="1">
      <alignment horizontal="left" vertical="center"/>
    </xf>
    <xf numFmtId="243" fontId="0" fillId="58" borderId="44" xfId="52" applyNumberFormat="1" applyFont="1" applyFill="1" applyBorder="1" applyAlignment="1">
      <alignment vertical="center"/>
    </xf>
    <xf numFmtId="3" fontId="26" fillId="58" borderId="44" xfId="5016" applyNumberFormat="1" applyFont="1" applyFill="1" applyBorder="1" applyAlignment="1">
      <alignment horizontal="center" vertical="center"/>
    </xf>
    <xf numFmtId="10" fontId="26" fillId="58" borderId="44" xfId="5016" applyNumberFormat="1" applyFont="1" applyFill="1" applyBorder="1" applyAlignment="1">
      <alignment horizontal="center" vertical="center"/>
    </xf>
    <xf numFmtId="3" fontId="26" fillId="58" borderId="44" xfId="4015" applyNumberFormat="1" applyFont="1" applyFill="1" applyBorder="1" applyAlignment="1">
      <alignment horizontal="center" vertical="center"/>
    </xf>
    <xf numFmtId="0" fontId="0" fillId="59" borderId="62" xfId="0" applyFill="1" applyBorder="1" applyAlignment="1">
      <alignment horizontal="center" vertical="center"/>
    </xf>
    <xf numFmtId="0" fontId="0" fillId="59" borderId="63" xfId="0" applyFill="1" applyBorder="1" applyAlignment="1">
      <alignment horizontal="center" vertical="center"/>
    </xf>
    <xf numFmtId="0" fontId="0" fillId="59" borderId="43" xfId="0" applyFill="1" applyBorder="1" applyAlignment="1">
      <alignment horizontal="center" vertical="center"/>
    </xf>
    <xf numFmtId="0" fontId="2" fillId="0" borderId="44" xfId="0" applyFont="1" applyBorder="1" applyAlignment="1">
      <alignment horizontal="center" vertical="center"/>
    </xf>
    <xf numFmtId="0" fontId="2" fillId="0" borderId="44" xfId="0" applyFont="1" applyBorder="1" applyAlignment="1">
      <alignment vertical="center" wrapText="1"/>
    </xf>
    <xf numFmtId="0" fontId="60" fillId="0" borderId="62" xfId="0" applyFont="1" applyBorder="1" applyAlignment="1">
      <alignment horizontal="center" vertical="center" wrapText="1"/>
    </xf>
    <xf numFmtId="0" fontId="60" fillId="0" borderId="63" xfId="0" applyFont="1" applyBorder="1" applyAlignment="1">
      <alignment horizontal="center" vertical="center" wrapText="1"/>
    </xf>
    <xf numFmtId="0" fontId="60" fillId="0" borderId="43" xfId="0" applyFont="1" applyBorder="1" applyAlignment="1">
      <alignment horizontal="center" vertical="center" wrapText="1"/>
    </xf>
    <xf numFmtId="0" fontId="60" fillId="0" borderId="44" xfId="0" applyFont="1" applyBorder="1" applyAlignment="1">
      <alignment horizontal="center" vertical="center"/>
    </xf>
    <xf numFmtId="0" fontId="2" fillId="60" borderId="44" xfId="0" applyFont="1" applyFill="1" applyBorder="1" applyAlignment="1">
      <alignment vertical="center"/>
    </xf>
    <xf numFmtId="0" fontId="65" fillId="60" borderId="44" xfId="0" applyFont="1" applyFill="1" applyBorder="1" applyAlignment="1">
      <alignment horizontal="left" vertical="center"/>
    </xf>
    <xf numFmtId="243" fontId="0" fillId="60" borderId="44" xfId="52" applyNumberFormat="1" applyFont="1" applyFill="1" applyBorder="1" applyAlignment="1">
      <alignment vertical="center"/>
    </xf>
    <xf numFmtId="0" fontId="60" fillId="60" borderId="44" xfId="0" applyFont="1" applyFill="1" applyBorder="1" applyAlignment="1">
      <alignment horizontal="center" vertical="center"/>
    </xf>
    <xf numFmtId="0" fontId="66" fillId="24" borderId="44" xfId="0" applyFont="1" applyFill="1" applyBorder="1" applyAlignment="1">
      <alignment vertical="center"/>
    </xf>
    <xf numFmtId="0" fontId="65" fillId="24" borderId="44" xfId="0" applyFont="1" applyFill="1" applyBorder="1" applyAlignment="1">
      <alignment vertical="center" wrapText="1"/>
    </xf>
    <xf numFmtId="243" fontId="0" fillId="24" borderId="44" xfId="52" applyNumberFormat="1" applyFont="1" applyFill="1" applyBorder="1" applyAlignment="1">
      <alignment vertical="center"/>
    </xf>
    <xf numFmtId="3" fontId="67" fillId="0" borderId="44" xfId="5016" applyNumberFormat="1" applyFont="1" applyFill="1" applyBorder="1" applyAlignment="1">
      <alignment horizontal="center" vertical="center"/>
    </xf>
    <xf numFmtId="3" fontId="65" fillId="24" borderId="44" xfId="5016" applyNumberFormat="1" applyFont="1" applyFill="1" applyBorder="1" applyAlignment="1">
      <alignment horizontal="center" vertical="center"/>
    </xf>
    <xf numFmtId="10" fontId="65" fillId="24" borderId="44" xfId="5016" applyNumberFormat="1" applyFont="1" applyFill="1" applyBorder="1" applyAlignment="1">
      <alignment horizontal="center" vertical="center"/>
    </xf>
    <xf numFmtId="3" fontId="65" fillId="24" borderId="44" xfId="4015" applyNumberFormat="1" applyFont="1" applyFill="1" applyBorder="1" applyAlignment="1">
      <alignment horizontal="center" vertical="center"/>
    </xf>
    <xf numFmtId="0" fontId="0" fillId="11" borderId="44" xfId="0" applyFill="1" applyBorder="1" applyAlignment="1">
      <alignment vertical="center"/>
    </xf>
    <xf numFmtId="2" fontId="26" fillId="0" borderId="44" xfId="0" applyNumberFormat="1" applyFont="1" applyFill="1" applyBorder="1" applyAlignment="1">
      <alignment horizontal="center" vertical="center"/>
    </xf>
    <xf numFmtId="10" fontId="0" fillId="2" borderId="0" xfId="5016" applyNumberFormat="1" applyFont="1" applyFill="1" applyAlignment="1">
      <alignment vertical="center"/>
    </xf>
    <xf numFmtId="0" fontId="4" fillId="2" borderId="0" xfId="0" applyFont="1" applyFill="1" applyBorder="1" applyAlignment="1">
      <alignment horizontal="center" vertical="center"/>
    </xf>
    <xf numFmtId="0" fontId="4" fillId="2" borderId="0" xfId="0" applyFont="1" applyFill="1" applyBorder="1" applyAlignment="1">
      <alignment vertical="center"/>
    </xf>
    <xf numFmtId="0" fontId="0" fillId="2" borderId="0" xfId="0" applyFill="1" applyBorder="1" applyAlignment="1">
      <alignment vertical="center"/>
    </xf>
    <xf numFmtId="244" fontId="2" fillId="2" borderId="0" xfId="5" applyNumberFormat="1" applyFont="1" applyFill="1" applyBorder="1" applyAlignment="1">
      <alignment horizontal="left" vertical="center"/>
    </xf>
    <xf numFmtId="43" fontId="0" fillId="2" borderId="0" xfId="0" applyNumberFormat="1" applyFill="1" applyBorder="1" applyAlignment="1">
      <alignment vertical="center"/>
    </xf>
    <xf numFmtId="10" fontId="0" fillId="2" borderId="0" xfId="5016" applyNumberFormat="1" applyFont="1" applyFill="1" applyBorder="1" applyAlignment="1">
      <alignment vertical="center"/>
    </xf>
    <xf numFmtId="243" fontId="2" fillId="0" borderId="44" xfId="52" applyNumberFormat="1" applyFont="1" applyFill="1" applyBorder="1" applyAlignment="1">
      <alignment vertical="center"/>
    </xf>
    <xf numFmtId="3" fontId="2" fillId="0" borderId="44" xfId="5016" applyNumberFormat="1" applyFont="1" applyFill="1" applyBorder="1" applyAlignment="1">
      <alignment horizontal="center" vertical="center"/>
    </xf>
    <xf numFmtId="0" fontId="15" fillId="0" borderId="30" xfId="0" applyFont="1" applyBorder="1" applyAlignment="1">
      <alignment horizontal="center" vertical="center" wrapText="1"/>
    </xf>
    <xf numFmtId="0" fontId="15" fillId="0" borderId="31" xfId="0" applyFont="1" applyBorder="1" applyAlignment="1">
      <alignment horizontal="center" vertical="center" wrapText="1"/>
    </xf>
    <xf numFmtId="0" fontId="15" fillId="0" borderId="35" xfId="0" applyFont="1" applyBorder="1" applyAlignment="1">
      <alignment horizontal="center" vertical="center" wrapText="1"/>
    </xf>
    <xf numFmtId="0" fontId="15" fillId="0" borderId="64" xfId="0" applyFont="1" applyBorder="1" applyAlignment="1">
      <alignment horizontal="center" vertical="center" wrapText="1"/>
    </xf>
    <xf numFmtId="0" fontId="15" fillId="0" borderId="0" xfId="0" applyFont="1" applyBorder="1" applyAlignment="1">
      <alignment horizontal="center" vertical="center" wrapText="1"/>
    </xf>
    <xf numFmtId="0" fontId="15" fillId="0" borderId="65" xfId="0" applyFont="1" applyBorder="1" applyAlignment="1">
      <alignment horizontal="center" vertical="center" wrapText="1"/>
    </xf>
    <xf numFmtId="0" fontId="15" fillId="0" borderId="32" xfId="0" applyFont="1" applyBorder="1" applyAlignment="1">
      <alignment horizontal="center" vertical="center" wrapText="1"/>
    </xf>
    <xf numFmtId="0" fontId="15" fillId="0" borderId="33" xfId="0" applyFont="1" applyBorder="1" applyAlignment="1">
      <alignment horizontal="center" vertical="center" wrapText="1"/>
    </xf>
    <xf numFmtId="0" fontId="15" fillId="0" borderId="36" xfId="0" applyFont="1" applyBorder="1" applyAlignment="1">
      <alignment horizontal="center" vertical="center" wrapText="1"/>
    </xf>
    <xf numFmtId="243" fontId="2" fillId="60" borderId="44" xfId="52" applyNumberFormat="1" applyFont="1" applyFill="1" applyBorder="1" applyAlignment="1">
      <alignment vertical="center"/>
    </xf>
    <xf numFmtId="0" fontId="15" fillId="60" borderId="44" xfId="0" applyFont="1" applyFill="1" applyBorder="1" applyAlignment="1">
      <alignment horizontal="center" vertical="center"/>
    </xf>
    <xf numFmtId="0" fontId="68" fillId="2" borderId="0" xfId="0" applyFont="1" applyFill="1" applyBorder="1" applyAlignment="1">
      <alignment vertical="center"/>
    </xf>
    <xf numFmtId="0" fontId="29" fillId="2" borderId="0" xfId="1367" applyFill="1" applyBorder="1" applyAlignment="1">
      <alignment vertical="center"/>
    </xf>
    <xf numFmtId="0" fontId="26" fillId="2" borderId="0" xfId="1367" applyFont="1" applyFill="1" applyBorder="1" applyAlignment="1">
      <alignment vertical="center"/>
    </xf>
    <xf numFmtId="43" fontId="0" fillId="2" borderId="0" xfId="5" applyNumberFormat="1" applyFill="1" applyBorder="1" applyAlignment="1">
      <alignment horizontal="center" vertical="center"/>
    </xf>
    <xf numFmtId="43" fontId="0" fillId="2" borderId="0" xfId="5" applyFill="1" applyBorder="1" applyAlignment="1">
      <alignment vertical="center"/>
    </xf>
    <xf numFmtId="0" fontId="29" fillId="2" borderId="0" xfId="1367" applyFill="1" applyBorder="1" applyAlignment="1">
      <alignment horizontal="center" vertical="center"/>
    </xf>
    <xf numFmtId="10" fontId="29" fillId="2" borderId="0" xfId="1367" applyNumberFormat="1" applyFill="1" applyBorder="1" applyAlignment="1">
      <alignment vertical="center"/>
    </xf>
    <xf numFmtId="0" fontId="26" fillId="2" borderId="0" xfId="1367" applyFont="1" applyFill="1" applyBorder="1" applyAlignment="1">
      <alignment horizontal="left" vertical="center"/>
    </xf>
    <xf numFmtId="10" fontId="0" fillId="2" borderId="0" xfId="52" applyNumberFormat="1" applyFont="1" applyFill="1" applyBorder="1" applyAlignment="1">
      <alignment vertical="center"/>
    </xf>
    <xf numFmtId="10" fontId="0" fillId="2" borderId="0" xfId="1367" applyNumberFormat="1" applyFont="1" applyFill="1" applyBorder="1" applyAlignment="1">
      <alignment vertical="center"/>
    </xf>
    <xf numFmtId="0" fontId="0" fillId="59" borderId="44" xfId="0" applyFill="1" applyBorder="1" applyAlignment="1">
      <alignment vertical="center"/>
    </xf>
    <xf numFmtId="238" fontId="7" fillId="59" borderId="44" xfId="0" applyNumberFormat="1" applyFont="1" applyFill="1" applyBorder="1" applyAlignment="1">
      <alignment vertical="center"/>
    </xf>
    <xf numFmtId="0" fontId="62" fillId="11" borderId="48" xfId="0" applyFont="1" applyFill="1" applyBorder="1" applyAlignment="1">
      <alignment horizontal="left" vertical="center"/>
    </xf>
    <xf numFmtId="0" fontId="2" fillId="0" borderId="62" xfId="0" applyFont="1" applyBorder="1" applyAlignment="1">
      <alignment horizontal="center" vertical="center"/>
    </xf>
    <xf numFmtId="44" fontId="15" fillId="0" borderId="44" xfId="1374" applyNumberFormat="1" applyFont="1" applyFill="1" applyBorder="1" applyAlignment="1">
      <alignment horizontal="left" vertical="center" wrapText="1"/>
    </xf>
    <xf numFmtId="243" fontId="2" fillId="0" borderId="43" xfId="52" applyNumberFormat="1" applyFont="1" applyFill="1" applyBorder="1" applyAlignment="1">
      <alignment vertical="center"/>
    </xf>
    <xf numFmtId="0" fontId="15" fillId="0" borderId="44" xfId="0" applyFont="1" applyBorder="1" applyAlignment="1">
      <alignment horizontal="center" vertical="center"/>
    </xf>
    <xf numFmtId="0" fontId="2" fillId="0" borderId="66" xfId="0" applyFont="1" applyBorder="1" applyAlignment="1">
      <alignment vertical="center" wrapText="1"/>
    </xf>
    <xf numFmtId="0" fontId="15" fillId="0" borderId="62" xfId="0" applyFont="1" applyBorder="1" applyAlignment="1">
      <alignment horizontal="center" vertical="center"/>
    </xf>
    <xf numFmtId="0" fontId="15" fillId="0" borderId="63" xfId="0" applyFont="1" applyBorder="1" applyAlignment="1">
      <alignment horizontal="center" vertical="center"/>
    </xf>
    <xf numFmtId="0" fontId="15" fillId="0" borderId="43" xfId="0" applyFont="1" applyBorder="1" applyAlignment="1">
      <alignment horizontal="center" vertical="center"/>
    </xf>
    <xf numFmtId="0" fontId="15" fillId="0" borderId="44" xfId="0" applyFont="1" applyBorder="1" applyAlignment="1">
      <alignment horizontal="center" vertical="center" wrapText="1"/>
    </xf>
    <xf numFmtId="0" fontId="68" fillId="2" borderId="0" xfId="0" applyFont="1" applyFill="1" applyBorder="1" applyAlignment="1">
      <alignment horizontal="left" vertical="center"/>
    </xf>
    <xf numFmtId="43" fontId="64" fillId="2" borderId="0" xfId="5" applyFont="1" applyFill="1" applyAlignment="1">
      <alignment vertical="center"/>
    </xf>
    <xf numFmtId="0" fontId="2" fillId="2" borderId="0" xfId="0" applyFont="1" applyFill="1" applyBorder="1" applyAlignment="1">
      <alignment horizontal="left" vertical="center" wrapText="1"/>
    </xf>
    <xf numFmtId="0" fontId="64" fillId="2" borderId="0" xfId="0" applyFont="1" applyFill="1" applyAlignment="1">
      <alignment vertical="center"/>
    </xf>
    <xf numFmtId="245" fontId="0" fillId="2" borderId="0" xfId="0" applyNumberFormat="1" applyFill="1" applyAlignment="1">
      <alignment vertical="center"/>
    </xf>
    <xf numFmtId="0" fontId="69" fillId="2" borderId="0" xfId="1367" applyFont="1" applyFill="1" applyAlignment="1">
      <alignment horizontal="center" vertical="center"/>
    </xf>
    <xf numFmtId="246" fontId="29" fillId="2" borderId="0" xfId="1367" applyNumberFormat="1" applyFill="1" applyAlignment="1">
      <alignment vertical="center"/>
    </xf>
    <xf numFmtId="0" fontId="44" fillId="2" borderId="0" xfId="1367" applyFont="1" applyFill="1" applyAlignment="1">
      <alignment vertical="center"/>
    </xf>
    <xf numFmtId="238" fontId="29" fillId="2" borderId="0" xfId="1367" applyNumberFormat="1" applyFill="1" applyAlignment="1">
      <alignment vertical="center"/>
    </xf>
    <xf numFmtId="43" fontId="29" fillId="2" borderId="0" xfId="1367" applyNumberFormat="1" applyFill="1" applyAlignment="1">
      <alignment vertical="center"/>
    </xf>
    <xf numFmtId="0" fontId="0" fillId="2" borderId="0" xfId="0" applyFill="1" applyBorder="1" applyAlignment="1">
      <alignment horizontal="center" vertical="center"/>
    </xf>
    <xf numFmtId="10" fontId="2" fillId="2" borderId="0" xfId="52" applyNumberFormat="1" applyFont="1" applyFill="1" applyBorder="1" applyAlignment="1">
      <alignment vertical="center"/>
    </xf>
    <xf numFmtId="0" fontId="0" fillId="59" borderId="44" xfId="0" applyFill="1" applyBorder="1" applyAlignment="1">
      <alignment horizontal="center" vertical="center"/>
    </xf>
    <xf numFmtId="43" fontId="0" fillId="2" borderId="0" xfId="5" applyNumberFormat="1" applyFont="1" applyFill="1" applyBorder="1" applyAlignment="1">
      <alignment horizontal="right" vertical="center"/>
    </xf>
    <xf numFmtId="0" fontId="4" fillId="2" borderId="0" xfId="0" applyFont="1" applyFill="1" applyBorder="1" applyAlignment="1">
      <alignment horizontal="left" vertical="center"/>
    </xf>
    <xf numFmtId="0" fontId="0" fillId="59" borderId="3" xfId="0" applyFill="1" applyBorder="1" applyAlignment="1">
      <alignment vertical="center"/>
    </xf>
    <xf numFmtId="0" fontId="0" fillId="59" borderId="0" xfId="0" applyFill="1" applyBorder="1" applyAlignment="1">
      <alignment vertical="center"/>
    </xf>
    <xf numFmtId="0" fontId="0" fillId="59" borderId="10" xfId="0" applyFill="1" applyBorder="1" applyAlignment="1">
      <alignment vertical="center"/>
    </xf>
    <xf numFmtId="0" fontId="65" fillId="2" borderId="0" xfId="1367" applyFont="1" applyFill="1" applyBorder="1" applyAlignment="1">
      <alignment vertical="center"/>
    </xf>
    <xf numFmtId="37" fontId="26" fillId="2" borderId="0" xfId="0" applyNumberFormat="1" applyFont="1" applyFill="1" applyBorder="1" applyAlignment="1">
      <alignment vertical="center"/>
    </xf>
    <xf numFmtId="0" fontId="26" fillId="2" borderId="0" xfId="0" applyFont="1" applyFill="1" applyBorder="1" applyAlignment="1">
      <alignment vertical="center"/>
    </xf>
    <xf numFmtId="3" fontId="0" fillId="2" borderId="0" xfId="5016" applyNumberFormat="1" applyFont="1" applyFill="1" applyBorder="1" applyAlignment="1">
      <alignment vertical="center"/>
    </xf>
    <xf numFmtId="3" fontId="0" fillId="2" borderId="0" xfId="5016" applyNumberFormat="1" applyFont="1" applyFill="1" applyBorder="1" applyAlignment="1">
      <alignment horizontal="center" vertical="center"/>
    </xf>
    <xf numFmtId="41" fontId="0" fillId="2" borderId="0" xfId="22" applyFont="1" applyFill="1" applyBorder="1" applyAlignment="1">
      <alignment horizontal="right" vertical="center"/>
    </xf>
    <xf numFmtId="0" fontId="0" fillId="2" borderId="0" xfId="0" applyFill="1" applyBorder="1" applyAlignment="1">
      <alignment horizontal="right" vertical="center"/>
    </xf>
    <xf numFmtId="238" fontId="0" fillId="2" borderId="0" xfId="5" applyNumberFormat="1" applyFont="1" applyFill="1" applyBorder="1" applyAlignment="1">
      <alignment horizontal="right" vertical="center"/>
    </xf>
    <xf numFmtId="0" fontId="7" fillId="0" borderId="0" xfId="0" applyFont="1" applyFill="1"/>
    <xf numFmtId="0" fontId="70" fillId="0" borderId="0" xfId="0" applyFont="1" applyFill="1"/>
    <xf numFmtId="0" fontId="8" fillId="3" borderId="15" xfId="0" applyFont="1" applyFill="1" applyBorder="1" applyAlignment="1">
      <alignment horizontal="left" vertical="center" wrapText="1"/>
    </xf>
    <xf numFmtId="0" fontId="8" fillId="3" borderId="16" xfId="0" applyFont="1" applyFill="1" applyBorder="1" applyAlignment="1">
      <alignment horizontal="left" vertical="center" wrapText="1"/>
    </xf>
    <xf numFmtId="0" fontId="8" fillId="3" borderId="14" xfId="1374" applyFont="1" applyFill="1" applyBorder="1" applyAlignment="1">
      <alignment horizontal="left" vertical="center" wrapText="1"/>
    </xf>
    <xf numFmtId="0" fontId="8" fillId="3" borderId="16" xfId="1374" applyFont="1" applyFill="1" applyBorder="1" applyAlignment="1">
      <alignment horizontal="left" vertical="center" wrapText="1"/>
    </xf>
    <xf numFmtId="0" fontId="13" fillId="25" borderId="1" xfId="1374" applyFont="1" applyFill="1" applyBorder="1" applyAlignment="1">
      <alignment horizontal="center" vertical="center" wrapText="1"/>
    </xf>
    <xf numFmtId="0" fontId="13" fillId="25" borderId="2" xfId="1374" applyFont="1" applyFill="1" applyBorder="1" applyAlignment="1">
      <alignment horizontal="center" vertical="center" wrapText="1"/>
    </xf>
    <xf numFmtId="0" fontId="13" fillId="25" borderId="3" xfId="1374" applyFont="1" applyFill="1" applyBorder="1" applyAlignment="1">
      <alignment horizontal="center" vertical="center" wrapText="1"/>
    </xf>
    <xf numFmtId="0" fontId="13" fillId="25" borderId="0" xfId="1374" applyFont="1" applyFill="1" applyBorder="1" applyAlignment="1">
      <alignment horizontal="center" vertical="center" wrapText="1"/>
    </xf>
    <xf numFmtId="0" fontId="71" fillId="3" borderId="12" xfId="1374" applyFont="1" applyFill="1" applyBorder="1" applyAlignment="1">
      <alignment horizontal="center" vertical="center" wrapText="1"/>
    </xf>
    <xf numFmtId="49" fontId="71" fillId="3" borderId="12" xfId="1374" applyNumberFormat="1" applyFont="1" applyFill="1" applyBorder="1" applyAlignment="1" applyProtection="1">
      <alignment horizontal="center" vertical="center" wrapText="1"/>
    </xf>
    <xf numFmtId="0" fontId="71" fillId="3" borderId="14" xfId="1374" applyFont="1" applyFill="1" applyBorder="1" applyAlignment="1" applyProtection="1">
      <alignment horizontal="center" vertical="center" wrapText="1"/>
    </xf>
    <xf numFmtId="0" fontId="71" fillId="3" borderId="44" xfId="1374" applyFont="1" applyFill="1" applyBorder="1" applyAlignment="1" applyProtection="1">
      <alignment horizontal="center" vertical="center" wrapText="1"/>
    </xf>
    <xf numFmtId="242" fontId="71" fillId="3" borderId="44" xfId="1374" applyNumberFormat="1" applyFont="1" applyFill="1" applyBorder="1" applyAlignment="1" applyProtection="1">
      <alignment horizontal="center" vertical="center" wrapText="1"/>
    </xf>
    <xf numFmtId="0" fontId="72" fillId="0" borderId="6" xfId="0" applyFont="1" applyFill="1" applyBorder="1" applyAlignment="1">
      <alignment horizontal="center" vertical="center"/>
    </xf>
    <xf numFmtId="0" fontId="73" fillId="2" borderId="12" xfId="1374" applyFont="1" applyFill="1" applyBorder="1" applyAlignment="1">
      <alignment horizontal="center" vertical="center" wrapText="1"/>
    </xf>
    <xf numFmtId="0" fontId="72" fillId="0" borderId="6" xfId="1374" applyFont="1" applyFill="1" applyBorder="1" applyAlignment="1">
      <alignment horizontal="center" vertical="center" wrapText="1"/>
    </xf>
    <xf numFmtId="0" fontId="72" fillId="0" borderId="6" xfId="1374" applyNumberFormat="1" applyFont="1" applyFill="1" applyBorder="1" applyAlignment="1" applyProtection="1">
      <alignment horizontal="center" vertical="center" wrapText="1"/>
    </xf>
    <xf numFmtId="0" fontId="73" fillId="0" borderId="14" xfId="1374" applyFont="1" applyFill="1" applyBorder="1" applyAlignment="1">
      <alignment horizontal="center" vertical="center" wrapText="1"/>
    </xf>
    <xf numFmtId="0" fontId="73" fillId="0" borderId="44" xfId="1374" applyFont="1" applyFill="1" applyBorder="1" applyAlignment="1">
      <alignment horizontal="center" vertical="center" wrapText="1"/>
    </xf>
    <xf numFmtId="0" fontId="72" fillId="2" borderId="44" xfId="0" applyFont="1" applyFill="1" applyBorder="1" applyAlignment="1">
      <alignment horizontal="center" vertical="center" wrapText="1" readingOrder="1"/>
    </xf>
    <xf numFmtId="49" fontId="73" fillId="2" borderId="44" xfId="1374" applyNumberFormat="1" applyFont="1" applyFill="1" applyBorder="1" applyAlignment="1">
      <alignment horizontal="center" vertical="center" wrapText="1"/>
    </xf>
    <xf numFmtId="0" fontId="72" fillId="0" borderId="44" xfId="0" applyFont="1" applyBorder="1" applyAlignment="1">
      <alignment horizontal="center" vertical="center" wrapText="1" readingOrder="1"/>
    </xf>
    <xf numFmtId="0" fontId="73" fillId="0" borderId="6" xfId="1374" applyFont="1" applyFill="1" applyBorder="1" applyAlignment="1">
      <alignment horizontal="center" vertical="center" wrapText="1"/>
    </xf>
    <xf numFmtId="0" fontId="13" fillId="25" borderId="9" xfId="1374" applyFont="1" applyFill="1" applyBorder="1" applyAlignment="1">
      <alignment horizontal="center" vertical="center" wrapText="1"/>
    </xf>
    <xf numFmtId="0" fontId="8" fillId="26" borderId="14" xfId="1374" applyFont="1" applyFill="1" applyBorder="1" applyAlignment="1">
      <alignment horizontal="center" vertical="center" wrapText="1"/>
    </xf>
    <xf numFmtId="0" fontId="74" fillId="26" borderId="15" xfId="0" applyFont="1" applyFill="1" applyBorder="1"/>
    <xf numFmtId="0" fontId="13" fillId="25" borderId="10" xfId="1374" applyFont="1" applyFill="1" applyBorder="1" applyAlignment="1">
      <alignment horizontal="center" vertical="center" wrapText="1"/>
    </xf>
    <xf numFmtId="0" fontId="8" fillId="8" borderId="14" xfId="1374" applyFont="1" applyFill="1" applyBorder="1" applyAlignment="1">
      <alignment horizontal="center" vertical="center" wrapText="1"/>
    </xf>
    <xf numFmtId="0" fontId="74" fillId="8" borderId="15" xfId="0" applyFont="1" applyFill="1" applyBorder="1"/>
    <xf numFmtId="0" fontId="71" fillId="3" borderId="16" xfId="1374" applyFont="1" applyFill="1" applyBorder="1" applyAlignment="1" applyProtection="1">
      <alignment horizontal="center" vertical="center" wrapText="1"/>
    </xf>
    <xf numFmtId="0" fontId="71" fillId="3" borderId="6" xfId="1374" applyFont="1" applyFill="1" applyBorder="1" applyAlignment="1" applyProtection="1">
      <alignment horizontal="center" vertical="center" wrapText="1"/>
    </xf>
    <xf numFmtId="0" fontId="72" fillId="2" borderId="44" xfId="0" applyFont="1" applyFill="1" applyBorder="1" applyAlignment="1">
      <alignment horizontal="center" vertical="center" wrapText="1"/>
    </xf>
    <xf numFmtId="0" fontId="73" fillId="2" borderId="44" xfId="0" applyFont="1" applyFill="1" applyBorder="1" applyAlignment="1">
      <alignment horizontal="left" vertical="center" wrapText="1" readingOrder="1"/>
    </xf>
    <xf numFmtId="0" fontId="73" fillId="2" borderId="44" xfId="1374" applyFont="1" applyFill="1" applyBorder="1" applyAlignment="1">
      <alignment horizontal="left" vertical="center" wrapText="1"/>
    </xf>
    <xf numFmtId="0" fontId="73" fillId="2" borderId="44" xfId="0" applyFont="1" applyFill="1" applyBorder="1" applyAlignment="1">
      <alignment horizontal="left" vertical="center" wrapText="1" indent="2" readingOrder="1"/>
    </xf>
    <xf numFmtId="0" fontId="73" fillId="61" borderId="44" xfId="0" applyFont="1" applyFill="1" applyBorder="1" applyAlignment="1">
      <alignment vertical="center" wrapText="1"/>
    </xf>
    <xf numFmtId="0" fontId="73" fillId="2" borderId="16" xfId="1374" applyFont="1" applyFill="1" applyBorder="1" applyAlignment="1">
      <alignment horizontal="center" vertical="center" wrapText="1"/>
    </xf>
    <xf numFmtId="0" fontId="73" fillId="2" borderId="6" xfId="1374" applyFont="1" applyFill="1" applyBorder="1" applyAlignment="1" applyProtection="1">
      <alignment horizontal="center" vertical="center" wrapText="1"/>
    </xf>
    <xf numFmtId="0" fontId="72" fillId="0" borderId="44" xfId="0" applyFont="1" applyFill="1" applyBorder="1" applyAlignment="1">
      <alignment horizontal="center" vertical="center" wrapText="1"/>
    </xf>
    <xf numFmtId="0" fontId="73" fillId="0" borderId="44" xfId="0" applyFont="1" applyBorder="1" applyAlignment="1">
      <alignment horizontal="left" vertical="center" wrapText="1" indent="2" readingOrder="1"/>
    </xf>
    <xf numFmtId="0" fontId="73" fillId="0" borderId="44" xfId="1374" applyFont="1" applyFill="1" applyBorder="1" applyAlignment="1">
      <alignment horizontal="left" vertical="center" wrapText="1"/>
    </xf>
    <xf numFmtId="0" fontId="72" fillId="0" borderId="44" xfId="1374" applyFont="1" applyFill="1" applyBorder="1" applyAlignment="1">
      <alignment horizontal="center" vertical="center" wrapText="1"/>
    </xf>
    <xf numFmtId="0" fontId="73" fillId="0" borderId="16" xfId="1374" applyFont="1" applyFill="1" applyBorder="1" applyAlignment="1">
      <alignment horizontal="center" vertical="center" wrapText="1"/>
    </xf>
    <xf numFmtId="0" fontId="73" fillId="0" borderId="6" xfId="1374" applyFont="1" applyFill="1" applyBorder="1" applyAlignment="1" applyProtection="1">
      <alignment horizontal="center" vertical="center" wrapText="1"/>
    </xf>
    <xf numFmtId="0" fontId="73" fillId="0" borderId="44" xfId="0" applyFont="1" applyBorder="1" applyAlignment="1">
      <alignment horizontal="left" vertical="center" wrapText="1" readingOrder="1"/>
    </xf>
    <xf numFmtId="0" fontId="74" fillId="26" borderId="16" xfId="0" applyFont="1" applyFill="1" applyBorder="1"/>
    <xf numFmtId="0" fontId="13" fillId="62" borderId="1" xfId="1374" applyFont="1" applyFill="1" applyBorder="1" applyAlignment="1">
      <alignment horizontal="center" vertical="center" wrapText="1"/>
    </xf>
    <xf numFmtId="0" fontId="13" fillId="62" borderId="2" xfId="1374" applyFont="1" applyFill="1" applyBorder="1" applyAlignment="1">
      <alignment horizontal="center" vertical="center" wrapText="1"/>
    </xf>
    <xf numFmtId="0" fontId="13" fillId="62" borderId="9" xfId="1374" applyFont="1" applyFill="1" applyBorder="1" applyAlignment="1">
      <alignment horizontal="center" vertical="center" wrapText="1"/>
    </xf>
    <xf numFmtId="0" fontId="74" fillId="8" borderId="16" xfId="0" applyFont="1" applyFill="1" applyBorder="1"/>
    <xf numFmtId="0" fontId="13" fillId="62" borderId="4" xfId="1374" applyFont="1" applyFill="1" applyBorder="1" applyAlignment="1">
      <alignment horizontal="center" vertical="center" wrapText="1"/>
    </xf>
    <xf numFmtId="0" fontId="13" fillId="62" borderId="5" xfId="1374" applyFont="1" applyFill="1" applyBorder="1" applyAlignment="1">
      <alignment horizontal="center" vertical="center" wrapText="1"/>
    </xf>
    <xf numFmtId="0" fontId="13" fillId="62" borderId="11" xfId="1374" applyFont="1" applyFill="1" applyBorder="1" applyAlignment="1">
      <alignment horizontal="center" vertical="center" wrapText="1"/>
    </xf>
    <xf numFmtId="0" fontId="71" fillId="3" borderId="6" xfId="56" applyFont="1" applyFill="1" applyBorder="1" applyAlignment="1" applyProtection="1">
      <alignment horizontal="center" vertical="center" wrapText="1"/>
    </xf>
    <xf numFmtId="9" fontId="73" fillId="0" borderId="6" xfId="52" applyFont="1" applyFill="1" applyBorder="1" applyAlignment="1" applyProtection="1">
      <alignment horizontal="center" vertical="center" wrapText="1"/>
    </xf>
    <xf numFmtId="243" fontId="73" fillId="0" borderId="6" xfId="22" applyNumberFormat="1" applyFont="1" applyFill="1" applyBorder="1" applyAlignment="1" applyProtection="1">
      <alignment horizontal="right" vertical="center" wrapText="1"/>
    </xf>
    <xf numFmtId="0" fontId="73" fillId="0" borderId="6" xfId="1374" applyFont="1" applyBorder="1" applyAlignment="1">
      <alignment horizontal="center" vertical="center" wrapText="1"/>
    </xf>
    <xf numFmtId="247" fontId="73" fillId="0" borderId="6" xfId="1374" applyNumberFormat="1" applyFont="1" applyBorder="1" applyAlignment="1">
      <alignment horizontal="center" vertical="center" wrapText="1"/>
    </xf>
    <xf numFmtId="0" fontId="75" fillId="0" borderId="6" xfId="56" applyFill="1" applyBorder="1" applyAlignment="1" applyProtection="1">
      <alignment horizontal="center" vertical="center" wrapText="1"/>
    </xf>
    <xf numFmtId="15" fontId="13" fillId="54" borderId="1" xfId="1374" applyNumberFormat="1" applyFont="1" applyFill="1" applyBorder="1" applyAlignment="1">
      <alignment horizontal="center" vertical="center" wrapText="1"/>
    </xf>
    <xf numFmtId="15" fontId="13" fillId="54" borderId="2" xfId="1374" applyNumberFormat="1" applyFont="1" applyFill="1" applyBorder="1" applyAlignment="1">
      <alignment horizontal="center" vertical="center" wrapText="1"/>
    </xf>
    <xf numFmtId="0" fontId="13" fillId="26" borderId="6" xfId="1374" applyFont="1" applyFill="1" applyBorder="1" applyAlignment="1">
      <alignment horizontal="center" vertical="center" wrapText="1"/>
    </xf>
    <xf numFmtId="0" fontId="13" fillId="55" borderId="15" xfId="1374" applyFont="1" applyFill="1" applyBorder="1" applyAlignment="1">
      <alignment horizontal="center" vertical="center" wrapText="1"/>
    </xf>
    <xf numFmtId="15" fontId="13" fillId="54" borderId="4" xfId="1374" applyNumberFormat="1" applyFont="1" applyFill="1" applyBorder="1" applyAlignment="1">
      <alignment horizontal="center" vertical="center" wrapText="1"/>
    </xf>
    <xf numFmtId="15" fontId="13" fillId="54" borderId="5" xfId="1374" applyNumberFormat="1" applyFont="1" applyFill="1" applyBorder="1" applyAlignment="1">
      <alignment horizontal="center" vertical="center" wrapText="1"/>
    </xf>
    <xf numFmtId="0" fontId="13" fillId="58" borderId="12" xfId="1374" applyFont="1" applyFill="1" applyBorder="1" applyAlignment="1">
      <alignment horizontal="center" vertical="center" wrapText="1"/>
    </xf>
    <xf numFmtId="0" fontId="13" fillId="28" borderId="15" xfId="1374" applyFont="1" applyFill="1" applyBorder="1" applyAlignment="1">
      <alignment horizontal="center" vertical="center" wrapText="1"/>
    </xf>
    <xf numFmtId="0" fontId="73" fillId="2" borderId="6" xfId="1374" applyFont="1" applyFill="1" applyBorder="1" applyAlignment="1">
      <alignment horizontal="center" vertical="center" wrapText="1"/>
    </xf>
    <xf numFmtId="0" fontId="73" fillId="0" borderId="48" xfId="0" applyFont="1" applyBorder="1" applyAlignment="1">
      <alignment horizontal="left" vertical="center" wrapText="1" readingOrder="1"/>
    </xf>
    <xf numFmtId="41" fontId="73" fillId="35" borderId="6" xfId="22" applyFont="1" applyFill="1" applyBorder="1" applyAlignment="1" applyProtection="1">
      <alignment horizontal="right" vertical="center" wrapText="1"/>
    </xf>
    <xf numFmtId="0" fontId="73" fillId="0" borderId="6" xfId="0" applyFont="1" applyBorder="1" applyAlignment="1">
      <alignment horizontal="left" vertical="center" wrapText="1"/>
    </xf>
    <xf numFmtId="0" fontId="76" fillId="0" borderId="0" xfId="0" applyFont="1"/>
    <xf numFmtId="0" fontId="13" fillId="55" borderId="16" xfId="1374" applyFont="1" applyFill="1" applyBorder="1" applyAlignment="1">
      <alignment horizontal="center" vertical="center" wrapText="1"/>
    </xf>
    <xf numFmtId="49" fontId="77" fillId="40" borderId="6" xfId="1374" applyNumberFormat="1" applyFont="1" applyFill="1" applyBorder="1" applyAlignment="1" applyProtection="1">
      <alignment horizontal="center" vertical="center" wrapText="1"/>
    </xf>
    <xf numFmtId="49" fontId="77" fillId="60" borderId="6" xfId="1374" applyNumberFormat="1" applyFont="1" applyFill="1" applyBorder="1" applyAlignment="1" applyProtection="1">
      <alignment horizontal="center" vertical="center" wrapText="1"/>
    </xf>
    <xf numFmtId="49" fontId="77" fillId="32" borderId="6" xfId="1374" applyNumberFormat="1" applyFont="1" applyFill="1" applyBorder="1" applyAlignment="1" applyProtection="1">
      <alignment horizontal="center" vertical="center" wrapText="1"/>
    </xf>
    <xf numFmtId="0" fontId="13" fillId="28" borderId="16" xfId="1374" applyFont="1" applyFill="1" applyBorder="1" applyAlignment="1">
      <alignment horizontal="center" vertical="center" wrapText="1"/>
    </xf>
    <xf numFmtId="49" fontId="77" fillId="18" borderId="6" xfId="1374" applyNumberFormat="1" applyFont="1" applyFill="1" applyBorder="1" applyAlignment="1" applyProtection="1">
      <alignment horizontal="center" vertical="center" wrapText="1"/>
    </xf>
    <xf numFmtId="49" fontId="77" fillId="22" borderId="6" xfId="1374" applyNumberFormat="1" applyFont="1" applyFill="1" applyBorder="1" applyAlignment="1" applyProtection="1">
      <alignment horizontal="center" vertical="center" wrapText="1"/>
    </xf>
    <xf numFmtId="49" fontId="77" fillId="24" borderId="6" xfId="1374" applyNumberFormat="1" applyFont="1" applyFill="1" applyBorder="1" applyAlignment="1" applyProtection="1">
      <alignment horizontal="center" vertical="center" wrapText="1"/>
    </xf>
    <xf numFmtId="183" fontId="73" fillId="0" borderId="6" xfId="1374" applyNumberFormat="1" applyFont="1" applyFill="1" applyBorder="1" applyAlignment="1">
      <alignment horizontal="center" vertical="center" wrapText="1"/>
    </xf>
    <xf numFmtId="248" fontId="73" fillId="0" borderId="6" xfId="1374" applyNumberFormat="1" applyFont="1" applyFill="1" applyBorder="1" applyAlignment="1">
      <alignment horizontal="center" vertical="center" wrapText="1"/>
    </xf>
    <xf numFmtId="9" fontId="73" fillId="0" borderId="6" xfId="52" applyNumberFormat="1" applyFont="1" applyFill="1" applyBorder="1" applyAlignment="1" applyProtection="1">
      <alignment horizontal="center" vertical="center" wrapText="1"/>
    </xf>
    <xf numFmtId="249" fontId="73" fillId="0" borderId="6" xfId="52" applyNumberFormat="1" applyFont="1" applyFill="1" applyBorder="1" applyAlignment="1" applyProtection="1">
      <alignment horizontal="center" vertical="center" wrapText="1"/>
    </xf>
    <xf numFmtId="0" fontId="26" fillId="0" borderId="58" xfId="0" applyFont="1" applyBorder="1"/>
    <xf numFmtId="0" fontId="0" fillId="0" borderId="26" xfId="0" applyBorder="1"/>
    <xf numFmtId="0" fontId="0" fillId="0" borderId="27" xfId="0" applyBorder="1"/>
    <xf numFmtId="0" fontId="0" fillId="0" borderId="28" xfId="0" applyBorder="1"/>
    <xf numFmtId="0" fontId="26" fillId="0" borderId="46" xfId="0" applyFont="1" applyBorder="1"/>
    <xf numFmtId="0" fontId="0" fillId="0" borderId="43" xfId="0" applyBorder="1"/>
    <xf numFmtId="0" fontId="0" fillId="0" borderId="45" xfId="0" applyBorder="1"/>
    <xf numFmtId="0" fontId="26" fillId="0" borderId="50" xfId="0" applyFont="1" applyBorder="1"/>
    <xf numFmtId="0" fontId="0" fillId="0" borderId="51" xfId="0" applyBorder="1"/>
    <xf numFmtId="0" fontId="0" fillId="0" borderId="52" xfId="0" applyBorder="1"/>
    <xf numFmtId="0" fontId="0" fillId="0" borderId="53" xfId="0" applyBorder="1"/>
    <xf numFmtId="0" fontId="59" fillId="0" borderId="0" xfId="0" applyFont="1"/>
    <xf numFmtId="0" fontId="5" fillId="0" borderId="0" xfId="0" applyFont="1"/>
    <xf numFmtId="0" fontId="59" fillId="11" borderId="1" xfId="0" applyFont="1" applyFill="1" applyBorder="1" applyAlignment="1">
      <alignment horizontal="left" vertical="center"/>
    </xf>
    <xf numFmtId="0" fontId="59" fillId="11" borderId="2" xfId="0" applyFont="1" applyFill="1" applyBorder="1" applyAlignment="1">
      <alignment horizontal="left" vertical="center"/>
    </xf>
    <xf numFmtId="0" fontId="59" fillId="11" borderId="9" xfId="0" applyFont="1" applyFill="1" applyBorder="1" applyAlignment="1">
      <alignment horizontal="left" vertical="center"/>
    </xf>
    <xf numFmtId="0" fontId="59" fillId="11" borderId="1" xfId="0" applyFont="1" applyFill="1" applyBorder="1" applyAlignment="1">
      <alignment vertical="center"/>
    </xf>
    <xf numFmtId="0" fontId="59" fillId="11" borderId="0" xfId="0" applyFont="1" applyFill="1" applyBorder="1" applyAlignment="1">
      <alignment vertical="center"/>
    </xf>
    <xf numFmtId="0" fontId="78" fillId="3" borderId="29" xfId="0" applyFont="1" applyFill="1" applyBorder="1" applyAlignment="1">
      <alignment horizontal="center" vertical="center" wrapText="1" readingOrder="1"/>
    </xf>
    <xf numFmtId="0" fontId="78" fillId="3" borderId="27" xfId="0" applyFont="1" applyFill="1" applyBorder="1" applyAlignment="1">
      <alignment horizontal="center" vertical="center" wrapText="1" readingOrder="1"/>
    </xf>
    <xf numFmtId="0" fontId="78" fillId="3" borderId="28" xfId="0" applyFont="1" applyFill="1" applyBorder="1" applyAlignment="1">
      <alignment horizontal="center" vertical="center" wrapText="1" readingOrder="1"/>
    </xf>
    <xf numFmtId="0" fontId="78" fillId="0" borderId="0" xfId="0" applyFont="1" applyFill="1" applyBorder="1" applyAlignment="1">
      <alignment horizontal="center" vertical="center" wrapText="1" readingOrder="1"/>
    </xf>
    <xf numFmtId="0" fontId="78" fillId="3" borderId="41" xfId="0" applyFont="1" applyFill="1" applyBorder="1" applyAlignment="1">
      <alignment horizontal="center" vertical="center" wrapText="1" readingOrder="1"/>
    </xf>
    <xf numFmtId="0" fontId="78" fillId="3" borderId="0" xfId="0" applyFont="1" applyFill="1" applyBorder="1" applyAlignment="1">
      <alignment horizontal="center" vertical="center" wrapText="1" readingOrder="1"/>
    </xf>
    <xf numFmtId="0" fontId="78" fillId="8" borderId="67" xfId="0" applyFont="1" applyFill="1" applyBorder="1" applyAlignment="1">
      <alignment horizontal="center" vertical="center" wrapText="1" readingOrder="1"/>
    </xf>
    <xf numFmtId="0" fontId="79" fillId="63" borderId="44" xfId="0" applyFont="1" applyFill="1" applyBorder="1" applyAlignment="1">
      <alignment horizontal="left" vertical="center" wrapText="1" readingOrder="1"/>
    </xf>
    <xf numFmtId="0" fontId="79" fillId="63" borderId="45" xfId="0" applyFont="1" applyFill="1" applyBorder="1" applyAlignment="1">
      <alignment horizontal="center" vertical="center" wrapText="1" readingOrder="1"/>
    </xf>
    <xf numFmtId="0" fontId="80" fillId="0" borderId="0" xfId="0" applyFont="1" applyFill="1" applyBorder="1" applyAlignment="1">
      <alignment horizontal="center" vertical="center" wrapText="1" readingOrder="1"/>
    </xf>
    <xf numFmtId="0" fontId="81" fillId="8" borderId="67" xfId="0" applyFont="1" applyFill="1" applyBorder="1" applyAlignment="1">
      <alignment horizontal="center" vertical="center" wrapText="1"/>
    </xf>
    <xf numFmtId="0" fontId="81" fillId="8" borderId="43" xfId="0" applyFont="1" applyFill="1" applyBorder="1" applyAlignment="1">
      <alignment horizontal="center" vertical="center" wrapText="1"/>
    </xf>
    <xf numFmtId="0" fontId="79" fillId="64" borderId="44" xfId="0" applyFont="1" applyFill="1" applyBorder="1" applyAlignment="1">
      <alignment horizontal="left" vertical="center" wrapText="1" readingOrder="1"/>
    </xf>
    <xf numFmtId="0" fontId="79" fillId="64" borderId="45" xfId="0" applyFont="1" applyFill="1" applyBorder="1" applyAlignment="1">
      <alignment horizontal="center" vertical="center" wrapText="1" readingOrder="1"/>
    </xf>
    <xf numFmtId="0" fontId="80" fillId="65" borderId="44" xfId="0" applyFont="1" applyFill="1" applyBorder="1" applyAlignment="1">
      <alignment horizontal="left" vertical="center" wrapText="1" readingOrder="1"/>
    </xf>
    <xf numFmtId="0" fontId="80" fillId="65" borderId="45" xfId="0" applyFont="1" applyFill="1" applyBorder="1" applyAlignment="1">
      <alignment horizontal="center" vertical="center" wrapText="1" readingOrder="1"/>
    </xf>
    <xf numFmtId="0" fontId="80" fillId="66" borderId="44" xfId="0" applyFont="1" applyFill="1" applyBorder="1" applyAlignment="1">
      <alignment horizontal="left" vertical="center" wrapText="1" readingOrder="1"/>
    </xf>
    <xf numFmtId="0" fontId="80" fillId="66" borderId="45" xfId="0" applyFont="1" applyFill="1" applyBorder="1" applyAlignment="1">
      <alignment horizontal="center" vertical="center" wrapText="1" readingOrder="1"/>
    </xf>
    <xf numFmtId="0" fontId="81" fillId="8" borderId="68" xfId="0" applyFont="1" applyFill="1" applyBorder="1" applyAlignment="1">
      <alignment horizontal="center" vertical="center" wrapText="1"/>
    </xf>
    <xf numFmtId="0" fontId="81" fillId="8" borderId="35" xfId="0" applyFont="1" applyFill="1" applyBorder="1" applyAlignment="1">
      <alignment horizontal="center" vertical="center" wrapText="1"/>
    </xf>
    <xf numFmtId="0" fontId="78" fillId="8" borderId="68" xfId="0" applyFont="1" applyFill="1" applyBorder="1" applyAlignment="1">
      <alignment horizontal="center" vertical="center" wrapText="1" readingOrder="1"/>
    </xf>
    <xf numFmtId="0" fontId="80" fillId="67" borderId="52" xfId="0" applyFont="1" applyFill="1" applyBorder="1" applyAlignment="1">
      <alignment horizontal="left" vertical="center" wrapText="1" readingOrder="1"/>
    </xf>
    <xf numFmtId="0" fontId="80" fillId="67" borderId="53" xfId="0" applyFont="1" applyFill="1" applyBorder="1" applyAlignment="1">
      <alignment horizontal="center" vertical="center" wrapText="1" readingOrder="1"/>
    </xf>
    <xf numFmtId="0" fontId="5" fillId="0" borderId="0" xfId="0" applyFont="1" applyFill="1" applyBorder="1"/>
    <xf numFmtId="0" fontId="59" fillId="11" borderId="14" xfId="0" applyFont="1" applyFill="1" applyBorder="1" applyAlignment="1">
      <alignment horizontal="center" vertical="center" wrapText="1"/>
    </xf>
    <xf numFmtId="0" fontId="59" fillId="11" borderId="15" xfId="0" applyFont="1" applyFill="1" applyBorder="1" applyAlignment="1">
      <alignment horizontal="center" vertical="center" wrapText="1"/>
    </xf>
    <xf numFmtId="0" fontId="59" fillId="11" borderId="2" xfId="0" applyFont="1" applyFill="1" applyBorder="1" applyAlignment="1">
      <alignment horizontal="center" vertical="center" wrapText="1"/>
    </xf>
    <xf numFmtId="0" fontId="59" fillId="11" borderId="2" xfId="0" applyFont="1" applyFill="1" applyBorder="1" applyAlignment="1">
      <alignment vertical="center" wrapText="1"/>
    </xf>
    <xf numFmtId="0" fontId="59" fillId="11" borderId="0" xfId="0" applyFont="1" applyFill="1" applyAlignment="1">
      <alignment vertical="center" wrapText="1"/>
    </xf>
    <xf numFmtId="0" fontId="82" fillId="3" borderId="41" xfId="0" applyFont="1" applyFill="1" applyBorder="1" applyAlignment="1">
      <alignment horizontal="center" vertical="center" wrapText="1" readingOrder="1"/>
    </xf>
    <xf numFmtId="0" fontId="82" fillId="3" borderId="18" xfId="0" applyFont="1" applyFill="1" applyBorder="1" applyAlignment="1">
      <alignment horizontal="center" vertical="center" wrapText="1" readingOrder="1"/>
    </xf>
    <xf numFmtId="0" fontId="82" fillId="3" borderId="64" xfId="0" applyFont="1" applyFill="1" applyBorder="1" applyAlignment="1">
      <alignment horizontal="center" vertical="center" readingOrder="1"/>
    </xf>
    <xf numFmtId="0" fontId="82" fillId="3" borderId="0" xfId="0" applyFont="1" applyFill="1" applyAlignment="1">
      <alignment horizontal="center" vertical="center" readingOrder="1"/>
    </xf>
    <xf numFmtId="0" fontId="82" fillId="3" borderId="37" xfId="0" applyFont="1" applyFill="1" applyBorder="1" applyAlignment="1">
      <alignment horizontal="center" vertical="center" wrapText="1" readingOrder="1"/>
    </xf>
    <xf numFmtId="0" fontId="82" fillId="3" borderId="39" xfId="0" applyFont="1" applyFill="1" applyBorder="1" applyAlignment="1">
      <alignment horizontal="center" vertical="center" wrapText="1" readingOrder="1"/>
    </xf>
    <xf numFmtId="0" fontId="82" fillId="3" borderId="64" xfId="0" applyFont="1" applyFill="1" applyBorder="1" applyAlignment="1">
      <alignment vertical="center" wrapText="1" readingOrder="1"/>
    </xf>
    <xf numFmtId="0" fontId="82" fillId="3" borderId="0" xfId="0" applyFont="1" applyFill="1" applyBorder="1" applyAlignment="1">
      <alignment vertical="center" wrapText="1" readingOrder="1"/>
    </xf>
    <xf numFmtId="0" fontId="82" fillId="3" borderId="23" xfId="0" applyFont="1" applyFill="1" applyBorder="1" applyAlignment="1">
      <alignment horizontal="center" vertical="center" wrapText="1" readingOrder="1"/>
    </xf>
    <xf numFmtId="0" fontId="82" fillId="3" borderId="24" xfId="0" applyFont="1" applyFill="1" applyBorder="1" applyAlignment="1">
      <alignment horizontal="center" vertical="center" wrapText="1" readingOrder="1"/>
    </xf>
    <xf numFmtId="0" fontId="82" fillId="3" borderId="66" xfId="0" applyFont="1" applyFill="1" applyBorder="1" applyAlignment="1">
      <alignment horizontal="center" vertical="center" wrapText="1" readingOrder="1"/>
    </xf>
    <xf numFmtId="0" fontId="83" fillId="8" borderId="69" xfId="0" applyFont="1" applyFill="1" applyBorder="1" applyAlignment="1">
      <alignment horizontal="center" vertical="center" wrapText="1" readingOrder="1"/>
    </xf>
    <xf numFmtId="0" fontId="82" fillId="68" borderId="70" xfId="0" applyFont="1" applyFill="1" applyBorder="1" applyAlignment="1">
      <alignment horizontal="center" vertical="center" wrapText="1" readingOrder="1"/>
    </xf>
    <xf numFmtId="3" fontId="82" fillId="68" borderId="71" xfId="0" applyNumberFormat="1" applyFont="1" applyFill="1" applyBorder="1" applyAlignment="1">
      <alignment horizontal="center" vertical="center" wrapText="1" readingOrder="1"/>
    </xf>
    <xf numFmtId="0" fontId="82" fillId="68" borderId="71" xfId="0" applyFont="1" applyFill="1" applyBorder="1" applyAlignment="1">
      <alignment horizontal="center" vertical="center" wrapText="1" readingOrder="1"/>
    </xf>
    <xf numFmtId="0" fontId="83" fillId="8" borderId="72" xfId="0" applyFont="1" applyFill="1" applyBorder="1" applyAlignment="1">
      <alignment horizontal="center" vertical="center" wrapText="1" readingOrder="1"/>
    </xf>
    <xf numFmtId="0" fontId="82" fillId="9" borderId="73" xfId="0" applyFont="1" applyFill="1" applyBorder="1" applyAlignment="1">
      <alignment horizontal="center" vertical="center" wrapText="1" readingOrder="1"/>
    </xf>
    <xf numFmtId="0" fontId="84" fillId="24" borderId="73" xfId="0" applyFont="1" applyFill="1" applyBorder="1" applyAlignment="1">
      <alignment horizontal="center" vertical="center" wrapText="1" readingOrder="1"/>
    </xf>
    <xf numFmtId="0" fontId="84" fillId="32" borderId="73" xfId="0" applyFont="1" applyFill="1" applyBorder="1" applyAlignment="1">
      <alignment horizontal="center" vertical="center" wrapText="1" readingOrder="1"/>
    </xf>
    <xf numFmtId="0" fontId="83" fillId="8" borderId="74" xfId="0" applyFont="1" applyFill="1" applyBorder="1" applyAlignment="1">
      <alignment horizontal="center" vertical="center" wrapText="1" readingOrder="1"/>
    </xf>
    <xf numFmtId="0" fontId="84" fillId="10" borderId="75" xfId="0" applyFont="1" applyFill="1" applyBorder="1" applyAlignment="1">
      <alignment horizontal="center" vertical="center" wrapText="1" readingOrder="1"/>
    </xf>
    <xf numFmtId="0" fontId="84" fillId="10" borderId="73" xfId="0" applyFont="1" applyFill="1" applyBorder="1" applyAlignment="1">
      <alignment horizontal="center" vertical="center" wrapText="1" readingOrder="1"/>
    </xf>
    <xf numFmtId="0" fontId="84" fillId="10" borderId="76" xfId="0" applyFont="1" applyFill="1" applyBorder="1" applyAlignment="1">
      <alignment horizontal="center" vertical="center" wrapText="1" readingOrder="1"/>
    </xf>
    <xf numFmtId="0" fontId="59" fillId="2" borderId="0" xfId="0" applyFont="1" applyFill="1"/>
    <xf numFmtId="0" fontId="59" fillId="0" borderId="0" xfId="0" applyFont="1" applyBorder="1" applyAlignment="1">
      <alignment vertical="center"/>
    </xf>
    <xf numFmtId="0" fontId="59" fillId="0" borderId="4" xfId="0" applyFont="1" applyBorder="1" applyAlignment="1">
      <alignment vertical="center"/>
    </xf>
    <xf numFmtId="0" fontId="59" fillId="0" borderId="0" xfId="0" applyFont="1" applyAlignment="1">
      <alignment vertical="center"/>
    </xf>
    <xf numFmtId="238" fontId="59" fillId="0" borderId="0" xfId="5" applyNumberFormat="1" applyFont="1"/>
    <xf numFmtId="238" fontId="59" fillId="69" borderId="0" xfId="0" applyNumberFormat="1" applyFont="1" applyFill="1" applyAlignment="1"/>
    <xf numFmtId="238" fontId="59" fillId="70" borderId="0" xfId="0" applyNumberFormat="1" applyFont="1" applyFill="1" applyAlignment="1"/>
    <xf numFmtId="238" fontId="59" fillId="0" borderId="0" xfId="0" applyNumberFormat="1" applyFont="1"/>
    <xf numFmtId="238" fontId="82" fillId="52" borderId="0" xfId="0" applyNumberFormat="1" applyFont="1" applyFill="1"/>
    <xf numFmtId="0" fontId="82" fillId="52" borderId="0" xfId="0" applyFont="1" applyFill="1"/>
    <xf numFmtId="0" fontId="84" fillId="68" borderId="77" xfId="0" applyFont="1" applyFill="1" applyBorder="1" applyAlignment="1">
      <alignment vertical="center" wrapText="1" readingOrder="1"/>
    </xf>
    <xf numFmtId="0" fontId="84" fillId="68" borderId="0" xfId="0" applyFont="1" applyFill="1" applyBorder="1" applyAlignment="1">
      <alignment vertical="center" wrapText="1" readingOrder="1"/>
    </xf>
    <xf numFmtId="0" fontId="84" fillId="68" borderId="0" xfId="0" applyFont="1" applyFill="1" applyAlignment="1">
      <alignment vertical="center" wrapText="1" readingOrder="1"/>
    </xf>
    <xf numFmtId="0" fontId="84" fillId="9" borderId="77" xfId="0" applyFont="1" applyFill="1" applyBorder="1" applyAlignment="1">
      <alignment vertical="center" wrapText="1" readingOrder="1"/>
    </xf>
    <xf numFmtId="0" fontId="84" fillId="9" borderId="0" xfId="0" applyFont="1" applyFill="1" applyBorder="1" applyAlignment="1">
      <alignment vertical="center" wrapText="1" readingOrder="1"/>
    </xf>
    <xf numFmtId="0" fontId="84" fillId="9" borderId="0" xfId="0" applyFont="1" applyFill="1" applyAlignment="1">
      <alignment vertical="center" wrapText="1" readingOrder="1"/>
    </xf>
    <xf numFmtId="0" fontId="84" fillId="24" borderId="77" xfId="0" applyFont="1" applyFill="1" applyBorder="1" applyAlignment="1">
      <alignment vertical="center" wrapText="1" readingOrder="1"/>
    </xf>
    <xf numFmtId="0" fontId="84" fillId="24" borderId="0" xfId="0" applyFont="1" applyFill="1" applyBorder="1" applyAlignment="1">
      <alignment vertical="center" wrapText="1" readingOrder="1"/>
    </xf>
    <xf numFmtId="0" fontId="84" fillId="24" borderId="0" xfId="0" applyFont="1" applyFill="1" applyAlignment="1">
      <alignment vertical="center" wrapText="1" readingOrder="1"/>
    </xf>
    <xf numFmtId="0" fontId="84" fillId="32" borderId="77" xfId="0" applyFont="1" applyFill="1" applyBorder="1" applyAlignment="1">
      <alignment vertical="center" wrapText="1" readingOrder="1"/>
    </xf>
    <xf numFmtId="0" fontId="84" fillId="32" borderId="0" xfId="0" applyFont="1" applyFill="1" applyBorder="1" applyAlignment="1">
      <alignment vertical="center" wrapText="1" readingOrder="1"/>
    </xf>
    <xf numFmtId="0" fontId="84" fillId="32" borderId="0" xfId="0" applyFont="1" applyFill="1" applyAlignment="1">
      <alignment vertical="center" wrapText="1" readingOrder="1"/>
    </xf>
    <xf numFmtId="0" fontId="84" fillId="10" borderId="77" xfId="0" applyFont="1" applyFill="1" applyBorder="1" applyAlignment="1">
      <alignment vertical="center" wrapText="1" readingOrder="1"/>
    </xf>
    <xf numFmtId="0" fontId="84" fillId="10" borderId="0" xfId="0" applyFont="1" applyFill="1" applyBorder="1" applyAlignment="1">
      <alignment vertical="center" wrapText="1" readingOrder="1"/>
    </xf>
    <xf numFmtId="0" fontId="84" fillId="10" borderId="0" xfId="0" applyFont="1" applyFill="1" applyAlignment="1">
      <alignment vertical="center" wrapText="1" readingOrder="1"/>
    </xf>
    <xf numFmtId="0" fontId="59" fillId="0" borderId="0" xfId="0" applyFont="1" applyFill="1" applyBorder="1" applyAlignment="1">
      <alignment vertical="center"/>
    </xf>
    <xf numFmtId="0" fontId="78" fillId="3" borderId="0" xfId="0" applyFont="1" applyFill="1" applyBorder="1" applyAlignment="1">
      <alignment horizontal="center" vertical="center" wrapText="1" readingOrder="1"/>
    </xf>
    <xf numFmtId="0" fontId="9" fillId="71" borderId="64" xfId="0" applyFont="1" applyFill="1" applyBorder="1" applyAlignment="1">
      <alignment horizontal="center" vertical="center"/>
    </xf>
    <xf numFmtId="0" fontId="9" fillId="71" borderId="0" xfId="0" applyFont="1" applyFill="1" applyAlignment="1">
      <alignment horizontal="center" vertical="center"/>
    </xf>
    <xf numFmtId="0" fontId="81" fillId="8" borderId="43" xfId="0" applyFont="1" applyFill="1" applyBorder="1" applyAlignment="1">
      <alignment horizontal="center" vertical="center" wrapText="1"/>
    </xf>
    <xf numFmtId="0" fontId="85" fillId="0" borderId="44" xfId="0" applyFont="1" applyBorder="1" applyAlignment="1">
      <alignment horizontal="center" vertical="center" wrapText="1"/>
    </xf>
    <xf numFmtId="0" fontId="81" fillId="8" borderId="35" xfId="0" applyFont="1" applyFill="1" applyBorder="1" applyAlignment="1">
      <alignment horizontal="center" vertical="center" wrapText="1"/>
    </xf>
    <xf numFmtId="0" fontId="86" fillId="0" borderId="44" xfId="0" applyFont="1" applyFill="1" applyBorder="1" applyAlignment="1">
      <alignment horizontal="center" vertical="center" wrapText="1" readingOrder="1"/>
    </xf>
    <xf numFmtId="0" fontId="82" fillId="3" borderId="0" xfId="0" applyFont="1" applyFill="1" applyAlignment="1">
      <alignment horizontal="center" vertical="center" wrapText="1" readingOrder="1"/>
    </xf>
    <xf numFmtId="0" fontId="82" fillId="3" borderId="0" xfId="0" applyFont="1" applyFill="1" applyBorder="1" applyAlignment="1">
      <alignment vertical="center" readingOrder="1"/>
    </xf>
    <xf numFmtId="0" fontId="82" fillId="3" borderId="0" xfId="0" applyFont="1" applyFill="1" applyAlignment="1">
      <alignment vertical="center" wrapText="1" readingOrder="1"/>
    </xf>
    <xf numFmtId="0" fontId="84" fillId="10" borderId="76" xfId="0" applyFont="1" applyFill="1" applyBorder="1" applyAlignment="1">
      <alignment horizontal="center" vertical="center" wrapText="1" readingOrder="1"/>
    </xf>
    <xf numFmtId="0" fontId="87" fillId="0" borderId="0" xfId="0" applyFont="1" applyAlignment="1">
      <alignment vertical="center"/>
    </xf>
    <xf numFmtId="0" fontId="87" fillId="0" borderId="0" xfId="0" applyFont="1" applyAlignment="1">
      <alignment vertical="center" wrapText="1"/>
    </xf>
    <xf numFmtId="0" fontId="88" fillId="0" borderId="0" xfId="1374" applyFont="1" applyBorder="1" applyAlignment="1">
      <alignment vertical="center" wrapText="1"/>
    </xf>
    <xf numFmtId="49" fontId="88" fillId="0" borderId="0" xfId="1374" applyNumberFormat="1" applyFont="1" applyBorder="1" applyAlignment="1" applyProtection="1">
      <alignment horizontal="center" vertical="center" wrapText="1"/>
    </xf>
    <xf numFmtId="0" fontId="88" fillId="0" borderId="0" xfId="1374" applyFont="1" applyBorder="1" applyAlignment="1" applyProtection="1">
      <alignment horizontal="center" vertical="center" wrapText="1"/>
    </xf>
    <xf numFmtId="0" fontId="88" fillId="0" borderId="0" xfId="1374" applyFont="1" applyBorder="1" applyAlignment="1">
      <alignment horizontal="left" vertical="center" wrapText="1"/>
    </xf>
    <xf numFmtId="49" fontId="88" fillId="0" borderId="0" xfId="1374" applyNumberFormat="1" applyFont="1" applyBorder="1" applyAlignment="1" applyProtection="1">
      <alignment horizontal="left" vertical="center" wrapText="1"/>
    </xf>
    <xf numFmtId="0" fontId="89" fillId="0" borderId="0" xfId="0" applyFont="1" applyAlignment="1">
      <alignment horizontal="center" vertical="center" wrapText="1"/>
    </xf>
    <xf numFmtId="0" fontId="90" fillId="0" borderId="0" xfId="0" applyFont="1" applyAlignment="1">
      <alignment horizontal="justify" vertical="center"/>
    </xf>
    <xf numFmtId="0" fontId="91" fillId="0" borderId="0" xfId="0" applyFont="1" applyAlignment="1">
      <alignment vertical="center"/>
    </xf>
    <xf numFmtId="0" fontId="92" fillId="0" borderId="0" xfId="1374" applyFont="1" applyFill="1" applyBorder="1" applyAlignment="1" applyProtection="1">
      <alignment horizontal="center" vertical="center" wrapText="1"/>
    </xf>
    <xf numFmtId="0" fontId="92" fillId="0" borderId="0" xfId="1374" applyFont="1" applyBorder="1" applyAlignment="1" applyProtection="1">
      <alignment horizontal="center" vertical="center" wrapText="1"/>
    </xf>
    <xf numFmtId="0" fontId="92" fillId="0" borderId="0" xfId="1374" applyFont="1" applyBorder="1" applyAlignment="1">
      <alignment vertical="center" wrapText="1"/>
    </xf>
    <xf numFmtId="49" fontId="88" fillId="0" borderId="0" xfId="1374" applyNumberFormat="1" applyFont="1" applyBorder="1" applyAlignment="1">
      <alignment vertical="center" wrapText="1"/>
    </xf>
    <xf numFmtId="0" fontId="88" fillId="0" borderId="0" xfId="1374" applyFont="1" applyBorder="1" applyAlignment="1">
      <alignment horizontal="center" vertical="center" wrapText="1"/>
    </xf>
    <xf numFmtId="0" fontId="92" fillId="0" borderId="0" xfId="1374" applyFont="1" applyFill="1" applyBorder="1" applyAlignment="1">
      <alignment horizontal="center" vertical="center" wrapText="1"/>
    </xf>
    <xf numFmtId="0" fontId="88" fillId="0" borderId="0" xfId="1374" applyFont="1" applyFill="1" applyBorder="1" applyAlignment="1" applyProtection="1">
      <alignment horizontal="center" vertical="center" wrapText="1"/>
    </xf>
    <xf numFmtId="0" fontId="92" fillId="0" borderId="0" xfId="1374" applyFont="1" applyBorder="1" applyAlignment="1">
      <alignment horizontal="center" vertical="center" wrapText="1"/>
    </xf>
    <xf numFmtId="49" fontId="92" fillId="0" borderId="0" xfId="1374" applyNumberFormat="1" applyFont="1" applyBorder="1" applyAlignment="1" applyProtection="1">
      <alignment horizontal="center" vertical="center" wrapText="1"/>
    </xf>
    <xf numFmtId="0" fontId="87" fillId="13" borderId="0" xfId="0" applyFont="1" applyFill="1" applyAlignment="1">
      <alignment vertical="center"/>
    </xf>
    <xf numFmtId="0" fontId="93" fillId="0" borderId="6" xfId="1374" applyFont="1" applyFill="1" applyBorder="1" applyAlignment="1">
      <alignment horizontal="center" vertical="center" wrapText="1"/>
    </xf>
    <xf numFmtId="0" fontId="93" fillId="0" borderId="6" xfId="1374" applyFont="1" applyBorder="1" applyAlignment="1">
      <alignment horizontal="center" vertical="center" wrapText="1"/>
    </xf>
    <xf numFmtId="0" fontId="94" fillId="55" borderId="6" xfId="1374" applyFont="1" applyFill="1" applyBorder="1" applyAlignment="1">
      <alignment horizontal="center" vertical="center" wrapText="1"/>
    </xf>
    <xf numFmtId="0" fontId="95" fillId="0" borderId="6" xfId="0" applyFont="1" applyBorder="1" applyAlignment="1">
      <alignment horizontal="center" vertical="center"/>
    </xf>
    <xf numFmtId="0" fontId="95" fillId="0" borderId="0" xfId="0" applyFont="1" applyBorder="1" applyAlignment="1">
      <alignment horizontal="center" vertical="center"/>
    </xf>
    <xf numFmtId="0" fontId="5" fillId="0" borderId="0" xfId="0" applyFont="1" applyAlignment="1">
      <alignment vertical="center" wrapText="1"/>
    </xf>
    <xf numFmtId="0" fontId="94" fillId="27" borderId="6" xfId="1374" applyFont="1" applyFill="1" applyBorder="1" applyAlignment="1">
      <alignment horizontal="center" vertical="center" wrapText="1"/>
    </xf>
    <xf numFmtId="0" fontId="92" fillId="0" borderId="6" xfId="1374" applyFont="1" applyBorder="1" applyAlignment="1" applyProtection="1">
      <alignment horizontal="center" vertical="center" wrapText="1"/>
    </xf>
    <xf numFmtId="0" fontId="94" fillId="6" borderId="6" xfId="1374" applyFont="1" applyFill="1" applyBorder="1" applyAlignment="1">
      <alignment horizontal="center" vertical="center" wrapText="1"/>
    </xf>
    <xf numFmtId="0" fontId="92" fillId="0" borderId="6" xfId="1374" applyFont="1" applyBorder="1" applyAlignment="1">
      <alignment horizontal="center" vertical="center" wrapText="1"/>
    </xf>
    <xf numFmtId="0" fontId="94" fillId="52" borderId="6" xfId="1374" applyFont="1" applyFill="1" applyBorder="1" applyAlignment="1">
      <alignment horizontal="center" vertical="center" wrapText="1"/>
    </xf>
    <xf numFmtId="0" fontId="96" fillId="13" borderId="0" xfId="0" applyFont="1" applyFill="1" applyAlignment="1">
      <alignment vertical="center"/>
    </xf>
    <xf numFmtId="0" fontId="96" fillId="0" borderId="0" xfId="0" applyFont="1" applyAlignment="1">
      <alignment vertical="center"/>
    </xf>
    <xf numFmtId="0" fontId="97" fillId="0" borderId="0" xfId="0" applyFont="1" applyAlignment="1">
      <alignment horizontal="center" vertical="center" wrapText="1"/>
    </xf>
    <xf numFmtId="0" fontId="98" fillId="0" borderId="0" xfId="0" applyFont="1" applyAlignment="1">
      <alignment vertical="center" wrapText="1"/>
    </xf>
    <xf numFmtId="0" fontId="98" fillId="0" borderId="0" xfId="0" applyFont="1"/>
    <xf numFmtId="0" fontId="26" fillId="0" borderId="29" xfId="0" applyFont="1" applyBorder="1"/>
    <xf numFmtId="0" fontId="26" fillId="0" borderId="27" xfId="0" applyFont="1" applyBorder="1"/>
    <xf numFmtId="0" fontId="26" fillId="0" borderId="28" xfId="0" applyFont="1" applyBorder="1"/>
    <xf numFmtId="0" fontId="0" fillId="0" borderId="67" xfId="0" applyBorder="1"/>
    <xf numFmtId="0" fontId="0" fillId="0" borderId="68" xfId="0" applyBorder="1"/>
    <xf numFmtId="0" fontId="0" fillId="2" borderId="0" xfId="0" applyFill="1"/>
    <xf numFmtId="0" fontId="4" fillId="3" borderId="14" xfId="0" applyFont="1" applyFill="1" applyBorder="1" applyAlignment="1">
      <alignment horizontal="center"/>
    </xf>
    <xf numFmtId="0" fontId="4" fillId="3" borderId="15" xfId="0" applyFont="1" applyFill="1" applyBorder="1" applyAlignment="1">
      <alignment horizontal="center"/>
    </xf>
    <xf numFmtId="0" fontId="4" fillId="3" borderId="16" xfId="0" applyFont="1" applyFill="1" applyBorder="1" applyAlignment="1">
      <alignment horizontal="center"/>
    </xf>
    <xf numFmtId="0" fontId="99" fillId="3" borderId="44" xfId="0" applyFont="1" applyFill="1" applyBorder="1" applyAlignment="1">
      <alignment horizontal="center"/>
    </xf>
    <xf numFmtId="0" fontId="0" fillId="2" borderId="44" xfId="0" applyFill="1" applyBorder="1"/>
    <xf numFmtId="0" fontId="0" fillId="19" borderId="44" xfId="0" applyFill="1" applyBorder="1"/>
    <xf numFmtId="0" fontId="0" fillId="2" borderId="44" xfId="0" applyFill="1" applyBorder="1" applyAlignment="1">
      <alignment wrapText="1"/>
    </xf>
    <xf numFmtId="250" fontId="0" fillId="2" borderId="44" xfId="0" applyNumberFormat="1" applyFill="1" applyBorder="1"/>
    <xf numFmtId="0" fontId="93" fillId="0" borderId="6" xfId="1374" applyFont="1" applyBorder="1" applyAlignment="1" quotePrefix="1">
      <alignment horizontal="center" vertical="center" wrapText="1"/>
    </xf>
    <xf numFmtId="0" fontId="73" fillId="0" borderId="6" xfId="0" applyFont="1" applyBorder="1" applyAlignment="1" quotePrefix="1">
      <alignment horizontal="left" vertical="center" wrapText="1"/>
    </xf>
    <xf numFmtId="0" fontId="44" fillId="0" borderId="12" xfId="1374" applyFont="1" applyBorder="1" applyAlignment="1" applyProtection="1" quotePrefix="1">
      <alignment horizontal="center" vertical="center" wrapText="1"/>
    </xf>
    <xf numFmtId="0" fontId="44" fillId="0" borderId="12" xfId="1374" applyFont="1" applyFill="1" applyBorder="1" applyAlignment="1" applyProtection="1" quotePrefix="1">
      <alignment horizontal="center" vertical="center" wrapText="1"/>
    </xf>
    <xf numFmtId="0" fontId="29" fillId="0" borderId="56" xfId="1374" applyFont="1" applyBorder="1" applyAlignment="1" applyProtection="1" quotePrefix="1">
      <alignment horizontal="center" vertical="center" wrapText="1"/>
    </xf>
  </cellXfs>
  <cellStyles count="12391">
    <cellStyle name="Normal" xfId="0" builtinId="0"/>
    <cellStyle name="Calculation 2 2 6" xfId="1"/>
    <cellStyle name="_L0900B_4_ABO_LHD-2009" xfId="2"/>
    <cellStyle name="SAPBEXfilterDrill 28 3" xfId="3"/>
    <cellStyle name="SAPBEXfilterDrill 33 3" xfId="4"/>
    <cellStyle name="Comma" xfId="5" builtinId="3"/>
    <cellStyle name="Accent1 - 60% 2 2 2" xfId="6"/>
    <cellStyle name="Header1 12" xfId="7"/>
    <cellStyle name="Comma  - Style2 8" xfId="8"/>
    <cellStyle name="Normal 2 10 5" xfId="9"/>
    <cellStyle name="Accent3 - 20% 8" xfId="10"/>
    <cellStyle name="Calc Percent (2) 2" xfId="11"/>
    <cellStyle name="Style 167_KERTAS_KERJA_ABI_PGE_2009_090109Kurs 11rb" xfId="12"/>
    <cellStyle name="Style 172_KERTAS_KERJA_ABI_PGE_2009_090109Kurs 11rb" xfId="13"/>
    <cellStyle name="Style 217_KERTAS_KERJA_ABI_PGE_2009_090109Kurs 11rb" xfId="14"/>
    <cellStyle name="F5 2" xfId="15"/>
    <cellStyle name="40% - Accent1" xfId="16" builtinId="31"/>
    <cellStyle name="Note 2 4 32" xfId="17"/>
    <cellStyle name="Note 2 4 27" xfId="18"/>
    <cellStyle name="Accent1 - 60% 6" xfId="19"/>
    <cellStyle name="Normal 2 46" xfId="20"/>
    <cellStyle name="Normal 2 51" xfId="21"/>
    <cellStyle name="Comma [0]" xfId="22" builtinId="6"/>
    <cellStyle name="SAPBEXHLevel3 6 23" xfId="23"/>
    <cellStyle name="SAPBEXHLevel3 6 18" xfId="24"/>
    <cellStyle name="SAPBEXHLevel0 4 2" xfId="25"/>
    <cellStyle name="Normal 10 2 5" xfId="26"/>
    <cellStyle name="Accent4 - 40% 5" xfId="27"/>
    <cellStyle name="Comma 2 28" xfId="28"/>
    <cellStyle name="Comma 2 33" xfId="29"/>
    <cellStyle name="SAPBEXheaderText 4" xfId="30"/>
    <cellStyle name="Style 188 3" xfId="31"/>
    <cellStyle name="Style 112 4" xfId="32"/>
    <cellStyle name="Style 107 4" xfId="33"/>
    <cellStyle name="_L1000B_4" xfId="34"/>
    <cellStyle name="Comma  - Style5 16 2" xfId="35"/>
    <cellStyle name="_L0900_4" xfId="36"/>
    <cellStyle name="Link Currency (2) 2 3 2" xfId="37"/>
    <cellStyle name="Comma  - Style4 2 2 2 2" xfId="38"/>
    <cellStyle name="Comma 3 2 10" xfId="39"/>
    <cellStyle name="Currency [0]" xfId="40" builtinId="7"/>
    <cellStyle name="Comma 9 9" xfId="41"/>
    <cellStyle name="Calc Units (1) 2 2 3" xfId="42"/>
    <cellStyle name="Comma [00] 2" xfId="43"/>
    <cellStyle name="Currency" xfId="44" builtinId="4"/>
    <cellStyle name="SAPBEXresItemX 21" xfId="45"/>
    <cellStyle name="SAPBEXresItemX 16" xfId="46"/>
    <cellStyle name="Accent2 - 20% 3" xfId="47"/>
    <cellStyle name="SAPBEXHLevel2X 7 29" xfId="48"/>
    <cellStyle name="Comma  - Style8 2 2" xfId="49"/>
    <cellStyle name="SAPBEXHLevel0 2 17" xfId="50"/>
    <cellStyle name="SAPBEXHLevel0 2 22" xfId="51"/>
    <cellStyle name="Percent" xfId="52" builtinId="5"/>
    <cellStyle name="Comma  - Style4 2" xfId="53"/>
    <cellStyle name="Note 8 29" xfId="54"/>
    <cellStyle name="SAPBEXHLevel2X 3 9" xfId="55"/>
    <cellStyle name="Hyperlink" xfId="56" builtinId="8"/>
    <cellStyle name="Normal 7 2" xfId="57"/>
    <cellStyle name="Accent1 - 40% 16 2" xfId="58"/>
    <cellStyle name="Cur" xfId="59"/>
    <cellStyle name="Assumptions 0 dp" xfId="60"/>
    <cellStyle name="Accent2 - 40%" xfId="61"/>
    <cellStyle name="SAPBEXexcCritical5 3" xfId="62"/>
    <cellStyle name="60% - Accent4" xfId="63" builtinId="44"/>
    <cellStyle name="Enter Units (0) 17" xfId="64"/>
    <cellStyle name="SAPBEXHLevel0 3 13" xfId="65"/>
    <cellStyle name="Accent5 - 40% 9" xfId="66"/>
    <cellStyle name="Followed Hyperlink" xfId="67" builtinId="9"/>
    <cellStyle name="Enter Currency (0) 2 2 2 2" xfId="68"/>
    <cellStyle name="Comma  - Style1 6" xfId="69"/>
    <cellStyle name="Check Cell" xfId="70" builtinId="23"/>
    <cellStyle name="F4 4" xfId="71"/>
    <cellStyle name="Comma 2 14 2" xfId="72"/>
    <cellStyle name="Heading 2" xfId="73" builtinId="17"/>
    <cellStyle name="Calculation 2 10" xfId="74"/>
    <cellStyle name="Note" xfId="75" builtinId="10"/>
    <cellStyle name="Comma 6 4 2 2 3" xfId="76"/>
    <cellStyle name="_L0900B_1" xfId="77"/>
    <cellStyle name="Comma  - Style3 2 2 4" xfId="78"/>
    <cellStyle name="Bad 3" xfId="79"/>
    <cellStyle name="Style 85 15 2" xfId="80"/>
    <cellStyle name="60% - Accent3 2 3" xfId="81"/>
    <cellStyle name="SAPBEXHLevel1 6 8" xfId="82"/>
    <cellStyle name="40% - Accent3" xfId="83" builtinId="39"/>
    <cellStyle name="F5 4" xfId="84"/>
    <cellStyle name="Calc Percent (2) 4" xfId="85"/>
    <cellStyle name="Normal 2 53" xfId="86"/>
    <cellStyle name="Normal 2 48" xfId="87"/>
    <cellStyle name="Accent1 - 60% 8" xfId="88"/>
    <cellStyle name="Note 2 4 29" xfId="89"/>
    <cellStyle name="Note 4 2 3" xfId="90"/>
    <cellStyle name="Warning Text" xfId="91" builtinId="11"/>
    <cellStyle name="Percent 2 3 3 6" xfId="92"/>
    <cellStyle name="Normal 2 2 10 5" xfId="93"/>
    <cellStyle name="SAPBEXHLevel0X 9 29" xfId="94"/>
    <cellStyle name="Calculation 2 2" xfId="95"/>
    <cellStyle name="Style 44 3 7" xfId="96"/>
    <cellStyle name="SAPBEXHLevel2X 19" xfId="97"/>
    <cellStyle name="SAPBEXHLevel2X 24" xfId="98"/>
    <cellStyle name="Accent5 - 20% 2 2 4" xfId="99"/>
    <cellStyle name="Comma  - Style7 16 2" xfId="100"/>
    <cellStyle name="Accent2 - 40% 9" xfId="101"/>
    <cellStyle name="SAPBEXHLevel0X 5 12" xfId="102"/>
    <cellStyle name="Normal 2 52" xfId="103"/>
    <cellStyle name="Normal 2 47" xfId="104"/>
    <cellStyle name="Accent1 - 60% 7" xfId="105"/>
    <cellStyle name="Note 2 4 28" xfId="106"/>
    <cellStyle name="Note 2 4 33" xfId="107"/>
    <cellStyle name="Note 4 2 2" xfId="108"/>
    <cellStyle name="40% - Accent2" xfId="109" builtinId="35"/>
    <cellStyle name="Comma 5 2 2" xfId="110"/>
    <cellStyle name="SAPBEXHLevel2 9 17" xfId="111"/>
    <cellStyle name="SAPBEXHLevel2 9 22" xfId="112"/>
    <cellStyle name="F5 3" xfId="113"/>
    <cellStyle name="Calc Percent (2) 3" xfId="114"/>
    <cellStyle name="Accent3 - 20% 9" xfId="115"/>
    <cellStyle name="Normal 2 10 6" xfId="116"/>
    <cellStyle name="Comma  - Style2 9" xfId="117"/>
    <cellStyle name="Header1 13" xfId="118"/>
    <cellStyle name="Output 3 2" xfId="119"/>
    <cellStyle name="Title" xfId="120" builtinId="15"/>
    <cellStyle name="SAPBEXundefined 9" xfId="121"/>
    <cellStyle name="Calc Currency (0) 3" xfId="122"/>
    <cellStyle name="SAPBEXHLevel0X 8 25" xfId="123"/>
    <cellStyle name="SAPBEXHLevel0X 8 30" xfId="124"/>
    <cellStyle name="Header2 21" xfId="125"/>
    <cellStyle name="Header2 16" xfId="126"/>
    <cellStyle name="Normal 10 2 2 4" xfId="127"/>
    <cellStyle name="Accent4 - 40% 2 4" xfId="128"/>
    <cellStyle name="Normal 2 44" xfId="129"/>
    <cellStyle name="Normal 2 39" xfId="130"/>
    <cellStyle name="Accent1 - 60% 4" xfId="131"/>
    <cellStyle name="Note 2 4 25" xfId="132"/>
    <cellStyle name="Note 2 4 30" xfId="133"/>
    <cellStyle name="CExplanatory Text" xfId="134" builtinId="53"/>
    <cellStyle name="Accent3 - 20% 6" xfId="135"/>
    <cellStyle name="Normal 2 10 3" xfId="136"/>
    <cellStyle name="Comma  - Style2 6" xfId="137"/>
    <cellStyle name="Header1 10" xfId="138"/>
    <cellStyle name="Heading 1" xfId="139" builtinId="16"/>
    <cellStyle name="Heading 3" xfId="140" builtinId="18"/>
    <cellStyle name="貨幣_CFB617" xfId="141"/>
    <cellStyle name="Calculation 2 11" xfId="142"/>
    <cellStyle name="custom" xfId="143"/>
    <cellStyle name="Style 73 5 5 2" xfId="144"/>
    <cellStyle name="20% - Accent3 2" xfId="145"/>
    <cellStyle name="Heading 4" xfId="146" builtinId="19"/>
    <cellStyle name="Calculation 2 12" xfId="147"/>
    <cellStyle name="20% - Accent3 3" xfId="148"/>
    <cellStyle name="Input" xfId="149" builtinId="20"/>
    <cellStyle name="Input 2 3 3" xfId="150"/>
    <cellStyle name="SAPBEXHLevel2 7 4" xfId="151"/>
    <cellStyle name="Style 95 5 3 2" xfId="152"/>
    <cellStyle name="SAPBEXexcCritical5 2" xfId="153"/>
    <cellStyle name="60% - Accent3" xfId="154" builtinId="40"/>
    <cellStyle name="Enter Units (0) 16" xfId="155"/>
    <cellStyle name="SAPBEXHLevel0 3 12" xfId="156"/>
    <cellStyle name="Accent5 - 40% 8" xfId="157"/>
    <cellStyle name="Comma  - Style1 5" xfId="158"/>
    <cellStyle name="Good" xfId="159" builtinId="26"/>
    <cellStyle name="Style 64 2" xfId="160"/>
    <cellStyle name="Style 59 2" xfId="161"/>
    <cellStyle name="Accent2 - 60% 9" xfId="162"/>
    <cellStyle name="Comma [0] 3 9" xfId="163"/>
    <cellStyle name="Comma 39" xfId="164"/>
    <cellStyle name="Input [yellow] 4 9" xfId="165"/>
    <cellStyle name="Accent3 - 60% 2 2 4" xfId="166"/>
    <cellStyle name="Calc Currency (0) 15" xfId="167"/>
    <cellStyle name="Accent2 - 20% 18" xfId="168"/>
    <cellStyle name="Comma 3 2 7" xfId="169"/>
    <cellStyle name="Output" xfId="170" builtinId="21"/>
    <cellStyle name="20% - Accent1" xfId="171" builtinId="30"/>
    <cellStyle name="Style 73 5 3" xfId="172"/>
    <cellStyle name="Style 130 2" xfId="173"/>
    <cellStyle name="Link Currency (0) 10" xfId="174"/>
    <cellStyle name="Accent1 - 20%" xfId="175"/>
    <cellStyle name="Accent3 - 40% 4" xfId="176"/>
    <cellStyle name="Calculation" xfId="177" builtinId="22"/>
    <cellStyle name="Normal 2 4 40" xfId="178"/>
    <cellStyle name="Normal 2 4 35" xfId="179"/>
    <cellStyle name="Normal 2 4 2 6" xfId="180"/>
    <cellStyle name="Comma  - Style5 3" xfId="181"/>
    <cellStyle name="Linked Cell" xfId="182" builtinId="24"/>
    <cellStyle name="Calc Units (2) 6" xfId="183"/>
    <cellStyle name="Comma 3 2 4 5" xfId="184"/>
    <cellStyle name="SAPBEXexcGood2 14" xfId="185"/>
    <cellStyle name="Enter Units (0) 2 3" xfId="186"/>
    <cellStyle name="Comma [00] 15" xfId="187"/>
    <cellStyle name="Comma 2 4" xfId="188"/>
    <cellStyle name="SAPBEXaggData 12" xfId="189"/>
    <cellStyle name="Accent2 - 40% 10" xfId="190"/>
    <cellStyle name="Comma 3 7 2 2" xfId="191"/>
    <cellStyle name="Comma 10 2 3" xfId="192"/>
    <cellStyle name="Total" xfId="193" builtinId="25"/>
    <cellStyle name="Style 83 17" xfId="194"/>
    <cellStyle name="SAPBEXHLevel3 7 30" xfId="195"/>
    <cellStyle name="SAPBEXHLevel3 7 25" xfId="196"/>
    <cellStyle name="Normal 2 2 12" xfId="197"/>
    <cellStyle name="SAPBEXHLevel0 9 4" xfId="198"/>
    <cellStyle name="Header1 3 3" xfId="199"/>
    <cellStyle name="Comma 3 3 9" xfId="200"/>
    <cellStyle name="Financials" xfId="201"/>
    <cellStyle name="Calculation 2 2 5" xfId="202"/>
    <cellStyle name="Accent3 3" xfId="203"/>
    <cellStyle name="SAPBEXHLevel1X 4 7" xfId="204"/>
    <cellStyle name="F5 2 6" xfId="205"/>
    <cellStyle name="SAPBEXHLevel2 11" xfId="206"/>
    <cellStyle name="Enter Units (0) 16 2" xfId="207"/>
    <cellStyle name="60% - Accent3 2" xfId="208"/>
    <cellStyle name="SAPBEXHLevel1X 5 15" xfId="209"/>
    <cellStyle name="SAPBEXHLevel1X 5 20" xfId="210"/>
    <cellStyle name="Bad" xfId="211" builtinId="27"/>
    <cellStyle name="Accent2 - 20% 2 2 3" xfId="212"/>
    <cellStyle name="20% - Accent6 3" xfId="213"/>
    <cellStyle name="Link Units (1) 4" xfId="214"/>
    <cellStyle name="Comma 11 2 2" xfId="215"/>
    <cellStyle name="Neutral" xfId="216" builtinId="28"/>
    <cellStyle name="Accent6 - 20% 2 2 3" xfId="217"/>
    <cellStyle name="SAPBEXinputData 5 23" xfId="218"/>
    <cellStyle name="SAPBEXinputData 5 18" xfId="219"/>
    <cellStyle name="Input [yellow] 3 2 2 2 2" xfId="220"/>
    <cellStyle name="Accent1" xfId="221" builtinId="29"/>
    <cellStyle name="Accent1 - 60% 17" xfId="222"/>
    <cellStyle name="SAPBEXstdData 3" xfId="223"/>
    <cellStyle name="F5 13" xfId="224"/>
    <cellStyle name="Calc Percent (2) 13" xfId="225"/>
    <cellStyle name="Normal 5 10" xfId="226"/>
    <cellStyle name="20% - Accent5" xfId="227" builtinId="46"/>
    <cellStyle name="Style 73 5 7" xfId="228"/>
    <cellStyle name="Style 130 6" xfId="229"/>
    <cellStyle name="Link Currency (0) 14" xfId="230"/>
    <cellStyle name="Accent6 - 60% 3" xfId="231"/>
    <cellStyle name="Percent 2 6 6" xfId="232"/>
    <cellStyle name="60% - Accent1" xfId="233" builtinId="32"/>
    <cellStyle name="Enter Units (0) 14" xfId="234"/>
    <cellStyle name="SAPBEXHLevel0 3 10" xfId="235"/>
    <cellStyle name="Emphasis 2 2 2 3" xfId="236"/>
    <cellStyle name="Normal - Style1 2 3 2" xfId="237"/>
    <cellStyle name="Accent5 - 40% 6" xfId="238"/>
    <cellStyle name="SAPBEXexcBad9 8" xfId="239"/>
    <cellStyle name="Accent6 - 20% 2 2 4" xfId="240"/>
    <cellStyle name="Accent2" xfId="241" builtinId="33"/>
    <cellStyle name="Accent1 - 60% 18" xfId="242"/>
    <cellStyle name="F5 10" xfId="243"/>
    <cellStyle name="Calc Percent (2) 10" xfId="244"/>
    <cellStyle name="Normal 5 4 2 4" xfId="245"/>
    <cellStyle name="20% - Accent2" xfId="246" builtinId="34"/>
    <cellStyle name="Style 73 5 4" xfId="247"/>
    <cellStyle name="Style 130 3" xfId="248"/>
    <cellStyle name="Link Currency (0) 11" xfId="249"/>
    <cellStyle name="SAPBEXstdData 4" xfId="250"/>
    <cellStyle name="F5 14" xfId="251"/>
    <cellStyle name="Calc Percent (2) 14" xfId="252"/>
    <cellStyle name="20% - Accent6" xfId="253" builtinId="50"/>
    <cellStyle name="Style 73 5 8" xfId="254"/>
    <cellStyle name="Style 130 7" xfId="255"/>
    <cellStyle name="Link Currency (0) 15" xfId="256"/>
    <cellStyle name="Accent6 - 60% 4" xfId="257"/>
    <cellStyle name="60% - Accent2" xfId="258" builtinId="36"/>
    <cellStyle name="Header2 16 2" xfId="259"/>
    <cellStyle name="Enter Units (0) 15" xfId="260"/>
    <cellStyle name="SAPBEXHLevel0 3 11" xfId="261"/>
    <cellStyle name="Emphasis 2 2 2 4" xfId="262"/>
    <cellStyle name="Accent5 - 40% 7" xfId="263"/>
    <cellStyle name="SAPBEXexcBad9 9" xfId="264"/>
    <cellStyle name="SAPBEXinputData 5 30" xfId="265"/>
    <cellStyle name="SAPBEXinputData 5 25" xfId="266"/>
    <cellStyle name="Link Units (2) 10" xfId="267"/>
    <cellStyle name="Accent3" xfId="268" builtinId="37"/>
    <cellStyle name="Style 8 2 2" xfId="269"/>
    <cellStyle name="F5 11" xfId="270"/>
    <cellStyle name="Calc Percent (2) 11" xfId="271"/>
    <cellStyle name="Currsmall" xfId="272"/>
    <cellStyle name="20% - Accent3" xfId="273" builtinId="38"/>
    <cellStyle name="Style 73 5 5" xfId="274"/>
    <cellStyle name="Style 130 4" xfId="275"/>
    <cellStyle name="Link Currency (0) 12" xfId="276"/>
    <cellStyle name="Calculation 2 3 2" xfId="277"/>
    <cellStyle name="SAPBEXinputData 5 31" xfId="278"/>
    <cellStyle name="SAPBEXinputData 5 26" xfId="279"/>
    <cellStyle name="Milliers [0]_AR1194" xfId="280"/>
    <cellStyle name="Link Units (2) 11" xfId="281"/>
    <cellStyle name="Accent4" xfId="282" builtinId="41"/>
    <cellStyle name="SAPBEXstdData 2" xfId="283"/>
    <cellStyle name="F5 12" xfId="284"/>
    <cellStyle name="Calc Percent (2) 12" xfId="285"/>
    <cellStyle name="20% - Accent4" xfId="286" builtinId="42"/>
    <cellStyle name="Style 73 5 6" xfId="287"/>
    <cellStyle name="Style 130 5" xfId="288"/>
    <cellStyle name="Link Currency (0) 13" xfId="289"/>
    <cellStyle name="Accent6 - 60% 2" xfId="290"/>
    <cellStyle name="Percent 2 6 5" xfId="291"/>
    <cellStyle name="Normal - Style1" xfId="292"/>
    <cellStyle name="40% - Accent4" xfId="293" builtinId="43"/>
    <cellStyle name="F5 5" xfId="294"/>
    <cellStyle name="Calc Percent (2) 5" xfId="295"/>
    <cellStyle name="Normal 2 54" xfId="296"/>
    <cellStyle name="Normal 2 49" xfId="297"/>
    <cellStyle name="Accent1 - 60% 9" xfId="298"/>
    <cellStyle name="Note 4 2 4" xfId="299"/>
    <cellStyle name="SAPBEXinputData 5 32" xfId="300"/>
    <cellStyle name="SAPBEXinputData 5 27" xfId="301"/>
    <cellStyle name="Link Units (2) 12" xfId="302"/>
    <cellStyle name="Accent5" xfId="303" builtinId="45"/>
    <cellStyle name="Calculation 2 3 3" xfId="304"/>
    <cellStyle name="_L0108B_2_ABO_LHD-2009" xfId="305"/>
    <cellStyle name="Note 2 4 7" xfId="306"/>
    <cellStyle name="Normal - Style2" xfId="307"/>
    <cellStyle name="40% - Accent5" xfId="308" builtinId="47"/>
    <cellStyle name="F5 6" xfId="309"/>
    <cellStyle name="Calc Percent (2) 6" xfId="310"/>
    <cellStyle name="SAPBEXexcCritical5 4" xfId="311"/>
    <cellStyle name="60% - Accent5" xfId="312" builtinId="48"/>
    <cellStyle name="Enter Units (0) 18" xfId="313"/>
    <cellStyle name="SAPBEXHLevel0 3 14" xfId="314"/>
    <cellStyle name="Heading1 2 2 2" xfId="315"/>
    <cellStyle name="Accent4 - 20% 10" xfId="316"/>
    <cellStyle name="Calculation 2 3 4" xfId="317"/>
    <cellStyle name="SAPBEXinputData 5 33" xfId="318"/>
    <cellStyle name="SAPBEXinputData 5 28" xfId="319"/>
    <cellStyle name="Link Units (2) 13" xfId="320"/>
    <cellStyle name="Comma  - Style1 2 2 2 2" xfId="321"/>
    <cellStyle name="Accent6" xfId="322" builtinId="49"/>
    <cellStyle name="Comma  - Style1 2 2 4" xfId="323"/>
    <cellStyle name="Input [yellow] 31" xfId="324"/>
    <cellStyle name="Input [yellow] 26" xfId="325"/>
    <cellStyle name="Accent4 2" xfId="326"/>
    <cellStyle name="Comma 6 2 2 2 3" xfId="327"/>
    <cellStyle name="SAPBEXHLevel1 4 13" xfId="328"/>
    <cellStyle name="Normal - Style3" xfId="329"/>
    <cellStyle name="40% - Accent6" xfId="330" builtinId="51"/>
    <cellStyle name="F5 7" xfId="331"/>
    <cellStyle name="Calc Percent (2) 7" xfId="332"/>
    <cellStyle name="SAPBEXexcCritical5 5" xfId="333"/>
    <cellStyle name="60% - Accent6" xfId="334" builtinId="52"/>
    <cellStyle name="SAPBEXHLevel0 3 15" xfId="335"/>
    <cellStyle name="SAPBEXHLevel0 3 20" xfId="336"/>
    <cellStyle name="Style 67 4 2 4" xfId="337"/>
    <cellStyle name="SAPBEXstdItem 3" xfId="338"/>
    <cellStyle name="Normal 2 6 2 3 2" xfId="339"/>
    <cellStyle name="Case" xfId="340"/>
    <cellStyle name="SAPBEXHLevel3X 2 13" xfId="341"/>
    <cellStyle name="Accent2 2 2" xfId="342"/>
    <cellStyle name="Percent 4 7" xfId="343"/>
    <cellStyle name="SAPBEXHLevel3X 6 4" xfId="344"/>
    <cellStyle name="Comma 7 3 2 3" xfId="345"/>
    <cellStyle name="Heading1 2 2 3" xfId="346"/>
    <cellStyle name="Accent4 - 20% 11" xfId="347"/>
    <cellStyle name="Comma 6 10" xfId="348"/>
    <cellStyle name="Calc Units (2) 2" xfId="349"/>
    <cellStyle name="SAPBEXexcGood2 10" xfId="350"/>
    <cellStyle name="SAPBEXHLevel3 5 22" xfId="351"/>
    <cellStyle name="SAPBEXHLevel3 5 17" xfId="352"/>
    <cellStyle name="Comma 9 7 2" xfId="353"/>
    <cellStyle name="??[0]_Dialog2" xfId="354"/>
    <cellStyle name="SAPBEXHLevel3 5 13" xfId="355"/>
    <cellStyle name="_L0101B_1" xfId="356"/>
    <cellStyle name="Calc Units (1) 16" xfId="357"/>
    <cellStyle name="Header1 14 4" xfId="358"/>
    <cellStyle name="Accent1 - 20% 8" xfId="359"/>
    <cellStyle name="Header1 2 2 3" xfId="360"/>
    <cellStyle name="Comma 6 4 6" xfId="361"/>
    <cellStyle name="Style 48 2 2" xfId="362"/>
    <cellStyle name="???_CFB617" xfId="363"/>
    <cellStyle name="SAPBEXHLevel3X 6 5" xfId="364"/>
    <cellStyle name="Comma 7 3 2 4" xfId="365"/>
    <cellStyle name="Note 5 2" xfId="366"/>
    <cellStyle name="SAPBEXHLevel3X 2 14" xfId="367"/>
    <cellStyle name="?? [0.00]_PRODUCT DETAIL Q1Q3" xfId="368"/>
    <cellStyle name="Accent2 2 3" xfId="369"/>
    <cellStyle name="Percent 4 8" xfId="370"/>
    <cellStyle name="Heading1 2 2 4" xfId="371"/>
    <cellStyle name="Accent4 - 20% 12" xfId="372"/>
    <cellStyle name="Comma 6 11" xfId="373"/>
    <cellStyle name="Good 2 2" xfId="374"/>
    <cellStyle name="SAPBEXaggItem 26" xfId="375"/>
    <cellStyle name="SAPBEXaggItem 31" xfId="376"/>
    <cellStyle name="??? ?????" xfId="377"/>
    <cellStyle name="Comma 2 2 3" xfId="378"/>
    <cellStyle name="Style 95 5 8" xfId="379"/>
    <cellStyle name="Style 82 5" xfId="380"/>
    <cellStyle name="Style 77 5" xfId="381"/>
    <cellStyle name="Accent4 - 20% 2 2 2" xfId="382"/>
    <cellStyle name="Note 5 9" xfId="383"/>
    <cellStyle name="Comma 6 18" xfId="384"/>
    <cellStyle name="Heading 3 2" xfId="385"/>
    <cellStyle name="???[0]_CFB617" xfId="386"/>
    <cellStyle name="F3" xfId="387"/>
    <cellStyle name="20% - Accent3 2 2" xfId="388"/>
    <cellStyle name="Comma 3 9" xfId="389"/>
    <cellStyle name="Calc Currency (2) 13" xfId="390"/>
    <cellStyle name="Percent 2 3 16" xfId="391"/>
    <cellStyle name="Percent 2 3 21" xfId="392"/>
    <cellStyle name="SAPBEXHLevel3 6 32" xfId="393"/>
    <cellStyle name="SAPBEXHLevel3 6 27" xfId="394"/>
    <cellStyle name="Comma  - Style1 10" xfId="395"/>
    <cellStyle name="SAPBEXHLevel0 4 6" xfId="396"/>
    <cellStyle name="Heading1 4" xfId="397"/>
    <cellStyle name="Normal 10 2 9" xfId="398"/>
    <cellStyle name="Accent4 - 40% 9" xfId="399"/>
    <cellStyle name="Accent5 - 40% 2 2 4" xfId="400"/>
    <cellStyle name="???? [0.00]_PRODUCT DETAIL Q1_x0013_" xfId="401"/>
    <cellStyle name="Comma [0] 2 8 2" xfId="402"/>
    <cellStyle name="Comma 2 37" xfId="403"/>
    <cellStyle name="Comma 2 42" xfId="404"/>
    <cellStyle name="Calculation 2 4" xfId="405"/>
    <cellStyle name="Style 44 3 9" xfId="406"/>
    <cellStyle name="SAPBEXHLevel2X 26" xfId="407"/>
    <cellStyle name="SAPBEXHLevel2X 31" xfId="408"/>
    <cellStyle name="40% - Accent1 2 2" xfId="409"/>
    <cellStyle name="Normal - Style8 2" xfId="410"/>
    <cellStyle name=" 1" xfId="411"/>
    <cellStyle name="SAPBEXHLevel1 2 7" xfId="412"/>
    <cellStyle name="F5 2 2 2" xfId="413"/>
    <cellStyle name="Calc Percent (2) 2 2 2" xfId="414"/>
    <cellStyle name="Comma  - Style1 2 3" xfId="415"/>
    <cellStyle name="??_97?? ???? ?? (2) (2)OMMENT" xfId="416"/>
    <cellStyle name="Normal 2 6 2 4" xfId="417"/>
    <cellStyle name="Comma 7 12" xfId="418"/>
    <cellStyle name="????_PRODUCT DETAIL Q1TAIL" xfId="419"/>
    <cellStyle name="Accent2 3" xfId="420"/>
    <cellStyle name="?????" xfId="421"/>
    <cellStyle name="Percent 2 2 10 5" xfId="422"/>
    <cellStyle name="SAPBEXHLevel1X 5 11" xfId="423"/>
    <cellStyle name="Normal - Style8" xfId="424"/>
    <cellStyle name="SAPBEXHLevel2 8 6" xfId="425"/>
    <cellStyle name="F5 2 2" xfId="426"/>
    <cellStyle name="Calc Percent (2) 2 2" xfId="427"/>
    <cellStyle name="SAPBEXHLevel1X 4 3" xfId="428"/>
    <cellStyle name="_L0101B" xfId="429"/>
    <cellStyle name="40% - Accent1 2" xfId="430"/>
    <cellStyle name="?\?1@" xfId="431"/>
    <cellStyle name="Percent 2 2 19" xfId="432"/>
    <cellStyle name="Percent 2 2 24" xfId="433"/>
    <cellStyle name="60% - Accent5 2 2" xfId="434"/>
    <cellStyle name="Accent2 - 40% 14" xfId="435"/>
    <cellStyle name="Comma 10 2 7" xfId="436"/>
    <cellStyle name="Comma 2 8" xfId="437"/>
    <cellStyle name="SAPBEXaggData 16" xfId="438"/>
    <cellStyle name="SAPBEXaggData 21" xfId="439"/>
    <cellStyle name="SAPBEXinputData 9 32" xfId="440"/>
    <cellStyle name="SAPBEXinputData 9 27" xfId="441"/>
    <cellStyle name="_x000a_386grabber=M" xfId="442"/>
    <cellStyle name="Accent1 - 60% 2 2 2 2" xfId="443"/>
    <cellStyle name="Normal 2 2 33" xfId="444"/>
    <cellStyle name="Normal 2 2 28" xfId="445"/>
    <cellStyle name="Comma 2 3 18" xfId="446"/>
    <cellStyle name="Comma 2 3 23" xfId="447"/>
    <cellStyle name="Comma 2" xfId="448"/>
    <cellStyle name="?? [0]_97?? ???? ?? (2)OMMENTS_??" xfId="449"/>
    <cellStyle name="Accent2 - 40% 2" xfId="450"/>
    <cellStyle name="Calc Units (1) 2 2 4" xfId="451"/>
    <cellStyle name="Comma [00] 3" xfId="452"/>
    <cellStyle name="Accent5 - 40% 2 4" xfId="453"/>
    <cellStyle name="Comma 10 2 2 2 3" xfId="454"/>
    <cellStyle name="Comma 10 9" xfId="455"/>
    <cellStyle name="Percent 2 7 5" xfId="456"/>
    <cellStyle name="Normal 2 2 3 3" xfId="457"/>
    <cellStyle name="Comma 2 3 2 3" xfId="458"/>
    <cellStyle name="Enter Units (0) 9" xfId="459"/>
    <cellStyle name="Comma 3 3 13" xfId="460"/>
    <cellStyle name="SAPBEXHLevel3X 41" xfId="461"/>
    <cellStyle name="SAPBEXHLevel3X 36" xfId="462"/>
    <cellStyle name="_L0101B_1_ABO_LHD-2009" xfId="463"/>
    <cellStyle name="Heading 4 2 2" xfId="464"/>
    <cellStyle name="SAPBEXHLevel3 5 14" xfId="465"/>
    <cellStyle name="_L0101B_2" xfId="466"/>
    <cellStyle name="Normal 2 4 23" xfId="467"/>
    <cellStyle name="Normal 2 4 18" xfId="468"/>
    <cellStyle name="Comma  - Style4 14" xfId="469"/>
    <cellStyle name="SAPBEXHLevel2X 4 3" xfId="470"/>
    <cellStyle name="Style 144 2" xfId="471"/>
    <cellStyle name="Calc Units (2) 2 3 2" xfId="472"/>
    <cellStyle name="Accent1 - 20% 16 2" xfId="473"/>
    <cellStyle name="Calc Units (1) 17" xfId="474"/>
    <cellStyle name="Accent1 - 20% 9" xfId="475"/>
    <cellStyle name="Heading 4 2 3" xfId="476"/>
    <cellStyle name="Style 95 13 2" xfId="477"/>
    <cellStyle name="SAPBEXHLevel3 5 20" xfId="478"/>
    <cellStyle name="SAPBEXHLevel3 5 15" xfId="479"/>
    <cellStyle name="_L0101B_3" xfId="480"/>
    <cellStyle name="Calc Units (1) 18" xfId="481"/>
    <cellStyle name="Link Currency (2) 10" xfId="482"/>
    <cellStyle name="SAPBEXHLevel1X 6 7" xfId="483"/>
    <cellStyle name="60% - Accent5 2" xfId="484"/>
    <cellStyle name="SAPBEXHLevel3 5 21" xfId="485"/>
    <cellStyle name="SAPBEXHLevel3 5 16" xfId="486"/>
    <cellStyle name="_L0101B_4" xfId="487"/>
    <cellStyle name="Link Currency (2) 11" xfId="488"/>
    <cellStyle name="SAPBEXHLevel1X 6 8" xfId="489"/>
    <cellStyle name="60% - Accent5 3" xfId="490"/>
    <cellStyle name="SAPBEXHLevel3X 2 2" xfId="491"/>
    <cellStyle name="Comma [0] 7 2" xfId="492"/>
    <cellStyle name="Calc Units (1) 11" xfId="493"/>
    <cellStyle name="Accent1 - 20% 3" xfId="494"/>
    <cellStyle name="Style 60 9 2" xfId="495"/>
    <cellStyle name="Style 130 2 3" xfId="496"/>
    <cellStyle name="20% - Accent1 3" xfId="497"/>
    <cellStyle name="_L0101B_4_ABO_LHD-2009" xfId="498"/>
    <cellStyle name="Comma [0] 2 16" xfId="499"/>
    <cellStyle name="Style 103 9" xfId="500"/>
    <cellStyle name="Accent3 - 40% 2 3 2" xfId="501"/>
    <cellStyle name="SAPBEXHLevel3 7 11" xfId="502"/>
    <cellStyle name="_L0101B_ABO_LHD-2009" xfId="503"/>
    <cellStyle name="Calc Units (0) 2 4" xfId="504"/>
    <cellStyle name="SAPBEXHLevel3X 9 20" xfId="505"/>
    <cellStyle name="SAPBEXHLevel3X 9 15" xfId="506"/>
    <cellStyle name="_L0103B" xfId="507"/>
    <cellStyle name="Comma  - Style3 3" xfId="508"/>
    <cellStyle name="Normal 3 2 3" xfId="509"/>
    <cellStyle name="Comma 3 3 2" xfId="510"/>
    <cellStyle name="Comma  - Style2 2 2 2 2" xfId="511"/>
    <cellStyle name="Style 83 10" xfId="512"/>
    <cellStyle name="SAPBEXHLevel3 7 13" xfId="513"/>
    <cellStyle name="_L0103B_1" xfId="514"/>
    <cellStyle name="Normal 2 3_LRDetil" xfId="515"/>
    <cellStyle name="Accent3 - 20% 2 2 2 2" xfId="516"/>
    <cellStyle name="Percent 2 2 21 5" xfId="517"/>
    <cellStyle name="Percent 2 2 16 5" xfId="518"/>
    <cellStyle name="Accent5 - 40% 2 2 2 2" xfId="519"/>
    <cellStyle name="Input 2 29" xfId="520"/>
    <cellStyle name="Input 2 34" xfId="521"/>
    <cellStyle name="Accent4 - 40% 7 2" xfId="522"/>
    <cellStyle name="Normal 10 2 7 2" xfId="523"/>
    <cellStyle name="Heading1 2 2" xfId="524"/>
    <cellStyle name="Comma [00] 4" xfId="525"/>
    <cellStyle name="_L0103B_1_ABO_LHD-2009" xfId="526"/>
    <cellStyle name="Style 116 4" xfId="527"/>
    <cellStyle name="SAPBEXaggItem" xfId="528"/>
    <cellStyle name="Accent2 - 40% 3" xfId="529"/>
    <cellStyle name="Note 3 2 30" xfId="530"/>
    <cellStyle name="Note 3 2 25" xfId="531"/>
    <cellStyle name="Comma  - Style6 14" xfId="532"/>
    <cellStyle name="Note 2 3 3" xfId="533"/>
    <cellStyle name="Style 164 2" xfId="534"/>
    <cellStyle name="Style 214 2" xfId="535"/>
    <cellStyle name="Style 95 2 2 3" xfId="536"/>
    <cellStyle name="Link Currency (0) 2 2 2 2" xfId="537"/>
    <cellStyle name="Percent 4 2 2 3 2" xfId="538"/>
    <cellStyle name="40% - Accent6 2 2" xfId="539"/>
    <cellStyle name="Normal 3 2 4" xfId="540"/>
    <cellStyle name="Comma 3 3 3" xfId="541"/>
    <cellStyle name="_L0103B_2" xfId="542"/>
    <cellStyle name="SAPBEXHLevel3 7 14" xfId="543"/>
    <cellStyle name="Style 83 11" xfId="544"/>
    <cellStyle name="Comma 5 4" xfId="545"/>
    <cellStyle name="SAPBEXHLevel1X 24" xfId="546"/>
    <cellStyle name="SAPBEXHLevel1X 19" xfId="547"/>
    <cellStyle name="SAPBEXfilterDrill 4 2" xfId="548"/>
    <cellStyle name="Accent4 - 60% 2 2" xfId="549"/>
    <cellStyle name="SAPBEXHLevel2X 8 23" xfId="550"/>
    <cellStyle name="SAPBEXHLevel2X 8 18" xfId="551"/>
    <cellStyle name="_L0103B_2_ABO_LHD-2009" xfId="552"/>
    <cellStyle name="SAPBEXHLevel2 6 29" xfId="553"/>
    <cellStyle name="Input 2 2 19" xfId="554"/>
    <cellStyle name="Input 2 2 24" xfId="555"/>
    <cellStyle name="Comma 2 2 4 2" xfId="556"/>
    <cellStyle name="40% - Accent6 2 3" xfId="557"/>
    <cellStyle name="Note 3 2 31" xfId="558"/>
    <cellStyle name="Note 3 2 26" xfId="559"/>
    <cellStyle name="Comma  - Style6 15" xfId="560"/>
    <cellStyle name="_L0103B_3" xfId="561"/>
    <cellStyle name="SAPBEXHLevel3 7 15" xfId="562"/>
    <cellStyle name="SAPBEXHLevel3 7 20" xfId="563"/>
    <cellStyle name="Style 83 12" xfId="564"/>
    <cellStyle name="Normal 3 2 5" xfId="565"/>
    <cellStyle name="Comma 3 3 4" xfId="566"/>
    <cellStyle name="Enter Units (2) 2 3 2" xfId="567"/>
    <cellStyle name="SAPBEXHLevel0 2 11" xfId="568"/>
    <cellStyle name="Accent2 - 20% 2 3 2" xfId="569"/>
    <cellStyle name="Calc Units (2) 2 2 2" xfId="570"/>
    <cellStyle name="Style 138 2" xfId="571"/>
    <cellStyle name="Style 138 6 4" xfId="572"/>
    <cellStyle name="Comma 4 8 2" xfId="573"/>
    <cellStyle name="_L0109B_1" xfId="574"/>
    <cellStyle name="Style 89 10" xfId="575"/>
    <cellStyle name="_L0103B_3_ABO_LHD-2009" xfId="576"/>
    <cellStyle name="Comma 9 18" xfId="577"/>
    <cellStyle name="Normal 3 2 6" xfId="578"/>
    <cellStyle name="Comma 3 3 5" xfId="579"/>
    <cellStyle name="_L0103B_4" xfId="580"/>
    <cellStyle name="SAPBEXHLevel3 7 16" xfId="581"/>
    <cellStyle name="SAPBEXHLevel3 7 21" xfId="582"/>
    <cellStyle name="Style 83 13" xfId="583"/>
    <cellStyle name="Comma [0] 6 2" xfId="584"/>
    <cellStyle name="60% - Accent4 3" xfId="585"/>
    <cellStyle name="SAPBEXHLevel2X 3 5" xfId="586"/>
    <cellStyle name="Note 8 30" xfId="587"/>
    <cellStyle name="Note 8 25" xfId="588"/>
    <cellStyle name="_L0107B" xfId="589"/>
    <cellStyle name="Calc Units (2) 2 2 4" xfId="590"/>
    <cellStyle name="Style 138 4" xfId="591"/>
    <cellStyle name="Comma 4 8 4" xfId="592"/>
    <cellStyle name="_L0109B_3" xfId="593"/>
    <cellStyle name="Style 89 12" xfId="594"/>
    <cellStyle name="Style 91 4 4 2" xfId="595"/>
    <cellStyle name="Comma 3 5 2 2 2 2" xfId="596"/>
    <cellStyle name="Percent 2 2 23 3" xfId="597"/>
    <cellStyle name="Percent 2 2 18 3" xfId="598"/>
    <cellStyle name="_L0107B_1" xfId="599"/>
    <cellStyle name="Style 87 10" xfId="600"/>
    <cellStyle name="Heading1 13" xfId="601"/>
    <cellStyle name="Comma 6 2 2 2" xfId="602"/>
    <cellStyle name="Accent6 - 40% 2 3 2" xfId="603"/>
    <cellStyle name="Style 45 14 2" xfId="604"/>
    <cellStyle name="Style 50 14 2" xfId="605"/>
    <cellStyle name="Style 87 5" xfId="606"/>
    <cellStyle name="Comma 2 7 3" xfId="607"/>
    <cellStyle name="Normal 2 6 4" xfId="608"/>
    <cellStyle name="Percent 2 2 23 4" xfId="609"/>
    <cellStyle name="Percent 2 2 18 4" xfId="610"/>
    <cellStyle name="_L0107B_2" xfId="611"/>
    <cellStyle name="Style 87 11" xfId="612"/>
    <cellStyle name="Accent1 - 40% 2 3" xfId="613"/>
    <cellStyle name="Normal 2 7 2 2" xfId="614"/>
    <cellStyle name="SAPBEXHLevel2 4 32" xfId="615"/>
    <cellStyle name="SAPBEXHLevel2 4 27" xfId="616"/>
    <cellStyle name="Comma 4 2 7" xfId="617"/>
    <cellStyle name="SAPBEXHLevel2X 6 21" xfId="618"/>
    <cellStyle name="SAPBEXHLevel2X 6 16" xfId="619"/>
    <cellStyle name="SAPBEXHLevel1 8 2" xfId="620"/>
    <cellStyle name="_L0107B_2_ABO_LHD-2009" xfId="621"/>
    <cellStyle name="Comma 4 2 2 2 3" xfId="622"/>
    <cellStyle name="Normal 2 2 16 2" xfId="623"/>
    <cellStyle name="SAPBEXHLevel0X 2 32" xfId="624"/>
    <cellStyle name="SAPBEXHLevel0X 2 27" xfId="625"/>
    <cellStyle name="Calculation 2 2 25" xfId="626"/>
    <cellStyle name="Calculation 2 2 30" xfId="627"/>
    <cellStyle name="Percent 2 2 23 5" xfId="628"/>
    <cellStyle name="Percent 2 2 18 5" xfId="629"/>
    <cellStyle name="_L0107B_3" xfId="630"/>
    <cellStyle name="Style 87 12" xfId="631"/>
    <cellStyle name="Accent3 - 40% 2 2 2 2" xfId="632"/>
    <cellStyle name="SAPBEXHLevel3X 3 19" xfId="633"/>
    <cellStyle name="SAPBEXHLevel3X 3 24" xfId="634"/>
    <cellStyle name="Heading1 11" xfId="635"/>
    <cellStyle name="Normal 2 6 2" xfId="636"/>
    <cellStyle name="Comma 7 16" xfId="637"/>
    <cellStyle name="_L0107B_3_ABO_LHD-2009" xfId="638"/>
    <cellStyle name="Comma 9 12 2" xfId="639"/>
    <cellStyle name="Percent 2 2 23 6" xfId="640"/>
    <cellStyle name="Percent 2 2 18 6" xfId="641"/>
    <cellStyle name="Note 3 2 10" xfId="642"/>
    <cellStyle name="_L0107B_4" xfId="643"/>
    <cellStyle name="Style 87 13" xfId="644"/>
    <cellStyle name="SAPBEXheaderText 3" xfId="645"/>
    <cellStyle name="Comma 2 32" xfId="646"/>
    <cellStyle name="Comma 2 27" xfId="647"/>
    <cellStyle name="Accent4 - 40% 4" xfId="648"/>
    <cellStyle name="Normal 10 2 4" xfId="649"/>
    <cellStyle name="SAPBEXHLevel2X 9 6" xfId="650"/>
    <cellStyle name="Comma  - Style5 17" xfId="651"/>
    <cellStyle name="Style 44 3 2 2" xfId="652"/>
    <cellStyle name="Style 85 8 2" xfId="653"/>
    <cellStyle name="Normal 2 5 26" xfId="654"/>
    <cellStyle name="Normal 2 5 31" xfId="655"/>
    <cellStyle name="SAPBEXfilterItem" xfId="656"/>
    <cellStyle name="_L0107B_4_ABO_LHD-2009" xfId="657"/>
    <cellStyle name="Comma 6 15" xfId="658"/>
    <cellStyle name="Accent4 - 20% 16" xfId="659"/>
    <cellStyle name="_L0109B_3_ABO_LHD-2009" xfId="660"/>
    <cellStyle name="SAPBEXfilterDrill 5 4" xfId="661"/>
    <cellStyle name="SAPBEXaggItem 8" xfId="662"/>
    <cellStyle name="_L0107B_ABO_LHD-2009" xfId="663"/>
    <cellStyle name="Comma 6 6" xfId="664"/>
    <cellStyle name="SAPBEXresItem 10" xfId="665"/>
    <cellStyle name="Calc Percent (0) 2 2 4" xfId="666"/>
    <cellStyle name="Calc Units (2) 13" xfId="667"/>
    <cellStyle name="Comma  - Style4 3" xfId="668"/>
    <cellStyle name="_L0108B" xfId="669"/>
    <cellStyle name="Percent 2 2 28 3" xfId="670"/>
    <cellStyle name="_L0108B_1" xfId="671"/>
    <cellStyle name="Style 93 10" xfId="672"/>
    <cellStyle name="Comma  - Style7 2 3" xfId="673"/>
    <cellStyle name="Accent2 - 60% 2 3 2" xfId="674"/>
    <cellStyle name="Total 2 2 38" xfId="675"/>
    <cellStyle name="Total 2 2 43" xfId="676"/>
    <cellStyle name="Percent 2 2 28 4" xfId="677"/>
    <cellStyle name="_L0108B_2" xfId="678"/>
    <cellStyle name="Style 93 11" xfId="679"/>
    <cellStyle name="Comma  - Style7 2 4" xfId="680"/>
    <cellStyle name="Accent3 - 40% 10" xfId="681"/>
    <cellStyle name="Style 133 4" xfId="682"/>
    <cellStyle name="_L0900B_3_ABO_LHD-2009" xfId="683"/>
    <cellStyle name="Emphasis 3 2 2 3" xfId="684"/>
    <cellStyle name="_L0900" xfId="685"/>
    <cellStyle name="Style 97 7" xfId="686"/>
    <cellStyle name="Heading2 15" xfId="687"/>
    <cellStyle name="Percent 2 2 28 5" xfId="688"/>
    <cellStyle name="_L0108B_3" xfId="689"/>
    <cellStyle name="Style 93 12" xfId="690"/>
    <cellStyle name="_L0108B_3_ABO_LHD-2009" xfId="691"/>
    <cellStyle name="_L0900_ABO_LHD-2009" xfId="692"/>
    <cellStyle name="Normal - Style7 2" xfId="693"/>
    <cellStyle name="Calculation 3 15" xfId="694"/>
    <cellStyle name="Calculation 3 20" xfId="695"/>
    <cellStyle name="Accent3 - 40% 11" xfId="696"/>
    <cellStyle name="Style 133 5" xfId="697"/>
    <cellStyle name="Percent 2 2 28 6" xfId="698"/>
    <cellStyle name="Note 3 3 10" xfId="699"/>
    <cellStyle name="_L0108B_4" xfId="700"/>
    <cellStyle name="Style 93 13" xfId="701"/>
    <cellStyle name="Accent4 - 40% 2 3" xfId="702"/>
    <cellStyle name="Normal 10 2 2 3" xfId="703"/>
    <cellStyle name="Header2 15" xfId="704"/>
    <cellStyle name="Header2 20" xfId="705"/>
    <cellStyle name="Style 120 7 2" xfId="706"/>
    <cellStyle name="_L0108B_4_ABO_LHD-2009" xfId="707"/>
    <cellStyle name="SAPBEXHLevel0X 8 24" xfId="708"/>
    <cellStyle name="SAPBEXHLevel0X 8 19" xfId="709"/>
    <cellStyle name="Calc Currency (0) 2" xfId="710"/>
    <cellStyle name="_L1000B_1" xfId="711"/>
    <cellStyle name="Note 4 8" xfId="712"/>
    <cellStyle name="_L0108B_ABO_LHD-2009" xfId="713"/>
    <cellStyle name="Style 95 4 7" xfId="714"/>
    <cellStyle name="Currency 3" xfId="715"/>
    <cellStyle name="Comma  - Style4 8" xfId="716"/>
    <cellStyle name="_L0109B" xfId="717"/>
    <cellStyle name="SAPBEXHLevel3 9 13" xfId="718"/>
    <cellStyle name="Style 85 10" xfId="719"/>
    <cellStyle name="Normal 2 12 5" xfId="720"/>
    <cellStyle name="Accent1 - 20% 2 2" xfId="721"/>
    <cellStyle name="Accent5 - 60% 4" xfId="722"/>
    <cellStyle name="_L0109B_1_ABO_LHD-2009" xfId="723"/>
    <cellStyle name="20% - Accent1 2 2" xfId="724"/>
    <cellStyle name="Style 130 2 2 2" xfId="725"/>
    <cellStyle name="Enter Units (2) 12" xfId="726"/>
    <cellStyle name="60% - Accent4 2" xfId="727"/>
    <cellStyle name="Calc Units (2) 2 2 3" xfId="728"/>
    <cellStyle name="Style 138 3" xfId="729"/>
    <cellStyle name="Comma 4 8 3" xfId="730"/>
    <cellStyle name="_L0109B_2" xfId="731"/>
    <cellStyle name="Style 89 11" xfId="732"/>
    <cellStyle name="SAPBEXHLevel0 6 29" xfId="733"/>
    <cellStyle name="_L0900_1_ABO_LHD-2009" xfId="734"/>
    <cellStyle name="subheading 2" xfId="735"/>
    <cellStyle name="SAPBEXHLevel2X 5 20" xfId="736"/>
    <cellStyle name="SAPBEXHLevel2X 5 15" xfId="737"/>
    <cellStyle name="_L0109B_2_ABO_LHD-2009" xfId="738"/>
    <cellStyle name="Enter Units (1) 16 2" xfId="739"/>
    <cellStyle name="Style 103 2 2 3" xfId="740"/>
    <cellStyle name="Note 3 4 10" xfId="741"/>
    <cellStyle name="_L0109B_4" xfId="742"/>
    <cellStyle name="Style 89 13" xfId="743"/>
    <cellStyle name="Comma 5 3 2 2 2" xfId="744"/>
    <cellStyle name="Style 95 3 9" xfId="745"/>
    <cellStyle name="Accent1 - 20% 17" xfId="746"/>
    <cellStyle name="SAPBEXundefined 6" xfId="747"/>
    <cellStyle name="Enter Currency (2) 7" xfId="748"/>
    <cellStyle name="Normal 5 6 3" xfId="749"/>
    <cellStyle name="Border Heavy" xfId="750"/>
    <cellStyle name="Style 41 14" xfId="751"/>
    <cellStyle name="Header2 13" xfId="752"/>
    <cellStyle name="Percent 2 2 11 4" xfId="753"/>
    <cellStyle name="Comma  - Style7 9" xfId="754"/>
    <cellStyle name="Normal 2 15 6" xfId="755"/>
    <cellStyle name="SAPBEXHLevel0X 8 22" xfId="756"/>
    <cellStyle name="SAPBEXHLevel0X 8 17" xfId="757"/>
    <cellStyle name="Calc Units (2) 2 4" xfId="758"/>
    <cellStyle name="Style 145" xfId="759"/>
    <cellStyle name="Style 150" xfId="760"/>
    <cellStyle name="Style 200" xfId="761"/>
    <cellStyle name="_L0109B_ABO_LHD-2009" xfId="762"/>
    <cellStyle name="Calc Percent (0) 11" xfId="763"/>
    <cellStyle name="Comma  - Style8 2 2 2 2" xfId="764"/>
    <cellStyle name="Normal 2 4 2 2 4" xfId="765"/>
    <cellStyle name="SAPBEXHLevel0 6 7" xfId="766"/>
    <cellStyle name="60% - Accent2 2 2" xfId="767"/>
    <cellStyle name="_L0900_1" xfId="768"/>
    <cellStyle name="SAPBEXHLevel0 6 8" xfId="769"/>
    <cellStyle name="60% - Accent2 2 3" xfId="770"/>
    <cellStyle name="_L0900_2" xfId="771"/>
    <cellStyle name="Calc Units (2)" xfId="772"/>
    <cellStyle name="Accent1 - 20% 2 2 2" xfId="773"/>
    <cellStyle name="_L0900_2_ABO_LHD-2009" xfId="774"/>
    <cellStyle name="Enter Currency (2) 10" xfId="775"/>
    <cellStyle name="_L0900_3" xfId="776"/>
    <cellStyle name="SAPBEXHLevel0 6 9" xfId="777"/>
    <cellStyle name="Calc Units (1) 2 2 2" xfId="778"/>
    <cellStyle name="SAPBEXHLevel1 5 9" xfId="779"/>
    <cellStyle name="_L0900_3_ABO_LHD-2009" xfId="780"/>
    <cellStyle name="Accent6 - 20% 2 2 2" xfId="781"/>
    <cellStyle name="Accent1 - 60% 16" xfId="782"/>
    <cellStyle name="Style 142 2 4" xfId="783"/>
    <cellStyle name="Body" xfId="784"/>
    <cellStyle name="F7 16 2" xfId="785"/>
    <cellStyle name="믅됞 [0.00]_PRODUCT DETAIL Q1Q3" xfId="786"/>
    <cellStyle name="_L0900A" xfId="787"/>
    <cellStyle name="SAPBEXHLevel2 7 2" xfId="788"/>
    <cellStyle name="_L0900B" xfId="789"/>
    <cellStyle name="Output 3 21" xfId="790"/>
    <cellStyle name="Output 3 16" xfId="791"/>
    <cellStyle name="SAPBEXHLevel3X 10" xfId="792"/>
    <cellStyle name="Normal 3 4 3" xfId="793"/>
    <cellStyle name="Comma 3 5 2" xfId="794"/>
    <cellStyle name="_L0900B_2" xfId="795"/>
    <cellStyle name="Comma 6 4 2 2 4" xfId="796"/>
    <cellStyle name="Comma [0] 2 4 2 2" xfId="797"/>
    <cellStyle name="SAPBEXHLevel2X 7 30" xfId="798"/>
    <cellStyle name="SAPBEXHLevel2X 7 25" xfId="799"/>
    <cellStyle name="_L0900B_2_ABO_LHD-2009" xfId="800"/>
    <cellStyle name="Comma 3 2 2 7" xfId="801"/>
    <cellStyle name="Calculation 2 3 29" xfId="802"/>
    <cellStyle name="SAPBEXHLevel3 4 5" xfId="803"/>
    <cellStyle name="Output 3 22" xfId="804"/>
    <cellStyle name="Output 3 17" xfId="805"/>
    <cellStyle name="SAPBEXHLevel3X 11" xfId="806"/>
    <cellStyle name="Normal 3 4 4" xfId="807"/>
    <cellStyle name="Comma 3 5 3" xfId="808"/>
    <cellStyle name="_L0900B_3" xfId="809"/>
    <cellStyle name="Comma [0] 2 4 2 3" xfId="810"/>
    <cellStyle name="Output 3 23" xfId="811"/>
    <cellStyle name="Output 3 18" xfId="812"/>
    <cellStyle name="SAPBEXHLevel3X 12" xfId="813"/>
    <cellStyle name="Normal 3 4 5" xfId="814"/>
    <cellStyle name="Comma 3 5 4" xfId="815"/>
    <cellStyle name="열어본 하이퍼링크" xfId="816"/>
    <cellStyle name="_L0900B_4" xfId="817"/>
    <cellStyle name="Comma [0] 2 4 2 4" xfId="818"/>
    <cellStyle name="Output 3 24" xfId="819"/>
    <cellStyle name="Output 3 19" xfId="820"/>
    <cellStyle name="SAPBEXHLevel3X 13" xfId="821"/>
    <cellStyle name="Normal 3 4 6" xfId="822"/>
    <cellStyle name="Comma 3 5 5" xfId="823"/>
    <cellStyle name="_L0900B_5" xfId="824"/>
    <cellStyle name="20% - Accent4 2 2" xfId="825"/>
    <cellStyle name="Percent 6 3" xfId="826"/>
    <cellStyle name="_L0900B_5_ABO_LHD-2009" xfId="827"/>
    <cellStyle name="Comma 3 3 2 3 2" xfId="828"/>
    <cellStyle name="Accent6 - 60% 2 2 2" xfId="829"/>
    <cellStyle name="SAPBEXexcBad8 31" xfId="830"/>
    <cellStyle name="SAPBEXexcBad8 26" xfId="831"/>
    <cellStyle name="Comma  - Style2 16 2" xfId="832"/>
    <cellStyle name="Input [yellow] 5 5" xfId="833"/>
    <cellStyle name="Style 73 4 5 2" xfId="834"/>
    <cellStyle name="Accent3 - 20% 16 2" xfId="835"/>
    <cellStyle name="_L1000B" xfId="836"/>
    <cellStyle name="Accent1 - 40% 5" xfId="837"/>
    <cellStyle name="Calc Percent (2) 2 3 2" xfId="838"/>
    <cellStyle name="F5 2 3 2" xfId="839"/>
    <cellStyle name="_L1000B_1_ABO_LHD-2009" xfId="840"/>
    <cellStyle name="_L1000B_2" xfId="841"/>
    <cellStyle name="Style 107 2" xfId="842"/>
    <cellStyle name="Style 112 2" xfId="843"/>
    <cellStyle name="货币_GE" xfId="844"/>
    <cellStyle name="_L1000B_3" xfId="845"/>
    <cellStyle name="Style 107 3" xfId="846"/>
    <cellStyle name="Style 112 3" xfId="847"/>
    <cellStyle name="Comma 10 2 4" xfId="848"/>
    <cellStyle name="Comma 3 7 2 3" xfId="849"/>
    <cellStyle name="Accent2 - 40% 11" xfId="850"/>
    <cellStyle name="SAPBEXaggData 13" xfId="851"/>
    <cellStyle name="Comma 2 5" xfId="852"/>
    <cellStyle name="Comma [00] 16" xfId="853"/>
    <cellStyle name="Enter Units (0) 2 4" xfId="854"/>
    <cellStyle name="SAPBEXexcGood2 20" xfId="855"/>
    <cellStyle name="SAPBEXexcGood2 15" xfId="856"/>
    <cellStyle name="Comma 3 2 4 6" xfId="857"/>
    <cellStyle name="Calc Units (2) 7" xfId="858"/>
    <cellStyle name="Percent 2 2 21" xfId="859"/>
    <cellStyle name="Percent 2 2 16" xfId="860"/>
    <cellStyle name="_L1000B_3_ABO_LHD-2009" xfId="861"/>
    <cellStyle name="20% - Accent2 2" xfId="862"/>
    <cellStyle name="Style 73 5 4 2" xfId="863"/>
    <cellStyle name="_L1000B_ABO_LHD-2009" xfId="864"/>
    <cellStyle name="Style 67 17" xfId="865"/>
    <cellStyle name="Style 72 17" xfId="866"/>
    <cellStyle name="60% - Accent6 2" xfId="867"/>
    <cellStyle name="Normal - Style1 2 4" xfId="868"/>
    <cellStyle name="SAPBEXHLevel2X 5 4" xfId="869"/>
    <cellStyle name="…" xfId="870"/>
    <cellStyle name="Normal - Style1 6" xfId="871"/>
    <cellStyle name="SAPBEXresData 16" xfId="872"/>
    <cellStyle name="SAPBEXresData 21" xfId="873"/>
    <cellStyle name="Note 3 4 23" xfId="874"/>
    <cellStyle name="Note 3 4 18" xfId="875"/>
    <cellStyle name="Comma  - Style8 12" xfId="876"/>
    <cellStyle name="…_ABO_LHD-2009" xfId="877"/>
    <cellStyle name="Style 66 2 3" xfId="878"/>
    <cellStyle name="Style 71 2 3" xfId="879"/>
    <cellStyle name="Normal 2 2 2 10 2" xfId="880"/>
    <cellStyle name="Comma  - Style5 10" xfId="881"/>
    <cellStyle name="" xfId="882"/>
    <cellStyle name="Normal 2 5 14" xfId="883"/>
    <cellStyle name="Calc Currency (2) 2 2 2 2" xfId="884"/>
    <cellStyle name="Link Units (1) 6" xfId="885"/>
    <cellStyle name="Accent1 - 20% 15" xfId="886"/>
    <cellStyle name="SAPBEXundefined 4" xfId="887"/>
    <cellStyle name="Style 60_KERTAS_KERJA_ABI_PGE_2009_090109Kurs 11rb" xfId="888"/>
    <cellStyle name="Enter Currency (2) 5" xfId="889"/>
    <cellStyle name="Accent2 - 20% 2 3" xfId="890"/>
    <cellStyle name="Header2 11" xfId="891"/>
    <cellStyle name="Percent 2 2 11 2" xfId="892"/>
    <cellStyle name="Comma  - Style7 7" xfId="893"/>
    <cellStyle name="Normal 2 15 4" xfId="894"/>
    <cellStyle name="SAPBEXHLevel0X 8 20" xfId="895"/>
    <cellStyle name="SAPBEXHLevel0X 8 15" xfId="896"/>
    <cellStyle name="Calc Units (2) 2 2" xfId="897"/>
    <cellStyle name="Style 138" xfId="898"/>
    <cellStyle name="Style 143" xfId="899"/>
    <cellStyle name="_ABO_LHD-2009" xfId="900"/>
    <cellStyle name="Input 2_03_RKAP 2009 SUBS" xfId="901"/>
    <cellStyle name="Comma 4 8" xfId="902"/>
    <cellStyle name="Accent5 - 40% 17" xfId="903"/>
    <cellStyle name="20% - Accent1 2" xfId="904"/>
    <cellStyle name="Style 130 2 2" xfId="905"/>
    <cellStyle name="Style 73 5 3 2" xfId="906"/>
    <cellStyle name="Accent1 - 20% 2" xfId="907"/>
    <cellStyle name="Calc Units (1) 10" xfId="908"/>
    <cellStyle name="Accent1 - 20% 2 3" xfId="909"/>
    <cellStyle name="Accent5 - 60% 5" xfId="910"/>
    <cellStyle name="20% - Accent1 2 3" xfId="911"/>
    <cellStyle name="Style 130 2 2 3" xfId="912"/>
    <cellStyle name="Enter Units (2) 13" xfId="913"/>
    <cellStyle name="20% - Accent2 2 2" xfId="914"/>
    <cellStyle name="20% - Accent2 2 3" xfId="915"/>
    <cellStyle name="SAPBEXHLevel2X 2" xfId="916"/>
    <cellStyle name="20% - Accent2 3" xfId="917"/>
    <cellStyle name="20% - Accent3 2 3" xfId="918"/>
    <cellStyle name="Header2 4 2 3 2" xfId="919"/>
    <cellStyle name="F4" xfId="920"/>
    <cellStyle name="20% - Accent4 2" xfId="921"/>
    <cellStyle name="Style 73 5 6 2" xfId="922"/>
    <cellStyle name="Comma 3 3 2 3" xfId="923"/>
    <cellStyle name="SAPBEXHLevel0X 8 32" xfId="924"/>
    <cellStyle name="SAPBEXHLevel0X 8 27" xfId="925"/>
    <cellStyle name="Calc Currency (0) 5" xfId="926"/>
    <cellStyle name="SAPBEXexcBad8 2" xfId="927"/>
    <cellStyle name="Style 155" xfId="928"/>
    <cellStyle name="Style 160" xfId="929"/>
    <cellStyle name="Style 205" xfId="930"/>
    <cellStyle name="Style 210" xfId="931"/>
    <cellStyle name="Accent6 - 60% 2 2" xfId="932"/>
    <cellStyle name="Header2 18" xfId="933"/>
    <cellStyle name="Header2 23" xfId="934"/>
    <cellStyle name="20% - Accent4 2 3" xfId="935"/>
    <cellStyle name="Accent4 - 20% 16 2" xfId="936"/>
    <cellStyle name="Accent6 - 60% 2 2 3" xfId="937"/>
    <cellStyle name="F8 10" xfId="938"/>
    <cellStyle name="Style 77 2 2" xfId="939"/>
    <cellStyle name="Style 82 2 2" xfId="940"/>
    <cellStyle name="Style 95 5 5 2" xfId="941"/>
    <cellStyle name="20% - Accent4 3" xfId="942"/>
    <cellStyle name="Comma 3 3 2 4" xfId="943"/>
    <cellStyle name="SAPBEXHLevel0X 8 33" xfId="944"/>
    <cellStyle name="SAPBEXHLevel0X 8 28" xfId="945"/>
    <cellStyle name="Calc Currency (0) 6" xfId="946"/>
    <cellStyle name="SAPBEXexcBad8 3" xfId="947"/>
    <cellStyle name="Style 156" xfId="948"/>
    <cellStyle name="Style 161" xfId="949"/>
    <cellStyle name="Style 206" xfId="950"/>
    <cellStyle name="Style 211" xfId="951"/>
    <cellStyle name="Accent6 - 60% 2 3" xfId="952"/>
    <cellStyle name="Header2 19" xfId="953"/>
    <cellStyle name="Header2 24" xfId="954"/>
    <cellStyle name="20% - Accent5 2" xfId="955"/>
    <cellStyle name="Comma 2 3 14" xfId="956"/>
    <cellStyle name="Normal 2 2 19" xfId="957"/>
    <cellStyle name="Normal 2 2 24" xfId="958"/>
    <cellStyle name="Comma  - Style2 15" xfId="959"/>
    <cellStyle name="Accent3 - 20% 15" xfId="960"/>
    <cellStyle name="Style 147_KERTAS_KERJA_ABI_PGE_2009_090109Kurs 11rb" xfId="961"/>
    <cellStyle name="20% - Accent5 2 2" xfId="962"/>
    <cellStyle name="Comma 2 3 20" xfId="963"/>
    <cellStyle name="Comma 2 3 15" xfId="964"/>
    <cellStyle name="Normal 2 2 25" xfId="965"/>
    <cellStyle name="Normal 2 2 30" xfId="966"/>
    <cellStyle name="Comma  - Style2 16" xfId="967"/>
    <cellStyle name="Accent3 - 20% 16" xfId="968"/>
    <cellStyle name="20% - Accent5 2 3" xfId="969"/>
    <cellStyle name="Comma  - Style7 2 2 2 2" xfId="970"/>
    <cellStyle name="20% - Accent5 3" xfId="971"/>
    <cellStyle name="20% - Accent6 2" xfId="972"/>
    <cellStyle name="Style 130 7 2" xfId="973"/>
    <cellStyle name="Comma 2 2 9" xfId="974"/>
    <cellStyle name="AÞ¸¶_TestResults" xfId="975"/>
    <cellStyle name="Note 3 3 31" xfId="976"/>
    <cellStyle name="Note 3 3 26" xfId="977"/>
    <cellStyle name="Comma  - Style7 15" xfId="978"/>
    <cellStyle name="Output 2 2 7" xfId="979"/>
    <cellStyle name="20% - Accent6 2 2" xfId="980"/>
    <cellStyle name="Note 3 3 32" xfId="981"/>
    <cellStyle name="Note 3 3 27" xfId="982"/>
    <cellStyle name="Comma  - Style7 16" xfId="983"/>
    <cellStyle name="Output 2 2 8" xfId="984"/>
    <cellStyle name="20% - Accent6 2 3" xfId="985"/>
    <cellStyle name="no dec" xfId="986"/>
    <cellStyle name="Comma 2 30" xfId="987"/>
    <cellStyle name="Comma 2 25" xfId="988"/>
    <cellStyle name="Accent4 - 40% 2" xfId="989"/>
    <cellStyle name="Normal 10 2 2" xfId="990"/>
    <cellStyle name="2dec" xfId="991"/>
    <cellStyle name="Accent6 - 40%" xfId="992"/>
    <cellStyle name="SAPBEXHLevel2X 9 4" xfId="993"/>
    <cellStyle name="Comma  - Style5 15" xfId="994"/>
    <cellStyle name="Comma 3 3 2 2 3" xfId="995"/>
    <cellStyle name="Normal 2 5 19" xfId="996"/>
    <cellStyle name="Normal 2 5 24" xfId="997"/>
    <cellStyle name="Comma  - Style1 2 4" xfId="998"/>
    <cellStyle name="Calc Percent (2) 2 2 3" xfId="999"/>
    <cellStyle name="F5 2 2 3" xfId="1000"/>
    <cellStyle name="SAPBEXHLevel1X 7 12" xfId="1001"/>
    <cellStyle name="Accent4 - 60% 2 2 2 2" xfId="1002"/>
    <cellStyle name="40% - Accent1 2 3" xfId="1003"/>
    <cellStyle name="SAPBEXHLevel2X 32" xfId="1004"/>
    <cellStyle name="SAPBEXHLevel2X 27" xfId="1005"/>
    <cellStyle name="Transfer out 3 2" xfId="1006"/>
    <cellStyle name="Calculation 2 5" xfId="1007"/>
    <cellStyle name="Style 133_KERTAS_KERJA_ABI_PGE_2009_090109Kurs 11rb" xfId="1008"/>
    <cellStyle name="Style 67 6 2" xfId="1009"/>
    <cellStyle name="Style 72 6 2" xfId="1010"/>
    <cellStyle name="40% - Accent1 3" xfId="1011"/>
    <cellStyle name="SAPBEXHLevel1X 4 4" xfId="1012"/>
    <cellStyle name="Calc Percent (2) 2 3" xfId="1013"/>
    <cellStyle name="F5 2 3" xfId="1014"/>
    <cellStyle name="SAPBEXHLevel2X 3 31" xfId="1015"/>
    <cellStyle name="SAPBEXHLevel2X 3 26" xfId="1016"/>
    <cellStyle name="Note 8 20" xfId="1017"/>
    <cellStyle name="Note 8 15" xfId="1018"/>
    <cellStyle name="40% - Accent2 2" xfId="1019"/>
    <cellStyle name="Enter Units (0) 4" xfId="1020"/>
    <cellStyle name="Normal 5 2_KERTAS_KERJA_ABI_PGE_2009_090109Kurs 11rb" xfId="1021"/>
    <cellStyle name="Comma  - Style2 2 3" xfId="1022"/>
    <cellStyle name="SAPBEXHLevel2 2 7" xfId="1023"/>
    <cellStyle name="Comma 10 4" xfId="1024"/>
    <cellStyle name="Accent3 - 20% 2 3" xfId="1025"/>
    <cellStyle name="40% - Accent2 2 2" xfId="1026"/>
    <cellStyle name="Style 72 12 2" xfId="1027"/>
    <cellStyle name="Style 67 12 2" xfId="1028"/>
    <cellStyle name="40% - Accent2 2 3" xfId="1029"/>
    <cellStyle name="Enter Units (0) 5" xfId="1030"/>
    <cellStyle name="Comma  - Style2 2 4" xfId="1031"/>
    <cellStyle name="Accent3 - 20% 2 4" xfId="1032"/>
    <cellStyle name="Comma 10 5" xfId="1033"/>
    <cellStyle name="SAPBEXHLevel2 2 8" xfId="1034"/>
    <cellStyle name="Accent2 - 40% 16 2" xfId="1035"/>
    <cellStyle name="Style 43 12" xfId="1036"/>
    <cellStyle name="header2 4 2 2 2 2" xfId="1037"/>
    <cellStyle name="Comma 9 15 3" xfId="1038"/>
    <cellStyle name="SAPBEXfilterDrill 16" xfId="1039"/>
    <cellStyle name="SAPBEXfilterDrill 21" xfId="1040"/>
    <cellStyle name="40% - Accent2 3" xfId="1041"/>
    <cellStyle name="Note 8 16" xfId="1042"/>
    <cellStyle name="Note 8 21" xfId="1043"/>
    <cellStyle name="SAPBEXHLevel2X 3 27" xfId="1044"/>
    <cellStyle name="SAPBEXHLevel2X 3 32" xfId="1045"/>
    <cellStyle name="Calc Units (1) 14" xfId="1046"/>
    <cellStyle name="Header1 14 2" xfId="1047"/>
    <cellStyle name="Accent1 - 20% 6" xfId="1048"/>
    <cellStyle name="Link Units (0) 7" xfId="1049"/>
    <cellStyle name="SAPBEXHLevel1X 6 3" xfId="1050"/>
    <cellStyle name="Comma 23 3" xfId="1051"/>
    <cellStyle name="SAPBEXHLevel3 9 33" xfId="1052"/>
    <cellStyle name="SAPBEXHLevel3 9 28" xfId="1053"/>
    <cellStyle name="Comma  - Style4 11" xfId="1054"/>
    <cellStyle name="Normal 2 4 20" xfId="1055"/>
    <cellStyle name="Normal 2 4 15" xfId="1056"/>
    <cellStyle name="40% - Accent3 2" xfId="1057"/>
    <cellStyle name="Percent 4 5 2 2 3" xfId="1058"/>
    <cellStyle name="Calc Currency (0) 17" xfId="1059"/>
    <cellStyle name="Header2 5 7" xfId="1060"/>
    <cellStyle name="Style 60" xfId="1061"/>
    <cellStyle name="Style 55" xfId="1062"/>
    <cellStyle name="40% - Accent3 2 2" xfId="1063"/>
    <cellStyle name="Fixed 2 2" xfId="1064"/>
    <cellStyle name="Calc Currency (0) 18" xfId="1065"/>
    <cellStyle name="header2 5 8" xfId="1066"/>
    <cellStyle name="Style 61" xfId="1067"/>
    <cellStyle name="Style 56" xfId="1068"/>
    <cellStyle name="40% - Accent3 2 3" xfId="1069"/>
    <cellStyle name="Calc Units (1) 15" xfId="1070"/>
    <cellStyle name="Header1 14 3" xfId="1071"/>
    <cellStyle name="Accent1 - 20% 7" xfId="1072"/>
    <cellStyle name="Link Units (0) 8" xfId="1073"/>
    <cellStyle name="SAPBEXHLevel1X 6 4" xfId="1074"/>
    <cellStyle name="一般_MARKETING FORECAST FORM-1" xfId="1075"/>
    <cellStyle name="Comma 23 4" xfId="1076"/>
    <cellStyle name="SAPBEXHLevel3 9 29" xfId="1077"/>
    <cellStyle name="Comma  - Style4 12" xfId="1078"/>
    <cellStyle name="Normal 2 4 21" xfId="1079"/>
    <cellStyle name="Normal 2 4 16" xfId="1080"/>
    <cellStyle name="40% - Accent3 3" xfId="1081"/>
    <cellStyle name="Percent 4 5 2 2 4" xfId="1082"/>
    <cellStyle name="SAPBEXresData 12" xfId="1083"/>
    <cellStyle name="Normal - Style1 2" xfId="1084"/>
    <cellStyle name="40% - Accent4 2" xfId="1085"/>
    <cellStyle name="Normal - Style1 2 2" xfId="1086"/>
    <cellStyle name="40% - Accent4 2 2" xfId="1087"/>
    <cellStyle name="Normal - Style1 2 3" xfId="1088"/>
    <cellStyle name="40% - Accent4 2 3" xfId="1089"/>
    <cellStyle name="40% - Accent4 3" xfId="1090"/>
    <cellStyle name="SAPBEXresData 13" xfId="1091"/>
    <cellStyle name="Normal - Style1 3" xfId="1092"/>
    <cellStyle name="Comma  - Style4 2 2" xfId="1093"/>
    <cellStyle name="Style 50 10" xfId="1094"/>
    <cellStyle name="Style 45 10" xfId="1095"/>
    <cellStyle name="Accent4 - 20% 2 3" xfId="1096"/>
    <cellStyle name="Normal - Style2 2" xfId="1097"/>
    <cellStyle name="Style 62 2 4" xfId="1098"/>
    <cellStyle name="Calculation 2 20" xfId="1099"/>
    <cellStyle name="Calculation 2 15" xfId="1100"/>
    <cellStyle name="40% - Accent5 2" xfId="1101"/>
    <cellStyle name="Comma 10 2 2 3" xfId="1102"/>
    <cellStyle name="Normal 2 2 4" xfId="1103"/>
    <cellStyle name="Enter Units (0) 2 2 3" xfId="1104"/>
    <cellStyle name="Comma 2 3 3" xfId="1105"/>
    <cellStyle name="Style 83 5" xfId="1106"/>
    <cellStyle name="Style 50 10 2" xfId="1107"/>
    <cellStyle name="Style 45 10 2" xfId="1108"/>
    <cellStyle name="Accent4 - 20% 2 3 2" xfId="1109"/>
    <cellStyle name="Note 6 9" xfId="1110"/>
    <cellStyle name="40% - Accent5 2 2" xfId="1111"/>
    <cellStyle name="Style 140 2 3 2" xfId="1112"/>
    <cellStyle name="Style 114 2" xfId="1113"/>
    <cellStyle name="Calc Currency (2) 17" xfId="1114"/>
    <cellStyle name="Percent 2 3 25" xfId="1115"/>
    <cellStyle name="Percent 2 3 30" xfId="1116"/>
    <cellStyle name="Comma  - Style1 14" xfId="1117"/>
    <cellStyle name="Comma 2 2 13" xfId="1118"/>
    <cellStyle name="Strictly confidential" xfId="1119"/>
    <cellStyle name="40% - Accent5 2 3" xfId="1120"/>
    <cellStyle name="Style 99 10 2" xfId="1121"/>
    <cellStyle name="Style 114 3" xfId="1122"/>
    <cellStyle name="Calc Currency (2) 18" xfId="1123"/>
    <cellStyle name="Percent 2 3 26" xfId="1124"/>
    <cellStyle name="Percent 2 3 31" xfId="1125"/>
    <cellStyle name="Comma  - Style1 15" xfId="1126"/>
    <cellStyle name="Comma 2 2 14" xfId="1127"/>
    <cellStyle name="Style 50 11" xfId="1128"/>
    <cellStyle name="Style 45 11" xfId="1129"/>
    <cellStyle name="Accent4 - 20% 2 4" xfId="1130"/>
    <cellStyle name="Calculation 2 21" xfId="1131"/>
    <cellStyle name="Calculation 2 16" xfId="1132"/>
    <cellStyle name="40% - Accent5 3" xfId="1133"/>
    <cellStyle name="Link Currency (0) 2 2 2" xfId="1134"/>
    <cellStyle name="Calc Currency (0) 9" xfId="1135"/>
    <cellStyle name="Style 214" xfId="1136"/>
    <cellStyle name="Style 209" xfId="1137"/>
    <cellStyle name="Style 164" xfId="1138"/>
    <cellStyle name="Style 159" xfId="1139"/>
    <cellStyle name="SAPBEXexcBad8 6" xfId="1140"/>
    <cellStyle name="Normal - Style3 2" xfId="1141"/>
    <cellStyle name="40% - Accent6 2" xfId="1142"/>
    <cellStyle name="Percent 4 2 2 3" xfId="1143"/>
    <cellStyle name="Header2 32" xfId="1144"/>
    <cellStyle name="Header2 27" xfId="1145"/>
    <cellStyle name="Header1 17 2" xfId="1146"/>
    <cellStyle name="60% - Accent1 2 3" xfId="1147"/>
    <cellStyle name="Comma 26 3" xfId="1148"/>
    <cellStyle name="SAPBEXHLevel1X 6 11" xfId="1149"/>
    <cellStyle name="Input [yellow] 3 2 2 2" xfId="1150"/>
    <cellStyle name="40% - Accent6 3" xfId="1151"/>
    <cellStyle name="Percent 4 2 2 4" xfId="1152"/>
    <cellStyle name="Header2 33" xfId="1153"/>
    <cellStyle name="Header2 28" xfId="1154"/>
    <cellStyle name="Accent2 - 20% 10" xfId="1155"/>
    <cellStyle name="Accent4 - 20% 3" xfId="1156"/>
    <cellStyle name="SAPBEXinputData 2 24" xfId="1157"/>
    <cellStyle name="SAPBEXinputData 2 19" xfId="1158"/>
    <cellStyle name="HEADER" xfId="1159"/>
    <cellStyle name="Percent 4 2 2" xfId="1160"/>
    <cellStyle name="F6 10" xfId="1161"/>
    <cellStyle name="Style 67 2 3 2" xfId="1162"/>
    <cellStyle name="Accent6 - 40% 12" xfId="1163"/>
    <cellStyle name="Input 2 2 9" xfId="1164"/>
    <cellStyle name="60% - Accent1 2" xfId="1165"/>
    <cellStyle name="Comma 14 7" xfId="1166"/>
    <cellStyle name="Enter Currency (2) 2 3" xfId="1167"/>
    <cellStyle name="Normal 5 2 10" xfId="1168"/>
    <cellStyle name="Currency [00] 11" xfId="1169"/>
    <cellStyle name="SAPBEXHLevel1X 2 7" xfId="1170"/>
    <cellStyle name="Comma 26" xfId="1171"/>
    <cellStyle name="Comma 31" xfId="1172"/>
    <cellStyle name="Calc Currency (0) 8" xfId="1173"/>
    <cellStyle name="Style 213" xfId="1174"/>
    <cellStyle name="Style 208" xfId="1175"/>
    <cellStyle name="Style 163" xfId="1176"/>
    <cellStyle name="Style 158" xfId="1177"/>
    <cellStyle name="SAPBEXexcBad8 5" xfId="1178"/>
    <cellStyle name="Enter Currency (2) 2 3 2" xfId="1179"/>
    <cellStyle name="60% - Accent1 2 2" xfId="1180"/>
    <cellStyle name="Comma 26 2" xfId="1181"/>
    <cellStyle name="SAPBEXHLevel1X 6 10" xfId="1182"/>
    <cellStyle name="Input [yellow] 4 2" xfId="1183"/>
    <cellStyle name="Accent2 - 20% 11" xfId="1184"/>
    <cellStyle name="Custom - Style1" xfId="1185"/>
    <cellStyle name="Accent4 - 20% 4" xfId="1186"/>
    <cellStyle name="F6 11" xfId="1187"/>
    <cellStyle name="Accent6 - 40% 13" xfId="1188"/>
    <cellStyle name="60% - Accent1 3" xfId="1189"/>
    <cellStyle name="Comma 14 8" xfId="1190"/>
    <cellStyle name="Enter Currency (2) 2 4" xfId="1191"/>
    <cellStyle name="Normal 5 2 11" xfId="1192"/>
    <cellStyle name="Currency [00] 12" xfId="1193"/>
    <cellStyle name="SAPBEXHLevel1X 2 8" xfId="1194"/>
    <cellStyle name="Normal 2 2 7 2" xfId="1195"/>
    <cellStyle name="Accent2 - 60% 2" xfId="1196"/>
    <cellStyle name="Comma [0] 3 2" xfId="1197"/>
    <cellStyle name="Comma 27" xfId="1198"/>
    <cellStyle name="Comma 32" xfId="1199"/>
    <cellStyle name="Input 2 3 9" xfId="1200"/>
    <cellStyle name="60% - Accent2 2" xfId="1201"/>
    <cellStyle name="60% - Accent2 3" xfId="1202"/>
    <cellStyle name="Normal 2 2 8 2" xfId="1203"/>
    <cellStyle name="Style 73 15 2" xfId="1204"/>
    <cellStyle name="Style 68 15 2" xfId="1205"/>
    <cellStyle name="Enter Units (1) 8" xfId="1206"/>
    <cellStyle name="Comma [0] 4 2" xfId="1207"/>
    <cellStyle name="Bad 2" xfId="1208"/>
    <cellStyle name="Accent5 - 20% 2 4" xfId="1209"/>
    <cellStyle name="60% - Accent3 2 2" xfId="1210"/>
    <cellStyle name="SAPBEXHLevel1 6 7" xfId="1211"/>
    <cellStyle name="60% - Accent3 3" xfId="1212"/>
    <cellStyle name="SAPBEXHLevel1X 5 16" xfId="1213"/>
    <cellStyle name="SAPBEXHLevel1X 5 21" xfId="1214"/>
    <cellStyle name="Normal 2 2 9 2" xfId="1215"/>
    <cellStyle name="Comma [0] 5 2" xfId="1216"/>
    <cellStyle name="Accent2 - 20% 2 2 4" xfId="1217"/>
    <cellStyle name="Currency 2 14" xfId="1218"/>
    <cellStyle name="Calc Percent (1) 2 2 4" xfId="1219"/>
    <cellStyle name="Comma 3 6 2 2 4" xfId="1220"/>
    <cellStyle name="60% - Accent4 2 2" xfId="1221"/>
    <cellStyle name="Input 2 2 6" xfId="1222"/>
    <cellStyle name="Comma 14 4" xfId="1223"/>
    <cellStyle name="SAPBEXHLevel2 6 7" xfId="1224"/>
    <cellStyle name="Header1 10 3" xfId="1225"/>
    <cellStyle name="Comma 18" xfId="1226"/>
    <cellStyle name="Comma 23" xfId="1227"/>
    <cellStyle name="Accent6 - 40% 10" xfId="1228"/>
    <cellStyle name="Normal 5 4 7 2" xfId="1229"/>
    <cellStyle name="60% - Accent4 2 3" xfId="1230"/>
    <cellStyle name="Input 2 2 7" xfId="1231"/>
    <cellStyle name="Comma 14 5" xfId="1232"/>
    <cellStyle name="SAPBEXHLevel2 6 8" xfId="1233"/>
    <cellStyle name="Header1 10 4" xfId="1234"/>
    <cellStyle name="Comma 19" xfId="1235"/>
    <cellStyle name="Comma 24" xfId="1236"/>
    <cellStyle name="Heading 2 2" xfId="1237"/>
    <cellStyle name="SAPBEXexcGood2 19" xfId="1238"/>
    <cellStyle name="SAPBEXexcGood2 24" xfId="1239"/>
    <cellStyle name="60% - Accent5 2 3" xfId="1240"/>
    <cellStyle name="Accent2 - 40% 15" xfId="1241"/>
    <cellStyle name="Comma 10 2 8" xfId="1242"/>
    <cellStyle name="Normal 5 5 7 2" xfId="1243"/>
    <cellStyle name="Comma 2 9" xfId="1244"/>
    <cellStyle name="SAPBEXaggData 17" xfId="1245"/>
    <cellStyle name="SAPBEXaggData 22" xfId="1246"/>
    <cellStyle name="60% - Accent6 2 2" xfId="1247"/>
    <cellStyle name="Normal 2 5 22" xfId="1248"/>
    <cellStyle name="Normal 2 5 17" xfId="1249"/>
    <cellStyle name="Comma  - Style5 13" xfId="1250"/>
    <cellStyle name="SAPBEXHLevel2X 9 2" xfId="1251"/>
    <cellStyle name="60% - Accent6 2 3" xfId="1252"/>
    <cellStyle name="Normal 2 5 23" xfId="1253"/>
    <cellStyle name="Normal 2 5 18" xfId="1254"/>
    <cellStyle name="Comma 3 3 2 2 2" xfId="1255"/>
    <cellStyle name="Comma  - Style5 14" xfId="1256"/>
    <cellStyle name="SAPBEXHLevel2X 9 3" xfId="1257"/>
    <cellStyle name="Normal - Style1 2 5" xfId="1258"/>
    <cellStyle name="60% - Accent6 3" xfId="1259"/>
    <cellStyle name="SAPBEXHLevel1 2 10" xfId="1260"/>
    <cellStyle name="SAPBEXHLevel3X 3 2" xfId="1261"/>
    <cellStyle name="Comma [0] 8 2" xfId="1262"/>
    <cellStyle name="Currency [00] 2 3" xfId="1263"/>
    <cellStyle name="Accent3 - 20% 2 3 2" xfId="1264"/>
    <cellStyle name="Accent5 - 40% 12" xfId="1265"/>
    <cellStyle name="Comma  - Style2 2 3 2" xfId="1266"/>
    <cellStyle name="SAPBEXexcBad9 27" xfId="1267"/>
    <cellStyle name="SAPBEXexcBad9 32" xfId="1268"/>
    <cellStyle name="Comma 4 3" xfId="1269"/>
    <cellStyle name="Calculation 2 34" xfId="1270"/>
    <cellStyle name="Calculation 2 29" xfId="1271"/>
    <cellStyle name="Comma  - Style7 2" xfId="1272"/>
    <cellStyle name="SAPBEXHLevel2X 6 9" xfId="1273"/>
    <cellStyle name="Accent1 - 20% 10" xfId="1274"/>
    <cellStyle name="Percent 2 9" xfId="1275"/>
    <cellStyle name="Calculation 2 35" xfId="1276"/>
    <cellStyle name="Comma  - Style7 3" xfId="1277"/>
    <cellStyle name="Accent1 - 20% 11" xfId="1278"/>
    <cellStyle name="Accent5 - 40% 14" xfId="1279"/>
    <cellStyle name="SAPBEXexcBad9 29" xfId="1280"/>
    <cellStyle name="SAPBEXfilterDrill 3 3" xfId="1281"/>
    <cellStyle name="Comma 4 5" xfId="1282"/>
    <cellStyle name="Accent4 - 20%" xfId="1283"/>
    <cellStyle name="Comma 6 2 9" xfId="1284"/>
    <cellStyle name="Note 2 5 18" xfId="1285"/>
    <cellStyle name="Note 2 5 23" xfId="1286"/>
    <cellStyle name="Enter Currency (2) 2" xfId="1287"/>
    <cellStyle name="Accent1 - 20% 12" xfId="1288"/>
    <cellStyle name="Enter Currency (2) 3" xfId="1289"/>
    <cellStyle name="SAPBEXundefined 2" xfId="1290"/>
    <cellStyle name="Accent1 - 20% 13" xfId="1291"/>
    <cellStyle name="Enter Currency (2) 4" xfId="1292"/>
    <cellStyle name="SAPBEXundefined 3" xfId="1293"/>
    <cellStyle name="Accent1 - 20% 14" xfId="1294"/>
    <cellStyle name="Normal 2 15 3" xfId="1295"/>
    <cellStyle name="Style 124 2 2 4" xfId="1296"/>
    <cellStyle name="Comma  - Style7 6" xfId="1297"/>
    <cellStyle name="Header2 10" xfId="1298"/>
    <cellStyle name="Accent2 - 20% 2 2" xfId="1299"/>
    <cellStyle name="Style 144" xfId="1300"/>
    <cellStyle name="Style 139" xfId="1301"/>
    <cellStyle name="Calc Units (2) 2 3" xfId="1302"/>
    <cellStyle name="SAPBEXHLevel0X 8 16" xfId="1303"/>
    <cellStyle name="SAPBEXHLevel0X 8 21" xfId="1304"/>
    <cellStyle name="Normal 2 15 5" xfId="1305"/>
    <cellStyle name="Comma  - Style7 8" xfId="1306"/>
    <cellStyle name="Percent 2 2 11 3" xfId="1307"/>
    <cellStyle name="Header2 12" xfId="1308"/>
    <cellStyle name="Accent2 - 20% 2 4" xfId="1309"/>
    <cellStyle name="Style 95 3 8" xfId="1310"/>
    <cellStyle name="F3 16 2" xfId="1311"/>
    <cellStyle name="Note 3 9" xfId="1312"/>
    <cellStyle name="Enter Currency (2) 6" xfId="1313"/>
    <cellStyle name="SAPBEXundefined 5" xfId="1314"/>
    <cellStyle name="Accent1 - 20% 16" xfId="1315"/>
    <cellStyle name="Enter Currency (2) 8" xfId="1316"/>
    <cellStyle name="SAPBEXundefined 7" xfId="1317"/>
    <cellStyle name="Accent1 - 20% 18" xfId="1318"/>
    <cellStyle name="Header2 14" xfId="1319"/>
    <cellStyle name="Normal 10 2 2 2" xfId="1320"/>
    <cellStyle name="Accent4 - 40% 2 2" xfId="1321"/>
    <cellStyle name="SAPBEXstdData 7" xfId="1322"/>
    <cellStyle name="F5 17" xfId="1323"/>
    <cellStyle name="Calc Percent (2) 17" xfId="1324"/>
    <cellStyle name="Accent6 - 60% 7" xfId="1325"/>
    <cellStyle name="SAPBEXresData 4" xfId="1326"/>
    <cellStyle name="Accent1 - 20% 2 2 2 2" xfId="1327"/>
    <cellStyle name="Input [yellow] 2 2 2" xfId="1328"/>
    <cellStyle name="Note 3 36" xfId="1329"/>
    <cellStyle name="SAPBEXstdDataEmph" xfId="1330"/>
    <cellStyle name="Enter Currency (2) 11" xfId="1331"/>
    <cellStyle name="Accent1 - 20% 2 2 3" xfId="1332"/>
    <cellStyle name="SAPBEXHLevel3 4 10" xfId="1333"/>
    <cellStyle name="Input [yellow] 2 2 3" xfId="1334"/>
    <cellStyle name="Enter Currency (2) 12" xfId="1335"/>
    <cellStyle name="Accent1 - 20% 2 2 4" xfId="1336"/>
    <cellStyle name="Datum" xfId="1337"/>
    <cellStyle name="Accent3 - 60% 2" xfId="1338"/>
    <cellStyle name="Normal 2 3 2 6" xfId="1339"/>
    <cellStyle name="Emphasis 1 3" xfId="1340"/>
    <cellStyle name="Link Units (2) 2 4" xfId="1341"/>
    <cellStyle name="Accent1 - 20% 2 3 2" xfId="1342"/>
    <cellStyle name="Calc Currency (0) 2 2 2" xfId="1343"/>
    <cellStyle name="Enter Units (2) 14" xfId="1344"/>
    <cellStyle name="Accent5 - 60% 6" xfId="1345"/>
    <cellStyle name="Accent1 - 20% 2 4" xfId="1346"/>
    <cellStyle name="Calc Units (1) 12" xfId="1347"/>
    <cellStyle name="Date - Style3" xfId="1348"/>
    <cellStyle name="Accent1 - 20% 4" xfId="1349"/>
    <cellStyle name="Calc Units (1) 13" xfId="1350"/>
    <cellStyle name="Accent1 - 20% 5" xfId="1351"/>
    <cellStyle name="Style 60 5 6 2" xfId="1352"/>
    <cellStyle name="Link Units (0) 6" xfId="1353"/>
    <cellStyle name="SAPBEXHLevel1X 6 2" xfId="1354"/>
    <cellStyle name="Comma 23 2" xfId="1355"/>
    <cellStyle name="Style 198_KERTAS_KERJA_ABI_PGE_2009_090109Kurs 11rb" xfId="1356"/>
    <cellStyle name="Accent1 - 40%" xfId="1357"/>
    <cellStyle name="Accent1 - 40% 10" xfId="1358"/>
    <cellStyle name="Normal 2 3 4" xfId="1359"/>
    <cellStyle name="Comma 2 4 3" xfId="1360"/>
    <cellStyle name="Style 50 11 2" xfId="1361"/>
    <cellStyle name="Style 45 11 2" xfId="1362"/>
    <cellStyle name="Note 7 9" xfId="1363"/>
    <cellStyle name="Accent3 - 40% 7" xfId="1364"/>
    <cellStyle name="Accent1 - 40% 11" xfId="1365"/>
    <cellStyle name="Normal 2 3 5" xfId="1366"/>
    <cellStyle name="Normal 2" xfId="1367"/>
    <cellStyle name="Comma 2 4 4" xfId="1368"/>
    <cellStyle name="Accent3 - 40% 8" xfId="1369"/>
    <cellStyle name="SAPBEXaggItemX 2" xfId="1370"/>
    <cellStyle name="Accent1 - 40% 12" xfId="1371"/>
    <cellStyle name="Normal 2 3 6" xfId="1372"/>
    <cellStyle name="Comma 2 4 5" xfId="1373"/>
    <cellStyle name="Normal 3" xfId="1374"/>
    <cellStyle name="Accent3 - 40% 9" xfId="1375"/>
    <cellStyle name="SAPBEXaggItemX 3" xfId="1376"/>
    <cellStyle name="Accent1 - 40% 13" xfId="1377"/>
    <cellStyle name="Normal 2 3 7" xfId="1378"/>
    <cellStyle name="Comma 2 4 6" xfId="1379"/>
    <cellStyle name="Normal 4" xfId="1380"/>
    <cellStyle name="Style 73 2 3 2" xfId="1381"/>
    <cellStyle name="Style 122 2 2" xfId="1382"/>
    <cellStyle name="Accent1 - 40% 14" xfId="1383"/>
    <cellStyle name="Normal 2 3 8" xfId="1384"/>
    <cellStyle name="Comma 2 4 7" xfId="1385"/>
    <cellStyle name="Normal 5" xfId="1386"/>
    <cellStyle name="SAPBEXstdDataEmph 32" xfId="1387"/>
    <cellStyle name="SAPBEXstdDataEmph 27" xfId="1388"/>
    <cellStyle name="Calculation 3 10" xfId="1389"/>
    <cellStyle name="Results x 1 dp" xfId="1390"/>
    <cellStyle name="Style 47 9 2" xfId="1391"/>
    <cellStyle name="Style 122 2 3" xfId="1392"/>
    <cellStyle name="Accent1 - 40% 15" xfId="1393"/>
    <cellStyle name="Normal 2 3 9" xfId="1394"/>
    <cellStyle name="Comma 2 4 8" xfId="1395"/>
    <cellStyle name="Normal 6" xfId="1396"/>
    <cellStyle name="SAPBEXstdDataEmph 33" xfId="1397"/>
    <cellStyle name="SAPBEXstdDataEmph 28" xfId="1398"/>
    <cellStyle name="Calculation 3 11" xfId="1399"/>
    <cellStyle name="F5 16 2" xfId="1400"/>
    <cellStyle name="Calc Percent (2) 16 2" xfId="1401"/>
    <cellStyle name="Style 122 2 4" xfId="1402"/>
    <cellStyle name="Accent1 - 40% 16" xfId="1403"/>
    <cellStyle name="Comma 2 4 9" xfId="1404"/>
    <cellStyle name="Normal 7" xfId="1405"/>
    <cellStyle name="Style 138 6 2 2 2" xfId="1406"/>
    <cellStyle name="SAPBEXstdDataEmph 29" xfId="1407"/>
    <cellStyle name="Calculation 3 12" xfId="1408"/>
    <cellStyle name="Accent1 - 40% 17" xfId="1409"/>
    <cellStyle name="Style 62 7 2" xfId="1410"/>
    <cellStyle name="Calculation 3 13" xfId="1411"/>
    <cellStyle name="Accent1 - 40% 18" xfId="1412"/>
    <cellStyle name="Accent1 - 40% 2" xfId="1413"/>
    <cellStyle name="SAPBEXHLevel2 3 29" xfId="1414"/>
    <cellStyle name="Accent1 - 40% 2 2" xfId="1415"/>
    <cellStyle name="Normal 2 2 15 4" xfId="1416"/>
    <cellStyle name="Calc Currency (2) 6" xfId="1417"/>
    <cellStyle name="SAPBEXexcBad7 28" xfId="1418"/>
    <cellStyle name="SAPBEXexcBad7 33" xfId="1419"/>
    <cellStyle name="Accent1 - 40% 2 2 2" xfId="1420"/>
    <cellStyle name="Calculation 2 3 5" xfId="1421"/>
    <cellStyle name="SAPBEXinputData 5 29" xfId="1422"/>
    <cellStyle name="Link Units (2) 14" xfId="1423"/>
    <cellStyle name="Accent1 - 40% 2 2 2 2" xfId="1424"/>
    <cellStyle name="Normal 9 12" xfId="1425"/>
    <cellStyle name="Input [yellow] 32" xfId="1426"/>
    <cellStyle name="Input [yellow] 27" xfId="1427"/>
    <cellStyle name="Accent4 3" xfId="1428"/>
    <cellStyle name="Comma 6 2 2 2 4" xfId="1429"/>
    <cellStyle name="Fixed 10" xfId="1430"/>
    <cellStyle name="SAPBEXHLevel1 4 14" xfId="1431"/>
    <cellStyle name="Normal 2 2 15 5" xfId="1432"/>
    <cellStyle name="Calc Currency (2) 7" xfId="1433"/>
    <cellStyle name="SAPBEXexcBad7 29" xfId="1434"/>
    <cellStyle name="Accent1 - 40% 2 2 3" xfId="1435"/>
    <cellStyle name="Normal 2 2 15 6" xfId="1436"/>
    <cellStyle name="Calc Currency (2) 8" xfId="1437"/>
    <cellStyle name="Accent1 - 40% 2 2 4" xfId="1438"/>
    <cellStyle name="Enter Units (2) 10" xfId="1439"/>
    <cellStyle name="Accent5 - 60% 2" xfId="1440"/>
    <cellStyle name="Calculation 2 2 32" xfId="1441"/>
    <cellStyle name="Calculation 2 2 27" xfId="1442"/>
    <cellStyle name="SAPBEXHLevel0X 2 29" xfId="1443"/>
    <cellStyle name="Normal 2 7 2 2 2" xfId="1444"/>
    <cellStyle name="Accent1 - 40% 2 3 2" xfId="1445"/>
    <cellStyle name="Normal 2 2 16 4" xfId="1446"/>
    <cellStyle name="header2 2 3" xfId="1447"/>
    <cellStyle name="Comma 4 2 9" xfId="1448"/>
    <cellStyle name="SAPBEXHLevel2 4 29" xfId="1449"/>
    <cellStyle name="Normal 2 7 2 3" xfId="1450"/>
    <cellStyle name="Accent1 - 40% 2 4" xfId="1451"/>
    <cellStyle name="Calculation 3 2" xfId="1452"/>
    <cellStyle name="Accent1 - 40% 3" xfId="1453"/>
    <cellStyle name="AeE­ [0]_TestResults" xfId="1454"/>
    <cellStyle name="Percent 2 11 4" xfId="1455"/>
    <cellStyle name="Input [yellow] 4 7 2" xfId="1456"/>
    <cellStyle name="Accent3 - 60% 2 2 2 2" xfId="1457"/>
    <cellStyle name="SAPBEXHLevel1X 3 28" xfId="1458"/>
    <cellStyle name="SAPBEXHLevel1X 3 33" xfId="1459"/>
    <cellStyle name="Accent2 - 20% 16 2" xfId="1460"/>
    <cellStyle name="Comma 4 2 2 4" xfId="1461"/>
    <cellStyle name="SAPBEXHLevel0 19" xfId="1462"/>
    <cellStyle name="SAPBEXHLevel0 24" xfId="1463"/>
    <cellStyle name="F6 16 2" xfId="1464"/>
    <cellStyle name="Accent1 - 40% 4" xfId="1465"/>
    <cellStyle name="Calculation 3 3" xfId="1466"/>
    <cellStyle name="Accent2 - 60% 7 2" xfId="1467"/>
    <cellStyle name="Comma [0] 3 7 2" xfId="1468"/>
    <cellStyle name="Accent1 - 40% 6" xfId="1469"/>
    <cellStyle name="Accent1 - 40% 7" xfId="1470"/>
    <cellStyle name="Note 2 2 2" xfId="1471"/>
    <cellStyle name="Accent1 - 40% 8" xfId="1472"/>
    <cellStyle name="Style 213 2" xfId="1473"/>
    <cellStyle name="Style 208 2" xfId="1474"/>
    <cellStyle name="Style 158 2" xfId="1475"/>
    <cellStyle name="Note 2 2 3" xfId="1476"/>
    <cellStyle name="Accent1 - 40% 9" xfId="1477"/>
    <cellStyle name="Style 213 3" xfId="1478"/>
    <cellStyle name="Style 208 3" xfId="1479"/>
    <cellStyle name="Style 158 3" xfId="1480"/>
    <cellStyle name="Note 2 2 4" xfId="1481"/>
    <cellStyle name="Style 82 5 2" xfId="1482"/>
    <cellStyle name="Style 77 5 2" xfId="1483"/>
    <cellStyle name="Accent4 - 20% 2 2 2 2" xfId="1484"/>
    <cellStyle name="Comma 2 2 3 2" xfId="1485"/>
    <cellStyle name="SAPBEXHLevel0 4 12" xfId="1486"/>
    <cellStyle name="Comma 4 8 2 4" xfId="1487"/>
    <cellStyle name="Accent3 - 60% 6" xfId="1488"/>
    <cellStyle name="Percent 2 2 29 3" xfId="1489"/>
    <cellStyle name="Accent5 - 20% 8" xfId="1490"/>
    <cellStyle name="Comma 13 6" xfId="1491"/>
    <cellStyle name="SAPBEXHLevel2 5 9" xfId="1492"/>
    <cellStyle name="Comma  - Style3 14" xfId="1493"/>
    <cellStyle name="Normal 2 3 23" xfId="1494"/>
    <cellStyle name="Normal 2 3 18" xfId="1495"/>
    <cellStyle name="Accent1 - 60%" xfId="1496"/>
    <cellStyle name="Comma 2 4 13" xfId="1497"/>
    <cellStyle name="Calc Units (0) 5" xfId="1498"/>
    <cellStyle name="Accent1 - 60% 10" xfId="1499"/>
    <cellStyle name="Input [yellow] 10" xfId="1500"/>
    <cellStyle name="Calc Units (0) 6" xfId="1501"/>
    <cellStyle name="Header1_LRDetil" xfId="1502"/>
    <cellStyle name="Accent1 - 60% 11" xfId="1503"/>
    <cellStyle name="Input [yellow] 11" xfId="1504"/>
    <cellStyle name="Calc Units (0) 7" xfId="1505"/>
    <cellStyle name="Accent1 - 60% 12" xfId="1506"/>
    <cellStyle name="Note heading" xfId="1507"/>
    <cellStyle name="Input [yellow] 12" xfId="1508"/>
    <cellStyle name="Calc Units (0) 8" xfId="1509"/>
    <cellStyle name="Accent1 - 60% 13" xfId="1510"/>
    <cellStyle name="Style 142 2 2" xfId="1511"/>
    <cellStyle name="Accent1 - 60% 14" xfId="1512"/>
    <cellStyle name="Input [yellow] 13" xfId="1513"/>
    <cellStyle name="Calc Units (0) 9" xfId="1514"/>
    <cellStyle name="Style 179_KERTAS_KERJA_ABI_PGE_2009_090109Kurs 11rb" xfId="1515"/>
    <cellStyle name="SAPBEXinputData 6 9" xfId="1516"/>
    <cellStyle name="Accent2 - 20% 2 2 2 2" xfId="1517"/>
    <cellStyle name="Style 72 9 2" xfId="1518"/>
    <cellStyle name="Style 67 9 2" xfId="1519"/>
    <cellStyle name="Style 142 2 3" xfId="1520"/>
    <cellStyle name="Accent1 - 60% 15" xfId="1521"/>
    <cellStyle name="Calc Percent (1) 15" xfId="1522"/>
    <cellStyle name="Accent6 - 20% 2 2 2 2" xfId="1523"/>
    <cellStyle name="Percent 7 8" xfId="1524"/>
    <cellStyle name="Accent1 - 60% 16 2" xfId="1525"/>
    <cellStyle name="Input 2 20" xfId="1526"/>
    <cellStyle name="Input 2 15" xfId="1527"/>
    <cellStyle name="Calculation 3 28" xfId="1528"/>
    <cellStyle name="Calculation 3 33" xfId="1529"/>
    <cellStyle name="하이퍼링크" xfId="1530"/>
    <cellStyle name="Accent3 - 20% 4" xfId="1531"/>
    <cellStyle name="Comma  - Style2 4" xfId="1532"/>
    <cellStyle name="Normal 2 42" xfId="1533"/>
    <cellStyle name="Normal 2 37" xfId="1534"/>
    <cellStyle name="Accent1 - 60% 2" xfId="1535"/>
    <cellStyle name="Note 2 4 18" xfId="1536"/>
    <cellStyle name="Note 2 4 23" xfId="1537"/>
    <cellStyle name="Accent4 - 60% 9" xfId="1538"/>
    <cellStyle name="Accent1 - 60% 2 2" xfId="1539"/>
    <cellStyle name="Accent2 - 40% 2 2 2 2" xfId="1540"/>
    <cellStyle name="Accent3 - 20% 10" xfId="1541"/>
    <cellStyle name="SAPBEXHLevel1 6" xfId="1542"/>
    <cellStyle name="SAPBEXHLevel3 7 32" xfId="1543"/>
    <cellStyle name="SAPBEXHLevel3 7 27" xfId="1544"/>
    <cellStyle name="Comma  - Style2 10" xfId="1545"/>
    <cellStyle name="Normal 2 2 14" xfId="1546"/>
    <cellStyle name="SAPBEXHLevel0 9 6" xfId="1547"/>
    <cellStyle name="Calculation 2 2 7" xfId="1548"/>
    <cellStyle name="Normal 5 5 2 3 2" xfId="1549"/>
    <cellStyle name="Accent1 - 60% 2 2 3" xfId="1550"/>
    <cellStyle name="Accent3 - 20% 11" xfId="1551"/>
    <cellStyle name="SAPBEXHLevel1 7" xfId="1552"/>
    <cellStyle name="SAPBEXHLevel3 7 33" xfId="1553"/>
    <cellStyle name="SAPBEXHLevel3 7 28" xfId="1554"/>
    <cellStyle name="Comma  - Style2 11" xfId="1555"/>
    <cellStyle name="Normal 2 2 20" xfId="1556"/>
    <cellStyle name="Normal 2 2 15" xfId="1557"/>
    <cellStyle name="Comma 2 3 10" xfId="1558"/>
    <cellStyle name="SAPBEXHLevel0 9 7" xfId="1559"/>
    <cellStyle name="Calculation 2 2 8" xfId="1560"/>
    <cellStyle name="Accent1 - 60% 2 2 4" xfId="1561"/>
    <cellStyle name="Accent1 - 60% 2 3" xfId="1562"/>
    <cellStyle name="Calculation 2 3 6" xfId="1563"/>
    <cellStyle name="Input [yellow] 33" xfId="1564"/>
    <cellStyle name="Input [yellow] 28" xfId="1565"/>
    <cellStyle name="Accent1 - 60% 2 3 2" xfId="1566"/>
    <cellStyle name="Fixed 11" xfId="1567"/>
    <cellStyle name="SAPBEXHLevel1 4 15" xfId="1568"/>
    <cellStyle name="SAPBEXHLevel1 4 20" xfId="1569"/>
    <cellStyle name="Accent1 - 60% 2 4" xfId="1570"/>
    <cellStyle name="Percent 2 2 28 2" xfId="1571"/>
    <cellStyle name="Accent3 - 20% 5" xfId="1572"/>
    <cellStyle name="Normal 2 10 2" xfId="1573"/>
    <cellStyle name="Comma  - Style2 5" xfId="1574"/>
    <cellStyle name="Normal 2 43" xfId="1575"/>
    <cellStyle name="Normal 2 38" xfId="1576"/>
    <cellStyle name="Accent1 - 60% 3" xfId="1577"/>
    <cellStyle name="Note 2 4 19" xfId="1578"/>
    <cellStyle name="Note 2 4 24" xfId="1579"/>
    <cellStyle name="Accent3 - 20% 7" xfId="1580"/>
    <cellStyle name="Normal 2 10 4" xfId="1581"/>
    <cellStyle name="Comma  - Style2 7" xfId="1582"/>
    <cellStyle name="Header1 11" xfId="1583"/>
    <cellStyle name="Normal 2 50" xfId="1584"/>
    <cellStyle name="Normal 2 45" xfId="1585"/>
    <cellStyle name="Accent1 - 60% 5" xfId="1586"/>
    <cellStyle name="Note 2 4 26" xfId="1587"/>
    <cellStyle name="Note 2 4 31" xfId="1588"/>
    <cellStyle name="Date 3" xfId="1589"/>
    <cellStyle name="Style 87 2 3" xfId="1590"/>
    <cellStyle name="Accent1 2" xfId="1591"/>
    <cellStyle name="SAPBEXHLevel1X 7 19" xfId="1592"/>
    <cellStyle name="SAPBEXHLevel1X 7 24" xfId="1593"/>
    <cellStyle name="Comma  - Style8 17" xfId="1594"/>
    <cellStyle name="Note 3 4 28" xfId="1595"/>
    <cellStyle name="Note 3 4 33" xfId="1596"/>
    <cellStyle name="Accent1 2 2" xfId="1597"/>
    <cellStyle name="Comma [0] 2 13" xfId="1598"/>
    <cellStyle name="Comma  - Style8 18" xfId="1599"/>
    <cellStyle name="Note 3 4 29" xfId="1600"/>
    <cellStyle name="Accent1 2 3" xfId="1601"/>
    <cellStyle name="Comma [0] 2 14" xfId="1602"/>
    <cellStyle name="Date 4" xfId="1603"/>
    <cellStyle name="SAPBEXfilterDrill 26 2" xfId="1604"/>
    <cellStyle name="SAPBEXfilterDrill 31 2" xfId="1605"/>
    <cellStyle name="Style 87 2 4" xfId="1606"/>
    <cellStyle name="ArialNormal" xfId="1607"/>
    <cellStyle name="Accent1 3" xfId="1608"/>
    <cellStyle name="SAPBEXHLevel1X 7 25" xfId="1609"/>
    <cellStyle name="SAPBEXHLevel1X 7 30" xfId="1610"/>
    <cellStyle name="Fixed 4" xfId="1611"/>
    <cellStyle name="Normal 5 5 5" xfId="1612"/>
    <cellStyle name="Table Title 2" xfId="1613"/>
    <cellStyle name="Accent5 - 60% 16 2" xfId="1614"/>
    <cellStyle name="SAPBEXHLevel1 2 28" xfId="1615"/>
    <cellStyle name="SAPBEXHLevel1 2 33" xfId="1616"/>
    <cellStyle name="Accent2 - 20%" xfId="1617"/>
    <cellStyle name="Input [yellow] 4 3" xfId="1618"/>
    <cellStyle name="Accent2 - 20% 12" xfId="1619"/>
    <cellStyle name="Comma 9 3 2" xfId="1620"/>
    <cellStyle name="Comma 3 4 2 3 2" xfId="1621"/>
    <cellStyle name="Accent4 - 20% 5" xfId="1622"/>
    <cellStyle name="F6 12" xfId="1623"/>
    <cellStyle name="Accent6 - 40% 14" xfId="1624"/>
    <cellStyle name="SAPBEXinputData 2 31" xfId="1625"/>
    <cellStyle name="SAPBEXinputData 2 26" xfId="1626"/>
    <cellStyle name="Calc Percent (1) 16 2" xfId="1627"/>
    <cellStyle name="Percent 4 2 4" xfId="1628"/>
    <cellStyle name="Currency [00] 13" xfId="1629"/>
    <cellStyle name="SAPBEXHLevel1X 2 9" xfId="1630"/>
    <cellStyle name="Comma 14 9" xfId="1631"/>
    <cellStyle name="Normal 5 2 12" xfId="1632"/>
    <cellStyle name="Normal 2 2 7 3" xfId="1633"/>
    <cellStyle name="Calc Currency (2) 2 2 2" xfId="1634"/>
    <cellStyle name="Accent2 - 60% 3" xfId="1635"/>
    <cellStyle name="Comma [0] 3 3" xfId="1636"/>
    <cellStyle name="Comma 28" xfId="1637"/>
    <cellStyle name="Comma 33" xfId="1638"/>
    <cellStyle name="Input [yellow] 4 4" xfId="1639"/>
    <cellStyle name="Calc Currency (0) 10" xfId="1640"/>
    <cellStyle name="Accent2 - 20% 13" xfId="1641"/>
    <cellStyle name="Comma 9 3 3" xfId="1642"/>
    <cellStyle name="Accent4 - 20% 6" xfId="1643"/>
    <cellStyle name="Calc Currency (2) 2 2 3" xfId="1644"/>
    <cellStyle name="Normal 2 2 7 4" xfId="1645"/>
    <cellStyle name="Comma [0] 3 7 3 2" xfId="1646"/>
    <cellStyle name="Accent2 - 60% 4" xfId="1647"/>
    <cellStyle name="Comma [0] 3 4" xfId="1648"/>
    <cellStyle name="Comma 29" xfId="1649"/>
    <cellStyle name="Comma 34" xfId="1650"/>
    <cellStyle name="F6 13" xfId="1651"/>
    <cellStyle name="Accent6 - 40% 15" xfId="1652"/>
    <cellStyle name="Normal 6 10" xfId="1653"/>
    <cellStyle name="Style 73 4 4 2" xfId="1654"/>
    <cellStyle name="Input [yellow] 4 5" xfId="1655"/>
    <cellStyle name="Calc Currency (0) 11" xfId="1656"/>
    <cellStyle name="SAPBEXinputData" xfId="1657"/>
    <cellStyle name="Accent2 - 20% 14" xfId="1658"/>
    <cellStyle name="Comma 9 3 4" xfId="1659"/>
    <cellStyle name="Accent4 - 20% 7" xfId="1660"/>
    <cellStyle name="Normal 2 2 7 5" xfId="1661"/>
    <cellStyle name="Calc Currency (2) 2 2 4" xfId="1662"/>
    <cellStyle name="Accent2 - 60% 5" xfId="1663"/>
    <cellStyle name="Comma [0] 3 5" xfId="1664"/>
    <cellStyle name="Comma 35" xfId="1665"/>
    <cellStyle name="Style 74 12 2" xfId="1666"/>
    <cellStyle name="Style 69 12 2" xfId="1667"/>
    <cellStyle name="F6 14" xfId="1668"/>
    <cellStyle name="Accent6 - 40% 16" xfId="1669"/>
    <cellStyle name="Normal 6 11" xfId="1670"/>
    <cellStyle name="SAPBEXexcGood3 2" xfId="1671"/>
    <cellStyle name="Input [yellow] 4 6" xfId="1672"/>
    <cellStyle name="Calc Currency (0) 12" xfId="1673"/>
    <cellStyle name="Accent2 - 20% 15" xfId="1674"/>
    <cellStyle name="Accent4 - 20% 8" xfId="1675"/>
    <cellStyle name="Note 4 3 10" xfId="1676"/>
    <cellStyle name="Comma 3 5 7 2" xfId="1677"/>
    <cellStyle name="F6 15" xfId="1678"/>
    <cellStyle name="Accent6 - 40% 17" xfId="1679"/>
    <cellStyle name="Normal 6 12" xfId="1680"/>
    <cellStyle name="SAPBEXexcGood3 3" xfId="1681"/>
    <cellStyle name="Comma  - Style1 2" xfId="1682"/>
    <cellStyle name="Currency 2 27" xfId="1683"/>
    <cellStyle name="Normal 54" xfId="1684"/>
    <cellStyle name="Normal 2 2 7 6" xfId="1685"/>
    <cellStyle name="Accent2 - 60% 6" xfId="1686"/>
    <cellStyle name="Comma [0] 3 6" xfId="1687"/>
    <cellStyle name="Comma 36" xfId="1688"/>
    <cellStyle name="Input [yellow] 4 7" xfId="1689"/>
    <cellStyle name="Accent3 - 60% 2 2 2" xfId="1690"/>
    <cellStyle name="Calc Currency (0) 13" xfId="1691"/>
    <cellStyle name="Accent2 - 20% 16" xfId="1692"/>
    <cellStyle name="Emphasis 1 2 2 2 2" xfId="1693"/>
    <cellStyle name="Accent4 - 20% 9" xfId="1694"/>
    <cellStyle name="Note 4 3 11" xfId="1695"/>
    <cellStyle name="F6 16" xfId="1696"/>
    <cellStyle name="Accent6 - 40% 18" xfId="1697"/>
    <cellStyle name="Normal 6 13" xfId="1698"/>
    <cellStyle name="SAPBEXexcGood3 4" xfId="1699"/>
    <cellStyle name="Comma  - Style1 3" xfId="1700"/>
    <cellStyle name="Currency 2 28" xfId="1701"/>
    <cellStyle name="Normal 55" xfId="1702"/>
    <cellStyle name="Accent2 - 60% 7" xfId="1703"/>
    <cellStyle name="Comma [0] 3 7" xfId="1704"/>
    <cellStyle name="Comma 37" xfId="1705"/>
    <cellStyle name="Input [yellow] 4 8" xfId="1706"/>
    <cellStyle name="Accent3 - 60% 2 2 3" xfId="1707"/>
    <cellStyle name="Calc Currency (0) 14" xfId="1708"/>
    <cellStyle name="Accent2 - 20% 17" xfId="1709"/>
    <cellStyle name="Accent2 - 60% 8" xfId="1710"/>
    <cellStyle name="Comma [0] 3 8" xfId="1711"/>
    <cellStyle name="Comma 38" xfId="1712"/>
    <cellStyle name="Accent2 - 20% 2" xfId="1713"/>
    <cellStyle name="SAPBEXHLevel2X 7 28" xfId="1714"/>
    <cellStyle name="SAPBEXHLevel2X 7 33" xfId="1715"/>
    <cellStyle name="Accent2 - 20% 2 2 2" xfId="1716"/>
    <cellStyle name="Accent2 - 20% 4" xfId="1717"/>
    <cellStyle name="Comma  - Style8 2 3" xfId="1718"/>
    <cellStyle name="Accent2 - 20% 5" xfId="1719"/>
    <cellStyle name="Style 60 13 2" xfId="1720"/>
    <cellStyle name="Comma  - Style8 2 4" xfId="1721"/>
    <cellStyle name="Accent2 - 20% 6" xfId="1722"/>
    <cellStyle name="Accent2 - 20% 7" xfId="1723"/>
    <cellStyle name="Accent2 - 20% 8" xfId="1724"/>
    <cellStyle name="Accent2 - 20% 9" xfId="1725"/>
    <cellStyle name="Normal 2 6" xfId="1726"/>
    <cellStyle name="Enter Units (2) 16 2" xfId="1727"/>
    <cellStyle name="Accent3 - 40% 2 2 2" xfId="1728"/>
    <cellStyle name="Calc Units (2) 8" xfId="1729"/>
    <cellStyle name="Style 60 6 2 2" xfId="1730"/>
    <cellStyle name="SAPBEXexcGood2 16" xfId="1731"/>
    <cellStyle name="SAPBEXexcGood2 21" xfId="1732"/>
    <cellStyle name="Comma [00] 17" xfId="1733"/>
    <cellStyle name="Comma 2 6" xfId="1734"/>
    <cellStyle name="SAPBEXaggData 14" xfId="1735"/>
    <cellStyle name="Accent2 - 40% 12" xfId="1736"/>
    <cellStyle name="Comma 3 7 2 4" xfId="1737"/>
    <cellStyle name="Comma 10 2 5" xfId="1738"/>
    <cellStyle name="Calc Units (2) 9" xfId="1739"/>
    <cellStyle name="Style 60 6 2 3" xfId="1740"/>
    <cellStyle name="SAPBEXexcGood2 17" xfId="1741"/>
    <cellStyle name="SAPBEXexcGood2 22" xfId="1742"/>
    <cellStyle name="Accent2 - 40% 13" xfId="1743"/>
    <cellStyle name="Comma 10 2 6" xfId="1744"/>
    <cellStyle name="Comma [00] 18" xfId="1745"/>
    <cellStyle name="Comma 2 7" xfId="1746"/>
    <cellStyle name="SAPBEXaggData 15" xfId="1747"/>
    <cellStyle name="SAPBEXaggData 20" xfId="1748"/>
    <cellStyle name="Accent4 - 60% 2 3 2" xfId="1749"/>
    <cellStyle name="Header2 4 2 2 2" xfId="1750"/>
    <cellStyle name="Accent2 - 40% 16" xfId="1751"/>
    <cellStyle name="AeE­_TestResults" xfId="1752"/>
    <cellStyle name="Style 190 2" xfId="1753"/>
    <cellStyle name="Style 185 2" xfId="1754"/>
    <cellStyle name="Comma 10 2 9" xfId="1755"/>
    <cellStyle name="header2 4 2 2 3" xfId="1756"/>
    <cellStyle name="Accent2 - 40% 17" xfId="1757"/>
    <cellStyle name="header2 4 2 2 4" xfId="1758"/>
    <cellStyle name="Accent2 - 40% 18" xfId="1759"/>
    <cellStyle name="Accent2 - 40% 2 2" xfId="1760"/>
    <cellStyle name="SAPBEXHLevel1X 15" xfId="1761"/>
    <cellStyle name="SAPBEXHLevel1X 20" xfId="1762"/>
    <cellStyle name="Accent2 - 40% 2 2 2" xfId="1763"/>
    <cellStyle name="Accent2 - 40% 2 2 3" xfId="1764"/>
    <cellStyle name="F3 5" xfId="1765"/>
    <cellStyle name="Arial 10" xfId="1766"/>
    <cellStyle name="Normal 18" xfId="1767"/>
    <cellStyle name="Comma 2 13 3" xfId="1768"/>
    <cellStyle name="Enter Units (0)" xfId="1769"/>
    <cellStyle name="Normal 5 2 6 2 2" xfId="1770"/>
    <cellStyle name="Accent2 - 40% 2 2 4" xfId="1771"/>
    <cellStyle name="Style 136 2 3 2" xfId="1772"/>
    <cellStyle name="Neutral 3" xfId="1773"/>
    <cellStyle name="Style 63 8" xfId="1774"/>
    <cellStyle name="Style 58 8" xfId="1775"/>
    <cellStyle name="Comma 10" xfId="1776"/>
    <cellStyle name="Accent2 - 40% 2 3" xfId="1777"/>
    <cellStyle name="SAPBEXHLevel1X 16" xfId="1778"/>
    <cellStyle name="SAPBEXHLevel1X 21" xfId="1779"/>
    <cellStyle name="Accent2 - 40% 2 3 2" xfId="1780"/>
    <cellStyle name="Accent2 - 40% 2 4" xfId="1781"/>
    <cellStyle name="SAPBEXHLevel1X 17" xfId="1782"/>
    <cellStyle name="SAPBEXHLevel1X 22" xfId="1783"/>
    <cellStyle name="Comma 5 2" xfId="1784"/>
    <cellStyle name="Accent2 - 40% 4" xfId="1785"/>
    <cellStyle name="Comma [00] 5" xfId="1786"/>
    <cellStyle name="Accent2 - 40% 5" xfId="1787"/>
    <cellStyle name="Comma [00] 6" xfId="1788"/>
    <cellStyle name="Accent2 - 40% 6" xfId="1789"/>
    <cellStyle name="Comma [00] 7" xfId="1790"/>
    <cellStyle name="Accent5 - 20% 2 2 2" xfId="1791"/>
    <cellStyle name="Accent2 - 40% 7" xfId="1792"/>
    <cellStyle name="SAPBEXHLevel0X 5 10" xfId="1793"/>
    <cellStyle name="Comma [00] 8" xfId="1794"/>
    <cellStyle name="Accent5 - 20% 2 2 3" xfId="1795"/>
    <cellStyle name="Accent2 - 40% 8" xfId="1796"/>
    <cellStyle name="SAPBEXHLevel0X 5 11" xfId="1797"/>
    <cellStyle name="style1" xfId="1798"/>
    <cellStyle name="Comma [00] 9" xfId="1799"/>
    <cellStyle name="Normal 2 2 7" xfId="1800"/>
    <cellStyle name="Comma 2 3 6" xfId="1801"/>
    <cellStyle name="Accent2 - 60%" xfId="1802"/>
    <cellStyle name="Comma [0] 3" xfId="1803"/>
    <cellStyle name="千位分隔_NSAP1" xfId="1804"/>
    <cellStyle name="Style 73 14" xfId="1805"/>
    <cellStyle name="Style 68 14" xfId="1806"/>
    <cellStyle name="SAPBEXHLevel3 2 17" xfId="1807"/>
    <cellStyle name="SAPBEXHLevel3 2 22" xfId="1808"/>
    <cellStyle name="Enter Units (0) 11" xfId="1809"/>
    <cellStyle name="Accent5 - 40% 3" xfId="1810"/>
    <cellStyle name="SAPBEXexcBad9 5" xfId="1811"/>
    <cellStyle name="Accent2 - 60% 2 2" xfId="1812"/>
    <cellStyle name="Comma [0] 3 2 2" xfId="1813"/>
    <cellStyle name="Accent2 - 60% 2 2 2" xfId="1814"/>
    <cellStyle name="Style 87 17" xfId="1815"/>
    <cellStyle name="Accent2 - 60% 2 2 2 2" xfId="1816"/>
    <cellStyle name="Note 3 2 14" xfId="1817"/>
    <cellStyle name="SAPBEXHLevel1 4 4" xfId="1818"/>
    <cellStyle name="Accent2 - 60% 2 2 3" xfId="1819"/>
    <cellStyle name="active" xfId="1820"/>
    <cellStyle name="Accent2 - 60% 2 2 4" xfId="1821"/>
    <cellStyle name="Link Currency (0) 2 3 2" xfId="1822"/>
    <cellStyle name="Accent5 - 40% 4" xfId="1823"/>
    <cellStyle name="SAPBEXexcBad9 6" xfId="1824"/>
    <cellStyle name="Enter Units (0) 12" xfId="1825"/>
    <cellStyle name="Accent2 - 60% 2 3" xfId="1826"/>
    <cellStyle name="Comma [0] 3 2 3" xfId="1827"/>
    <cellStyle name="Enter Units (0) 13" xfId="1828"/>
    <cellStyle name="Emphasis 2 2 2 2" xfId="1829"/>
    <cellStyle name="Accent5 - 40% 5" xfId="1830"/>
    <cellStyle name="SAPBEXexcBad9 7" xfId="1831"/>
    <cellStyle name="Accent2 - 60% 2 4" xfId="1832"/>
    <cellStyle name="Comma [0] 3 2 4" xfId="1833"/>
    <cellStyle name="Normal 2 6 2 3" xfId="1834"/>
    <cellStyle name="Comma 7 11" xfId="1835"/>
    <cellStyle name="Comma1 - Style2" xfId="1836"/>
    <cellStyle name="Accent2 2" xfId="1837"/>
    <cellStyle name="Accent5 2" xfId="1838"/>
    <cellStyle name="Percent 3 2 7" xfId="1839"/>
    <cellStyle name="Accent3 - 20%" xfId="1840"/>
    <cellStyle name="Input 3 20" xfId="1841"/>
    <cellStyle name="Input 3 15" xfId="1842"/>
    <cellStyle name="Comma  - Style2" xfId="1843"/>
    <cellStyle name="Comma 6 2 2 2 2 2" xfId="1844"/>
    <cellStyle name="Accent3 - 20% 12" xfId="1845"/>
    <cellStyle name="SAPBEXHLevel1 8" xfId="1846"/>
    <cellStyle name="SAPBEXHLevel3 7 29" xfId="1847"/>
    <cellStyle name="Comma  - Style2 12" xfId="1848"/>
    <cellStyle name="Normal 2 2 21" xfId="1849"/>
    <cellStyle name="Normal 2 2 16" xfId="1850"/>
    <cellStyle name="Comma 2 3 11" xfId="1851"/>
    <cellStyle name="SAPBEXHLevel0 9 8" xfId="1852"/>
    <cellStyle name="Accent3 - 20% 13" xfId="1853"/>
    <cellStyle name="SAPBEXHLevel1 9" xfId="1854"/>
    <cellStyle name="Comma  - Style2 13" xfId="1855"/>
    <cellStyle name="Style 72 10 2" xfId="1856"/>
    <cellStyle name="Style 67 10 2" xfId="1857"/>
    <cellStyle name="Normal 2 2 22" xfId="1858"/>
    <cellStyle name="Normal 2 2 17" xfId="1859"/>
    <cellStyle name="Comma 2 3 12" xfId="1860"/>
    <cellStyle name="SAPBEXHLevel0 9 9" xfId="1861"/>
    <cellStyle name="Accent3 - 20% 14" xfId="1862"/>
    <cellStyle name="Comma  - Style2 14" xfId="1863"/>
    <cellStyle name="Normal 2 2 23" xfId="1864"/>
    <cellStyle name="Normal 2 2 18" xfId="1865"/>
    <cellStyle name="Comma 2 3 13" xfId="1866"/>
    <cellStyle name="P&amp;L Numbers" xfId="1867"/>
    <cellStyle name="Grey_KERTAS_KERJA_ABI_PGE_2009_090109Kurs 11rb" xfId="1868"/>
    <cellStyle name="SAPBEXHLevel1 8 10" xfId="1869"/>
    <cellStyle name="Accent3 - 20% 17" xfId="1870"/>
    <cellStyle name="Comma  - Style2 17" xfId="1871"/>
    <cellStyle name="Style 67 5 4 2" xfId="1872"/>
    <cellStyle name="Normal 2 2 31" xfId="1873"/>
    <cellStyle name="Normal 2 2 26" xfId="1874"/>
    <cellStyle name="Comma 2 3 16" xfId="1875"/>
    <cellStyle name="Comma 2 3 21" xfId="1876"/>
    <cellStyle name="Accent3 - 20% 18" xfId="1877"/>
    <cellStyle name="Comma  - Style2 18" xfId="1878"/>
    <cellStyle name="Normal 2 2 32" xfId="1879"/>
    <cellStyle name="Normal 2 2 27" xfId="1880"/>
    <cellStyle name="Comma 2 3 17" xfId="1881"/>
    <cellStyle name="Comma 2 3 22" xfId="1882"/>
    <cellStyle name="Accent5 2 2" xfId="1883"/>
    <cellStyle name="Accent3 - 20% 2" xfId="1884"/>
    <cellStyle name="Comma  - Style2 2" xfId="1885"/>
    <cellStyle name="Enter Units (0) 3" xfId="1886"/>
    <cellStyle name="Comma  - Style2 2 2" xfId="1887"/>
    <cellStyle name="Accent3 - 20% 2 2" xfId="1888"/>
    <cellStyle name="Comma 10 3" xfId="1889"/>
    <cellStyle name="Percent 4 3 7 2" xfId="1890"/>
    <cellStyle name="SAPBEXHLevel2 2 6" xfId="1891"/>
    <cellStyle name="Accent3 - 20% 2 2 2" xfId="1892"/>
    <cellStyle name="Comma  - Style2 2 2 2" xfId="1893"/>
    <cellStyle name="Style 63 18" xfId="1894"/>
    <cellStyle name="Style 58 18" xfId="1895"/>
    <cellStyle name="Comma 3 3" xfId="1896"/>
    <cellStyle name="Comma  - Style2 2 2 3" xfId="1897"/>
    <cellStyle name="SAPBEXfilterDrill 2 2" xfId="1898"/>
    <cellStyle name="Comma 3 4" xfId="1899"/>
    <cellStyle name="Comma 3 7 3 2" xfId="1900"/>
    <cellStyle name="Accent3 - 20% 2 2 3" xfId="1901"/>
    <cellStyle name="Comma 6 3 2 2 2" xfId="1902"/>
    <cellStyle name="Comma  - Style2 2 2 4" xfId="1903"/>
    <cellStyle name="SAPBEXfilterDrill 2 3" xfId="1904"/>
    <cellStyle name="Comma 3 5" xfId="1905"/>
    <cellStyle name="Comma [0] 2 4 2" xfId="1906"/>
    <cellStyle name="Accent3 - 20% 2 2 4" xfId="1907"/>
    <cellStyle name="Comma 6 3 2 2 3" xfId="1908"/>
    <cellStyle name="Comma [0] 3 7 2 2 2" xfId="1909"/>
    <cellStyle name="Input [yellow] 5 7" xfId="1910"/>
    <cellStyle name="Accent3 - 60% 2 3 2" xfId="1911"/>
    <cellStyle name="F4 2 2 2" xfId="1912"/>
    <cellStyle name="SAPBEXfilterDrill 10 3" xfId="1913"/>
    <cellStyle name="SAPBEXHLevel2 9 11" xfId="1914"/>
    <cellStyle name="Accent5 2 3" xfId="1915"/>
    <cellStyle name="Accent3 - 20% 3" xfId="1916"/>
    <cellStyle name="Comma  - Style2 3" xfId="1917"/>
    <cellStyle name="Calc Percent (0) 2 4" xfId="1918"/>
    <cellStyle name="Accent4 - 60% 5" xfId="1919"/>
    <cellStyle name="SAPBEXfilterDrill 7" xfId="1920"/>
    <cellStyle name="Total 2 2 30" xfId="1921"/>
    <cellStyle name="Total 2 2 25" xfId="1922"/>
    <cellStyle name="Header1 7 2" xfId="1923"/>
    <cellStyle name="Comma 2 11 6" xfId="1924"/>
    <cellStyle name="Note 7 11" xfId="1925"/>
    <cellStyle name="SAPBEXHLevel2X 2 17" xfId="1926"/>
    <cellStyle name="SAPBEXHLevel2X 2 22" xfId="1927"/>
    <cellStyle name="Accent6 - 20% 7" xfId="1928"/>
    <cellStyle name="Accent3 - 40%" xfId="1929"/>
    <cellStyle name="SAPBEXHLevel0 5 16" xfId="1930"/>
    <cellStyle name="SAPBEXHLevel0 5 21" xfId="1931"/>
    <cellStyle name="TotCol - Style5 2" xfId="1932"/>
    <cellStyle name="Accent3 - 40% 12" xfId="1933"/>
    <cellStyle name="Accent3 - 40% 13" xfId="1934"/>
    <cellStyle name="Accent3 - 40% 14" xfId="1935"/>
    <cellStyle name="Accent3 - 40% 15" xfId="1936"/>
    <cellStyle name="Accent3 - 40% 16" xfId="1937"/>
    <cellStyle name="Accent3 - 40% 16 2" xfId="1938"/>
    <cellStyle name="Accent3 - 40% 17" xfId="1939"/>
    <cellStyle name="Accent5 - 20% 16 2" xfId="1940"/>
    <cellStyle name="Accent3 - 40% 18" xfId="1941"/>
    <cellStyle name="Accent6 - 20% 7 2" xfId="1942"/>
    <cellStyle name="Accent3 - 40% 2" xfId="1943"/>
    <cellStyle name="F8 16 2" xfId="1944"/>
    <cellStyle name="Calc Currency (0) 2 2 4" xfId="1945"/>
    <cellStyle name="Enter Units (2) 16" xfId="1946"/>
    <cellStyle name="Accent5 - 60% 8" xfId="1947"/>
    <cellStyle name="Accent3 - 40% 2 2" xfId="1948"/>
    <cellStyle name="Normal 2 7" xfId="1949"/>
    <cellStyle name="Accent3 - 40% 2 2 3" xfId="1950"/>
    <cellStyle name="Normal 2 8" xfId="1951"/>
    <cellStyle name="Accent3 - 40% 2 2 4" xfId="1952"/>
    <cellStyle name="Enter Units (2) 17" xfId="1953"/>
    <cellStyle name="Accent5 - 60% 9" xfId="1954"/>
    <cellStyle name="Accent3 - 40% 2 3" xfId="1955"/>
    <cellStyle name="Enter Units (2) 18" xfId="1956"/>
    <cellStyle name="Accent3 - 40% 2 4" xfId="1957"/>
    <cellStyle name="Normal 12 2" xfId="1958"/>
    <cellStyle name="Accent4 - 60%" xfId="1959"/>
    <cellStyle name="Accent3 - 40% 3" xfId="1960"/>
    <cellStyle name="Normal 2 3 2" xfId="1961"/>
    <cellStyle name="Note 7 7" xfId="1962"/>
    <cellStyle name="Accent3 - 40% 5" xfId="1963"/>
    <cellStyle name="Normal 2 3 3" xfId="1964"/>
    <cellStyle name="Enter Units (0) 2 3 2" xfId="1965"/>
    <cellStyle name="Comma 2 4 2" xfId="1966"/>
    <cellStyle name="Note 7 8" xfId="1967"/>
    <cellStyle name="Accent3 - 40% 6" xfId="1968"/>
    <cellStyle name="Comma 3 7 2 2 2" xfId="1969"/>
    <cellStyle name="Accent3 - 60%" xfId="1970"/>
    <cellStyle name="Accent3 - 60% 2 2" xfId="1971"/>
    <cellStyle name="Accent3 - 60% 2 3" xfId="1972"/>
    <cellStyle name="Input [yellow] 6 3 2" xfId="1973"/>
    <cellStyle name="Accent3 - 60% 2 4" xfId="1974"/>
    <cellStyle name="Accent3 - 60% 3" xfId="1975"/>
    <cellStyle name="Accent3 - 60% 4" xfId="1976"/>
    <cellStyle name="Comma 4 8 2 2" xfId="1977"/>
    <cellStyle name="Comma 4 8 2 3" xfId="1978"/>
    <cellStyle name="Accent3 - 60% 5" xfId="1979"/>
    <cellStyle name="Percent 2 2 29 2" xfId="1980"/>
    <cellStyle name="Accent3 - 60% 7" xfId="1981"/>
    <cellStyle name="Percent 2 2 29 4" xfId="1982"/>
    <cellStyle name="Accent3 - 60% 7 2" xfId="1983"/>
    <cellStyle name="Percent 4 4 9" xfId="1984"/>
    <cellStyle name="SAPBEXHLevel3X 9 21" xfId="1985"/>
    <cellStyle name="SAPBEXHLevel3X 9 16" xfId="1986"/>
    <cellStyle name="Comma  - Style3 4" xfId="1987"/>
    <cellStyle name="Accent3 - 60% 8" xfId="1988"/>
    <cellStyle name="Percent 2 2 29 5" xfId="1989"/>
    <cellStyle name="Calc Units (1) 2" xfId="1990"/>
    <cellStyle name="SAPBEXexcGood1 10" xfId="1991"/>
    <cellStyle name="SAPBEXHLevel3 4 22" xfId="1992"/>
    <cellStyle name="SAPBEXHLevel3 4 17" xfId="1993"/>
    <cellStyle name="Comma 9 2 2" xfId="1994"/>
    <cellStyle name="Comma 3 4 2 2 2" xfId="1995"/>
    <cellStyle name="Accent3 - 60% 9" xfId="1996"/>
    <cellStyle name="Percent 2 2 29 6" xfId="1997"/>
    <cellStyle name="WHead - Style2 2" xfId="1998"/>
    <cellStyle name="Calculation 2 2 4" xfId="1999"/>
    <cellStyle name="Comma 2 2 4 6" xfId="2000"/>
    <cellStyle name="Accent3 2" xfId="2001"/>
    <cellStyle name="Style 67 5 2 4" xfId="2002"/>
    <cellStyle name="ITALICS" xfId="2003"/>
    <cellStyle name="SAPBEXHLevel3X 7 13" xfId="2004"/>
    <cellStyle name="Accent3 2 2" xfId="2005"/>
    <cellStyle name="Accent5 - 20% 2 3 2" xfId="2006"/>
    <cellStyle name="SAPBEXHLevel3X 7 14" xfId="2007"/>
    <cellStyle name="Accent3 2 3" xfId="2008"/>
    <cellStyle name="Style 43 13 2" xfId="2009"/>
    <cellStyle name="Good 2 3" xfId="2010"/>
    <cellStyle name="SAPBEXaggItem 27" xfId="2011"/>
    <cellStyle name="SAPBEXaggItem 32" xfId="2012"/>
    <cellStyle name="SAPBEXfilterDrill 17 2" xfId="2013"/>
    <cellStyle name="SAPBEXfilterDrill 22 2" xfId="2014"/>
    <cellStyle name="Accent4 - 20% 13" xfId="2015"/>
    <cellStyle name="Comma 6 12" xfId="2016"/>
    <cellStyle name="Input Other Sheet" xfId="2017"/>
    <cellStyle name="SAPBEXaggItem 28" xfId="2018"/>
    <cellStyle name="SAPBEXaggItem 33" xfId="2019"/>
    <cellStyle name="SAPBEXfilterDrill 17 3" xfId="2020"/>
    <cellStyle name="SAPBEXfilterDrill 22 3" xfId="2021"/>
    <cellStyle name="Accent4 - 20% 14" xfId="2022"/>
    <cellStyle name="Comma 6 13" xfId="2023"/>
    <cellStyle name="Calc Units (2) 12" xfId="2024"/>
    <cellStyle name="Calc Percent (0) 2 2 3" xfId="2025"/>
    <cellStyle name="Comma 6 4 9" xfId="2026"/>
    <cellStyle name="Normal 10 2" xfId="2027"/>
    <cellStyle name="Accent4 - 40%" xfId="2028"/>
    <cellStyle name="Accent4 - 20% 15" xfId="2029"/>
    <cellStyle name="Comma 6 14" xfId="2030"/>
    <cellStyle name="Accent4 - 20% 17" xfId="2031"/>
    <cellStyle name="Comma 6 16" xfId="2032"/>
    <cellStyle name="Comma 2 2 2" xfId="2033"/>
    <cellStyle name="Style 95 5 7" xfId="2034"/>
    <cellStyle name="Style 82 4" xfId="2035"/>
    <cellStyle name="Style 77 4" xfId="2036"/>
    <cellStyle name="Note 5 8" xfId="2037"/>
    <cellStyle name="Accent4 - 20% 18" xfId="2038"/>
    <cellStyle name="Comma 6 17" xfId="2039"/>
    <cellStyle name="Emphasis 1 9" xfId="2040"/>
    <cellStyle name="Accent4 - 20% 2" xfId="2041"/>
    <cellStyle name="F3 18" xfId="2042"/>
    <cellStyle name="Accent4 - 20% 2 2" xfId="2043"/>
    <cellStyle name="Normal Bold" xfId="2044"/>
    <cellStyle name="Accent4 - 20% 2 2 3" xfId="2045"/>
    <cellStyle name="Style 77 6" xfId="2046"/>
    <cellStyle name="Style 95 5 9" xfId="2047"/>
    <cellStyle name="Style 82 6" xfId="2048"/>
    <cellStyle name="Comma 2 2 4" xfId="2049"/>
    <cellStyle name="Comma 2 2 5" xfId="2050"/>
    <cellStyle name="Accent4 - 20% 2 2 4" xfId="2051"/>
    <cellStyle name="Accent4 - 40% 2 2 2" xfId="2052"/>
    <cellStyle name="Normal 10 2 2 2 2" xfId="2053"/>
    <cellStyle name="SAPBEXHLevel2X 6 3" xfId="2054"/>
    <cellStyle name="Calculation 2 18" xfId="2055"/>
    <cellStyle name="Calculation 2 23" xfId="2056"/>
    <cellStyle name="Accent4 - 40% 2 2 2 2" xfId="2057"/>
    <cellStyle name="Normal 10 2 2 2 2 2" xfId="2058"/>
    <cellStyle name="Accent4 - 40% 2 2 3" xfId="2059"/>
    <cellStyle name="Normal 10 2 2 2 3" xfId="2060"/>
    <cellStyle name="SAPBEXHLevel2X 6 4" xfId="2061"/>
    <cellStyle name="Calculation 2 19" xfId="2062"/>
    <cellStyle name="Calculation 2 24" xfId="2063"/>
    <cellStyle name="Percent 4 8 3" xfId="2064"/>
    <cellStyle name="Account[3]" xfId="2065"/>
    <cellStyle name="Style 119" xfId="2066"/>
    <cellStyle name="Style 124" xfId="2067"/>
    <cellStyle name="Accent4 - 40% 2 2 4" xfId="2068"/>
    <cellStyle name="Normal 10 2 2 2 4" xfId="2069"/>
    <cellStyle name="SAPBEXHLevel2X 6 5" xfId="2070"/>
    <cellStyle name="Calculation 2 25" xfId="2071"/>
    <cellStyle name="Calculation 2 30" xfId="2072"/>
    <cellStyle name="SAPBEXexcBad8 9" xfId="2073"/>
    <cellStyle name="Normal - Style1 2 2 3" xfId="2074"/>
    <cellStyle name="Style 167" xfId="2075"/>
    <cellStyle name="Style 172" xfId="2076"/>
    <cellStyle name="Style 217" xfId="2077"/>
    <cellStyle name="Accent4 - 40% 2 3 2" xfId="2078"/>
    <cellStyle name="Normal 10 2 2 3 2" xfId="2079"/>
    <cellStyle name="Calc Currency (0) 2 2" xfId="2080"/>
    <cellStyle name="Header2 35" xfId="2081"/>
    <cellStyle name="Header2 40" xfId="2082"/>
    <cellStyle name="SAPBEXHLevel2X 7 3" xfId="2083"/>
    <cellStyle name="Input [yellow] 3 2 2 4" xfId="2084"/>
    <cellStyle name="SAPBEXheaderText 2" xfId="2085"/>
    <cellStyle name="Comma 2 31" xfId="2086"/>
    <cellStyle name="Comma 2 26" xfId="2087"/>
    <cellStyle name="Accent4 - 40% 3" xfId="2088"/>
    <cellStyle name="Normal 10 2 3" xfId="2089"/>
    <cellStyle name="Percent 2 3 13" xfId="2090"/>
    <cellStyle name="Calc Currency (2) 10" xfId="2091"/>
    <cellStyle name="SAPBEXheaderText 5" xfId="2092"/>
    <cellStyle name="Comma 2 34" xfId="2093"/>
    <cellStyle name="Comma 2 29" xfId="2094"/>
    <cellStyle name="Accent4 - 40% 6" xfId="2095"/>
    <cellStyle name="Normal 10 2 6" xfId="2096"/>
    <cellStyle name="Percent 2 3 14" xfId="2097"/>
    <cellStyle name="Calc Currency (2) 11" xfId="2098"/>
    <cellStyle name="Comma 3 3 11 2" xfId="2099"/>
    <cellStyle name="Comma 7 3" xfId="2100"/>
    <cellStyle name="SAPBEXheaderText 6" xfId="2101"/>
    <cellStyle name="Accent5 - 40% 2 2 2" xfId="2102"/>
    <cellStyle name="Comma 2 40" xfId="2103"/>
    <cellStyle name="Comma 2 35" xfId="2104"/>
    <cellStyle name="Accent4 - 40% 7" xfId="2105"/>
    <cellStyle name="Normal 10 2 7" xfId="2106"/>
    <cellStyle name="Heading1 2" xfId="2107"/>
    <cellStyle name="Percent 2 3 20" xfId="2108"/>
    <cellStyle name="Percent 2 3 15" xfId="2109"/>
    <cellStyle name="Calc Currency (2) 12" xfId="2110"/>
    <cellStyle name="Calc Percent (0) 2 3 2" xfId="2111"/>
    <cellStyle name="Comma 2 41" xfId="2112"/>
    <cellStyle name="Comma 2 36" xfId="2113"/>
    <cellStyle name="Accent5 - 40% 2 2 3" xfId="2114"/>
    <cellStyle name="Accent4 - 40% 8" xfId="2115"/>
    <cellStyle name="Normal 10 2 8" xfId="2116"/>
    <cellStyle name="Heading1 3" xfId="2117"/>
    <cellStyle name="Comma 6 3 2 4" xfId="2118"/>
    <cellStyle name="Total 2 2 17" xfId="2119"/>
    <cellStyle name="Total 2 2 22" xfId="2120"/>
    <cellStyle name="SAPBEXHLevel2X 2 14" xfId="2121"/>
    <cellStyle name="SAPBEXHLevel3X 8 28" xfId="2122"/>
    <cellStyle name="SAPBEXHLevel3X 8 33" xfId="2123"/>
    <cellStyle name="Comma 2 11 3" xfId="2124"/>
    <cellStyle name="SAPBEXfilterDrill 4" xfId="2125"/>
    <cellStyle name="Accent4 - 60% 2" xfId="2126"/>
    <cellStyle name="Accent4 - 60% 2 2 2" xfId="2127"/>
    <cellStyle name="Link Currency (2) 8" xfId="2128"/>
    <cellStyle name="Accent4 - 60% 2 2 3" xfId="2129"/>
    <cellStyle name="Link Currency (2) 9" xfId="2130"/>
    <cellStyle name="Accent4 - 60% 2 2 4" xfId="2131"/>
    <cellStyle name="Comma 5 5" xfId="2132"/>
    <cellStyle name="SAPBEXHLevel1X 30" xfId="2133"/>
    <cellStyle name="SAPBEXHLevel1X 25" xfId="2134"/>
    <cellStyle name="SAPBEXfilterDrill 4 3" xfId="2135"/>
    <cellStyle name="Accent4 - 60% 2 3" xfId="2136"/>
    <cellStyle name="SAPBEXHLevel1X 31" xfId="2137"/>
    <cellStyle name="SAPBEXHLevel1X 26" xfId="2138"/>
    <cellStyle name="SAPBEXfilterDrill 4 4" xfId="2139"/>
    <cellStyle name="Accent4 - 60% 2 4" xfId="2140"/>
    <cellStyle name="SAPBEXexcCritical5 10" xfId="2141"/>
    <cellStyle name="Fixed" xfId="2142"/>
    <cellStyle name="Comma 5 6" xfId="2143"/>
    <cellStyle name="Calc Percent (0) 2 2" xfId="2144"/>
    <cellStyle name="SAPBEXHLevel2X 2 20" xfId="2145"/>
    <cellStyle name="SAPBEXHLevel2X 2 15" xfId="2146"/>
    <cellStyle name="SAPBEXHLevel3X 8 29" xfId="2147"/>
    <cellStyle name="Comma 2 11 4" xfId="2148"/>
    <cellStyle name="SAPBEXfilterDrill 5" xfId="2149"/>
    <cellStyle name="Accent4 - 60% 3" xfId="2150"/>
    <cellStyle name="Calc Percent (0) 2 3" xfId="2151"/>
    <cellStyle name="SAPBEXHLevel2X 2 21" xfId="2152"/>
    <cellStyle name="SAPBEXHLevel2X 2 16" xfId="2153"/>
    <cellStyle name="Note 7 10" xfId="2154"/>
    <cellStyle name="Comma 2 11 5" xfId="2155"/>
    <cellStyle name="SAPBEXfilterDrill 6" xfId="2156"/>
    <cellStyle name="Style 73 3 6 2" xfId="2157"/>
    <cellStyle name="Accent4 - 60% 4" xfId="2158"/>
    <cellStyle name="SAPBEXfilterDrill 8" xfId="2159"/>
    <cellStyle name="Accent4 - 60% 6" xfId="2160"/>
    <cellStyle name="Input [yellow] 6 2 2 2" xfId="2161"/>
    <cellStyle name="SAPBEXfilterDrill 9" xfId="2162"/>
    <cellStyle name="Accent4 - 60% 7" xfId="2163"/>
    <cellStyle name="SAPBEXfilterDrill 9 2" xfId="2164"/>
    <cellStyle name="Style 215_KERTAS_KERJA_ABI_PGE_2009_090109Kurs 11rb" xfId="2165"/>
    <cellStyle name="Accent4 - 60% 7 2" xfId="2166"/>
    <cellStyle name="Italicbold" xfId="2167"/>
    <cellStyle name="Accent4 - 60% 8" xfId="2168"/>
    <cellStyle name="SAPBEXHLevel1X 8 24" xfId="2169"/>
    <cellStyle name="SAPBEXHLevel1X 8 19" xfId="2170"/>
    <cellStyle name="SAPBEXHLevel0X 2 10" xfId="2171"/>
    <cellStyle name="Accent6 2" xfId="2172"/>
    <cellStyle name="Accent4 2 2" xfId="2173"/>
    <cellStyle name="Accent5 - 60% 2 2" xfId="2174"/>
    <cellStyle name="SAPBEXHLevel1X 8 30" xfId="2175"/>
    <cellStyle name="SAPBEXHLevel1X 8 25" xfId="2176"/>
    <cellStyle name="SAPBEXHLevel0X 2 11" xfId="2177"/>
    <cellStyle name="Accent6 3" xfId="2178"/>
    <cellStyle name="Accent4 2 3" xfId="2179"/>
    <cellStyle name="SAPBEXHLevel2 8 20" xfId="2180"/>
    <cellStyle name="SAPBEXHLevel2 8 15" xfId="2181"/>
    <cellStyle name="Accent5 - 20%" xfId="2182"/>
    <cellStyle name="SAPBEXstdDataEmph 5" xfId="2183"/>
    <cellStyle name="SAPBEXHLevel1X 9 29" xfId="2184"/>
    <cellStyle name="SAPBEXHLevel0X 3 20" xfId="2185"/>
    <cellStyle name="SAPBEXHLevel0X 3 15" xfId="2186"/>
    <cellStyle name="Calculation 2 3 13" xfId="2187"/>
    <cellStyle name="Percent 4 3 2 2 2 2" xfId="2188"/>
    <cellStyle name="Normal 2 67" xfId="2189"/>
    <cellStyle name="Normal 2 72" xfId="2190"/>
    <cellStyle name="SAPBEXHLevel2 5 20" xfId="2191"/>
    <cellStyle name="SAPBEXHLevel2 5 15" xfId="2192"/>
    <cellStyle name="Accent5 - 20% 10" xfId="2193"/>
    <cellStyle name="Style 89 13 2" xfId="2194"/>
    <cellStyle name="SAPBEXHLevel0X 3 21" xfId="2195"/>
    <cellStyle name="SAPBEXHLevel0X 3 16" xfId="2196"/>
    <cellStyle name="Calculation 2 3 14" xfId="2197"/>
    <cellStyle name="Normal 2 68" xfId="2198"/>
    <cellStyle name="SAPBEXHLevel2 5 21" xfId="2199"/>
    <cellStyle name="SAPBEXHLevel2 5 16" xfId="2200"/>
    <cellStyle name="Accent5 - 20% 11" xfId="2201"/>
    <cellStyle name="SAPBEXHLevel2X 7 10" xfId="2202"/>
    <cellStyle name="Assumptions % 2 dp" xfId="2203"/>
    <cellStyle name="SAPBEXHLevel0X 3 22" xfId="2204"/>
    <cellStyle name="SAPBEXHLevel0X 3 17" xfId="2205"/>
    <cellStyle name="Calculation 2 3 15" xfId="2206"/>
    <cellStyle name="Calculation 2 3 20" xfId="2207"/>
    <cellStyle name="Normal 2 69" xfId="2208"/>
    <cellStyle name="SAPBEXHLevel2 5 22" xfId="2209"/>
    <cellStyle name="SAPBEXHLevel2 5 17" xfId="2210"/>
    <cellStyle name="Accent5 - 20% 12" xfId="2211"/>
    <cellStyle name="SAPBEXHLevel2X 7 11" xfId="2212"/>
    <cellStyle name="Accent5 - 40% 16 2" xfId="2213"/>
    <cellStyle name="SAPBEXHLevel0X 3 23" xfId="2214"/>
    <cellStyle name="SAPBEXHLevel0X 3 18" xfId="2215"/>
    <cellStyle name="Style 41 7 2" xfId="2216"/>
    <cellStyle name="Calculation 2 3 16" xfId="2217"/>
    <cellStyle name="Calculation 2 3 21" xfId="2218"/>
    <cellStyle name="SAPBEXHLevel2 5 23" xfId="2219"/>
    <cellStyle name="SAPBEXHLevel2 5 18" xfId="2220"/>
    <cellStyle name="Accent5 - 20% 13" xfId="2221"/>
    <cellStyle name="Comma 6 4 2 2" xfId="2222"/>
    <cellStyle name="SAPBEXHLevel0X 3 24" xfId="2223"/>
    <cellStyle name="SAPBEXHLevel0X 3 19" xfId="2224"/>
    <cellStyle name="Calculation 2 3 17" xfId="2225"/>
    <cellStyle name="Calculation 2 3 22" xfId="2226"/>
    <cellStyle name="Total 2 3_LRDetil" xfId="2227"/>
    <cellStyle name="SAPBEXHLevel2 5 24" xfId="2228"/>
    <cellStyle name="SAPBEXHLevel2 5 19" xfId="2229"/>
    <cellStyle name="Accent5 - 20% 14" xfId="2230"/>
    <cellStyle name="Comma 6 4 2 3" xfId="2231"/>
    <cellStyle name="Assumptions 3 dp" xfId="2232"/>
    <cellStyle name="Comma 9 5 2" xfId="2233"/>
    <cellStyle name="SAPBEXHLevel0X 3 30" xfId="2234"/>
    <cellStyle name="SAPBEXHLevel0X 3 25" xfId="2235"/>
    <cellStyle name="Calculation 2 3 18" xfId="2236"/>
    <cellStyle name="Calculation 2 3 23" xfId="2237"/>
    <cellStyle name="SAPBEXHLevel2 5 30" xfId="2238"/>
    <cellStyle name="SAPBEXHLevel2 5 25" xfId="2239"/>
    <cellStyle name="Accent5 - 20% 15" xfId="2240"/>
    <cellStyle name="Comma 6 4 2 4" xfId="2241"/>
    <cellStyle name="Comma 3 2 2 2" xfId="2242"/>
    <cellStyle name="SAPBEXHLevel0X 3 31" xfId="2243"/>
    <cellStyle name="SAPBEXHLevel0X 3 26" xfId="2244"/>
    <cellStyle name="Calculation 2 3 19" xfId="2245"/>
    <cellStyle name="Calculation 2 3 24" xfId="2246"/>
    <cellStyle name="SAPBEXHLevel2 5 31" xfId="2247"/>
    <cellStyle name="SAPBEXHLevel2 5 26" xfId="2248"/>
    <cellStyle name="Accent5 - 20% 16" xfId="2249"/>
    <cellStyle name="Comma 3 2 2 3" xfId="2250"/>
    <cellStyle name="SAPBEXHLevel0X 3 32" xfId="2251"/>
    <cellStyle name="SAPBEXHLevel0X 3 27" xfId="2252"/>
    <cellStyle name="Calculation 2 3 25" xfId="2253"/>
    <cellStyle name="Calculation 2 3 30" xfId="2254"/>
    <cellStyle name="SAPBEXHLevel2 5 32" xfId="2255"/>
    <cellStyle name="SAPBEXHLevel2 5 27" xfId="2256"/>
    <cellStyle name="Accent5 - 20% 17" xfId="2257"/>
    <cellStyle name="Comma 3 2 2 4" xfId="2258"/>
    <cellStyle name="SAPBEXHLevel0X 3 33" xfId="2259"/>
    <cellStyle name="SAPBEXHLevel0X 3 28" xfId="2260"/>
    <cellStyle name="Calculation 2 3 26" xfId="2261"/>
    <cellStyle name="Calculation 2 3 31" xfId="2262"/>
    <cellStyle name="SAPBEXHLevel3 4 2" xfId="2263"/>
    <cellStyle name="SAPBEXHLevel2 5 33" xfId="2264"/>
    <cellStyle name="SAPBEXHLevel2 5 28" xfId="2265"/>
    <cellStyle name="Accent5 - 20% 18" xfId="2266"/>
    <cellStyle name="SAPBEXHLevel2 5 3" xfId="2267"/>
    <cellStyle name="Comma 4 40" xfId="2268"/>
    <cellStyle name="Comma 4 35" xfId="2269"/>
    <cellStyle name="Accent5 - 20% 2" xfId="2270"/>
    <cellStyle name="Accent5 - 20% 2 2" xfId="2271"/>
    <cellStyle name="Normal 2 2 14 5" xfId="2272"/>
    <cellStyle name="Calc Percent (0) 6" xfId="2273"/>
    <cellStyle name="Accent5 - 20% 2 2 2 2" xfId="2274"/>
    <cellStyle name="Accent5 - 20% 2 3" xfId="2275"/>
    <cellStyle name="Normal 2 2 14 6" xfId="2276"/>
    <cellStyle name="SAPBEXHLevel2 5 4" xfId="2277"/>
    <cellStyle name="Comma 4 36" xfId="2278"/>
    <cellStyle name="Accent5 - 20% 3" xfId="2279"/>
    <cellStyle name="SAPBEXHLevel2 5 5" xfId="2280"/>
    <cellStyle name="Comma 4 37" xfId="2281"/>
    <cellStyle name="Comma 13 2" xfId="2282"/>
    <cellStyle name="Accent5 - 20% 4" xfId="2283"/>
    <cellStyle name="SAPBEXHLevel2 5 6" xfId="2284"/>
    <cellStyle name="Comma 4 38" xfId="2285"/>
    <cellStyle name="Comma 13 3" xfId="2286"/>
    <cellStyle name="Accent5 - 20% 5" xfId="2287"/>
    <cellStyle name="Calc Units (2) 2 2 2 2" xfId="2288"/>
    <cellStyle name="Comma 2 4 11" xfId="2289"/>
    <cellStyle name="Normal 2 3 16" xfId="2290"/>
    <cellStyle name="Normal 2 3 21" xfId="2291"/>
    <cellStyle name="Comma  - Style3 12" xfId="2292"/>
    <cellStyle name="SAPBEXHLevel3 8 29" xfId="2293"/>
    <cellStyle name="SAPBEXHLevel2 5 7" xfId="2294"/>
    <cellStyle name="Comma 4 39" xfId="2295"/>
    <cellStyle name="Comma 13 4" xfId="2296"/>
    <cellStyle name="Accent5 - 20% 6" xfId="2297"/>
    <cellStyle name="SAPBEXHLevel2 5 8" xfId="2298"/>
    <cellStyle name="Comma 13 5" xfId="2299"/>
    <cellStyle name="Accent5 - 20% 7" xfId="2300"/>
    <cellStyle name="Comma 13 7" xfId="2301"/>
    <cellStyle name="Accent5 - 20% 9" xfId="2302"/>
    <cellStyle name="Note 3 4 3" xfId="2303"/>
    <cellStyle name="Emphasis 2 2 2 2 2" xfId="2304"/>
    <cellStyle name="Comma 4 22" xfId="2305"/>
    <cellStyle name="Comma 4 17" xfId="2306"/>
    <cellStyle name="Comma 3 2 2 2 3" xfId="2307"/>
    <cellStyle name="Accent5 - 40%" xfId="2308"/>
    <cellStyle name="Comma [00] 2 3" xfId="2309"/>
    <cellStyle name="SAPBEXexcBad9 30" xfId="2310"/>
    <cellStyle name="SAPBEXexcBad9 25" xfId="2311"/>
    <cellStyle name="Accent5 - 40% 10" xfId="2312"/>
    <cellStyle name="Style 43 2 4" xfId="2313"/>
    <cellStyle name="Comma 4 2" xfId="2314"/>
    <cellStyle name="Style 114 2 2 2 2" xfId="2315"/>
    <cellStyle name="SAPBEXexcBad9 31" xfId="2316"/>
    <cellStyle name="SAPBEXexcBad9 26" xfId="2317"/>
    <cellStyle name="Accent5 - 40% 11" xfId="2318"/>
    <cellStyle name="Comma [00] 2 4" xfId="2319"/>
    <cellStyle name="Currency [00] 2 2" xfId="2320"/>
    <cellStyle name="Note 2 5 22" xfId="2321"/>
    <cellStyle name="Note 2 5 17" xfId="2322"/>
    <cellStyle name="Comma 6 2 8" xfId="2323"/>
    <cellStyle name="ÄÞ¸¶_Hyundai" xfId="2324"/>
    <cellStyle name="Results 3 dp" xfId="2325"/>
    <cellStyle name="F8 - Style1" xfId="2326"/>
    <cellStyle name="Style 56 7 2" xfId="2327"/>
    <cellStyle name="Comma 6 3 2 3 2" xfId="2328"/>
    <cellStyle name="Currency [00] 2 4" xfId="2329"/>
    <cellStyle name="Comma 4 4" xfId="2330"/>
    <cellStyle name="SAPBEXfilterDrill 3 2" xfId="2331"/>
    <cellStyle name="SAPBEXexcBad9 33" xfId="2332"/>
    <cellStyle name="SAPBEXexcBad9 28" xfId="2333"/>
    <cellStyle name="Accent5 - 40% 13" xfId="2334"/>
    <cellStyle name="Comma 4 6" xfId="2335"/>
    <cellStyle name="SAPBEXfilterDrill 3 4" xfId="2336"/>
    <cellStyle name="Accent5 - 40% 15" xfId="2337"/>
    <cellStyle name="Comma 4 7" xfId="2338"/>
    <cellStyle name="Accent5 - 40% 16" xfId="2339"/>
    <cellStyle name="Comma 4 9" xfId="2340"/>
    <cellStyle name="Accent5 - 40% 18" xfId="2341"/>
    <cellStyle name="Calc Percent (0) 10" xfId="2342"/>
    <cellStyle name="Normal 2 4 2 2 3" xfId="2343"/>
    <cellStyle name="Comma 10 10" xfId="2344"/>
    <cellStyle name="SAPBEXexcBad9 4" xfId="2345"/>
    <cellStyle name="Accent5 - 40% 2" xfId="2346"/>
    <cellStyle name="Date 18" xfId="2347"/>
    <cellStyle name="Enter Units (0) 10" xfId="2348"/>
    <cellStyle name="Comma 3 3 11" xfId="2349"/>
    <cellStyle name="Enter Units (0) 7" xfId="2350"/>
    <cellStyle name="Accent5 - 40% 2 2" xfId="2351"/>
    <cellStyle name="Percent 2 7 3" xfId="2352"/>
    <cellStyle name="Comma 10 7" xfId="2353"/>
    <cellStyle name="Heading1" xfId="2354"/>
    <cellStyle name="Comma 3 3 12" xfId="2355"/>
    <cellStyle name="Enter Units (0) 8" xfId="2356"/>
    <cellStyle name="Style 68 10 2" xfId="2357"/>
    <cellStyle name="Style 73 10 2" xfId="2358"/>
    <cellStyle name="Comma 2 3 2 2" xfId="2359"/>
    <cellStyle name="Enter Units (0) 2 2 2 2" xfId="2360"/>
    <cellStyle name="Normal 2 2 3 2" xfId="2361"/>
    <cellStyle name="Comma 10 2 2 2 2" xfId="2362"/>
    <cellStyle name="Accent5 - 40% 2 3" xfId="2363"/>
    <cellStyle name="Percent 2 7 4" xfId="2364"/>
    <cellStyle name="Comma 10 8" xfId="2365"/>
    <cellStyle name="Heading2" xfId="2366"/>
    <cellStyle name="Comma 10 2 2 2 2 2" xfId="2367"/>
    <cellStyle name="Accent5 - 40% 2 3 2" xfId="2368"/>
    <cellStyle name="Heading2 2" xfId="2369"/>
    <cellStyle name="Accent5 - 60%" xfId="2370"/>
    <cellStyle name="British Pound" xfId="2371"/>
    <cellStyle name="Accent5 - 60% 10" xfId="2372"/>
    <cellStyle name="Style 58 2 4" xfId="2373"/>
    <cellStyle name="Style 63 2 4" xfId="2374"/>
    <cellStyle name="Normal 5 2 6 2" xfId="2375"/>
    <cellStyle name="Heading2 6" xfId="2376"/>
    <cellStyle name="Accent5 - 60% 11" xfId="2377"/>
    <cellStyle name="Normal 5 2 6 3" xfId="2378"/>
    <cellStyle name="Heading2 7" xfId="2379"/>
    <cellStyle name="Accent5 - 60% 12" xfId="2380"/>
    <cellStyle name="Normal 5 2 6 4" xfId="2381"/>
    <cellStyle name="Heading2 8" xfId="2382"/>
    <cellStyle name="Accent5 - 60% 13" xfId="2383"/>
    <cellStyle name="Heading2 9" xfId="2384"/>
    <cellStyle name="Accent5 - 60% 14" xfId="2385"/>
    <cellStyle name="Accent5 - 60% 15" xfId="2386"/>
    <cellStyle name="Accent5 - 60% 16" xfId="2387"/>
    <cellStyle name="Table Title" xfId="2388"/>
    <cellStyle name="Accent6 - 40% 2 2 2 2" xfId="2389"/>
    <cellStyle name="Style 91 5 2" xfId="2390"/>
    <cellStyle name="Normal 4 11" xfId="2391"/>
    <cellStyle name="SAPBEXstdItemX 6" xfId="2392"/>
    <cellStyle name="F4 14" xfId="2393"/>
    <cellStyle name="Warning Text 2 2" xfId="2394"/>
    <cellStyle name="SAPBEXaggDataEmph 32" xfId="2395"/>
    <cellStyle name="SAPBEXaggDataEmph 27" xfId="2396"/>
    <cellStyle name="Calc Currency (0)" xfId="2397"/>
    <cellStyle name="Link Units (1) 13" xfId="2398"/>
    <cellStyle name="Accent5 - 60% 17" xfId="2399"/>
    <cellStyle name="Comma 3 5 2 3 2" xfId="2400"/>
    <cellStyle name="Accent5 - 60% 18" xfId="2401"/>
    <cellStyle name="Style 101 16 2" xfId="2402"/>
    <cellStyle name="SAPBEXHLevel2 6 11" xfId="2403"/>
    <cellStyle name="Calc Percent (0) 17" xfId="2404"/>
    <cellStyle name="Accent5 - 60% 2 2 2" xfId="2405"/>
    <cellStyle name="Normal 6 6" xfId="2406"/>
    <cellStyle name="Accent6 - 40% 7" xfId="2407"/>
    <cellStyle name="Comma  - Style6 2 2 4" xfId="2408"/>
    <cellStyle name="Calc Units (0)" xfId="2409"/>
    <cellStyle name="Accent5 - 60% 2 2 2 2" xfId="2410"/>
    <cellStyle name="SAPBEXHLevel2 6 12" xfId="2411"/>
    <cellStyle name="Calc Percent (0) 18" xfId="2412"/>
    <cellStyle name="Accent5 - 60% 2 2 3" xfId="2413"/>
    <cellStyle name="Normal 6 7" xfId="2414"/>
    <cellStyle name="Accent6 - 40% 8" xfId="2415"/>
    <cellStyle name="Accent5 - 60% 2 2 4" xfId="2416"/>
    <cellStyle name="SAPBEXheaderItem" xfId="2417"/>
    <cellStyle name="Normal 6 8" xfId="2418"/>
    <cellStyle name="Accent6 - 40% 9" xfId="2419"/>
    <cellStyle name="Accent5 - 60% 2 3" xfId="2420"/>
    <cellStyle name="SAPBEXHLevel1X 8 31" xfId="2421"/>
    <cellStyle name="SAPBEXHLevel1X 8 26" xfId="2422"/>
    <cellStyle name="SAPBEXHLevel0X 2 12" xfId="2423"/>
    <cellStyle name="Calculation 2 2 10" xfId="2424"/>
    <cellStyle name="Style 93 10 2" xfId="2425"/>
    <cellStyle name="Accent5 - 60% 2 3 2" xfId="2426"/>
    <cellStyle name="Style 107 9" xfId="2427"/>
    <cellStyle name="Style 112 9" xfId="2428"/>
    <cellStyle name="Accent5 - 60% 2 4" xfId="2429"/>
    <cellStyle name="SAPBEXHLevel1X 8 32" xfId="2430"/>
    <cellStyle name="SAPBEXHLevel1X 8 27" xfId="2431"/>
    <cellStyle name="SAPBEXHLevel0X 2 13" xfId="2432"/>
    <cellStyle name="Calculation 2 2 11" xfId="2433"/>
    <cellStyle name="Comma [0] 5 2 2" xfId="2434"/>
    <cellStyle name="Calc Currency (2) 9" xfId="2435"/>
    <cellStyle name="Accent5 - 60% 3" xfId="2436"/>
    <cellStyle name="Enter Units (2) 11" xfId="2437"/>
    <cellStyle name="Calc Currency (0) 2 2 3" xfId="2438"/>
    <cellStyle name="Accent5 - 60% 7" xfId="2439"/>
    <cellStyle name="Enter Units (2) 15" xfId="2440"/>
    <cellStyle name="Percent 3 2 8" xfId="2441"/>
    <cellStyle name="Accent5 3" xfId="2442"/>
    <cellStyle name="Accent6 - 20%" xfId="2443"/>
    <cellStyle name="Calc Currency (0) 2 3" xfId="2444"/>
    <cellStyle name="Header2 36" xfId="2445"/>
    <cellStyle name="Header2 41" xfId="2446"/>
    <cellStyle name="Labels - Style3" xfId="2447"/>
    <cellStyle name="Style 147 3" xfId="2448"/>
    <cellStyle name="Style 152 3" xfId="2449"/>
    <cellStyle name="SAPBEXHLevel0 5 11" xfId="2450"/>
    <cellStyle name="Accent6 - 20% 2" xfId="2451"/>
    <cellStyle name="Calc Currency (0) 2 3 2" xfId="2452"/>
    <cellStyle name="Accent6 - 20% 2 2" xfId="2453"/>
    <cellStyle name="Accent6 - 20% 2 3" xfId="2454"/>
    <cellStyle name="SAPBEXHLevel1 6 9" xfId="2455"/>
    <cellStyle name="Accent6 - 20% 2 3 2" xfId="2456"/>
    <cellStyle name="Accent6 - 20% 2 4" xfId="2457"/>
    <cellStyle name="SAPBEXHLevel0 5 12" xfId="2458"/>
    <cellStyle name="Accent6 - 20% 3" xfId="2459"/>
    <cellStyle name="SAPBEXHLevel0 5 13" xfId="2460"/>
    <cellStyle name="Accent6 - 20% 4" xfId="2461"/>
    <cellStyle name="SAPBEXHLevel0 5 14" xfId="2462"/>
    <cellStyle name="Accent6 - 20% 5" xfId="2463"/>
    <cellStyle name="SAPBEXHLevel0 5 20" xfId="2464"/>
    <cellStyle name="SAPBEXHLevel0 5 15" xfId="2465"/>
    <cellStyle name="Accent6 - 20% 6" xfId="2466"/>
    <cellStyle name="Style 87 13 2" xfId="2467"/>
    <cellStyle name="SAPBEXHLevel0 5 22" xfId="2468"/>
    <cellStyle name="SAPBEXHLevel0 5 17" xfId="2469"/>
    <cellStyle name="Accent6 - 20% 8" xfId="2470"/>
    <cellStyle name="Border Thin" xfId="2471"/>
    <cellStyle name="Monétaire_AR1194" xfId="2472"/>
    <cellStyle name="SAPBEXHLevel0 5 23" xfId="2473"/>
    <cellStyle name="SAPBEXHLevel0 5 18" xfId="2474"/>
    <cellStyle name="Accent6 - 20% 9" xfId="2475"/>
    <cellStyle name="Comma0" xfId="2476"/>
    <cellStyle name="Emphasis 3 2 2 2 2" xfId="2477"/>
    <cellStyle name="Accent6 - 40% 11" xfId="2478"/>
    <cellStyle name="Accent6 - 40% 16 2" xfId="2479"/>
    <cellStyle name="Calculation 3 14" xfId="2480"/>
    <cellStyle name="Calc Percent (0) 12" xfId="2481"/>
    <cellStyle name="Accent6 - 40% 2" xfId="2482"/>
    <cellStyle name="Note 2 5 10" xfId="2483"/>
    <cellStyle name="Accent6 - 40% 2 2" xfId="2484"/>
    <cellStyle name="Style 45 13" xfId="2485"/>
    <cellStyle name="Style 50 13" xfId="2486"/>
    <cellStyle name="Note 9 9" xfId="2487"/>
    <cellStyle name="Accent6 - 40% 2 2 2" xfId="2488"/>
    <cellStyle name="Style 45 13 2" xfId="2489"/>
    <cellStyle name="Style 50 13 2" xfId="2490"/>
    <cellStyle name="Style 91 5" xfId="2491"/>
    <cellStyle name="Comma 2 6 3" xfId="2492"/>
    <cellStyle name="Normal 2 5 4" xfId="2493"/>
    <cellStyle name="Comma 2 6 4" xfId="2494"/>
    <cellStyle name="Normal 2 5 5" xfId="2495"/>
    <cellStyle name="Accent6 - 40% 2 2 3" xfId="2496"/>
    <cellStyle name="Style 91 6" xfId="2497"/>
    <cellStyle name="Comma 2 6 5" xfId="2498"/>
    <cellStyle name="Normal 2 5 6" xfId="2499"/>
    <cellStyle name="Accent6 - 40% 2 2 4" xfId="2500"/>
    <cellStyle name="Style 91 7" xfId="2501"/>
    <cellStyle name="Note 2 5 11" xfId="2502"/>
    <cellStyle name="Comma 6 2 2" xfId="2503"/>
    <cellStyle name="Accent6 - 40% 2 3" xfId="2504"/>
    <cellStyle name="Style 45 14" xfId="2505"/>
    <cellStyle name="Style 50 14" xfId="2506"/>
    <cellStyle name="Note 2 5 12" xfId="2507"/>
    <cellStyle name="Comma 6 2 3" xfId="2508"/>
    <cellStyle name="Accent6 - 40% 2 4" xfId="2509"/>
    <cellStyle name="Style 45 15" xfId="2510"/>
    <cellStyle name="Style 50 15" xfId="2511"/>
    <cellStyle name="Calc Percent (0) 13" xfId="2512"/>
    <cellStyle name="Normal 6 2" xfId="2513"/>
    <cellStyle name="Accent6 - 40% 3" xfId="2514"/>
    <cellStyle name="Calc Percent (0) 14" xfId="2515"/>
    <cellStyle name="Normal 6 3" xfId="2516"/>
    <cellStyle name="Accent6 - 40% 4" xfId="2517"/>
    <cellStyle name="Calc Percent (0) 15" xfId="2518"/>
    <cellStyle name="Normal 6 4" xfId="2519"/>
    <cellStyle name="Accent6 - 40% 5" xfId="2520"/>
    <cellStyle name="Comma  - Style6 2 2 2" xfId="2521"/>
    <cellStyle name="SAPBEXHLevel2 6 10" xfId="2522"/>
    <cellStyle name="Calc Percent (0) 16" xfId="2523"/>
    <cellStyle name="Normal 6 5" xfId="2524"/>
    <cellStyle name="Accent6 - 40% 6" xfId="2525"/>
    <cellStyle name="Comma  - Style6 2 2 3" xfId="2526"/>
    <cellStyle name="Comma 6 16 2" xfId="2527"/>
    <cellStyle name="Accent6 - 60%" xfId="2528"/>
    <cellStyle name="Calculation 3 24" xfId="2529"/>
    <cellStyle name="Calculation 3 19" xfId="2530"/>
    <cellStyle name="Input 2 11" xfId="2531"/>
    <cellStyle name="Calc Percent (1) 11" xfId="2532"/>
    <cellStyle name="Style 60 2 2 2 3" xfId="2533"/>
    <cellStyle name="Accent6 - 60% 2 2 2 2" xfId="2534"/>
    <cellStyle name="SAPBEXinputData 4 25" xfId="2535"/>
    <cellStyle name="SAPBEXinputData 4 30" xfId="2536"/>
    <cellStyle name="Accent6 - 60% 2 2 4" xfId="2537"/>
    <cellStyle name="F8 11" xfId="2538"/>
    <cellStyle name="Calculation 3 23" xfId="2539"/>
    <cellStyle name="Calculation 3 18" xfId="2540"/>
    <cellStyle name="Input 2 10" xfId="2541"/>
    <cellStyle name="Accent6 - 60% 2 3 2" xfId="2542"/>
    <cellStyle name="Explanatory Text 3" xfId="2543"/>
    <cellStyle name="F7 2 4" xfId="2544"/>
    <cellStyle name="Normal 5 3 2 4" xfId="2545"/>
    <cellStyle name="Calc Percent (1) 10" xfId="2546"/>
    <cellStyle name="Style 60 2 2 2 2" xfId="2547"/>
    <cellStyle name="Comma 4 16 2" xfId="2548"/>
    <cellStyle name="SAPBEXHLevel0X 8 29" xfId="2549"/>
    <cellStyle name="Calc Currency (0) 7" xfId="2550"/>
    <cellStyle name="SAPBEXexcBad8 4" xfId="2551"/>
    <cellStyle name="Style 157" xfId="2552"/>
    <cellStyle name="Style 162" xfId="2553"/>
    <cellStyle name="Style 207" xfId="2554"/>
    <cellStyle name="Style 212" xfId="2555"/>
    <cellStyle name="Accent6 - 60% 2 4" xfId="2556"/>
    <cellStyle name="Header2 25" xfId="2557"/>
    <cellStyle name="Header2 30" xfId="2558"/>
    <cellStyle name="Calc Percent (2) 15" xfId="2559"/>
    <cellStyle name="F5 15" xfId="2560"/>
    <cellStyle name="SAPBEXstdData 5" xfId="2561"/>
    <cellStyle name="Accent6 - 60% 5" xfId="2562"/>
    <cellStyle name="Link Units (0) 2 3 2" xfId="2563"/>
    <cellStyle name="Calc Percent (2) 16" xfId="2564"/>
    <cellStyle name="F5 16" xfId="2565"/>
    <cellStyle name="SAPBEXstdData 6" xfId="2566"/>
    <cellStyle name="Accent6 - 60% 6" xfId="2567"/>
    <cellStyle name="Accent6 - 60% 7 2" xfId="2568"/>
    <cellStyle name="Heading1 2 6" xfId="2569"/>
    <cellStyle name="Comma  - Style3 2 2 2" xfId="2570"/>
    <cellStyle name="Calc Percent (2) 18" xfId="2571"/>
    <cellStyle name="F5 18" xfId="2572"/>
    <cellStyle name="SAPBEXstdData 8" xfId="2573"/>
    <cellStyle name="Accent6 - 60% 8" xfId="2574"/>
    <cellStyle name="Calc Currency (0) 16 2" xfId="2575"/>
    <cellStyle name="Accent6 - 60% 9" xfId="2576"/>
    <cellStyle name="Accent6 2 2" xfId="2577"/>
    <cellStyle name="Normal 3 13" xfId="2578"/>
    <cellStyle name="F3 16" xfId="2579"/>
    <cellStyle name="Accent6 2 3" xfId="2580"/>
    <cellStyle name="Normal 3 14" xfId="2581"/>
    <cellStyle name="F3 17" xfId="2582"/>
    <cellStyle name="Comma 2 13 5" xfId="2583"/>
    <cellStyle name="Arial 12" xfId="2584"/>
    <cellStyle name="F3 7" xfId="2585"/>
    <cellStyle name="Style 118 7 2" xfId="2586"/>
    <cellStyle name="Arial10" xfId="2587"/>
    <cellStyle name="SAPBEXHLevel2X 5 10" xfId="2588"/>
    <cellStyle name="Percent 2 2 22 2" xfId="2589"/>
    <cellStyle name="Percent 2 2 17 2" xfId="2590"/>
    <cellStyle name="Assumptions % 0 dp" xfId="2591"/>
    <cellStyle name="SAPBEXHLevel0X 2 21" xfId="2592"/>
    <cellStyle name="SAPBEXHLevel0X 2 16" xfId="2593"/>
    <cellStyle name="Currency ($)" xfId="2594"/>
    <cellStyle name="Calculation 2 2 14" xfId="2595"/>
    <cellStyle name="SAPBEXHLevel2X 6 10" xfId="2596"/>
    <cellStyle name="Percent 2 2 27 2" xfId="2597"/>
    <cellStyle name="Assumptions % 1 dp" xfId="2598"/>
    <cellStyle name="Assumptions 2 dp" xfId="2599"/>
    <cellStyle name="Input [yellow] 4 2 2 4" xfId="2600"/>
    <cellStyle name="SAPBEXHLevel0X 2 30" xfId="2601"/>
    <cellStyle name="SAPBEXHLevel0X 2 25" xfId="2602"/>
    <cellStyle name="Style 41 2 4" xfId="2603"/>
    <cellStyle name="Calculation 2 2 18" xfId="2604"/>
    <cellStyle name="Calculation 2 2 23" xfId="2605"/>
    <cellStyle name="Comma  - Style7" xfId="2606"/>
    <cellStyle name="Input 3 25" xfId="2607"/>
    <cellStyle name="Input 3 30" xfId="2608"/>
    <cellStyle name="SAPBEXexcBad7 14" xfId="2609"/>
    <cellStyle name="AÞ¸¶ [0]_TestResults" xfId="2610"/>
    <cellStyle name="B&amp;Wbold" xfId="2611"/>
    <cellStyle name="Bad 2 2" xfId="2612"/>
    <cellStyle name="Bad 2 3" xfId="2613"/>
    <cellStyle name="Normal 5 3 7" xfId="2614"/>
    <cellStyle name="Link Units (0) 2" xfId="2615"/>
    <cellStyle name="C?AØ_TestResults" xfId="2616"/>
    <cellStyle name="Style 47 2 2" xfId="2617"/>
    <cellStyle name="C￥AØ_TestResults" xfId="2618"/>
    <cellStyle name="Style 107 10" xfId="2619"/>
    <cellStyle name="Comma - Style3" xfId="2620"/>
    <cellStyle name="F8 4" xfId="2621"/>
    <cellStyle name="Comma  - Style3 2 2" xfId="2622"/>
    <cellStyle name="Note 4 3 14" xfId="2623"/>
    <cellStyle name="Calc Units (0) 2 3 2" xfId="2624"/>
    <cellStyle name="Calc Currency (0) 16" xfId="2625"/>
    <cellStyle name="Calc Currency (0) 2 2 2 2" xfId="2626"/>
    <cellStyle name="Calc Currency (0) 2 4" xfId="2627"/>
    <cellStyle name="Header2 37" xfId="2628"/>
    <cellStyle name="Header2 42" xfId="2629"/>
    <cellStyle name="Comma 3 3 2 2" xfId="2630"/>
    <cellStyle name="SAPBEXHLevel0X 8 31" xfId="2631"/>
    <cellStyle name="SAPBEXHLevel0X 8 26" xfId="2632"/>
    <cellStyle name="Calc Currency (0) 4" xfId="2633"/>
    <cellStyle name="Calc Currency (2)" xfId="2634"/>
    <cellStyle name="Comma 6 6 2 2" xfId="2635"/>
    <cellStyle name="SAPBEXHLevel0 4 7" xfId="2636"/>
    <cellStyle name="Comma 2 2 10" xfId="2637"/>
    <cellStyle name="Comma [1]" xfId="2638"/>
    <cellStyle name="Comma  - Style1 11" xfId="2639"/>
    <cellStyle name="SAPBEXHLevel3 6 28" xfId="2640"/>
    <cellStyle name="SAPBEXHLevel3 6 33" xfId="2641"/>
    <cellStyle name="Percent 2 3 22" xfId="2642"/>
    <cellStyle name="Percent 2 3 17" xfId="2643"/>
    <cellStyle name="Calc Currency (2) 14" xfId="2644"/>
    <cellStyle name="SAPBEXHLevel0 4 8" xfId="2645"/>
    <cellStyle name="Comma 2 2 11" xfId="2646"/>
    <cellStyle name="Comma  - Style1 12" xfId="2647"/>
    <cellStyle name="SAPBEXHLevel3 6 29" xfId="2648"/>
    <cellStyle name="Percent 2 3 23" xfId="2649"/>
    <cellStyle name="Percent 2 3 18" xfId="2650"/>
    <cellStyle name="Calc Currency (2) 15" xfId="2651"/>
    <cellStyle name="SAPBEXHLevel0 4 9" xfId="2652"/>
    <cellStyle name="Comma 2 2 12" xfId="2653"/>
    <cellStyle name="Comma  - Style1 13" xfId="2654"/>
    <cellStyle name="Percent 2 3 24" xfId="2655"/>
    <cellStyle name="Percent 2 3 19" xfId="2656"/>
    <cellStyle name="Calc Currency (2) 16" xfId="2657"/>
    <cellStyle name="Normal 2 9 6" xfId="2658"/>
    <cellStyle name="Calc Currency (2) 16 2" xfId="2659"/>
    <cellStyle name="Style 95 7" xfId="2660"/>
    <cellStyle name="Percent 2 2 31 6" xfId="2661"/>
    <cellStyle name="Percent 2 2 26 6" xfId="2662"/>
    <cellStyle name="Comma  - Style5 2 2 3" xfId="2663"/>
    <cellStyle name="SAPBEXexcBad7 24" xfId="2664"/>
    <cellStyle name="SAPBEXexcBad7 19" xfId="2665"/>
    <cellStyle name="Calc Currency (2) 2" xfId="2666"/>
    <cellStyle name="Comma 6 6 2 2 2" xfId="2667"/>
    <cellStyle name="SAPBEXfilterDrill 30 2" xfId="2668"/>
    <cellStyle name="SAPBEXfilterDrill 25 2" xfId="2669"/>
    <cellStyle name="Calc Percent (1) 16" xfId="2670"/>
    <cellStyle name="Calculation 3 29" xfId="2671"/>
    <cellStyle name="Input 2 16" xfId="2672"/>
    <cellStyle name="Input 2 21" xfId="2673"/>
    <cellStyle name="SAPBEXHLevel0X 9 10" xfId="2674"/>
    <cellStyle name="Calc Currency (2) 2 2" xfId="2675"/>
    <cellStyle name="SAPBEXfilterDrill 30 3" xfId="2676"/>
    <cellStyle name="SAPBEXfilterDrill 25 3" xfId="2677"/>
    <cellStyle name="Calc Percent (1) 17" xfId="2678"/>
    <cellStyle name="SAPBEXHLevel0X 9 11" xfId="2679"/>
    <cellStyle name="Calc Currency (2) 2 3" xfId="2680"/>
    <cellStyle name="Enter Units (1) 9" xfId="2681"/>
    <cellStyle name="Calc Currency (2) 2 3 2" xfId="2682"/>
    <cellStyle name="Style 148 2 4" xfId="2683"/>
    <cellStyle name="Normal 2 2 8 3" xfId="2684"/>
    <cellStyle name="SAPBEXfilterDrill 30 4" xfId="2685"/>
    <cellStyle name="SAPBEXfilterDrill 25 4" xfId="2686"/>
    <cellStyle name="Calc Percent (1) 18" xfId="2687"/>
    <cellStyle name="Calc Units (0) 2 2 2 2" xfId="2688"/>
    <cellStyle name="SAPBEXHLevel0X 9 12" xfId="2689"/>
    <cellStyle name="Calc Currency (2) 2 4" xfId="2690"/>
    <cellStyle name="Comma  - Style5 2 2 4" xfId="2691"/>
    <cellStyle name="SAPBEXexcBad7 30" xfId="2692"/>
    <cellStyle name="SAPBEXexcBad7 25" xfId="2693"/>
    <cellStyle name="Calc Currency (2) 3" xfId="2694"/>
    <cellStyle name="SAPBEXexcBad7 31" xfId="2695"/>
    <cellStyle name="SAPBEXexcBad7 26" xfId="2696"/>
    <cellStyle name="Calc Currency (2) 4" xfId="2697"/>
    <cellStyle name="Normal 2 2 15 2" xfId="2698"/>
    <cellStyle name="SAPBEXexcBad7 32" xfId="2699"/>
    <cellStyle name="SAPBEXexcBad7 27" xfId="2700"/>
    <cellStyle name="Calc Currency (2) 5" xfId="2701"/>
    <cellStyle name="Normal 2 2 15 3" xfId="2702"/>
    <cellStyle name="Calc Percent (0)" xfId="2703"/>
    <cellStyle name="Calc Percent (0) 16 2" xfId="2704"/>
    <cellStyle name="Style 43 6" xfId="2705"/>
    <cellStyle name="Calc Percent (0) 2" xfId="2706"/>
    <cellStyle name="Calc Percent (0) 2 2 2" xfId="2707"/>
    <cellStyle name="Calc Units (2) 11" xfId="2708"/>
    <cellStyle name="Calc Percent (0) 2 2 2 2" xfId="2709"/>
    <cellStyle name="Style 41 7" xfId="2710"/>
    <cellStyle name="Calc Percent (0) 3" xfId="2711"/>
    <cellStyle name="Calc Percent (0) 4" xfId="2712"/>
    <cellStyle name="Calc Percent (0) 5" xfId="2713"/>
    <cellStyle name="Comma 6 6 3 2" xfId="2714"/>
    <cellStyle name="Table 2" xfId="2715"/>
    <cellStyle name="Calc Percent (0) 7" xfId="2716"/>
    <cellStyle name="F3 2 3 2" xfId="2717"/>
    <cellStyle name="Calc Percent (0) 8" xfId="2718"/>
    <cellStyle name="Calc Percent (0) 9" xfId="2719"/>
    <cellStyle name="Comma 6 3 2 2 4" xfId="2720"/>
    <cellStyle name="Calc Percent (1)" xfId="2721"/>
    <cellStyle name="Comma [0] 2 4 3" xfId="2722"/>
    <cellStyle name="Comma 3 6" xfId="2723"/>
    <cellStyle name="Calc Percent (1) 12" xfId="2724"/>
    <cellStyle name="Style 60 2 2 2 4" xfId="2725"/>
    <cellStyle name="Calc Percent (1) 13" xfId="2726"/>
    <cellStyle name="Calc Percent (1) 14" xfId="2727"/>
    <cellStyle name="Normal 3 5 3" xfId="2728"/>
    <cellStyle name="Comma 3 6 2" xfId="2729"/>
    <cellStyle name="Comma [0] 2 4 3 2" xfId="2730"/>
    <cellStyle name="Calc Percent (1) 2" xfId="2731"/>
    <cellStyle name="SAPBEXHLevel0X 6 21" xfId="2732"/>
    <cellStyle name="SAPBEXHLevel0X 6 16" xfId="2733"/>
    <cellStyle name="Input [yellow] 6 2 4" xfId="2734"/>
    <cellStyle name="Normal 32" xfId="2735"/>
    <cellStyle name="Comma 3 6 2 2" xfId="2736"/>
    <cellStyle name="Currency 2 10" xfId="2737"/>
    <cellStyle name="SAPBEXaggItemX 32" xfId="2738"/>
    <cellStyle name="SAPBEXaggItemX 27" xfId="2739"/>
    <cellStyle name="Header1 9 3" xfId="2740"/>
    <cellStyle name="SAPBEXHLevel0X 4 3" xfId="2741"/>
    <cellStyle name="Calc Percent (1) 2 2" xfId="2742"/>
    <cellStyle name="F3 9" xfId="2743"/>
    <cellStyle name="Normal 34" xfId="2744"/>
    <cellStyle name="Comma 3 6 2 4" xfId="2745"/>
    <cellStyle name="Calc Percent (1) 2 2 2" xfId="2746"/>
    <cellStyle name="Currency 2 12" xfId="2747"/>
    <cellStyle name="Comma 3 6 2 2 2" xfId="2748"/>
    <cellStyle name="SAPBEXHLevel0X 4 5" xfId="2749"/>
    <cellStyle name="Calc Percent (1) 2 4" xfId="2750"/>
    <cellStyle name="Comma 3 6 2 2 2 2" xfId="2751"/>
    <cellStyle name="Calc Percent (1) 2 2 2 2" xfId="2752"/>
    <cellStyle name="Comma 3 6 2 2 3" xfId="2753"/>
    <cellStyle name="Normal 40" xfId="2754"/>
    <cellStyle name="Normal 35" xfId="2755"/>
    <cellStyle name="Calc Percent (1) 2 2 3" xfId="2756"/>
    <cellStyle name="Currency 2 13" xfId="2757"/>
    <cellStyle name="Normal 33" xfId="2758"/>
    <cellStyle name="Comma 3 6 2 3" xfId="2759"/>
    <cellStyle name="Currency 2 11" xfId="2760"/>
    <cellStyle name="SAPBEXaggItemX 33" xfId="2761"/>
    <cellStyle name="SAPBEXaggItemX 28" xfId="2762"/>
    <cellStyle name="Header1 9 4" xfId="2763"/>
    <cellStyle name="SAPBEXHLevel0X 4 4" xfId="2764"/>
    <cellStyle name="Calc Percent (1) 2 3" xfId="2765"/>
    <cellStyle name="Comma 3 6 2 3 2" xfId="2766"/>
    <cellStyle name="Calc Percent (1) 2 3 2" xfId="2767"/>
    <cellStyle name="Normal 6 2 2 2" xfId="2768"/>
    <cellStyle name="Normal 3 5 4" xfId="2769"/>
    <cellStyle name="Comma 3 6 3" xfId="2770"/>
    <cellStyle name="Calc Percent (1) 3" xfId="2771"/>
    <cellStyle name="PrePop Units (0)" xfId="2772"/>
    <cellStyle name="Normal 3 5 5" xfId="2773"/>
    <cellStyle name="Comma 3 6 4" xfId="2774"/>
    <cellStyle name="Normal 6 2 2 3" xfId="2775"/>
    <cellStyle name="Comma 2 10 2" xfId="2776"/>
    <cellStyle name="Normal 2 5 2 2 2" xfId="2777"/>
    <cellStyle name="Calc Percent (1) 4" xfId="2778"/>
    <cellStyle name="Normal 6 2 2 4" xfId="2779"/>
    <cellStyle name="Normal 3 5 6" xfId="2780"/>
    <cellStyle name="Comma 3 6 5" xfId="2781"/>
    <cellStyle name="Comma 2 10 3" xfId="2782"/>
    <cellStyle name="Normal 2 5 2 2 3" xfId="2783"/>
    <cellStyle name="Calc Percent (1) 5" xfId="2784"/>
    <cellStyle name="Times 12 2" xfId="2785"/>
    <cellStyle name="Comma 3 6 6" xfId="2786"/>
    <cellStyle name="Comma 2 10 4" xfId="2787"/>
    <cellStyle name="Normal 2 5 2 2 4" xfId="2788"/>
    <cellStyle name="Calc Percent (1) 6" xfId="2789"/>
    <cellStyle name="Comma 3 6 7" xfId="2790"/>
    <cellStyle name="Comma 2 10 5" xfId="2791"/>
    <cellStyle name="Calc Percent (1) 7" xfId="2792"/>
    <cellStyle name="Comma 2 10 6" xfId="2793"/>
    <cellStyle name="Comma 3 6 8" xfId="2794"/>
    <cellStyle name="Header1 6 2" xfId="2795"/>
    <cellStyle name="Calc Percent (1) 8" xfId="2796"/>
    <cellStyle name="PrePop Units (1)" xfId="2797"/>
    <cellStyle name="Comma 3 6 9" xfId="2798"/>
    <cellStyle name="Header1 6 3" xfId="2799"/>
    <cellStyle name="Calc Percent (1) 9" xfId="2800"/>
    <cellStyle name="Calc Percent (2)" xfId="2801"/>
    <cellStyle name="F5" xfId="2802"/>
    <cellStyle name="Note 4 2 30" xfId="2803"/>
    <cellStyle name="Note 4 2 25" xfId="2804"/>
    <cellStyle name="Comma  - Style1 2 3 2" xfId="2805"/>
    <cellStyle name="Percent 3 2 5" xfId="2806"/>
    <cellStyle name="Calc Percent (2) 2 2 2 2" xfId="2807"/>
    <cellStyle name="F5 2 2 2 2" xfId="2808"/>
    <cellStyle name="SAPBEXHLevel2X 33" xfId="2809"/>
    <cellStyle name="SAPBEXHLevel2X 28" xfId="2810"/>
    <cellStyle name="Calculation 2 6" xfId="2811"/>
    <cellStyle name="Style 67 6 3" xfId="2812"/>
    <cellStyle name="Calc Percent (2) 2 2 4" xfId="2813"/>
    <cellStyle name="F5 2 2 4" xfId="2814"/>
    <cellStyle name="SAPBEXHLevel1X 4 5" xfId="2815"/>
    <cellStyle name="Calc Percent (2) 2 4" xfId="2816"/>
    <cellStyle name="F5 2 4" xfId="2817"/>
    <cellStyle name="Calc Percent (2) 8" xfId="2818"/>
    <cellStyle name="F5 8" xfId="2819"/>
    <cellStyle name="Calc Percent (2) 9" xfId="2820"/>
    <cellStyle name="F5 9" xfId="2821"/>
    <cellStyle name="Comma 3 4 2 2 4" xfId="2822"/>
    <cellStyle name="Comma 9 2 4" xfId="2823"/>
    <cellStyle name="SAPBEXHLevel3 4 19" xfId="2824"/>
    <cellStyle name="SAPBEXHLevel3 4 24" xfId="2825"/>
    <cellStyle name="SAPBEXexcGood1 12" xfId="2826"/>
    <cellStyle name="Calc Units (1) 4" xfId="2827"/>
    <cellStyle name="Enter Currency (2)" xfId="2828"/>
    <cellStyle name="Calc Units (0) 10" xfId="2829"/>
    <cellStyle name="Input [yellow] 3 5" xfId="2830"/>
    <cellStyle name="Style 124 2 2" xfId="2831"/>
    <cellStyle name="Style 73 4 3 2" xfId="2832"/>
    <cellStyle name="SAPBEXexcGood1 13" xfId="2833"/>
    <cellStyle name="Calc Units (1) 5" xfId="2834"/>
    <cellStyle name="Calc Units (0) 11" xfId="2835"/>
    <cellStyle name="Input [yellow] 3 6" xfId="2836"/>
    <cellStyle name="Style 124 2 3" xfId="2837"/>
    <cellStyle name="Style 49 9 2" xfId="2838"/>
    <cellStyle name="SAPBEXexcGood1 14" xfId="2839"/>
    <cellStyle name="Calc Units (1) 6" xfId="2840"/>
    <cellStyle name="Calc Units (0) 12" xfId="2841"/>
    <cellStyle name="Input [yellow] 3 7" xfId="2842"/>
    <cellStyle name="Style 124 2 4" xfId="2843"/>
    <cellStyle name="SAPBEXexcGood1 20" xfId="2844"/>
    <cellStyle name="SAPBEXexcGood1 15" xfId="2845"/>
    <cellStyle name="Calc Units (1) 7" xfId="2846"/>
    <cellStyle name="Calc Units (0) 13" xfId="2847"/>
    <cellStyle name="Input [yellow] 3 8" xfId="2848"/>
    <cellStyle name="SAPBEXexcGood1 21" xfId="2849"/>
    <cellStyle name="SAPBEXexcGood1 16" xfId="2850"/>
    <cellStyle name="Calc Units (1) 8" xfId="2851"/>
    <cellStyle name="Check Cell 2" xfId="2852"/>
    <cellStyle name="header2 4 5" xfId="2853"/>
    <cellStyle name="Output 2 3 2" xfId="2854"/>
    <cellStyle name="SAPBEXinputData 6 14" xfId="2855"/>
    <cellStyle name="Calc Units (0) 14" xfId="2856"/>
    <cellStyle name="Input [yellow] 3 9" xfId="2857"/>
    <cellStyle name="Calc Units (0) 2 2 2" xfId="2858"/>
    <cellStyle name="Grey 2" xfId="2859"/>
    <cellStyle name="SAPBEXexcGood1 22" xfId="2860"/>
    <cellStyle name="SAPBEXexcGood1 17" xfId="2861"/>
    <cellStyle name="Calc Units (1) 9" xfId="2862"/>
    <cellStyle name="Check Cell 3" xfId="2863"/>
    <cellStyle name="header2 4 6" xfId="2864"/>
    <cellStyle name="Output 2 3 3" xfId="2865"/>
    <cellStyle name="SAPBEXinputData 6 15" xfId="2866"/>
    <cellStyle name="SAPBEXinputData 6 20" xfId="2867"/>
    <cellStyle name="Calc Units (0) 15" xfId="2868"/>
    <cellStyle name="Calc Units (0) 2 2 3" xfId="2869"/>
    <cellStyle name="Grey 3" xfId="2870"/>
    <cellStyle name="Output 2 3 4" xfId="2871"/>
    <cellStyle name="SAPBEXinputData 6 16" xfId="2872"/>
    <cellStyle name="SAPBEXinputData 6 21" xfId="2873"/>
    <cellStyle name="Calc Units (0) 16" xfId="2874"/>
    <cellStyle name="SAPBEXHLevel2 3 13" xfId="2875"/>
    <cellStyle name="Calc Units (0) 16 2" xfId="2876"/>
    <cellStyle name="Normal - Style1 17" xfId="2877"/>
    <cellStyle name="Calc Units (0) 2 2 4" xfId="2878"/>
    <cellStyle name="Grey 4" xfId="2879"/>
    <cellStyle name="Output 2 3 5" xfId="2880"/>
    <cellStyle name="SAPBEXinputData 6 17" xfId="2881"/>
    <cellStyle name="SAPBEXinputData 6 22" xfId="2882"/>
    <cellStyle name="Calc Units (0) 17" xfId="2883"/>
    <cellStyle name="Output 2 3 6" xfId="2884"/>
    <cellStyle name="SAPBEXinputData 6 18" xfId="2885"/>
    <cellStyle name="SAPBEXinputData 6 23" xfId="2886"/>
    <cellStyle name="Calc Units (0) 18" xfId="2887"/>
    <cellStyle name="Comma 2 8 6" xfId="2888"/>
    <cellStyle name="Normal 2 7 7" xfId="2889"/>
    <cellStyle name="Calc Units (0) 2" xfId="2890"/>
    <cellStyle name="Calc Units (0) 2 2" xfId="2891"/>
    <cellStyle name="SAPBEXHLevel2X 2 8" xfId="2892"/>
    <cellStyle name="SAPBEXHLevel3X 9 13" xfId="2893"/>
    <cellStyle name="Grey" xfId="2894"/>
    <cellStyle name="SAPBEXHLevel2X 2 9" xfId="2895"/>
    <cellStyle name="Comma  - Style3 2" xfId="2896"/>
    <cellStyle name="SAPBEXHLevel3X 9 14" xfId="2897"/>
    <cellStyle name="Calc Units (0) 2 3" xfId="2898"/>
    <cellStyle name="Calc Units (0) 3" xfId="2899"/>
    <cellStyle name="Komma_monthly bill" xfId="2900"/>
    <cellStyle name="SAPBEXinputData 6 3" xfId="2901"/>
    <cellStyle name="Calc Units (0) 4" xfId="2902"/>
    <cellStyle name="Normal 3 3 3 2" xfId="2903"/>
    <cellStyle name="Comma 3 4 2 2" xfId="2904"/>
    <cellStyle name="Comma 9 2" xfId="2905"/>
    <cellStyle name="Calc Units (1)" xfId="2906"/>
    <cellStyle name="Calc Units (1) 16 2" xfId="2907"/>
    <cellStyle name="SAPBEXresItemX 14" xfId="2908"/>
    <cellStyle name="Comma 3 4 2 2 2 2" xfId="2909"/>
    <cellStyle name="Comma 9 2 2 2" xfId="2910"/>
    <cellStyle name="SAPBEXfilterDrill 13 4" xfId="2911"/>
    <cellStyle name="Link Currency (2) 17" xfId="2912"/>
    <cellStyle name="Calc Units (1) 2 2" xfId="2913"/>
    <cellStyle name="Calc Units (1) 2 2 2 2" xfId="2914"/>
    <cellStyle name="Calc Units (1) 2 3" xfId="2915"/>
    <cellStyle name="SAPBEXHLevel0 7 9" xfId="2916"/>
    <cellStyle name="Dezimal_airt-rev" xfId="2917"/>
    <cellStyle name="Calc Units (1) 2 3 2" xfId="2918"/>
    <cellStyle name="Calc Units (1) 2 4" xfId="2919"/>
    <cellStyle name="Comma 3 4 2 2 3" xfId="2920"/>
    <cellStyle name="Comma 9 2 3" xfId="2921"/>
    <cellStyle name="SAPBEXHLevel3 4 18" xfId="2922"/>
    <cellStyle name="SAPBEXHLevel3 4 23" xfId="2923"/>
    <cellStyle name="SAPBEXexcGood1 11" xfId="2924"/>
    <cellStyle name="Calc Units (1) 3" xfId="2925"/>
    <cellStyle name="Calc Units (2) 10" xfId="2926"/>
    <cellStyle name="Calc Units (2) 14" xfId="2927"/>
    <cellStyle name="Calc Units (2) 15" xfId="2928"/>
    <cellStyle name="Calc Units (2) 16" xfId="2929"/>
    <cellStyle name="Style 108 2" xfId="2930"/>
    <cellStyle name="Style 140 2 2 2" xfId="2931"/>
    <cellStyle name="Calc Units (2) 16 2" xfId="2932"/>
    <cellStyle name="Style 108 2 2" xfId="2933"/>
    <cellStyle name="Style 140 2 2 2 2" xfId="2934"/>
    <cellStyle name="Style 46 7" xfId="2935"/>
    <cellStyle name="Calc Units (2) 17" xfId="2936"/>
    <cellStyle name="Style 108 3" xfId="2937"/>
    <cellStyle name="Style 140 2 2 3" xfId="2938"/>
    <cellStyle name="Calc Units (2) 18" xfId="2939"/>
    <cellStyle name="Style 108 4" xfId="2940"/>
    <cellStyle name="Style 140 2 2 4" xfId="2941"/>
    <cellStyle name="SAPBEXexcGood2 11" xfId="2942"/>
    <cellStyle name="Enter Units (2) 2 2 2 2" xfId="2943"/>
    <cellStyle name="Comma 3 2 4 2" xfId="2944"/>
    <cellStyle name="Calc Units (2) 3" xfId="2945"/>
    <cellStyle name="SAPBEXexcGood2 12" xfId="2946"/>
    <cellStyle name="Comma 3 2 4 3" xfId="2947"/>
    <cellStyle name="Calc Units (2) 4" xfId="2948"/>
    <cellStyle name="SAPBEXexcGood2 13" xfId="2949"/>
    <cellStyle name="Comma 3 2 4 4" xfId="2950"/>
    <cellStyle name="Calc Units (2) 5" xfId="2951"/>
    <cellStyle name="Comma 2 12 3" xfId="2952"/>
    <cellStyle name="Calculation 2" xfId="2953"/>
    <cellStyle name="F2 5" xfId="2954"/>
    <cellStyle name="chart no." xfId="2955"/>
    <cellStyle name="Calculation 2 13" xfId="2956"/>
    <cellStyle name="Style 62 2 2" xfId="2957"/>
    <cellStyle name="Calculation 2 14" xfId="2958"/>
    <cellStyle name="Style 62 2 3" xfId="2959"/>
    <cellStyle name="Comma [00]" xfId="2960"/>
    <cellStyle name="SAPBEXHLevel2X 6 2" xfId="2961"/>
    <cellStyle name="Calculation 2 17" xfId="2962"/>
    <cellStyle name="Calculation 2 22" xfId="2963"/>
    <cellStyle name="SAPBEXHLevel1X 8 33" xfId="2964"/>
    <cellStyle name="SAPBEXHLevel1X 8 28" xfId="2965"/>
    <cellStyle name="SAPBEXHLevel0X 2 14" xfId="2966"/>
    <cellStyle name="Input [yellow] 5 7 2" xfId="2967"/>
    <cellStyle name="Calculation 2 2 12" xfId="2968"/>
    <cellStyle name="SAPBEXHLevel1X 8 29" xfId="2969"/>
    <cellStyle name="SAPBEXHLevel0X 2 20" xfId="2970"/>
    <cellStyle name="SAPBEXHLevel0X 2 15" xfId="2971"/>
    <cellStyle name="Calculation 2 2 13" xfId="2972"/>
    <cellStyle name="Comma 9 16 2" xfId="2973"/>
    <cellStyle name="SAPBEXHLevel0X 2 22" xfId="2974"/>
    <cellStyle name="SAPBEXHLevel0X 2 17" xfId="2975"/>
    <cellStyle name="Calculation 2 2 15" xfId="2976"/>
    <cellStyle name="Calculation 2 2 20" xfId="2977"/>
    <cellStyle name="SAPBEXHLevel0X 2 23" xfId="2978"/>
    <cellStyle name="SAPBEXHLevel0X 2 18" xfId="2979"/>
    <cellStyle name="Style 41 2 2" xfId="2980"/>
    <cellStyle name="Calculation 2 2 16" xfId="2981"/>
    <cellStyle name="Calculation 2 2 21" xfId="2982"/>
    <cellStyle name="SAPBEXHLevel0X 2 24" xfId="2983"/>
    <cellStyle name="SAPBEXHLevel0X 2 19" xfId="2984"/>
    <cellStyle name="Style 41 2 3" xfId="2985"/>
    <cellStyle name="Calculation 2 2 17" xfId="2986"/>
    <cellStyle name="Calculation 2 2 22" xfId="2987"/>
    <cellStyle name="Currency [00]" xfId="2988"/>
    <cellStyle name="SAPBEXHLevel0X 2 31" xfId="2989"/>
    <cellStyle name="SAPBEXHLevel0X 2 26" xfId="2990"/>
    <cellStyle name="Calculation 2 2 19" xfId="2991"/>
    <cellStyle name="Calculation 2 2 24" xfId="2992"/>
    <cellStyle name="Comma 2 2 4 4" xfId="2993"/>
    <cellStyle name="Note 3 2 33" xfId="2994"/>
    <cellStyle name="Note 3 2 28" xfId="2995"/>
    <cellStyle name="Comma  - Style6 17" xfId="2996"/>
    <cellStyle name="Calculation 2 2 2" xfId="2997"/>
    <cellStyle name="SAPBEXHLevel0X 2 33" xfId="2998"/>
    <cellStyle name="SAPBEXHLevel0X 2 28" xfId="2999"/>
    <cellStyle name="Calculation 2 2 26" xfId="3000"/>
    <cellStyle name="Calculation 2 2 31" xfId="3001"/>
    <cellStyle name="Style 47 14 2" xfId="3002"/>
    <cellStyle name="Calculation 2 2 28" xfId="3003"/>
    <cellStyle name="Calculation 2 2 33" xfId="3004"/>
    <cellStyle name="Calculation 2 2 29" xfId="3005"/>
    <cellStyle name="Style 64 5 2" xfId="3006"/>
    <cellStyle name="Comma 2 2 4 5" xfId="3007"/>
    <cellStyle name="Note 3 2 29" xfId="3008"/>
    <cellStyle name="Comma  - Style6 18" xfId="3009"/>
    <cellStyle name="Calculation 2 2 3" xfId="3010"/>
    <cellStyle name="Calculation 2 2 9" xfId="3011"/>
    <cellStyle name="SAPBEXHLevel2X 6 6" xfId="3012"/>
    <cellStyle name="Style 85 5 2" xfId="3013"/>
    <cellStyle name="Calculation 2 26" xfId="3014"/>
    <cellStyle name="Calculation 2 31" xfId="3015"/>
    <cellStyle name="SAPBEXHLevel2X 6 7" xfId="3016"/>
    <cellStyle name="Calculation 2 27" xfId="3017"/>
    <cellStyle name="Calculation 2 32" xfId="3018"/>
    <cellStyle name="SAPBEXHLevel2X 6 8" xfId="3019"/>
    <cellStyle name="Calculation 2 28" xfId="3020"/>
    <cellStyle name="Calculation 2 33" xfId="3021"/>
    <cellStyle name="SAPBEXHLevel2X 30" xfId="3022"/>
    <cellStyle name="SAPBEXHLevel2X 25" xfId="3023"/>
    <cellStyle name="Style 44 3 8" xfId="3024"/>
    <cellStyle name="Calculation 2 3" xfId="3025"/>
    <cellStyle name="Currency [00] 16 2" xfId="3026"/>
    <cellStyle name="SAPBEXHLevel1X 9 31" xfId="3027"/>
    <cellStyle name="SAPBEXHLevel1X 9 26" xfId="3028"/>
    <cellStyle name="SAPBEXHLevel0X 3 12" xfId="3029"/>
    <cellStyle name="Calculation 2 3 10" xfId="3030"/>
    <cellStyle name="Style 93 15 2" xfId="3031"/>
    <cellStyle name="Note 4 2 9" xfId="3032"/>
    <cellStyle name="Normal 2 59" xfId="3033"/>
    <cellStyle name="Normal 2 64" xfId="3034"/>
    <cellStyle name="SAPBEXHLevel1X 9 32" xfId="3035"/>
    <cellStyle name="SAPBEXHLevel1X 9 27" xfId="3036"/>
    <cellStyle name="SAPBEXHLevel0X 3 13" xfId="3037"/>
    <cellStyle name="Calculation 2 3 11" xfId="3038"/>
    <cellStyle name="Normal 2 65" xfId="3039"/>
    <cellStyle name="Normal 2 70" xfId="3040"/>
    <cellStyle name="Style 199_KERTAS_KERJA_ABI_PGE_2009_090109Kurs 11rb" xfId="3041"/>
    <cellStyle name="SAPBEXHLevel1X 9 33" xfId="3042"/>
    <cellStyle name="SAPBEXHLevel1X 9 28" xfId="3043"/>
    <cellStyle name="SAPBEXHLevel0X 3 14" xfId="3044"/>
    <cellStyle name="Calculation 2 3 12" xfId="3045"/>
    <cellStyle name="Internal link" xfId="3046"/>
    <cellStyle name="Normal 2 66" xfId="3047"/>
    <cellStyle name="Normal 2 71" xfId="3048"/>
    <cellStyle name="Comma 3 2 2 5" xfId="3049"/>
    <cellStyle name="SAPBEXHLevel0X 3 29" xfId="3050"/>
    <cellStyle name="Calculation 2 3 27" xfId="3051"/>
    <cellStyle name="Calculation 2 3 32" xfId="3052"/>
    <cellStyle name="SAPBEXHLevel3 4 3" xfId="3053"/>
    <cellStyle name="Calculation 2 3 28" xfId="3054"/>
    <cellStyle name="Calculation 2 3 33" xfId="3055"/>
    <cellStyle name="SAPBEXHLevel3 4 4" xfId="3056"/>
    <cellStyle name="Comma 3 2 2 6" xfId="3057"/>
    <cellStyle name="Normal 2 3 24 2" xfId="3058"/>
    <cellStyle name="Calculation 2 3 7" xfId="3059"/>
    <cellStyle name="Emphasis 1" xfId="3060"/>
    <cellStyle name="Calculation 2 3 8" xfId="3061"/>
    <cellStyle name="Emphasis 2" xfId="3062"/>
    <cellStyle name="Calculation 2 3 9" xfId="3063"/>
    <cellStyle name="Emphasis 3" xfId="3064"/>
    <cellStyle name="SAPBEXHLevel2X 34" xfId="3065"/>
    <cellStyle name="SAPBEXHLevel2X 29" xfId="3066"/>
    <cellStyle name="Calculation 2 7" xfId="3067"/>
    <cellStyle name="Style 67 6 4" xfId="3068"/>
    <cellStyle name="SAPBEXHLevel2X 40" xfId="3069"/>
    <cellStyle name="SAPBEXHLevel2X 35" xfId="3070"/>
    <cellStyle name="Calculation 2 8" xfId="3071"/>
    <cellStyle name="SAPBEXHLevel2X 41" xfId="3072"/>
    <cellStyle name="SAPBEXHLevel2X 36" xfId="3073"/>
    <cellStyle name="Calculation 2 9" xfId="3074"/>
    <cellStyle name="Comma 2 12 4" xfId="3075"/>
    <cellStyle name="Calculation 3" xfId="3076"/>
    <cellStyle name="F2 6" xfId="3077"/>
    <cellStyle name="Percent [0]" xfId="3078"/>
    <cellStyle name="Style 85 10 2" xfId="3079"/>
    <cellStyle name="Calculation 3 16" xfId="3080"/>
    <cellStyle name="Calculation 3 21" xfId="3081"/>
    <cellStyle name="Calculation 3 17" xfId="3082"/>
    <cellStyle name="Calculation 3 22" xfId="3083"/>
    <cellStyle name="Calculation 3 30" xfId="3084"/>
    <cellStyle name="Calculation 3 25" xfId="3085"/>
    <cellStyle name="Input 2 12" xfId="3086"/>
    <cellStyle name="Percent [1]" xfId="3087"/>
    <cellStyle name="Style 44 3 4 2" xfId="3088"/>
    <cellStyle name="Calculation 3 31" xfId="3089"/>
    <cellStyle name="Calculation 3 26" xfId="3090"/>
    <cellStyle name="Input 2 13" xfId="3091"/>
    <cellStyle name="Calculation 3 32" xfId="3092"/>
    <cellStyle name="Calculation 3 27" xfId="3093"/>
    <cellStyle name="Input 2 14" xfId="3094"/>
    <cellStyle name="Comma [0] 3 7 3" xfId="3095"/>
    <cellStyle name="Calculation 3 4" xfId="3096"/>
    <cellStyle name="Comma [0] 3 7 4" xfId="3097"/>
    <cellStyle name="Calculation 3 5" xfId="3098"/>
    <cellStyle name="Style 67 7 2" xfId="3099"/>
    <cellStyle name="Style 72 7 2" xfId="3100"/>
    <cellStyle name="Calculation 3 6" xfId="3101"/>
    <cellStyle name="Calculation 3 7" xfId="3102"/>
    <cellStyle name="Calculation 3 8" xfId="3103"/>
    <cellStyle name="Calculation 3 9" xfId="3104"/>
    <cellStyle name="SAPBEXHLevel2 2 3" xfId="3105"/>
    <cellStyle name="category" xfId="3106"/>
    <cellStyle name="Header2 7" xfId="3107"/>
    <cellStyle name="Style 118 2 2 3" xfId="3108"/>
    <cellStyle name="Heading2 2 6" xfId="3109"/>
    <cellStyle name="Input [yellow] 2 2 2 2 2" xfId="3110"/>
    <cellStyle name="Comma 2 24" xfId="3111"/>
    <cellStyle name="Comma 2 19" xfId="3112"/>
    <cellStyle name="Center" xfId="3113"/>
    <cellStyle name="Percent 2 2 14 5" xfId="3114"/>
    <cellStyle name="Chart %" xfId="3115"/>
    <cellStyle name="Chart Title" xfId="3116"/>
    <cellStyle name="Enter Currency (0) 13" xfId="3117"/>
    <cellStyle name="Normal 8 14" xfId="3118"/>
    <cellStyle name="Check Cell 2 2" xfId="3119"/>
    <cellStyle name="F8 17" xfId="3120"/>
    <cellStyle name="Enter Currency (0) 14" xfId="3121"/>
    <cellStyle name="Enter Units (1) 2 2 2 2" xfId="3122"/>
    <cellStyle name="Normal 8 15" xfId="3123"/>
    <cellStyle name="Check Cell 2 3" xfId="3124"/>
    <cellStyle name="F8 18" xfId="3125"/>
    <cellStyle name="SAPBEXfilterDrill 31 3" xfId="3126"/>
    <cellStyle name="SAPBEXfilterDrill 26 3" xfId="3127"/>
    <cellStyle name="Checksum" xfId="3128"/>
    <cellStyle name="Date 5" xfId="3129"/>
    <cellStyle name="Column Heading_intmodel_aw 5" xfId="3130"/>
    <cellStyle name="Note 2 4 14" xfId="3131"/>
    <cellStyle name="Style 44 17" xfId="3132"/>
    <cellStyle name="Normal 2 28" xfId="3133"/>
    <cellStyle name="Normal 2 33" xfId="3134"/>
    <cellStyle name="Column Headings" xfId="3135"/>
    <cellStyle name="Comma 7 14" xfId="3136"/>
    <cellStyle name="Comma  - Style1" xfId="3137"/>
    <cellStyle name="Input 3 14" xfId="3138"/>
    <cellStyle name="Comma 2 2 20" xfId="3139"/>
    <cellStyle name="Comma 2 2 15" xfId="3140"/>
    <cellStyle name="Comma [2]" xfId="3141"/>
    <cellStyle name="Comma  - Style1 16" xfId="3142"/>
    <cellStyle name="Comma  - Style1 16 2" xfId="3143"/>
    <cellStyle name="Enter Currency (2) 18" xfId="3144"/>
    <cellStyle name="Normal 9 2" xfId="3145"/>
    <cellStyle name="Comma 2 2 21" xfId="3146"/>
    <cellStyle name="Comma 2 2 16" xfId="3147"/>
    <cellStyle name="Comma  - Style1 17" xfId="3148"/>
    <cellStyle name="Normal 9 3" xfId="3149"/>
    <cellStyle name="Comma 2 2 22" xfId="3150"/>
    <cellStyle name="Comma 2 2 17" xfId="3151"/>
    <cellStyle name="Comma  - Style1 18" xfId="3152"/>
    <cellStyle name="Comma  - Style1 2 2" xfId="3153"/>
    <cellStyle name="Normal 2 2 10 6" xfId="3154"/>
    <cellStyle name="Comma  - Style1 2 2 2" xfId="3155"/>
    <cellStyle name="SAPBEXHLevel1 4 12" xfId="3156"/>
    <cellStyle name="Comma 6 2 2 2 2" xfId="3157"/>
    <cellStyle name="Input [yellow] 25" xfId="3158"/>
    <cellStyle name="Input [yellow] 30" xfId="3159"/>
    <cellStyle name="Style 87 5 2" xfId="3160"/>
    <cellStyle name="Comma  - Style1 2 2 3" xfId="3161"/>
    <cellStyle name="Normal 56" xfId="3162"/>
    <cellStyle name="Currency 2 29" xfId="3163"/>
    <cellStyle name="Comma  - Style1 4" xfId="3164"/>
    <cellStyle name="Comma  - Style1 7" xfId="3165"/>
    <cellStyle name="Comma  - Style1 8" xfId="3166"/>
    <cellStyle name="Comma  - Style1 9" xfId="3167"/>
    <cellStyle name="Comma  - Style3" xfId="3168"/>
    <cellStyle name="Input 3 16" xfId="3169"/>
    <cellStyle name="Input 3 21" xfId="3170"/>
    <cellStyle name="Comma  - Style3 10" xfId="3171"/>
    <cellStyle name="SAPBEXHLevel3 8 27" xfId="3172"/>
    <cellStyle name="SAPBEXHLevel3 8 32" xfId="3173"/>
    <cellStyle name="Normal 2 3 14" xfId="3174"/>
    <cellStyle name="Comma 2 4 10" xfId="3175"/>
    <cellStyle name="Normal 2 3 15" xfId="3176"/>
    <cellStyle name="Normal 2 3 20" xfId="3177"/>
    <cellStyle name="Comma  - Style3 11" xfId="3178"/>
    <cellStyle name="SAPBEXHLevel3 8 28" xfId="3179"/>
    <cellStyle name="SAPBEXHLevel3 8 33" xfId="3180"/>
    <cellStyle name="Comma 2 4 12" xfId="3181"/>
    <cellStyle name="Normal 2 3 17" xfId="3182"/>
    <cellStyle name="Normal 2 3 22" xfId="3183"/>
    <cellStyle name="Style 67 15 2" xfId="3184"/>
    <cellStyle name="Style 72 15 2" xfId="3185"/>
    <cellStyle name="Comma  - Style3 13" xfId="3186"/>
    <cellStyle name="Comma 2 4 14" xfId="3187"/>
    <cellStyle name="Normal 2 3 19" xfId="3188"/>
    <cellStyle name="Normal 2 3 24" xfId="3189"/>
    <cellStyle name="Comma  - Style3 15" xfId="3190"/>
    <cellStyle name="Comma 2 4 20" xfId="3191"/>
    <cellStyle name="Comma 2 4 15" xfId="3192"/>
    <cellStyle name="Normal 2 3 25" xfId="3193"/>
    <cellStyle name="Comma  - Style3 16" xfId="3194"/>
    <cellStyle name="Comma 3 2 3 6" xfId="3195"/>
    <cellStyle name="Comma  - Style3 16 2" xfId="3196"/>
    <cellStyle name="Comma 2 4 21" xfId="3197"/>
    <cellStyle name="Comma 2 4 16" xfId="3198"/>
    <cellStyle name="Normal 2 3 26" xfId="3199"/>
    <cellStyle name="Comma  - Style3 17" xfId="3200"/>
    <cellStyle name="Comma 2 4 22" xfId="3201"/>
    <cellStyle name="Comma 2 4 17" xfId="3202"/>
    <cellStyle name="Comma  - Style3 18" xfId="3203"/>
    <cellStyle name="Note 10 30" xfId="3204"/>
    <cellStyle name="Note 10 25" xfId="3205"/>
    <cellStyle name="Comma  - Style3 2 2 2 2" xfId="3206"/>
    <cellStyle name="SAPBEXinputData 4 5" xfId="3207"/>
    <cellStyle name="Normal 2 4_LRDetil" xfId="3208"/>
    <cellStyle name="Comma  - Style3 2 2 3" xfId="3209"/>
    <cellStyle name="Comma  - Style3 2 3" xfId="3210"/>
    <cellStyle name="SAPBEXHLevel0X 6 13" xfId="3211"/>
    <cellStyle name="Comma  - Style3 2 3 2" xfId="3212"/>
    <cellStyle name="Comma  - Style3 2 4" xfId="3213"/>
    <cellStyle name="Style 49 13 2" xfId="3214"/>
    <cellStyle name="Note 4 3 21" xfId="3215"/>
    <cellStyle name="Note 4 3 16" xfId="3216"/>
    <cellStyle name="Input Transfer Same Sheet" xfId="3217"/>
    <cellStyle name="Comma  - Style3 5" xfId="3218"/>
    <cellStyle name="SAPBEXHLevel3X 9 17" xfId="3219"/>
    <cellStyle name="SAPBEXHLevel3X 9 22" xfId="3220"/>
    <cellStyle name="Normal 2 11 2" xfId="3221"/>
    <cellStyle name="Comma  - Style3 6" xfId="3222"/>
    <cellStyle name="SAPBEXHLevel3X 9 18" xfId="3223"/>
    <cellStyle name="SAPBEXHLevel3X 9 23" xfId="3224"/>
    <cellStyle name="Normal 2 11 3" xfId="3225"/>
    <cellStyle name="SAPBEXHLevel2X 3 10" xfId="3226"/>
    <cellStyle name="Comma  - Style3 7" xfId="3227"/>
    <cellStyle name="SAPBEXHLevel3X 9 19" xfId="3228"/>
    <cellStyle name="SAPBEXHLevel3X 9 24" xfId="3229"/>
    <cellStyle name="Normal 2 11 4" xfId="3230"/>
    <cellStyle name="SAPBEXHLevel2X 3 11" xfId="3231"/>
    <cellStyle name="Comma  - Style3 8" xfId="3232"/>
    <cellStyle name="SAPBEXHLevel3X 9 25" xfId="3233"/>
    <cellStyle name="SAPBEXHLevel3X 9 30" xfId="3234"/>
    <cellStyle name="Normal 2 11 5" xfId="3235"/>
    <cellStyle name="Comma 6 3 7 2" xfId="3236"/>
    <cellStyle name="Total 2 3 15" xfId="3237"/>
    <cellStyle name="Total 2 3 20" xfId="3238"/>
    <cellStyle name="SAPBEXHLevel2X 3 12" xfId="3239"/>
    <cellStyle name="Comma  - Style3 9" xfId="3240"/>
    <cellStyle name="SAPBEXHLevel3X 9 26" xfId="3241"/>
    <cellStyle name="SAPBEXHLevel3X 9 31" xfId="3242"/>
    <cellStyle name="Normal 2 11 6" xfId="3243"/>
    <cellStyle name="Comma  - Style4" xfId="3244"/>
    <cellStyle name="Input 3 17" xfId="3245"/>
    <cellStyle name="Input 3 22" xfId="3246"/>
    <cellStyle name="Percent 4 5 2 2 2" xfId="3247"/>
    <cellStyle name="Normal 2 4 14" xfId="3248"/>
    <cellStyle name="Comma  - Style4 10" xfId="3249"/>
    <cellStyle name="SAPBEXHLevel3 9 27" xfId="3250"/>
    <cellStyle name="SAPBEXHLevel3 9 32" xfId="3251"/>
    <cellStyle name="SAPBEXHLevel2X 4 2" xfId="3252"/>
    <cellStyle name="Comma  - Style4 13" xfId="3253"/>
    <cellStyle name="Normal 2 4 17" xfId="3254"/>
    <cellStyle name="Normal 2 4 22" xfId="3255"/>
    <cellStyle name="Heading1 2 2 2 2" xfId="3256"/>
    <cellStyle name="SAPBEXHLevel2X 4 4" xfId="3257"/>
    <cellStyle name="Comma  - Style4 15" xfId="3258"/>
    <cellStyle name="Normal 2 4 19" xfId="3259"/>
    <cellStyle name="Normal 2 4 24" xfId="3260"/>
    <cellStyle name="SAPBEXHLevel2X 4 5" xfId="3261"/>
    <cellStyle name="Comma  - Style4 16" xfId="3262"/>
    <cellStyle name="Normal 2 4 25" xfId="3263"/>
    <cellStyle name="Normal 2 4 30" xfId="3264"/>
    <cellStyle name="Comma 3 8" xfId="3265"/>
    <cellStyle name="Comma  - Style4 16 2" xfId="3266"/>
    <cellStyle name="F2" xfId="3267"/>
    <cellStyle name="SAPBEXHLevel2X 4 6" xfId="3268"/>
    <cellStyle name="Comma  - Style4 17" xfId="3269"/>
    <cellStyle name="Style 85 3 2" xfId="3270"/>
    <cellStyle name="Normal 2 4 2 2" xfId="3271"/>
    <cellStyle name="Normal 2 4 26" xfId="3272"/>
    <cellStyle name="Normal 2 4 31" xfId="3273"/>
    <cellStyle name="SAPBEXHLevel2X 4 7" xfId="3274"/>
    <cellStyle name="Comma  - Style4 18" xfId="3275"/>
    <cellStyle name="Normal 2 4 2 3" xfId="3276"/>
    <cellStyle name="Normal 2 4 27" xfId="3277"/>
    <cellStyle name="Normal 2 4 32" xfId="3278"/>
    <cellStyle name="Comma  - Style4 2 2 2" xfId="3279"/>
    <cellStyle name="Link Currency (2) 2 3" xfId="3280"/>
    <cellStyle name="Comma  - Style4 2 2 3" xfId="3281"/>
    <cellStyle name="Link Currency (2) 2 4" xfId="3282"/>
    <cellStyle name="Comma  - Style4 2 2 4" xfId="3283"/>
    <cellStyle name="Link Units (0) 10" xfId="3284"/>
    <cellStyle name="SAPBEXHLevel2X 5 2" xfId="3285"/>
    <cellStyle name="Comma  - Style4 2 3" xfId="3286"/>
    <cellStyle name="Normal - Style1 4" xfId="3287"/>
    <cellStyle name="SAPBEXresData 14" xfId="3288"/>
    <cellStyle name="SAPBEXHLevel1X 6 13" xfId="3289"/>
    <cellStyle name="Comma  - Style4 2 3 2" xfId="3290"/>
    <cellStyle name="SAPBEXHLevel2X 5 3" xfId="3291"/>
    <cellStyle name="Comma  - Style4 2 4" xfId="3292"/>
    <cellStyle name="Normal - Style1 5" xfId="3293"/>
    <cellStyle name="SAPBEXresData 15" xfId="3294"/>
    <cellStyle name="SAPBEXresData 20" xfId="3295"/>
    <cellStyle name="Comma  - Style4 4" xfId="3296"/>
    <cellStyle name="Input [yellow] 3 2 2" xfId="3297"/>
    <cellStyle name="Comma  - Style4 5" xfId="3298"/>
    <cellStyle name="Input [yellow] 3 2 3" xfId="3299"/>
    <cellStyle name="SAPBEXHLevel3 9 10" xfId="3300"/>
    <cellStyle name="Normal 2 12 2" xfId="3301"/>
    <cellStyle name="Comma  - Style4 6" xfId="3302"/>
    <cellStyle name="Input [yellow] 3 2 4" xfId="3303"/>
    <cellStyle name="SAPBEXHLevel3 9 11" xfId="3304"/>
    <cellStyle name="Normal 2 12 3" xfId="3305"/>
    <cellStyle name="Comma  - Style4 7" xfId="3306"/>
    <cellStyle name="SAPBEXHLevel3 9 12" xfId="3307"/>
    <cellStyle name="Normal 2 12 4" xfId="3308"/>
    <cellStyle name="Comma  - Style4 9" xfId="3309"/>
    <cellStyle name="SAPBEXHLevel3 9 14" xfId="3310"/>
    <cellStyle name="Style 85 11" xfId="3311"/>
    <cellStyle name="Normal 2 12 6" xfId="3312"/>
    <cellStyle name="Comma  - Style5" xfId="3313"/>
    <cellStyle name="Input 3 18" xfId="3314"/>
    <cellStyle name="Input 3 23" xfId="3315"/>
    <cellStyle name="Comma  - Style5 11" xfId="3316"/>
    <cellStyle name="Normal - Style5 2" xfId="3317"/>
    <cellStyle name="Normal 2 5 15" xfId="3318"/>
    <cellStyle name="Normal 2 5 20" xfId="3319"/>
    <cellStyle name="Comma  - Style5 12" xfId="3320"/>
    <cellStyle name="Normal 2 5 16" xfId="3321"/>
    <cellStyle name="Normal 2 5 21" xfId="3322"/>
    <cellStyle name="SAPBEXHLevel2X 9 5" xfId="3323"/>
    <cellStyle name="Comma  - Style5 16" xfId="3324"/>
    <cellStyle name="Comma 3 3 2 2 4" xfId="3325"/>
    <cellStyle name="Normal 2 5 25" xfId="3326"/>
    <cellStyle name="Normal 2 5 30" xfId="3327"/>
    <cellStyle name="SAPBEXHLevel2X 9 7" xfId="3328"/>
    <cellStyle name="Comma  - Style5 18" xfId="3329"/>
    <cellStyle name="Style 44 3 2 3" xfId="3330"/>
    <cellStyle name="Normal 2 5 27" xfId="3331"/>
    <cellStyle name="SAPBEXHLevel2X 4 9" xfId="3332"/>
    <cellStyle name="Comma  - Style5 2" xfId="3333"/>
    <cellStyle name="Normal 2 4 2 5" xfId="3334"/>
    <cellStyle name="Normal 2 4 29" xfId="3335"/>
    <cellStyle name="Normal 2 4 34" xfId="3336"/>
    <cellStyle name="Comma 2 50" xfId="3337"/>
    <cellStyle name="Comma 2 45" xfId="3338"/>
    <cellStyle name="Comma  - Style5 2 2" xfId="3339"/>
    <cellStyle name="Heading1 7" xfId="3340"/>
    <cellStyle name="Percent 2 2 31 5" xfId="3341"/>
    <cellStyle name="Percent 2 2 26 5" xfId="3342"/>
    <cellStyle name="Comma  - Style5 2 2 2" xfId="3343"/>
    <cellStyle name="Input 3 29" xfId="3344"/>
    <cellStyle name="Comma  - Style5 2 2 2 2" xfId="3345"/>
    <cellStyle name="SAPBEXstdDataEmph 11" xfId="3346"/>
    <cellStyle name="Comma 2 51" xfId="3347"/>
    <cellStyle name="Comma 2 46" xfId="3348"/>
    <cellStyle name="Comma  - Style5 2 3" xfId="3349"/>
    <cellStyle name="Heading1 8" xfId="3350"/>
    <cellStyle name="SAPBEXHLevel2 4 24" xfId="3351"/>
    <cellStyle name="SAPBEXHLevel2 4 19" xfId="3352"/>
    <cellStyle name="Comma 4 2 4" xfId="3353"/>
    <cellStyle name="SAPBEXHLevel2X 6 13" xfId="3354"/>
    <cellStyle name="Percent 2 2 27 5" xfId="3355"/>
    <cellStyle name="Comma  - Style5 2 3 2" xfId="3356"/>
    <cellStyle name="Comma 2 52" xfId="3357"/>
    <cellStyle name="Comma 2 47" xfId="3358"/>
    <cellStyle name="Comma  - Style5 2 4" xfId="3359"/>
    <cellStyle name="Heading1 9" xfId="3360"/>
    <cellStyle name="Comma  - Style5 4" xfId="3361"/>
    <cellStyle name="Normal 2 4 36" xfId="3362"/>
    <cellStyle name="Normal 2 4 41" xfId="3363"/>
    <cellStyle name="Comma  - Style5 5" xfId="3364"/>
    <cellStyle name="F2 16 2" xfId="3365"/>
    <cellStyle name="Normal 2 13 2" xfId="3366"/>
    <cellStyle name="Normal 2 4 37" xfId="3367"/>
    <cellStyle name="Normal 2 4 42" xfId="3368"/>
    <cellStyle name="Comma  - Style5 6" xfId="3369"/>
    <cellStyle name="Normal 2 13 3" xfId="3370"/>
    <cellStyle name="Normal 2 4 38" xfId="3371"/>
    <cellStyle name="Normal 2 4 43" xfId="3372"/>
    <cellStyle name="Comma  - Style5 7" xfId="3373"/>
    <cellStyle name="Normal 2 13 4" xfId="3374"/>
    <cellStyle name="Normal 2 4 39" xfId="3375"/>
    <cellStyle name="Normal 2 4 44" xfId="3376"/>
    <cellStyle name="Comma - Style1" xfId="3377"/>
    <cellStyle name="F8 2" xfId="3378"/>
    <cellStyle name="Comma  - Style5 8" xfId="3379"/>
    <cellStyle name="Normal 2 13 5" xfId="3380"/>
    <cellStyle name="Normal 2 4 45" xfId="3381"/>
    <cellStyle name="Comma - Style2" xfId="3382"/>
    <cellStyle name="F8 3" xfId="3383"/>
    <cellStyle name="Comma  - Style5 9" xfId="3384"/>
    <cellStyle name="Normal 2 13 6" xfId="3385"/>
    <cellStyle name="Normal 2 4 46" xfId="3386"/>
    <cellStyle name="Comma  - Style6" xfId="3387"/>
    <cellStyle name="Input 3 19" xfId="3388"/>
    <cellStyle name="Input 3 24" xfId="3389"/>
    <cellStyle name="SAPBEXHLevel1 4 6" xfId="3390"/>
    <cellStyle name="Note 3 2 21" xfId="3391"/>
    <cellStyle name="Note 3 2 16" xfId="3392"/>
    <cellStyle name="Comma  - Style6 10" xfId="3393"/>
    <cellStyle name="SAPBEXHLevel1 4 7" xfId="3394"/>
    <cellStyle name="Note 3 2 22" xfId="3395"/>
    <cellStyle name="Note 3 2 17" xfId="3396"/>
    <cellStyle name="Comma  - Style6 11" xfId="3397"/>
    <cellStyle name="SAPBEXHLevel1 4 8" xfId="3398"/>
    <cellStyle name="Note 3 2 23" xfId="3399"/>
    <cellStyle name="Note 3 2 18" xfId="3400"/>
    <cellStyle name="Comma  - Style6 12" xfId="3401"/>
    <cellStyle name="Style 85 13 2" xfId="3402"/>
    <cellStyle name="SAPBEXHLevel1 4 9" xfId="3403"/>
    <cellStyle name="Note 3 2 24" xfId="3404"/>
    <cellStyle name="Note 3 2 19" xfId="3405"/>
    <cellStyle name="Comma  - Style6 13" xfId="3406"/>
    <cellStyle name="Comma 2 2 4 3" xfId="3407"/>
    <cellStyle name="Note 3 2 32" xfId="3408"/>
    <cellStyle name="Note 3 2 27" xfId="3409"/>
    <cellStyle name="Comma  - Style6 16" xfId="3410"/>
    <cellStyle name="Comma 2 61" xfId="3411"/>
    <cellStyle name="Comma 2 56" xfId="3412"/>
    <cellStyle name="Comma  - Style6 16 2" xfId="3413"/>
    <cellStyle name="Input [yellow] 6" xfId="3414"/>
    <cellStyle name="SAPBEXHLevel2X 5 9" xfId="3415"/>
    <cellStyle name="Comma  - Style6 2" xfId="3416"/>
    <cellStyle name="SAPBEXresData 26" xfId="3417"/>
    <cellStyle name="SAPBEXresData 31" xfId="3418"/>
    <cellStyle name="Comma  - Style6 2 2" xfId="3419"/>
    <cellStyle name="Link Units (2) 9" xfId="3420"/>
    <cellStyle name="Comma  - Style6 2 2 2 2" xfId="3421"/>
    <cellStyle name="Comma  - Style6 2 3" xfId="3422"/>
    <cellStyle name="Normal 7 4" xfId="3423"/>
    <cellStyle name="Comma  - Style6 2 3 2" xfId="3424"/>
    <cellStyle name="SAPBEXHLevel3X 6 13" xfId="3425"/>
    <cellStyle name="Comma  - Style6 2 4" xfId="3426"/>
    <cellStyle name="Comma  - Style6 3" xfId="3427"/>
    <cellStyle name="SAPBEXresData 27" xfId="3428"/>
    <cellStyle name="SAPBEXresData 32" xfId="3429"/>
    <cellStyle name="Comma  - Style6 4" xfId="3430"/>
    <cellStyle name="SAPBEXresData 28" xfId="3431"/>
    <cellStyle name="SAPBEXresData 33" xfId="3432"/>
    <cellStyle name="Comma  - Style6 5" xfId="3433"/>
    <cellStyle name="SAPBEXresData 29" xfId="3434"/>
    <cellStyle name="Normal 2 14 2" xfId="3435"/>
    <cellStyle name="Comma  - Style6 6" xfId="3436"/>
    <cellStyle name="Normal 2 14 3" xfId="3437"/>
    <cellStyle name="Percent 2 2 10 2" xfId="3438"/>
    <cellStyle name="Comma  - Style6 7" xfId="3439"/>
    <cellStyle name="Normal 2 14 4" xfId="3440"/>
    <cellStyle name="Percent 2 2 10 3" xfId="3441"/>
    <cellStyle name="Comma  - Style6 8" xfId="3442"/>
    <cellStyle name="Normal 2 14 5" xfId="3443"/>
    <cellStyle name="Percent 2 2 10 4" xfId="3444"/>
    <cellStyle name="Comma  - Style6 9" xfId="3445"/>
    <cellStyle name="Normal 2 14 6" xfId="3446"/>
    <cellStyle name="SAPBEXHLevel1 9 6" xfId="3447"/>
    <cellStyle name="Note 3 3 21" xfId="3448"/>
    <cellStyle name="Note 3 3 16" xfId="3449"/>
    <cellStyle name="Comma  - Style7 10" xfId="3450"/>
    <cellStyle name="header2 3 5" xfId="3451"/>
    <cellStyle name="SAPBEXHLevel1 9 7" xfId="3452"/>
    <cellStyle name="Note 3 3 22" xfId="3453"/>
    <cellStyle name="Note 3 3 17" xfId="3454"/>
    <cellStyle name="Comma  - Style7 11" xfId="3455"/>
    <cellStyle name="header2 3 6" xfId="3456"/>
    <cellStyle name="SAPBEXHLevel1 9 8" xfId="3457"/>
    <cellStyle name="Note 3 3 23" xfId="3458"/>
    <cellStyle name="Note 3 3 18" xfId="3459"/>
    <cellStyle name="Comma  - Style7 12" xfId="3460"/>
    <cellStyle name="Header2 3 7" xfId="3461"/>
    <cellStyle name="SAPBEXHLevel1 9 9" xfId="3462"/>
    <cellStyle name="Note 3 3 24" xfId="3463"/>
    <cellStyle name="Note 3 3 19" xfId="3464"/>
    <cellStyle name="Comma  - Style7 13" xfId="3465"/>
    <cellStyle name="header2 3 8" xfId="3466"/>
    <cellStyle name="Note 3 3 30" xfId="3467"/>
    <cellStyle name="Note 3 3 25" xfId="3468"/>
    <cellStyle name="Comma  - Style7 14" xfId="3469"/>
    <cellStyle name="header2 3 9" xfId="3470"/>
    <cellStyle name="Note 3 3 33" xfId="3471"/>
    <cellStyle name="Note 3 3 28" xfId="3472"/>
    <cellStyle name="Comma  - Style7 17" xfId="3473"/>
    <cellStyle name="Note 3 3 29" xfId="3474"/>
    <cellStyle name="Comma  - Style7 18" xfId="3475"/>
    <cellStyle name="SAPBEXHLevel0X 2 9" xfId="3476"/>
    <cellStyle name="Comma  - Style7 2 2" xfId="3477"/>
    <cellStyle name="Comma  - Style7 2 2 2" xfId="3478"/>
    <cellStyle name="SAPBEXHLevel2 3 5" xfId="3479"/>
    <cellStyle name="Comma 11 2" xfId="3480"/>
    <cellStyle name="Style 58 9 2" xfId="3481"/>
    <cellStyle name="Style 63 9 2" xfId="3482"/>
    <cellStyle name="SAPBEXHLevel1X 4 10" xfId="3483"/>
    <cellStyle name="Comma  - Style7 2 2 3" xfId="3484"/>
    <cellStyle name="SAPBEXHLevel2 3 6" xfId="3485"/>
    <cellStyle name="Comma 11 3" xfId="3486"/>
    <cellStyle name="SAPBEXHLevel1X 4 11" xfId="3487"/>
    <cellStyle name="Comma  - Style7 2 2 4" xfId="3488"/>
    <cellStyle name="Double Accounting" xfId="3489"/>
    <cellStyle name="Comma  - Style7 2 3 2" xfId="3490"/>
    <cellStyle name="Comma  - Style7 4" xfId="3491"/>
    <cellStyle name="Style 124 2 2 2" xfId="3492"/>
    <cellStyle name="Comma  - Style7 5" xfId="3493"/>
    <cellStyle name="Style 124 2 2 3" xfId="3494"/>
    <cellStyle name="Normal 2 15 2" xfId="3495"/>
    <cellStyle name="Percent 2 2 31 2" xfId="3496"/>
    <cellStyle name="Percent 2 2 26 2" xfId="3497"/>
    <cellStyle name="Comma  - Style8" xfId="3498"/>
    <cellStyle name="Input 3 26" xfId="3499"/>
    <cellStyle name="Input 3 31" xfId="3500"/>
    <cellStyle name="Note 3 4 21" xfId="3501"/>
    <cellStyle name="Note 3 4 16" xfId="3502"/>
    <cellStyle name="Comma  - Style8 10" xfId="3503"/>
    <cellStyle name="Comma [0] 2 2 3" xfId="3504"/>
    <cellStyle name="Note 3 4 22" xfId="3505"/>
    <cellStyle name="Note 3 4 17" xfId="3506"/>
    <cellStyle name="Comma  - Style8 11" xfId="3507"/>
    <cellStyle name="Note 3 4 24" xfId="3508"/>
    <cellStyle name="Note 3 4 19" xfId="3509"/>
    <cellStyle name="Comma  - Style8 13" xfId="3510"/>
    <cellStyle name="Comma [0] 2 10" xfId="3511"/>
    <cellStyle name="Note 3 4 30" xfId="3512"/>
    <cellStyle name="Note 3 4 25" xfId="3513"/>
    <cellStyle name="Comma  - Style8 14" xfId="3514"/>
    <cellStyle name="Comma [0] 2 11" xfId="3515"/>
    <cellStyle name="Note 3 4 31" xfId="3516"/>
    <cellStyle name="Note 3 4 26" xfId="3517"/>
    <cellStyle name="Comma  - Style8 15" xfId="3518"/>
    <cellStyle name="Comma [0] 2 12" xfId="3519"/>
    <cellStyle name="Note 3 4 32" xfId="3520"/>
    <cellStyle name="Note 3 4 27" xfId="3521"/>
    <cellStyle name="Comma  - Style8 16" xfId="3522"/>
    <cellStyle name="Comma  - Style8 16 2" xfId="3523"/>
    <cellStyle name="Comma 3 22" xfId="3524"/>
    <cellStyle name="Comma 3 17" xfId="3525"/>
    <cellStyle name="Link Currency (0) 6" xfId="3526"/>
    <cellStyle name="SAPBEXHLevel2X 7 9" xfId="3527"/>
    <cellStyle name="Comma  - Style8 2" xfId="3528"/>
    <cellStyle name="SAPBEXHLevel2 2 11" xfId="3529"/>
    <cellStyle name="Style 152 8" xfId="3530"/>
    <cellStyle name="Header2 46" xfId="3531"/>
    <cellStyle name="Comma  - Style8 6" xfId="3532"/>
    <cellStyle name="Normal 2 16 3" xfId="3533"/>
    <cellStyle name="Comma  - Style8 2 2 2" xfId="3534"/>
    <cellStyle name="Header2 4 2 4" xfId="3535"/>
    <cellStyle name="SAPBEXHLevel2X 4 10" xfId="3536"/>
    <cellStyle name="Percent 2 2 12 2" xfId="3537"/>
    <cellStyle name="Comma  - Style8 7" xfId="3538"/>
    <cellStyle name="Normal 2 16 4" xfId="3539"/>
    <cellStyle name="Comma  - Style8 2 2 3" xfId="3540"/>
    <cellStyle name="SAPBEXHLevel2X 4 11" xfId="3541"/>
    <cellStyle name="Percent 2 2 12 3" xfId="3542"/>
    <cellStyle name="Comma  - Style8 8" xfId="3543"/>
    <cellStyle name="Normal 2 16 5" xfId="3544"/>
    <cellStyle name="Comma  - Style8 2 2 4" xfId="3545"/>
    <cellStyle name="Date 10" xfId="3546"/>
    <cellStyle name="Style 189" xfId="3547"/>
    <cellStyle name="Style 194" xfId="3548"/>
    <cellStyle name="SAPBEXHLevel0 3 31" xfId="3549"/>
    <cellStyle name="SAPBEXHLevel0 3 26" xfId="3550"/>
    <cellStyle name="SAPBEXresItem 6" xfId="3551"/>
    <cellStyle name="Comma  - Style8 2 3 2" xfId="3552"/>
    <cellStyle name="Comma  - Style8 3" xfId="3553"/>
    <cellStyle name="Comma  - Style8 4" xfId="3554"/>
    <cellStyle name="Style 124 2 3 2" xfId="3555"/>
    <cellStyle name="Comma  - Style8 5" xfId="3556"/>
    <cellStyle name="Style 44 10 2" xfId="3557"/>
    <cellStyle name="Normal 2 16 2" xfId="3558"/>
    <cellStyle name="SAPBEXHLevel2 2 23" xfId="3559"/>
    <cellStyle name="SAPBEXHLevel2 2 18" xfId="3560"/>
    <cellStyle name="Input [yellow]" xfId="3561"/>
    <cellStyle name="SAPBEXHLevel2X 4 12" xfId="3562"/>
    <cellStyle name="Percent 2 2 12 4" xfId="3563"/>
    <cellStyle name="Comma  - Style8 9" xfId="3564"/>
    <cellStyle name="Normal 2 16 6" xfId="3565"/>
    <cellStyle name="Comma - Style4" xfId="3566"/>
    <cellStyle name="F8 5" xfId="3567"/>
    <cellStyle name="Comma - Style5" xfId="3568"/>
    <cellStyle name="F8 6" xfId="3569"/>
    <cellStyle name="Comma - Style6" xfId="3570"/>
    <cellStyle name="F8 7" xfId="3571"/>
    <cellStyle name="Comma - Style7" xfId="3572"/>
    <cellStyle name="F8 8" xfId="3573"/>
    <cellStyle name="Comma 3 6 7 2" xfId="3574"/>
    <cellStyle name="Comma - Style8" xfId="3575"/>
    <cellStyle name="F8 9" xfId="3576"/>
    <cellStyle name="SAPBEXformats 12" xfId="3577"/>
    <cellStyle name="Comma 6 3 2 2 2 2" xfId="3578"/>
    <cellStyle name="Currency [00] 7" xfId="3579"/>
    <cellStyle name="Comma 2 3 35" xfId="3580"/>
    <cellStyle name="Normal 3 3 3" xfId="3581"/>
    <cellStyle name="Comma 3 4 2" xfId="3582"/>
    <cellStyle name="Comma [0] 10" xfId="3583"/>
    <cellStyle name="Comma 9" xfId="3584"/>
    <cellStyle name="Normal 3 3 4" xfId="3585"/>
    <cellStyle name="Comma 3 4 3" xfId="3586"/>
    <cellStyle name="Comma [0] 11" xfId="3587"/>
    <cellStyle name="Normal 3 3 5" xfId="3588"/>
    <cellStyle name="Comma 3 4 4" xfId="3589"/>
    <cellStyle name="Comma [0] 12" xfId="3590"/>
    <cellStyle name="Comma 3 4 6" xfId="3591"/>
    <cellStyle name="Comma [0] 14" xfId="3592"/>
    <cellStyle name="Style 45 2 2" xfId="3593"/>
    <cellStyle name="Style 50 2 2" xfId="3594"/>
    <cellStyle name="Header2 5 2 2 2" xfId="3595"/>
    <cellStyle name="Comma [0] 23" xfId="3596"/>
    <cellStyle name="Comma [0] 18" xfId="3597"/>
    <cellStyle name="Header1 4 4" xfId="3598"/>
    <cellStyle name="Comma [0] 24" xfId="3599"/>
    <cellStyle name="Comma [0] 19" xfId="3600"/>
    <cellStyle name="SAPBEXHLevel3 2 21" xfId="3601"/>
    <cellStyle name="SAPBEXHLevel3 2 16" xfId="3602"/>
    <cellStyle name="Style 68 13" xfId="3603"/>
    <cellStyle name="Style 73 13" xfId="3604"/>
    <cellStyle name="Comma [0] 2" xfId="3605"/>
    <cellStyle name="Comma 2 3 5" xfId="3606"/>
    <cellStyle name="Normal 2 2 6" xfId="3607"/>
    <cellStyle name="Percent 2 2 2 2 2 2" xfId="3608"/>
    <cellStyle name="Comma [0] 2 20" xfId="3609"/>
    <cellStyle name="Comma [0] 2 15" xfId="3610"/>
    <cellStyle name="Comma [0] 2 17" xfId="3611"/>
    <cellStyle name="Comma [0] 2 18" xfId="3612"/>
    <cellStyle name="Comma [0] 2 18 2" xfId="3613"/>
    <cellStyle name="Comma [0] 2 19" xfId="3614"/>
    <cellStyle name="Comma 13 8" xfId="3615"/>
    <cellStyle name="Comma [0] 2 2" xfId="3616"/>
    <cellStyle name="Normal 2 2 6 2" xfId="3617"/>
    <cellStyle name="Row Headings" xfId="3618"/>
    <cellStyle name="Comma [0] 2 2 2" xfId="3619"/>
    <cellStyle name="Note 3 4 20" xfId="3620"/>
    <cellStyle name="Note 3 4 15" xfId="3621"/>
    <cellStyle name="Style 89 18" xfId="3622"/>
    <cellStyle name="SAPBEXHLevel2 6 20" xfId="3623"/>
    <cellStyle name="SAPBEXHLevel2 6 15" xfId="3624"/>
    <cellStyle name="Input 2 2 10" xfId="3625"/>
    <cellStyle name="Comma [0] 2 2 2 2" xfId="3626"/>
    <cellStyle name="SAPBEXHLevel2X 8 10" xfId="3627"/>
    <cellStyle name="Date Short" xfId="3628"/>
    <cellStyle name="SAPBEXHLevel2 6 21" xfId="3629"/>
    <cellStyle name="SAPBEXHLevel2 6 16" xfId="3630"/>
    <cellStyle name="Input 2 2 11" xfId="3631"/>
    <cellStyle name="Comma [0] 2 2 2 3" xfId="3632"/>
    <cellStyle name="Comma 13 9" xfId="3633"/>
    <cellStyle name="Comma [0] 2 3" xfId="3634"/>
    <cellStyle name="Normal 2 2 6 3" xfId="3635"/>
    <cellStyle name="Comma [0] 2 4" xfId="3636"/>
    <cellStyle name="Comma [0] 3 7 2 2" xfId="3637"/>
    <cellStyle name="Normal 2 2 6 4" xfId="3638"/>
    <cellStyle name="Comma 3 5 2 2" xfId="3639"/>
    <cellStyle name="SAPBEXaggData 5" xfId="3640"/>
    <cellStyle name="Style 101 15" xfId="3641"/>
    <cellStyle name="Style 47 12 2" xfId="3642"/>
    <cellStyle name="Comma [0] 2 4 2 2 2" xfId="3643"/>
    <cellStyle name="Input [yellow] 49" xfId="3644"/>
    <cellStyle name="Comma 3 7" xfId="3645"/>
    <cellStyle name="Comma [0] 2 4 4" xfId="3646"/>
    <cellStyle name="Comma [0] 2 5" xfId="3647"/>
    <cellStyle name="Comma [0] 3 7 2 3" xfId="3648"/>
    <cellStyle name="Normal 2 2 6 5" xfId="3649"/>
    <cellStyle name="Comma [0] 2 6" xfId="3650"/>
    <cellStyle name="Comma [0] 3 7 2 4" xfId="3651"/>
    <cellStyle name="Normal 2 2 6 6" xfId="3652"/>
    <cellStyle name="Comma [0] 2 7" xfId="3653"/>
    <cellStyle name="Normal 2 7 2 2 2 2" xfId="3654"/>
    <cellStyle name="Comma [0] 2 8" xfId="3655"/>
    <cellStyle name="Comma [0] 2 9" xfId="3656"/>
    <cellStyle name="Style 58 2" xfId="3657"/>
    <cellStyle name="Style 63 2" xfId="3658"/>
    <cellStyle name="Comma 3 4 7" xfId="3659"/>
    <cellStyle name="Comma [0] 20" xfId="3660"/>
    <cellStyle name="Style 45 2 3" xfId="3661"/>
    <cellStyle name="Style 50 2 3" xfId="3662"/>
    <cellStyle name="header2 5 2 2 3" xfId="3663"/>
    <cellStyle name="Comma 3 4 9" xfId="3664"/>
    <cellStyle name="Comma [0] 22" xfId="3665"/>
    <cellStyle name="Header1 4 3" xfId="3666"/>
    <cellStyle name="Comma [0] 25" xfId="3667"/>
    <cellStyle name="Comma [0] 3 10" xfId="3668"/>
    <cellStyle name="SAPBEXresItem 14" xfId="3669"/>
    <cellStyle name="Comma [0] 3 11" xfId="3670"/>
    <cellStyle name="SAPBEXresItem 15" xfId="3671"/>
    <cellStyle name="SAPBEXresItem 20" xfId="3672"/>
    <cellStyle name="Style 205_KERTAS_KERJA_ABI_PGE_2009_090109Kurs 11rb" xfId="3673"/>
    <cellStyle name="Comma [0] 3 12" xfId="3674"/>
    <cellStyle name="SAPBEXresItem 16" xfId="3675"/>
    <cellStyle name="SAPBEXresItem 21" xfId="3676"/>
    <cellStyle name="Comma 2 10" xfId="3677"/>
    <cellStyle name="Normal 2 5 2 2" xfId="3678"/>
    <cellStyle name="Comma [0] 3 13" xfId="3679"/>
    <cellStyle name="Input [yellow] 5 2 3 2" xfId="3680"/>
    <cellStyle name="SAPBEXresItem 17" xfId="3681"/>
    <cellStyle name="SAPBEXresItem 22" xfId="3682"/>
    <cellStyle name="Comma 2 11" xfId="3683"/>
    <cellStyle name="Normal 2 5 2 3" xfId="3684"/>
    <cellStyle name="Comma [0] 3 14" xfId="3685"/>
    <cellStyle name="SAPBEXresItem 18" xfId="3686"/>
    <cellStyle name="SAPBEXresItem 23" xfId="3687"/>
    <cellStyle name="Comma 2 12" xfId="3688"/>
    <cellStyle name="Normal 2 5 2 4" xfId="3689"/>
    <cellStyle name="Comma [0] 3 15" xfId="3690"/>
    <cellStyle name="SAPBEXresItem 19" xfId="3691"/>
    <cellStyle name="SAPBEXresItem 24" xfId="3692"/>
    <cellStyle name="Comma 2 13" xfId="3693"/>
    <cellStyle name="Comma [0] 3 16" xfId="3694"/>
    <cellStyle name="SAPBEXresItem 25" xfId="3695"/>
    <cellStyle name="SAPBEXresItem 30" xfId="3696"/>
    <cellStyle name="Comma 2 13 2" xfId="3697"/>
    <cellStyle name="Normal 17" xfId="3698"/>
    <cellStyle name="Comma [0] 3 16 2" xfId="3699"/>
    <cellStyle name="F3 4" xfId="3700"/>
    <cellStyle name="Comma 2 14" xfId="3701"/>
    <cellStyle name="Comma [0] 3 17" xfId="3702"/>
    <cellStyle name="SAPBEXresItem 26" xfId="3703"/>
    <cellStyle name="SAPBEXresItem 31" xfId="3704"/>
    <cellStyle name="Comma 2 20" xfId="3705"/>
    <cellStyle name="Comma 2 15" xfId="3706"/>
    <cellStyle name="Style 62 15 2" xfId="3707"/>
    <cellStyle name="Comma [0] 3 18" xfId="3708"/>
    <cellStyle name="SAPBEXresItem 27" xfId="3709"/>
    <cellStyle name="SAPBEXresItem 32" xfId="3710"/>
    <cellStyle name="Comma [0] 3 2 5" xfId="3711"/>
    <cellStyle name="SAPBEXHLevel3 2 23" xfId="3712"/>
    <cellStyle name="SAPBEXHLevel3 2 18" xfId="3713"/>
    <cellStyle name="Style 68 15" xfId="3714"/>
    <cellStyle name="Style 73 15" xfId="3715"/>
    <cellStyle name="Comma [0] 4" xfId="3716"/>
    <cellStyle name="Comma 2 3 7" xfId="3717"/>
    <cellStyle name="Normal 2 2 8" xfId="3718"/>
    <cellStyle name="SAPBEXHLevel3 2 24" xfId="3719"/>
    <cellStyle name="SAPBEXHLevel3 2 19" xfId="3720"/>
    <cellStyle name="Style 68 16" xfId="3721"/>
    <cellStyle name="Style 73 16" xfId="3722"/>
    <cellStyle name="Comma [0] 5" xfId="3723"/>
    <cellStyle name="Comma 2 3 8" xfId="3724"/>
    <cellStyle name="Normal 2 2 9" xfId="3725"/>
    <cellStyle name="Percent 2 9 3" xfId="3726"/>
    <cellStyle name="Comma 12 7" xfId="3727"/>
    <cellStyle name="Comma [0] 5 10" xfId="3728"/>
    <cellStyle name="Percent 2 9 4" xfId="3729"/>
    <cellStyle name="Comma 12 8" xfId="3730"/>
    <cellStyle name="Comma [0] 5 11" xfId="3731"/>
    <cellStyle name="Style 83 6 2" xfId="3732"/>
    <cellStyle name="Normal 2 2 5 2" xfId="3733"/>
    <cellStyle name="Percent 2 9 5" xfId="3734"/>
    <cellStyle name="Comma 12 9" xfId="3735"/>
    <cellStyle name="Comma [0] 5 12" xfId="3736"/>
    <cellStyle name="Normal 2 2 5 3" xfId="3737"/>
    <cellStyle name="Comma [0] 5 3" xfId="3738"/>
    <cellStyle name="Normal 2 2 9 3" xfId="3739"/>
    <cellStyle name="Comma [0] 5 4" xfId="3740"/>
    <cellStyle name="Normal 2 2 9 4" xfId="3741"/>
    <cellStyle name="Comma [0] 5 5" xfId="3742"/>
    <cellStyle name="Normal 2 2 9 5" xfId="3743"/>
    <cellStyle name="Comma [0] 5 6" xfId="3744"/>
    <cellStyle name="Normal 2 2 9 6" xfId="3745"/>
    <cellStyle name="Comma [0] 5 7" xfId="3746"/>
    <cellStyle name="Comma [0] 5 8" xfId="3747"/>
    <cellStyle name="Comma [0] 5 9" xfId="3748"/>
    <cellStyle name="Style 66 2" xfId="3749"/>
    <cellStyle name="Style 71 2" xfId="3750"/>
    <cellStyle name="Comma 2 3 9" xfId="3751"/>
    <cellStyle name="SAPBEXHLevel3 2 30" xfId="3752"/>
    <cellStyle name="SAPBEXHLevel3 2 25" xfId="3753"/>
    <cellStyle name="Style 68 17" xfId="3754"/>
    <cellStyle name="Style 73 17" xfId="3755"/>
    <cellStyle name="Comma [0] 6" xfId="3756"/>
    <cellStyle name="Link Currency (0) 16 2" xfId="3757"/>
    <cellStyle name="Comma [0] 6 3" xfId="3758"/>
    <cellStyle name="Comma 5 10" xfId="3759"/>
    <cellStyle name="Comma [0] 6 4" xfId="3760"/>
    <cellStyle name="Comma 5 11" xfId="3761"/>
    <cellStyle name="Comma [0] 6 5" xfId="3762"/>
    <cellStyle name="SAPBEXHLevel3 2 31" xfId="3763"/>
    <cellStyle name="SAPBEXHLevel3 2 26" xfId="3764"/>
    <cellStyle name="Style 68 18" xfId="3765"/>
    <cellStyle name="Style 73 18" xfId="3766"/>
    <cellStyle name="Comma [0] 7" xfId="3767"/>
    <cellStyle name="SAPBEXHLevel3X 2" xfId="3768"/>
    <cellStyle name="SAPBEXHLevel3 2 32" xfId="3769"/>
    <cellStyle name="SAPBEXHLevel3 2 27" xfId="3770"/>
    <cellStyle name="Comma [0] 8" xfId="3771"/>
    <cellStyle name="SAPBEXHLevel3X 3" xfId="3772"/>
    <cellStyle name="YearHeaderA 2" xfId="3773"/>
    <cellStyle name="SAPBEXHLevel3 2 33" xfId="3774"/>
    <cellStyle name="SAPBEXHLevel3 2 28" xfId="3775"/>
    <cellStyle name="Comma [0] 9" xfId="3776"/>
    <cellStyle name="SAPBEXHLevel3X 4" xfId="3777"/>
    <cellStyle name="Percent 2 5" xfId="3778"/>
    <cellStyle name="Comma 6 5 2 2 4" xfId="3779"/>
    <cellStyle name="Comma [0] 9 2" xfId="3780"/>
    <cellStyle name="SAPBEXHLevel3X 4 2" xfId="3781"/>
    <cellStyle name="Enter Units (2) 8" xfId="3782"/>
    <cellStyle name="Comma [00] 10" xfId="3783"/>
    <cellStyle name="Comma [00] 11" xfId="3784"/>
    <cellStyle name="Comma [00] 12" xfId="3785"/>
    <cellStyle name="SAPBEXaggData 10" xfId="3786"/>
    <cellStyle name="Comma 2 2" xfId="3787"/>
    <cellStyle name="Comma [00] 13" xfId="3788"/>
    <cellStyle name="SAPBEXaggData 11" xfId="3789"/>
    <cellStyle name="Comma 2 3" xfId="3790"/>
    <cellStyle name="Comma [00] 14" xfId="3791"/>
    <cellStyle name="Enter Units (0) 2 2" xfId="3792"/>
    <cellStyle name="Comma 10 2 2" xfId="3793"/>
    <cellStyle name="SAPBEXHLevel2X 10" xfId="3794"/>
    <cellStyle name="Note 8 8" xfId="3795"/>
    <cellStyle name="Style 85 4" xfId="3796"/>
    <cellStyle name="Comma 2 5 2" xfId="3797"/>
    <cellStyle name="Comma [00] 16 2" xfId="3798"/>
    <cellStyle name="Normal 2 4 3" xfId="3799"/>
    <cellStyle name="Comma [00] 2 2" xfId="3800"/>
    <cellStyle name="Normal 9 18" xfId="3801"/>
    <cellStyle name="Comma [00] 2 2 2" xfId="3802"/>
    <cellStyle name="PctLine" xfId="3803"/>
    <cellStyle name="Heading 2 2 3" xfId="3804"/>
    <cellStyle name="Note 4 4 7" xfId="3805"/>
    <cellStyle name="Comma [00] 2 2 2 2" xfId="3806"/>
    <cellStyle name="Comma [00] 2 2 3" xfId="3807"/>
    <cellStyle name="Comma [00] 2 2 4" xfId="3808"/>
    <cellStyle name="Comma [00] 2 3 2" xfId="3809"/>
    <cellStyle name="Normal 9 6" xfId="3810"/>
    <cellStyle name="Comma 2 2 30" xfId="3811"/>
    <cellStyle name="Comma 2 2 25" xfId="3812"/>
    <cellStyle name="Comma [3]" xfId="3813"/>
    <cellStyle name="SAPBEXHLevel2 2 5" xfId="3814"/>
    <cellStyle name="Comma 10 2" xfId="3815"/>
    <cellStyle name="Style 58 8 2" xfId="3816"/>
    <cellStyle name="Style 63 8 2" xfId="3817"/>
    <cellStyle name="Header2 9" xfId="3818"/>
    <cellStyle name="Note 6 8" xfId="3819"/>
    <cellStyle name="Style 83 4" xfId="3820"/>
    <cellStyle name="Comma 2 3 2" xfId="3821"/>
    <cellStyle name="Enter Units (0) 2 2 2" xfId="3822"/>
    <cellStyle name="Normal 2 2 3" xfId="3823"/>
    <cellStyle name="Comma 10 2 2 2" xfId="3824"/>
    <cellStyle name="Comma 3 3 14" xfId="3825"/>
    <cellStyle name="Comma 2 3 2 4" xfId="3826"/>
    <cellStyle name="Normal 2 2 3 4" xfId="3827"/>
    <cellStyle name="Comma 10 2 2 2 4" xfId="3828"/>
    <cellStyle name="SAPBEXHLevel1X 4 21" xfId="3829"/>
    <cellStyle name="SAPBEXHLevel1X 4 16" xfId="3830"/>
    <cellStyle name="Percent 2 8 4" xfId="3831"/>
    <cellStyle name="Comma 11 8" xfId="3832"/>
    <cellStyle name="SAPBEXHLevel1 12" xfId="3833"/>
    <cellStyle name="Comma 10 2 2 3 2" xfId="3834"/>
    <cellStyle name="Note 3 2 4" xfId="3835"/>
    <cellStyle name="Comma 2 3 4" xfId="3836"/>
    <cellStyle name="Enter Units (0) 2 2 4" xfId="3837"/>
    <cellStyle name="Normal 2 2 5" xfId="3838"/>
    <cellStyle name="Comma 10 2 2 4" xfId="3839"/>
    <cellStyle name="Comma 2 8 2" xfId="3840"/>
    <cellStyle name="Normal 2 7 3" xfId="3841"/>
    <cellStyle name="Comma 9 13 3" xfId="3842"/>
    <cellStyle name="Comma 10 2 7 2" xfId="3843"/>
    <cellStyle name="header2 3 2 2 3" xfId="3844"/>
    <cellStyle name="Comma 3 3 10" xfId="3845"/>
    <cellStyle name="Enter Units (0) 6" xfId="3846"/>
    <cellStyle name="SAPBEXHLevel2 2 9" xfId="3847"/>
    <cellStyle name="Percent 2 7 2" xfId="3848"/>
    <cellStyle name="Comma 10 6" xfId="3849"/>
    <cellStyle name="Comma 11" xfId="3850"/>
    <cellStyle name="Style 58 9" xfId="3851"/>
    <cellStyle name="Style 63 9" xfId="3852"/>
    <cellStyle name="SAPBEXHLevel2 3 7" xfId="3853"/>
    <cellStyle name="Comma 11 4" xfId="3854"/>
    <cellStyle name="SAPBEXHLevel1X 4 12" xfId="3855"/>
    <cellStyle name="Normal 2_Copy of KPI Manajer VP Pelumas versi unit Pelumas Final" xfId="3856"/>
    <cellStyle name="SAPBEXHLevel2 3 8" xfId="3857"/>
    <cellStyle name="Comma 11 5" xfId="3858"/>
    <cellStyle name="SAPBEXHLevel1X 4 13" xfId="3859"/>
    <cellStyle name="SAPBEXHLevel2 3 9" xfId="3860"/>
    <cellStyle name="Percent 2 8 2" xfId="3861"/>
    <cellStyle name="Comma 11 6" xfId="3862"/>
    <cellStyle name="SAPBEXHLevel1X 4 14" xfId="3863"/>
    <cellStyle name="SAPBEXHLevel1X 4 20" xfId="3864"/>
    <cellStyle name="SAPBEXHLevel1X 4 15" xfId="3865"/>
    <cellStyle name="Percent 2 8 3" xfId="3866"/>
    <cellStyle name="Comma 11 7" xfId="3867"/>
    <cellStyle name="SAPBEXHLevel1X 4 22" xfId="3868"/>
    <cellStyle name="SAPBEXHLevel1X 4 17" xfId="3869"/>
    <cellStyle name="Percent 2 8 5" xfId="3870"/>
    <cellStyle name="Comma 11 9" xfId="3871"/>
    <cellStyle name="Comma 12" xfId="3872"/>
    <cellStyle name="SAPBEXHLevel2 4 5" xfId="3873"/>
    <cellStyle name="Comma 12 2" xfId="3874"/>
    <cellStyle name="Currency (0.00)" xfId="3875"/>
    <cellStyle name="Style 97 18" xfId="3876"/>
    <cellStyle name="SAPBEXHLevel2 4 6" xfId="3877"/>
    <cellStyle name="Comma 12 3" xfId="3878"/>
    <cellStyle name="SAPBEXHLevel2 4 7" xfId="3879"/>
    <cellStyle name="Comma 12 4" xfId="3880"/>
    <cellStyle name="SAPBEXHLevel2 4 8" xfId="3881"/>
    <cellStyle name="Comma 12 5" xfId="3882"/>
    <cellStyle name="SAPBEXHLevel2 4 9" xfId="3883"/>
    <cellStyle name="Percent 2 9 2" xfId="3884"/>
    <cellStyle name="Comma 12 6" xfId="3885"/>
    <cellStyle name="Comma 13" xfId="3886"/>
    <cellStyle name="Comma 14" xfId="3887"/>
    <cellStyle name="Comma 21" xfId="3888"/>
    <cellStyle name="Comma 16" xfId="3889"/>
    <cellStyle name="SAPBEXHLevel1X 4" xfId="3890"/>
    <cellStyle name="Style 60 5 4" xfId="3891"/>
    <cellStyle name="Header - Style1" xfId="3892"/>
    <cellStyle name="SAPBEXHLevel2 6 5" xfId="3893"/>
    <cellStyle name="Comma 14 2" xfId="3894"/>
    <cellStyle name="Input 2 2 4" xfId="3895"/>
    <cellStyle name="Comma 22" xfId="3896"/>
    <cellStyle name="Comma 17" xfId="3897"/>
    <cellStyle name="Header1 10 2" xfId="3898"/>
    <cellStyle name="SAPBEXHLevel2 6 6" xfId="3899"/>
    <cellStyle name="Comma 14 3" xfId="3900"/>
    <cellStyle name="Input 2 2 5" xfId="3901"/>
    <cellStyle name="Comma 30" xfId="3902"/>
    <cellStyle name="Comma 25" xfId="3903"/>
    <cellStyle name="SAPBEXHLevel1X 2 6" xfId="3904"/>
    <cellStyle name="Style 95 3 4 2" xfId="3905"/>
    <cellStyle name="Currency [00] 10" xfId="3906"/>
    <cellStyle name="Enter Units (2)" xfId="3907"/>
    <cellStyle name="SAPBEXHLevel2 6 9" xfId="3908"/>
    <cellStyle name="Comma 14 6" xfId="3909"/>
    <cellStyle name="Input 2 2 8" xfId="3910"/>
    <cellStyle name="Enter Currency (2) 2 2" xfId="3911"/>
    <cellStyle name="Comma 20" xfId="3912"/>
    <cellStyle name="Comma 15" xfId="3913"/>
    <cellStyle name="SAPBEXHLevel2 7 5" xfId="3914"/>
    <cellStyle name="Comma 15 2" xfId="3915"/>
    <cellStyle name="Input 2 3 4" xfId="3916"/>
    <cellStyle name="SAPBEXHLevel2 7 6" xfId="3917"/>
    <cellStyle name="Comma 15 3" xfId="3918"/>
    <cellStyle name="Input 2 3 5" xfId="3919"/>
    <cellStyle name="SAPBEXHLevel2 7 7" xfId="3920"/>
    <cellStyle name="Comma 15 4" xfId="3921"/>
    <cellStyle name="Input 2 3 6" xfId="3922"/>
    <cellStyle name="Comma 6 3 2 3" xfId="3923"/>
    <cellStyle name="Total 2 2 16" xfId="3924"/>
    <cellStyle name="Total 2 2 21" xfId="3925"/>
    <cellStyle name="Comma 3 7 4" xfId="3926"/>
    <cellStyle name="SAPBEXHLevel2X 2 13" xfId="3927"/>
    <cellStyle name="SAPBEXHLevel3X 8 27" xfId="3928"/>
    <cellStyle name="SAPBEXHLevel3X 8 32" xfId="3929"/>
    <cellStyle name="Style 91 3 3 2" xfId="3930"/>
    <cellStyle name="Comma 2 11 2" xfId="3931"/>
    <cellStyle name="Normal 2 5 2 3 2" xfId="3932"/>
    <cellStyle name="Comma 2 12 2" xfId="3933"/>
    <cellStyle name="Comma 2 12 5" xfId="3934"/>
    <cellStyle name="Normal 2 3 10" xfId="3935"/>
    <cellStyle name="Header1 8 2" xfId="3936"/>
    <cellStyle name="Comma 2 12 6" xfId="3937"/>
    <cellStyle name="Normal 2 3 11" xfId="3938"/>
    <cellStyle name="Comma 2 13 4" xfId="3939"/>
    <cellStyle name="Normal 19" xfId="3940"/>
    <cellStyle name="Normal 31" xfId="3941"/>
    <cellStyle name="Comma 2 13 6" xfId="3942"/>
    <cellStyle name="SAPBEXaggItemX 31" xfId="3943"/>
    <cellStyle name="SAPBEXaggItemX 26" xfId="3944"/>
    <cellStyle name="Header1 9 2" xfId="3945"/>
    <cellStyle name="Comma 2 14 3" xfId="3946"/>
    <cellStyle name="Comma 2 14 4" xfId="3947"/>
    <cellStyle name="Comma 2 14 5" xfId="3948"/>
    <cellStyle name="Comma 2 14 6" xfId="3949"/>
    <cellStyle name="Comma 2 21" xfId="3950"/>
    <cellStyle name="Comma 2 16" xfId="3951"/>
    <cellStyle name="Comma 2 22" xfId="3952"/>
    <cellStyle name="Comma 2 17" xfId="3953"/>
    <cellStyle name="Comma 2 23" xfId="3954"/>
    <cellStyle name="Comma 2 18" xfId="3955"/>
    <cellStyle name="Normal 9 4" xfId="3956"/>
    <cellStyle name="Comma 2 2 23" xfId="3957"/>
    <cellStyle name="Comma 2 2 18" xfId="3958"/>
    <cellStyle name="Normal 9 5" xfId="3959"/>
    <cellStyle name="Comma 2 2 24" xfId="3960"/>
    <cellStyle name="Comma 2 2 19" xfId="3961"/>
    <cellStyle name="Comma 2 2 2 2" xfId="3962"/>
    <cellStyle name="Comma 2 2 2 2 2" xfId="3963"/>
    <cellStyle name="Grey 8" xfId="3964"/>
    <cellStyle name="Normal 2 3 2 3" xfId="3965"/>
    <cellStyle name="Comma 2 2 2 2 3" xfId="3966"/>
    <cellStyle name="Link Units (2) 2 2" xfId="3967"/>
    <cellStyle name="Grey 9" xfId="3968"/>
    <cellStyle name="Normal 2 3 2 4" xfId="3969"/>
    <cellStyle name="Comma 2 2 2 3" xfId="3970"/>
    <cellStyle name="Comma 2 2 2 4" xfId="3971"/>
    <cellStyle name="Comma 2 2 2 5" xfId="3972"/>
    <cellStyle name="Comma 2 2 2 6" xfId="3973"/>
    <cellStyle name="Percent 10" xfId="3974"/>
    <cellStyle name="Comma 2 2 2 7" xfId="3975"/>
    <cellStyle name="Normal 9 7" xfId="3976"/>
    <cellStyle name="Comma 2 2 31" xfId="3977"/>
    <cellStyle name="Comma 2 2 26" xfId="3978"/>
    <cellStyle name="Normal 9 8" xfId="3979"/>
    <cellStyle name="Comma 2 2 32" xfId="3980"/>
    <cellStyle name="Comma 2 2 27" xfId="3981"/>
    <cellStyle name="Normal 9 9" xfId="3982"/>
    <cellStyle name="Comma 2 2 33" xfId="3983"/>
    <cellStyle name="Comma 2 2 28" xfId="3984"/>
    <cellStyle name="Comma 2 2 34" xfId="3985"/>
    <cellStyle name="Comma 2 2 29" xfId="3986"/>
    <cellStyle name="SAPBEXHLevel0 4 13" xfId="3987"/>
    <cellStyle name="Comma 2 2 3 3" xfId="3988"/>
    <cellStyle name="SAPBEXHLevel0 4 14" xfId="3989"/>
    <cellStyle name="Comma 2 2 3 4" xfId="3990"/>
    <cellStyle name="SAPBEXHLevel0 4 20" xfId="3991"/>
    <cellStyle name="SAPBEXHLevel0 4 15" xfId="3992"/>
    <cellStyle name="Comma 2 2 3 5" xfId="3993"/>
    <cellStyle name="SAPBEXHLevel0 4 21" xfId="3994"/>
    <cellStyle name="SAPBEXHLevel0 4 16" xfId="3995"/>
    <cellStyle name="Comma 2 2 3 6" xfId="3996"/>
    <cellStyle name="Comma 2 2 35" xfId="3997"/>
    <cellStyle name="Comma 2 2 36" xfId="3998"/>
    <cellStyle name="Comma 2 2 6" xfId="3999"/>
    <cellStyle name="Comma 2 2 7" xfId="4000"/>
    <cellStyle name="Comma 2 2 8" xfId="4001"/>
    <cellStyle name="Comma 3" xfId="4002"/>
    <cellStyle name="Comma 2 3 24" xfId="4003"/>
    <cellStyle name="Comma 2 3 19" xfId="4004"/>
    <cellStyle name="Normal 2 2 29" xfId="4005"/>
    <cellStyle name="Normal 2 2 34" xfId="4006"/>
    <cellStyle name="Comma 3 3 15" xfId="4007"/>
    <cellStyle name="Comma 2 3 2 5" xfId="4008"/>
    <cellStyle name="Normal 2 2 3 5" xfId="4009"/>
    <cellStyle name="Comma 3 3 16" xfId="4010"/>
    <cellStyle name="Comma 2 3 2 6" xfId="4011"/>
    <cellStyle name="Normal 2 2 3 6" xfId="4012"/>
    <cellStyle name="Percent 2 13 2" xfId="4013"/>
    <cellStyle name="Style 124 9" xfId="4014"/>
    <cellStyle name="Comma 4" xfId="4015"/>
    <cellStyle name="Style 114 2 2 2" xfId="4016"/>
    <cellStyle name="Comma 2 3 30" xfId="4017"/>
    <cellStyle name="Comma 2 3 25" xfId="4018"/>
    <cellStyle name="Normal 2 2 35" xfId="4019"/>
    <cellStyle name="Normal 2 2 40" xfId="4020"/>
    <cellStyle name="Percent 2 13 3" xfId="4021"/>
    <cellStyle name="Comma 5" xfId="4022"/>
    <cellStyle name="Style 114 2 2 3" xfId="4023"/>
    <cellStyle name="Comma 2 3 31" xfId="4024"/>
    <cellStyle name="Comma 2 3 26" xfId="4025"/>
    <cellStyle name="Normal 2 2 36" xfId="4026"/>
    <cellStyle name="Normal 2 2 41" xfId="4027"/>
    <cellStyle name="Percent 2 13 4" xfId="4028"/>
    <cellStyle name="Comma 6" xfId="4029"/>
    <cellStyle name="Style 114 2 2 4" xfId="4030"/>
    <cellStyle name="Comma 2 3 32" xfId="4031"/>
    <cellStyle name="Comma 2 3 27" xfId="4032"/>
    <cellStyle name="Normal 2 2 37" xfId="4033"/>
    <cellStyle name="Normal 2 2 42" xfId="4034"/>
    <cellStyle name="Percent 2 13 5" xfId="4035"/>
    <cellStyle name="Comma 7" xfId="4036"/>
    <cellStyle name="Comma 2 3 33" xfId="4037"/>
    <cellStyle name="Comma 2 3 28" xfId="4038"/>
    <cellStyle name="Normal 2 2 38" xfId="4039"/>
    <cellStyle name="Percent 2 13 6" xfId="4040"/>
    <cellStyle name="Normal 3 3 2" xfId="4041"/>
    <cellStyle name="Comma 8" xfId="4042"/>
    <cellStyle name="Comma 2 3 34" xfId="4043"/>
    <cellStyle name="Comma 2 3 29" xfId="4044"/>
    <cellStyle name="Normal 2 2 39" xfId="4045"/>
    <cellStyle name="Comma 2 43" xfId="4046"/>
    <cellStyle name="Comma 2 38" xfId="4047"/>
    <cellStyle name="Heading1 5" xfId="4048"/>
    <cellStyle name="Comma 2 44" xfId="4049"/>
    <cellStyle name="Comma 2 39" xfId="4050"/>
    <cellStyle name="Dollar (zero dec)" xfId="4051"/>
    <cellStyle name="Heading1 6" xfId="4052"/>
    <cellStyle name="Comma 2 4 23" xfId="4053"/>
    <cellStyle name="Comma 2 4 18" xfId="4054"/>
    <cellStyle name="Comma 2 4 24" xfId="4055"/>
    <cellStyle name="Comma 2 4 19" xfId="4056"/>
    <cellStyle name="Comma 2 4 2 2" xfId="4057"/>
    <cellStyle name="Normal 2 3 3 2" xfId="4058"/>
    <cellStyle name="Comma 2 4 2 3" xfId="4059"/>
    <cellStyle name="Normal 2 3 3 3" xfId="4060"/>
    <cellStyle name="Comma 2 4 2 4" xfId="4061"/>
    <cellStyle name="Normal 2 3 3 4" xfId="4062"/>
    <cellStyle name="Comma 2 4 2 5" xfId="4063"/>
    <cellStyle name="Normal 2 3 3 5" xfId="4064"/>
    <cellStyle name="Emphasis 2 2" xfId="4065"/>
    <cellStyle name="Comma 2 4 2 6" xfId="4066"/>
    <cellStyle name="Normal 2 3 3 6" xfId="4067"/>
    <cellStyle name="Emphasis 2 3" xfId="4068"/>
    <cellStyle name="Comma 2 4 30" xfId="4069"/>
    <cellStyle name="Comma 2 4 25" xfId="4070"/>
    <cellStyle name="Normal 10" xfId="4071"/>
    <cellStyle name="SAPBEXHLevel1 9 20" xfId="4072"/>
    <cellStyle name="SAPBEXHLevel1 9 15" xfId="4073"/>
    <cellStyle name="Comma 4 8 2 2 2" xfId="4074"/>
    <cellStyle name="millions" xfId="4075"/>
    <cellStyle name="Comma 2 4 31" xfId="4076"/>
    <cellStyle name="Comma 2 4 26" xfId="4077"/>
    <cellStyle name="Normal 11" xfId="4078"/>
    <cellStyle name="Comma 2 4 32" xfId="4079"/>
    <cellStyle name="Comma 2 4 27" xfId="4080"/>
    <cellStyle name="Normal 12" xfId="4081"/>
    <cellStyle name="Comma 2 4 33" xfId="4082"/>
    <cellStyle name="Comma 2 4 28" xfId="4083"/>
    <cellStyle name="Normal 13" xfId="4084"/>
    <cellStyle name="Comma 2 4 34" xfId="4085"/>
    <cellStyle name="Comma 2 4 29" xfId="4086"/>
    <cellStyle name="Normal 14" xfId="4087"/>
    <cellStyle name="Normal 20" xfId="4088"/>
    <cellStyle name="Comma 2 4 35" xfId="4089"/>
    <cellStyle name="Normal 15" xfId="4090"/>
    <cellStyle name="Comma 2 53" xfId="4091"/>
    <cellStyle name="Comma 2 48" xfId="4092"/>
    <cellStyle name="Comma 2 54" xfId="4093"/>
    <cellStyle name="Comma 2 49" xfId="4094"/>
    <cellStyle name="Normal 2 4 4" xfId="4095"/>
    <cellStyle name="Comma 2 5 3" xfId="4096"/>
    <cellStyle name="Style 85 5" xfId="4097"/>
    <cellStyle name="Style 50 12 2" xfId="4098"/>
    <cellStyle name="Style 45 12 2" xfId="4099"/>
    <cellStyle name="Note 8 9" xfId="4100"/>
    <cellStyle name="SAPBEXHLevel2X 11" xfId="4101"/>
    <cellStyle name="Normal 2 4 5" xfId="4102"/>
    <cellStyle name="Comma 2 5 4" xfId="4103"/>
    <cellStyle name="Style 85 6" xfId="4104"/>
    <cellStyle name="SAPBEXHLevel2X 12" xfId="4105"/>
    <cellStyle name="Normal 2 4 6" xfId="4106"/>
    <cellStyle name="Comma 2 5 5" xfId="4107"/>
    <cellStyle name="Style 85 7" xfId="4108"/>
    <cellStyle name="SAPBEXHLevel2X 13" xfId="4109"/>
    <cellStyle name="Normal 2 4 7" xfId="4110"/>
    <cellStyle name="Comma 2 5 6" xfId="4111"/>
    <cellStyle name="Style 85 8" xfId="4112"/>
    <cellStyle name="Style 44 3 2" xfId="4113"/>
    <cellStyle name="SAPBEXHLevel2X 14" xfId="4114"/>
    <cellStyle name="Comma 2 55" xfId="4115"/>
    <cellStyle name="Comma 2 60" xfId="4116"/>
    <cellStyle name="Input [yellow] 7" xfId="4117"/>
    <cellStyle name="Comma 3 5 2 2 2" xfId="4118"/>
    <cellStyle name="Comma 2 57" xfId="4119"/>
    <cellStyle name="Comma 2 62" xfId="4120"/>
    <cellStyle name="Input [yellow] 8" xfId="4121"/>
    <cellStyle name="Comma 3 5 2 2 3" xfId="4122"/>
    <cellStyle name="Comma 2 58" xfId="4123"/>
    <cellStyle name="Comma 2 63" xfId="4124"/>
    <cellStyle name="Input [yellow] 9" xfId="4125"/>
    <cellStyle name="Comma 3 5 2 2 4" xfId="4126"/>
    <cellStyle name="Comma 2 59" xfId="4127"/>
    <cellStyle name="Comma 2 64" xfId="4128"/>
    <cellStyle name="Style 91 4 2 2 4" xfId="4129"/>
    <cellStyle name="Normal 2 5 3" xfId="4130"/>
    <cellStyle name="Comma 2 6 2" xfId="4131"/>
    <cellStyle name="Style 91 4" xfId="4132"/>
    <cellStyle name="Note 9 8" xfId="4133"/>
    <cellStyle name="Normal 2 5 7" xfId="4134"/>
    <cellStyle name="Comma 2 6 6" xfId="4135"/>
    <cellStyle name="Normal 2 6 3" xfId="4136"/>
    <cellStyle name="Comma 2 7 2" xfId="4137"/>
    <cellStyle name="Heading1 12" xfId="4138"/>
    <cellStyle name="Normal 2 6 5" xfId="4139"/>
    <cellStyle name="Comma 2 7 4" xfId="4140"/>
    <cellStyle name="Style 87 6" xfId="4141"/>
    <cellStyle name="Comma 6 2 2 3" xfId="4142"/>
    <cellStyle name="Heading1 14" xfId="4143"/>
    <cellStyle name="Normal 2 6 6" xfId="4144"/>
    <cellStyle name="Comma 2 7 5" xfId="4145"/>
    <cellStyle name="Style 87 7" xfId="4146"/>
    <cellStyle name="Comma 6 2 2 4" xfId="4147"/>
    <cellStyle name="Heading1 15" xfId="4148"/>
    <cellStyle name="Normal 2 6 7" xfId="4149"/>
    <cellStyle name="Comma 2 7 6" xfId="4150"/>
    <cellStyle name="Heading1 16" xfId="4151"/>
    <cellStyle name="Normal 2 7 4" xfId="4152"/>
    <cellStyle name="Comma 2 8 3" xfId="4153"/>
    <cellStyle name="Normal 2 7 5" xfId="4154"/>
    <cellStyle name="Comma 2 8 4" xfId="4155"/>
    <cellStyle name="Normal 2 7 6" xfId="4156"/>
    <cellStyle name="Comma 2 8 5" xfId="4157"/>
    <cellStyle name="Comma 2 9 2" xfId="4158"/>
    <cellStyle name="Normal 2 8 3" xfId="4159"/>
    <cellStyle name="Comma 2 9 3" xfId="4160"/>
    <cellStyle name="Normal 2 8 4" xfId="4161"/>
    <cellStyle name="Comma 2 9 4" xfId="4162"/>
    <cellStyle name="Normal 2 8 5" xfId="4163"/>
    <cellStyle name="Comma 2 9 5" xfId="4164"/>
    <cellStyle name="Normal 2 8 6" xfId="4165"/>
    <cellStyle name="new" xfId="4166"/>
    <cellStyle name="Comma 2 9 6" xfId="4167"/>
    <cellStyle name="Normal 2 8 7" xfId="4168"/>
    <cellStyle name="Comma 22 2" xfId="4169"/>
    <cellStyle name="SAPBEXHLevel2 9 5" xfId="4170"/>
    <cellStyle name="Comma 22 3" xfId="4171"/>
    <cellStyle name="SAPBEXHLevel2 9 6" xfId="4172"/>
    <cellStyle name="Comma 22 4" xfId="4173"/>
    <cellStyle name="SAPBEXHLevel2 9 7" xfId="4174"/>
    <cellStyle name="Comma 26 4" xfId="4175"/>
    <cellStyle name="SAPBEXHLevel1X 6 12" xfId="4176"/>
    <cellStyle name="Normal 2 5 7 2" xfId="4177"/>
    <cellStyle name="Comma 3 10" xfId="4178"/>
    <cellStyle name="Percent 2 4 6" xfId="4179"/>
    <cellStyle name="Comma 3 11" xfId="4180"/>
    <cellStyle name="Comma 3 12" xfId="4181"/>
    <cellStyle name="Percent 4 4 2 2 2" xfId="4182"/>
    <cellStyle name="Link Currency (0) 2" xfId="4183"/>
    <cellStyle name="Comma 3 13" xfId="4184"/>
    <cellStyle name="Percent 4 4 2 2 3" xfId="4185"/>
    <cellStyle name="Link Currency (0) 3" xfId="4186"/>
    <cellStyle name="Comma 3 14" xfId="4187"/>
    <cellStyle name="Percent 4 4 2 2 4" xfId="4188"/>
    <cellStyle name="Link Currency (0) 4" xfId="4189"/>
    <cellStyle name="Comma 3 15" xfId="4190"/>
    <cellStyle name="Comma 3 20" xfId="4191"/>
    <cellStyle name="Link Currency (0) 5" xfId="4192"/>
    <cellStyle name="Comma 3 16" xfId="4193"/>
    <cellStyle name="Comma 3 21" xfId="4194"/>
    <cellStyle name="Comma 3 17 2" xfId="4195"/>
    <cellStyle name="Link Currency (0) 7" xfId="4196"/>
    <cellStyle name="Comma 3 18" xfId="4197"/>
    <cellStyle name="Comma 3 23" xfId="4198"/>
    <cellStyle name="Multiple_CommercialVehicle 001020_1" xfId="4199"/>
    <cellStyle name="Link Currency (0) 8" xfId="4200"/>
    <cellStyle name="Comma 3 19" xfId="4201"/>
    <cellStyle name="Comma 3 24" xfId="4202"/>
    <cellStyle name="Style 63 17" xfId="4203"/>
    <cellStyle name="Style 58 17" xfId="4204"/>
    <cellStyle name="Comma 3 2" xfId="4205"/>
    <cellStyle name="Comma 3 2 11" xfId="4206"/>
    <cellStyle name="Comma 3 2 12" xfId="4207"/>
    <cellStyle name="Comma 3 2 13" xfId="4208"/>
    <cellStyle name="Comma 3 2 14" xfId="4209"/>
    <cellStyle name="Currency [1]" xfId="4210"/>
    <cellStyle name="Comma 3 2 15" xfId="4211"/>
    <cellStyle name="Comma 3 2 16" xfId="4212"/>
    <cellStyle name="Comma 3 2 17" xfId="4213"/>
    <cellStyle name="Comma 3 2 18" xfId="4214"/>
    <cellStyle name="header2 5 2 2" xfId="4215"/>
    <cellStyle name="Comma 3 2 19" xfId="4216"/>
    <cellStyle name="Comma 3 2 2" xfId="4217"/>
    <cellStyle name="Comma 3 2 2 2 2" xfId="4218"/>
    <cellStyle name="Comma 4 16" xfId="4219"/>
    <cellStyle name="Comma 4 21" xfId="4220"/>
    <cellStyle name="Comma 3 2 3" xfId="4221"/>
    <cellStyle name="Comma 3 2 3 2" xfId="4222"/>
    <cellStyle name="Comma 3 2 3 3" xfId="4223"/>
    <cellStyle name="Comma 3 2 3 4" xfId="4224"/>
    <cellStyle name="Comma 3 2 3 5" xfId="4225"/>
    <cellStyle name="Enter Units (2) 2 2 2" xfId="4226"/>
    <cellStyle name="Comma 3 2 4" xfId="4227"/>
    <cellStyle name="Enter Units (2) 2 2 3" xfId="4228"/>
    <cellStyle name="Comma 3 2 5" xfId="4229"/>
    <cellStyle name="Enter Units (2) 2 2 4" xfId="4230"/>
    <cellStyle name="Comma 3 2 6" xfId="4231"/>
    <cellStyle name="Header1 2 2" xfId="4232"/>
    <cellStyle name="Comma 3 2 8" xfId="4233"/>
    <cellStyle name="Header1 2 3" xfId="4234"/>
    <cellStyle name="Comma 3 2 9" xfId="4235"/>
    <cellStyle name="Link Units (2)" xfId="4236"/>
    <cellStyle name="Comma 3 3 16 2" xfId="4237"/>
    <cellStyle name="Comma 3 3 17" xfId="4238"/>
    <cellStyle name="SAPBEXHLevel0X" xfId="4239"/>
    <cellStyle name="Comma 4 2 2 2 2 2" xfId="4240"/>
    <cellStyle name="Enter Currency (0) 2" xfId="4241"/>
    <cellStyle name="Comma 3 3 18" xfId="4242"/>
    <cellStyle name="header2 5 7 2" xfId="4243"/>
    <cellStyle name="Enter Currency (0) 3" xfId="4244"/>
    <cellStyle name="Comma 3 3 19" xfId="4245"/>
    <cellStyle name="Style 110 4" xfId="4246"/>
    <cellStyle name="Style 105 4" xfId="4247"/>
    <cellStyle name="Comma 3 3 2 2 2 2" xfId="4248"/>
    <cellStyle name="Note 4 4 18" xfId="4249"/>
    <cellStyle name="Note 4 4 23" xfId="4250"/>
    <cellStyle name="Comma 3 3 6" xfId="4251"/>
    <cellStyle name="Normal 3 2 7" xfId="4252"/>
    <cellStyle name="Normal 2 2 10" xfId="4253"/>
    <cellStyle name="SAPBEXHLevel0 9 2" xfId="4254"/>
    <cellStyle name="Comma 3 3 7" xfId="4255"/>
    <cellStyle name="Normal 3 2 8" xfId="4256"/>
    <cellStyle name="Normal 2 2 11" xfId="4257"/>
    <cellStyle name="SAPBEXHLevel0 9 3" xfId="4258"/>
    <cellStyle name="Header1 3 2" xfId="4259"/>
    <cellStyle name="Comma 3 3 8" xfId="4260"/>
    <cellStyle name="Normal 3 2 9" xfId="4261"/>
    <cellStyle name="Normal 2 2 3 3 2" xfId="4262"/>
    <cellStyle name="Comma 9 3" xfId="4263"/>
    <cellStyle name="Comma 3 4 2 3" xfId="4264"/>
    <cellStyle name="Comma 9 4" xfId="4265"/>
    <cellStyle name="Comma 3 4 2 4" xfId="4266"/>
    <cellStyle name="Comma 3 4 5" xfId="4267"/>
    <cellStyle name="Normal 3 3 6" xfId="4268"/>
    <cellStyle name="Comma 3 4 7 2" xfId="4269"/>
    <cellStyle name="header2 5 2 2 4" xfId="4270"/>
    <cellStyle name="Style 50 2 4" xfId="4271"/>
    <cellStyle name="Style 45 2 4" xfId="4272"/>
    <cellStyle name="Header1 4 2" xfId="4273"/>
    <cellStyle name="Comma 3 4 8" xfId="4274"/>
    <cellStyle name="Comma 3 5 2 3" xfId="4275"/>
    <cellStyle name="Comma 3 5 2 4" xfId="4276"/>
    <cellStyle name="Header2 5 2 3 2" xfId="4277"/>
    <cellStyle name="Comma 3 5 6" xfId="4278"/>
    <cellStyle name="Style 50 3 2" xfId="4279"/>
    <cellStyle name="Style 45 3 2" xfId="4280"/>
    <cellStyle name="SAPBEXHLevel3X 14" xfId="4281"/>
    <cellStyle name="Output 3 25" xfId="4282"/>
    <cellStyle name="Output 3 30" xfId="4283"/>
    <cellStyle name="Comma 3 5 7" xfId="4284"/>
    <cellStyle name="SAPBEXHLevel3X 20" xfId="4285"/>
    <cellStyle name="SAPBEXHLevel3X 15" xfId="4286"/>
    <cellStyle name="Output 3 26" xfId="4287"/>
    <cellStyle name="Output 3 31" xfId="4288"/>
    <cellStyle name="Comma 3 5 8" xfId="4289"/>
    <cellStyle name="SAPBEXHLevel3X 21" xfId="4290"/>
    <cellStyle name="SAPBEXHLevel3X 16" xfId="4291"/>
    <cellStyle name="Header1 5 2" xfId="4292"/>
    <cellStyle name="Output 3 27" xfId="4293"/>
    <cellStyle name="Output 3 32" xfId="4294"/>
    <cellStyle name="Comma 3 5 9" xfId="4295"/>
    <cellStyle name="SAPBEXHLevel3X 22" xfId="4296"/>
    <cellStyle name="SAPBEXHLevel3X 17" xfId="4297"/>
    <cellStyle name="Header1 5 3" xfId="4298"/>
    <cellStyle name="Output 3 28" xfId="4299"/>
    <cellStyle name="Output 3 33" xfId="4300"/>
    <cellStyle name="Comma 3 7 2" xfId="4301"/>
    <cellStyle name="Comma 3 7 3" xfId="4302"/>
    <cellStyle name="Total 2 2 20" xfId="4303"/>
    <cellStyle name="Total 2 2 15" xfId="4304"/>
    <cellStyle name="Comma 6 3 2 2" xfId="4305"/>
    <cellStyle name="Normal 6 2 3 2" xfId="4306"/>
    <cellStyle name="Comma 4 10" xfId="4307"/>
    <cellStyle name="Percent 2 9 6" xfId="4308"/>
    <cellStyle name="Comma 4 11" xfId="4309"/>
    <cellStyle name="F6 - Style2" xfId="4310"/>
    <cellStyle name="Comma 4 12" xfId="4311"/>
    <cellStyle name="header2 2 2 2" xfId="4312"/>
    <cellStyle name="Note 3 3 9" xfId="4313"/>
    <cellStyle name="Comma 4 13" xfId="4314"/>
    <cellStyle name="header2 2 2 3" xfId="4315"/>
    <cellStyle name="Yellow 2" xfId="4316"/>
    <cellStyle name="Comma 4 14" xfId="4317"/>
    <cellStyle name="Header2 2 2 4" xfId="4318"/>
    <cellStyle name="Fixed 2 3 2" xfId="4319"/>
    <cellStyle name="Comma 4 15" xfId="4320"/>
    <cellStyle name="Comma 4 20" xfId="4321"/>
    <cellStyle name="Comma 4 18" xfId="4322"/>
    <cellStyle name="Comma 4 23" xfId="4323"/>
    <cellStyle name="Comma 4 19" xfId="4324"/>
    <cellStyle name="Comma 4 24" xfId="4325"/>
    <cellStyle name="Comma 4 2 2" xfId="4326"/>
    <cellStyle name="SAPBEXHLevel2 4 17" xfId="4327"/>
    <cellStyle name="SAPBEXHLevel2 4 22" xfId="4328"/>
    <cellStyle name="Comma 4 2 2 2" xfId="4329"/>
    <cellStyle name="SAPBEXHLevel0 17" xfId="4330"/>
    <cellStyle name="SAPBEXHLevel0 22" xfId="4331"/>
    <cellStyle name="Comma 4 2 6" xfId="4332"/>
    <cellStyle name="SAPBEXHLevel2 4 26" xfId="4333"/>
    <cellStyle name="SAPBEXHLevel2 4 31" xfId="4334"/>
    <cellStyle name="Comma 4 2 2 2 2" xfId="4335"/>
    <cellStyle name="Header2 2 2" xfId="4336"/>
    <cellStyle name="Comma 4 2 8" xfId="4337"/>
    <cellStyle name="SAPBEXHLevel2 4 28" xfId="4338"/>
    <cellStyle name="SAPBEXHLevel2 4 33" xfId="4339"/>
    <cellStyle name="Normal 2 2 16 3" xfId="4340"/>
    <cellStyle name="Style 49 7 2" xfId="4341"/>
    <cellStyle name="Comma 4 2 2 2 4" xfId="4342"/>
    <cellStyle name="Comma 4 2 2 3" xfId="4343"/>
    <cellStyle name="SAPBEXHLevel0 18" xfId="4344"/>
    <cellStyle name="SAPBEXHLevel0 23" xfId="4345"/>
    <cellStyle name="Input [yellow] 2 4" xfId="4346"/>
    <cellStyle name="Comma 4 2 2 3 2" xfId="4347"/>
    <cellStyle name="Link Currency (0)" xfId="4348"/>
    <cellStyle name="Percent 2 2 27 4" xfId="4349"/>
    <cellStyle name="SAPBEXHLevel2X 6 12" xfId="4350"/>
    <cellStyle name="Comma 4 2 3" xfId="4351"/>
    <cellStyle name="SAPBEXHLevel2 4 18" xfId="4352"/>
    <cellStyle name="SAPBEXHLevel2 4 23" xfId="4353"/>
    <cellStyle name="Comma 4 2 5" xfId="4354"/>
    <cellStyle name="SAPBEXHLevel2 4 25" xfId="4355"/>
    <cellStyle name="SAPBEXHLevel2 4 30" xfId="4356"/>
    <cellStyle name="Note 3 2 9" xfId="4357"/>
    <cellStyle name="Comma 4 2 7 2" xfId="4358"/>
    <cellStyle name="SAPBEXHLevel1 17" xfId="4359"/>
    <cellStyle name="SAPBEXHLevel1 22" xfId="4360"/>
    <cellStyle name="Comma 4 25" xfId="4361"/>
    <cellStyle name="Comma 4 30" xfId="4362"/>
    <cellStyle name="Comma 4 26" xfId="4363"/>
    <cellStyle name="Comma 4 31" xfId="4364"/>
    <cellStyle name="Comma 4 27" xfId="4365"/>
    <cellStyle name="Comma 4 32" xfId="4366"/>
    <cellStyle name="Comma 4 28" xfId="4367"/>
    <cellStyle name="Comma 4 33" xfId="4368"/>
    <cellStyle name="Comma 4 29" xfId="4369"/>
    <cellStyle name="Comma 4 34" xfId="4370"/>
    <cellStyle name="SAPBEXHLevel2 5 2" xfId="4371"/>
    <cellStyle name="Style 32" xfId="4372"/>
    <cellStyle name="Style 27" xfId="4373"/>
    <cellStyle name="Comma 4 8 3 2" xfId="4374"/>
    <cellStyle name="Tick 2" xfId="4375"/>
    <cellStyle name="Comma 5 12" xfId="4376"/>
    <cellStyle name="Link Currency (2) 2" xfId="4377"/>
    <cellStyle name="Comma 5 13" xfId="4378"/>
    <cellStyle name="header2 2 7 2" xfId="4379"/>
    <cellStyle name="SAPBEXfilterDrill 12 3" xfId="4380"/>
    <cellStyle name="Link Currency (2) 3" xfId="4381"/>
    <cellStyle name="Comma 5 14" xfId="4382"/>
    <cellStyle name="Link Currency (2) 4" xfId="4383"/>
    <cellStyle name="Comma 5 15" xfId="4384"/>
    <cellStyle name="Link Currency (2) 5" xfId="4385"/>
    <cellStyle name="Comma 5 16" xfId="4386"/>
    <cellStyle name="Link Units (1) 8" xfId="4387"/>
    <cellStyle name="Comma 5 16 2" xfId="4388"/>
    <cellStyle name="Link Currency (2) 6" xfId="4389"/>
    <cellStyle name="Comma 5 17" xfId="4390"/>
    <cellStyle name="Link Currency (2) 7" xfId="4391"/>
    <cellStyle name="Comma 5 18" xfId="4392"/>
    <cellStyle name="Comma 5 3" xfId="4393"/>
    <cellStyle name="Comma 5 3 2" xfId="4394"/>
    <cellStyle name="Normal 5 2 3" xfId="4395"/>
    <cellStyle name="SAPBEXHLevel2 28" xfId="4396"/>
    <cellStyle name="SAPBEXHLevel2 33" xfId="4397"/>
    <cellStyle name="Comma 5 7" xfId="4398"/>
    <cellStyle name="SAPBEXexcCritical5 11" xfId="4399"/>
    <cellStyle name="Input 2 2 32" xfId="4400"/>
    <cellStyle name="Input 2 2 27" xfId="4401"/>
    <cellStyle name="Comma 5 3 2 2" xfId="4402"/>
    <cellStyle name="Comma 5 8" xfId="4403"/>
    <cellStyle name="SAPBEXexcCritical5 12" xfId="4404"/>
    <cellStyle name="Normal 2 4 2 3 2" xfId="4405"/>
    <cellStyle name="SAPBEXHLevel1X 2 13" xfId="4406"/>
    <cellStyle name="SAPBEXHLevel2X 8 27" xfId="4407"/>
    <cellStyle name="SAPBEXHLevel2X 8 32" xfId="4408"/>
    <cellStyle name="Input 2 2 33" xfId="4409"/>
    <cellStyle name="Input 2 2 28" xfId="4410"/>
    <cellStyle name="Comma 5 3 2 3" xfId="4411"/>
    <cellStyle name="Comma 5 9" xfId="4412"/>
    <cellStyle name="SAPBEXexcCritical5 13" xfId="4413"/>
    <cellStyle name="SAPBEXHLevel0 7 10" xfId="4414"/>
    <cellStyle name="Input 2 2 29" xfId="4415"/>
    <cellStyle name="Comma 5 3 2 4" xfId="4416"/>
    <cellStyle name="Comma 5 3 3" xfId="4417"/>
    <cellStyle name="Normal 5 2 4" xfId="4418"/>
    <cellStyle name="SAPBEXHLevel2 29" xfId="4419"/>
    <cellStyle name="SAPBEXHLevel2 34" xfId="4420"/>
    <cellStyle name="Comma 5 3 3 2" xfId="4421"/>
    <cellStyle name="Comma 5 3 4" xfId="4422"/>
    <cellStyle name="Normal 5 2 5" xfId="4423"/>
    <cellStyle name="SAPBEXHLevel2 35" xfId="4424"/>
    <cellStyle name="SAPBEXHLevel2 40" xfId="4425"/>
    <cellStyle name="Comma 6 2" xfId="4426"/>
    <cellStyle name="Style 87 6 2" xfId="4427"/>
    <cellStyle name="Comma 6 2 2 3 2" xfId="4428"/>
    <cellStyle name="Percent 3 2 6" xfId="4429"/>
    <cellStyle name="Style 50 16" xfId="4430"/>
    <cellStyle name="Style 45 16" xfId="4431"/>
    <cellStyle name="Comma 6 2 4" xfId="4432"/>
    <cellStyle name="Note 2 5 13" xfId="4433"/>
    <cellStyle name="Style 50 17" xfId="4434"/>
    <cellStyle name="Style 45 17" xfId="4435"/>
    <cellStyle name="Comma 6 2 5" xfId="4436"/>
    <cellStyle name="Note 2 5 14" xfId="4437"/>
    <cellStyle name="Style 50 18" xfId="4438"/>
    <cellStyle name="Style 45 18" xfId="4439"/>
    <cellStyle name="Comma 6 2 6" xfId="4440"/>
    <cellStyle name="Note 2 5 15" xfId="4441"/>
    <cellStyle name="Note 2 5 20" xfId="4442"/>
    <cellStyle name="Comma 6 2 7" xfId="4443"/>
    <cellStyle name="Note 2 5 16" xfId="4444"/>
    <cellStyle name="Note 2 5 21" xfId="4445"/>
    <cellStyle name="Heading2 13" xfId="4446"/>
    <cellStyle name="Style 97 5" xfId="4447"/>
    <cellStyle name="Comma 6 2 7 2" xfId="4448"/>
    <cellStyle name="Comma 6 3" xfId="4449"/>
    <cellStyle name="Comma 6 3 2" xfId="4450"/>
    <cellStyle name="Normal 6 2 3" xfId="4451"/>
    <cellStyle name="Comma 6 3 3" xfId="4452"/>
    <cellStyle name="Normal 6 2 4" xfId="4453"/>
    <cellStyle name="Comma 6 3 4" xfId="4454"/>
    <cellStyle name="Comma 6 3 5" xfId="4455"/>
    <cellStyle name="Output 2" xfId="4456"/>
    <cellStyle name="Comma 6 3 6" xfId="4457"/>
    <cellStyle name="Output 3" xfId="4458"/>
    <cellStyle name="Comma 6 3 7" xfId="4459"/>
    <cellStyle name="Comma 6 3 8" xfId="4460"/>
    <cellStyle name="Comma 6 3 9" xfId="4461"/>
    <cellStyle name="Comma 6 4" xfId="4462"/>
    <cellStyle name="Comma 6 4 2" xfId="4463"/>
    <cellStyle name="Comma 6 4 2 2 2" xfId="4464"/>
    <cellStyle name="Comma 6 4 2 2 2 2" xfId="4465"/>
    <cellStyle name="Comma 6 4 2 3 2" xfId="4466"/>
    <cellStyle name="Comma 6 4 3" xfId="4467"/>
    <cellStyle name="Comma 6 4 4" xfId="4468"/>
    <cellStyle name="header1 2 2 2" xfId="4469"/>
    <cellStyle name="Comma 6 4 5" xfId="4470"/>
    <cellStyle name="Header1 2 2 4" xfId="4471"/>
    <cellStyle name="Comma 6 4 7" xfId="4472"/>
    <cellStyle name="Comma 6 4 7 2" xfId="4473"/>
    <cellStyle name="Input 2 2 13" xfId="4474"/>
    <cellStyle name="SAPBEXHLevel2 6 18" xfId="4475"/>
    <cellStyle name="SAPBEXHLevel2 6 23" xfId="4476"/>
    <cellStyle name="Comma 6 4 8" xfId="4477"/>
    <cellStyle name="Comma 6 5" xfId="4478"/>
    <cellStyle name="Comma 6 5 2" xfId="4479"/>
    <cellStyle name="Comma 6 5 2 2" xfId="4480"/>
    <cellStyle name="Style 41 15" xfId="4481"/>
    <cellStyle name="Normal 5 6 4" xfId="4482"/>
    <cellStyle name="Enter Units (2) 6" xfId="4483"/>
    <cellStyle name="Comma 6 5 2 2 2" xfId="4484"/>
    <cellStyle name="Percent 2 3" xfId="4485"/>
    <cellStyle name="Input 2 3 29" xfId="4486"/>
    <cellStyle name="SAPBEXHLevel0 10" xfId="4487"/>
    <cellStyle name="Comma 6 5 2 2 2 2" xfId="4488"/>
    <cellStyle name="Percent 2 3 2" xfId="4489"/>
    <cellStyle name="SAPBEXHLevel1X 3 14" xfId="4490"/>
    <cellStyle name="SAPBEXHLevel2X 9 28" xfId="4491"/>
    <cellStyle name="SAPBEXHLevel2X 9 33" xfId="4492"/>
    <cellStyle name="u 2" xfId="4493"/>
    <cellStyle name="Enter Units (2) 7" xfId="4494"/>
    <cellStyle name="Quantity" xfId="4495"/>
    <cellStyle name="Style 148 7 2" xfId="4496"/>
    <cellStyle name="Comma 6 5 2 2 3" xfId="4497"/>
    <cellStyle name="Percent 2 4" xfId="4498"/>
    <cellStyle name="Comma 6 5 2 3" xfId="4499"/>
    <cellStyle name="Style 41 16" xfId="4500"/>
    <cellStyle name="Normal 5 6 5" xfId="4501"/>
    <cellStyle name="Comma 6 5 2 3 2" xfId="4502"/>
    <cellStyle name="Percent 3 3" xfId="4503"/>
    <cellStyle name="Comma 6 5 2 4" xfId="4504"/>
    <cellStyle name="Style 41 17" xfId="4505"/>
    <cellStyle name="Normal 5 6 6" xfId="4506"/>
    <cellStyle name="Comma 6 5 3" xfId="4507"/>
    <cellStyle name="Comma 6 5 4" xfId="4508"/>
    <cellStyle name="SAPBEXexcGood3 10" xfId="4509"/>
    <cellStyle name="header1 2 3 2" xfId="4510"/>
    <cellStyle name="Comma 6 5 5" xfId="4511"/>
    <cellStyle name="SAPBEXexcGood3 11" xfId="4512"/>
    <cellStyle name="Comma 6 5 6" xfId="4513"/>
    <cellStyle name="SAPBEXexcGood3 12" xfId="4514"/>
    <cellStyle name="Comma 6 5 7" xfId="4515"/>
    <cellStyle name="SAPBEXexcGood3 13" xfId="4516"/>
    <cellStyle name="Comma 7 2 6 2 3" xfId="4517"/>
    <cellStyle name="Comma 6 5 7 2" xfId="4518"/>
    <cellStyle name="Style 42 15" xfId="4519"/>
    <cellStyle name="Note 2 2 12" xfId="4520"/>
    <cellStyle name="Comma 6 5 8" xfId="4521"/>
    <cellStyle name="SAPBEXexcGood3 14" xfId="4522"/>
    <cellStyle name="Comma 6 5 9" xfId="4523"/>
    <cellStyle name="SAPBEXexcGood3 15" xfId="4524"/>
    <cellStyle name="SAPBEXexcGood3 20" xfId="4525"/>
    <cellStyle name="Comma 6 6 2" xfId="4526"/>
    <cellStyle name="Comma 6 6 2 3" xfId="4527"/>
    <cellStyle name="Style 46 17" xfId="4528"/>
    <cellStyle name="F3 2 2 2" xfId="4529"/>
    <cellStyle name="Comma 6 6 2 4" xfId="4530"/>
    <cellStyle name="Table" xfId="4531"/>
    <cellStyle name="Comma 6 6 3" xfId="4532"/>
    <cellStyle name="Comma 6 6 4" xfId="4533"/>
    <cellStyle name="SAPBEXresItem 11" xfId="4534"/>
    <cellStyle name="Comma 6 7" xfId="4535"/>
    <cellStyle name="SAPBEXresItem 12" xfId="4536"/>
    <cellStyle name="Comma 6 8" xfId="4537"/>
    <cellStyle name="SAPBEXresItem 13" xfId="4538"/>
    <cellStyle name="Comma 6 9" xfId="4539"/>
    <cellStyle name="Normal 2 6 2 2" xfId="4540"/>
    <cellStyle name="Comma 7 10" xfId="4541"/>
    <cellStyle name="Comma 7 13" xfId="4542"/>
    <cellStyle name="Comma 7 15" xfId="4543"/>
    <cellStyle name="Comma 7 16 2" xfId="4544"/>
    <cellStyle name="SAPBEXHLevel3X 3 13" xfId="4545"/>
    <cellStyle name="Percent 9 7" xfId="4546"/>
    <cellStyle name="Comma 9 12 3" xfId="4547"/>
    <cellStyle name="Comma 7 17" xfId="4548"/>
    <cellStyle name="Comma 9 12 4" xfId="4549"/>
    <cellStyle name="Comma 7 18" xfId="4550"/>
    <cellStyle name="Comma 7 2" xfId="4551"/>
    <cellStyle name="Heading 3 2 2" xfId="4552"/>
    <cellStyle name="Comma 7 2 10" xfId="4553"/>
    <cellStyle name="Comma 7 2 10 2" xfId="4554"/>
    <cellStyle name="Heading 3 2 3" xfId="4555"/>
    <cellStyle name="Comma 7 2 11" xfId="4556"/>
    <cellStyle name="Neutral 2" xfId="4557"/>
    <cellStyle name="Comma 7 2 12" xfId="4558"/>
    <cellStyle name="Style 60 14" xfId="4559"/>
    <cellStyle name="Comma 7 2 2" xfId="4560"/>
    <cellStyle name="Style 60 15" xfId="4561"/>
    <cellStyle name="Comma 7 2 3" xfId="4562"/>
    <cellStyle name="Style 60 16" xfId="4563"/>
    <cellStyle name="Comma 7 2 4" xfId="4564"/>
    <cellStyle name="Style 60 17" xfId="4565"/>
    <cellStyle name="Comma 7 2 5" xfId="4566"/>
    <cellStyle name="Style 60 18" xfId="4567"/>
    <cellStyle name="Comma 7 2 6" xfId="4568"/>
    <cellStyle name="Comma 7 2 6 2" xfId="4569"/>
    <cellStyle name="SAPBEXHLevel1X 37" xfId="4570"/>
    <cellStyle name="Comma 7 2 6 2 2" xfId="4571"/>
    <cellStyle name="Style 95 5 2 4" xfId="4572"/>
    <cellStyle name="Comma 7 2 6 2 2 2" xfId="4573"/>
    <cellStyle name="SAPBEXexcCritical4 4" xfId="4574"/>
    <cellStyle name="Comma 7 2 6 2 4" xfId="4575"/>
    <cellStyle name="Input [yellow] 5 2 2 2" xfId="4576"/>
    <cellStyle name="SAPBEXexcCritical5 17" xfId="4577"/>
    <cellStyle name="SAPBEXexcCritical5 22" xfId="4578"/>
    <cellStyle name="SAPBEXHLevel0 7 14" xfId="4579"/>
    <cellStyle name="Comma 7 2 6 3" xfId="4580"/>
    <cellStyle name="SAPBEXHLevel1X 38" xfId="4581"/>
    <cellStyle name="Input [yellow] 5 2 2 2 2" xfId="4582"/>
    <cellStyle name="Note 10 15" xfId="4583"/>
    <cellStyle name="Note 10 20" xfId="4584"/>
    <cellStyle name="Comma 7 2 6 3 2" xfId="4585"/>
    <cellStyle name="Input [yellow] 5 2 2 3" xfId="4586"/>
    <cellStyle name="SAPBEXexcCritical5 18" xfId="4587"/>
    <cellStyle name="SAPBEXexcCritical5 23" xfId="4588"/>
    <cellStyle name="SAPBEXHLevel0 7 15" xfId="4589"/>
    <cellStyle name="SAPBEXHLevel0 7 20" xfId="4590"/>
    <cellStyle name="Comma 7 2 6 4" xfId="4591"/>
    <cellStyle name="SAPBEXHLevel1X 39" xfId="4592"/>
    <cellStyle name="header2_KERTAS_KERJA_ABI_PGE_2009_090109Kurs 11rb" xfId="4593"/>
    <cellStyle name="Percent 2 3 2 5" xfId="4594"/>
    <cellStyle name="Comma 7 2 7" xfId="4595"/>
    <cellStyle name="Comma 7 2 8" xfId="4596"/>
    <cellStyle name="Comma 7 2 9" xfId="4597"/>
    <cellStyle name="Hyperlink 3" xfId="4598"/>
    <cellStyle name="Comma 7 3 2" xfId="4599"/>
    <cellStyle name="SAPBEXHLevel3X 6 3" xfId="4600"/>
    <cellStyle name="Comma 7 3 2 2" xfId="4601"/>
    <cellStyle name="Normal 2 2 2 11" xfId="4602"/>
    <cellStyle name="Percent 4 6 2" xfId="4603"/>
    <cellStyle name="Comma 7 3 2 2 2" xfId="4604"/>
    <cellStyle name="Comma 7 3 3" xfId="4605"/>
    <cellStyle name="SAPBEXHLevel3X 7 3" xfId="4606"/>
    <cellStyle name="Comma 7 3 3 2" xfId="4607"/>
    <cellStyle name="Comma 7 3 4" xfId="4608"/>
    <cellStyle name="Comma 7 4" xfId="4609"/>
    <cellStyle name="Comma 7 5" xfId="4610"/>
    <cellStyle name="Comma 7 6" xfId="4611"/>
    <cellStyle name="Comma 7 7" xfId="4612"/>
    <cellStyle name="Comma 7 8" xfId="4613"/>
    <cellStyle name="Comma 7 9" xfId="4614"/>
    <cellStyle name="TotCol - Style7" xfId="4615"/>
    <cellStyle name="Comma 7_KERTAS_KERJA_ABI_PGE_2009_090109Kurs 11rb" xfId="4616"/>
    <cellStyle name="Normal 2 6 7 2" xfId="4617"/>
    <cellStyle name="Comma 8 10" xfId="4618"/>
    <cellStyle name="Percent 3 4 6" xfId="4619"/>
    <cellStyle name="v 2 6" xfId="4620"/>
    <cellStyle name="Heading1 16 2" xfId="4621"/>
    <cellStyle name="Normal 2 2_draft ABI2009-9jul08perc" xfId="4622"/>
    <cellStyle name="Comma 8 11" xfId="4623"/>
    <cellStyle name="Comma 8 12" xfId="4624"/>
    <cellStyle name="Style 93 11 2" xfId="4625"/>
    <cellStyle name="Comma 8 13" xfId="4626"/>
    <cellStyle name="Link Units (2) 2 2 2" xfId="4627"/>
    <cellStyle name="Comma 8 14" xfId="4628"/>
    <cellStyle name="Style 44_KERTAS_KERJA_ABI_PGE_2009_090109Kurs 11rb" xfId="4629"/>
    <cellStyle name="Link Units (2) 2 2 3" xfId="4630"/>
    <cellStyle name="Comma 8 15" xfId="4631"/>
    <cellStyle name="Link Units (2) 2 2 4" xfId="4632"/>
    <cellStyle name="Comma 8 16" xfId="4633"/>
    <cellStyle name="Link Units (2) 15" xfId="4634"/>
    <cellStyle name="Comma 8 16 2" xfId="4635"/>
    <cellStyle name="Comma 8 17" xfId="4636"/>
    <cellStyle name="Comma 8 18" xfId="4637"/>
    <cellStyle name="Style 64 17" xfId="4638"/>
    <cellStyle name="Comma 8 2" xfId="4639"/>
    <cellStyle name="Normal 3 3 2 2" xfId="4640"/>
    <cellStyle name="Style 70 14" xfId="4641"/>
    <cellStyle name="Style 65 14" xfId="4642"/>
    <cellStyle name="Comma 8 2 2" xfId="4643"/>
    <cellStyle name="Normal 3 3 2 2 2" xfId="4644"/>
    <cellStyle name="Style 70 14 2" xfId="4645"/>
    <cellStyle name="Style 65 14 2" xfId="4646"/>
    <cellStyle name="Comma 8 2 2 2" xfId="4647"/>
    <cellStyle name="Comma 8 2 2 2 2" xfId="4648"/>
    <cellStyle name="SAPBEXHLevel2 3 27" xfId="4649"/>
    <cellStyle name="SAPBEXHLevel2 3 32" xfId="4650"/>
    <cellStyle name="Comma 8 2 2 3" xfId="4651"/>
    <cellStyle name="Comma 8 2 2 4" xfId="4652"/>
    <cellStyle name="Style 70 15" xfId="4653"/>
    <cellStyle name="Style 65 15" xfId="4654"/>
    <cellStyle name="Comma 8 2 3" xfId="4655"/>
    <cellStyle name="Style 70 15 2" xfId="4656"/>
    <cellStyle name="Style 65 15 2" xfId="4657"/>
    <cellStyle name="Financials 13" xfId="4658"/>
    <cellStyle name="Comma 8 2 3 2" xfId="4659"/>
    <cellStyle name="Style 70 16" xfId="4660"/>
    <cellStyle name="Style 65 16" xfId="4661"/>
    <cellStyle name="Comma 8 2 4" xfId="4662"/>
    <cellStyle name="Normal 2 2 3 2 2" xfId="4663"/>
    <cellStyle name="Style 64 18" xfId="4664"/>
    <cellStyle name="Comma 8 3" xfId="4665"/>
    <cellStyle name="Normal 3 3 2 3" xfId="4666"/>
    <cellStyle name="Normal 2 2 3 2 3" xfId="4667"/>
    <cellStyle name="SAPBEXfilterDrill 7 2" xfId="4668"/>
    <cellStyle name="Comma 8 4" xfId="4669"/>
    <cellStyle name="Normal 3 3 2 4" xfId="4670"/>
    <cellStyle name="Normal 2 2 3 2 4" xfId="4671"/>
    <cellStyle name="SAPBEXfilterDrill 7 3" xfId="4672"/>
    <cellStyle name="Comma 8 5" xfId="4673"/>
    <cellStyle name="Comma 8 6" xfId="4674"/>
    <cellStyle name="Comma 8 7" xfId="4675"/>
    <cellStyle name="Linked Cell 2" xfId="4676"/>
    <cellStyle name="Comma 8 8" xfId="4677"/>
    <cellStyle name="Linked Cell 3" xfId="4678"/>
    <cellStyle name="Comma 8 9" xfId="4679"/>
    <cellStyle name="Link Currency (2) 2 2 2" xfId="4680"/>
    <cellStyle name="Comma 9 10" xfId="4681"/>
    <cellStyle name="Style 42 11" xfId="4682"/>
    <cellStyle name="Comma 9 10 2" xfId="4683"/>
    <cellStyle name="Style 42 12" xfId="4684"/>
    <cellStyle name="Comma 9 10 3" xfId="4685"/>
    <cellStyle name="Style 42 13" xfId="4686"/>
    <cellStyle name="Comma 9 10 4" xfId="4687"/>
    <cellStyle name="Note 2 2 10" xfId="4688"/>
    <cellStyle name="Comma 9 11" xfId="4689"/>
    <cellStyle name="Input [yellow] 5 2 3" xfId="4690"/>
    <cellStyle name="SAPBEXHLevel1X 7 29" xfId="4691"/>
    <cellStyle name="Date 8" xfId="4692"/>
    <cellStyle name="Comma 9 11 2" xfId="4693"/>
    <cellStyle name="Note 10 12" xfId="4694"/>
    <cellStyle name="Input [yellow] 5 2 4" xfId="4695"/>
    <cellStyle name="Date 9" xfId="4696"/>
    <cellStyle name="Comma 9 11 3" xfId="4697"/>
    <cellStyle name="Note 10 13" xfId="4698"/>
    <cellStyle name="Comma 9 11 4" xfId="4699"/>
    <cellStyle name="Note 10 14" xfId="4700"/>
    <cellStyle name="Comma 9 12" xfId="4701"/>
    <cellStyle name="Heading2 2 2 2 2" xfId="4702"/>
    <cellStyle name="Comma 9 13" xfId="4703"/>
    <cellStyle name="header2 3 2 2" xfId="4704"/>
    <cellStyle name="Note 4 3 9" xfId="4705"/>
    <cellStyle name="Header2 3 2 2 2" xfId="4706"/>
    <cellStyle name="Comma 9 13 2" xfId="4707"/>
    <cellStyle name="header2 3 2 2 4" xfId="4708"/>
    <cellStyle name="Comma 9 13 4" xfId="4709"/>
    <cellStyle name="header2 3 2 3" xfId="4710"/>
    <cellStyle name="Comma 9 14" xfId="4711"/>
    <cellStyle name="Input [yellow] 41" xfId="4712"/>
    <cellStyle name="Input [yellow] 36" xfId="4713"/>
    <cellStyle name="Header2 3 2 3 2" xfId="4714"/>
    <cellStyle name="Style 99 2 2 2" xfId="4715"/>
    <cellStyle name="Fixed 14" xfId="4716"/>
    <cellStyle name="SAPBEXHLevel1 4 18" xfId="4717"/>
    <cellStyle name="SAPBEXHLevel1 4 23" xfId="4718"/>
    <cellStyle name="Comma 9 14 2" xfId="4719"/>
    <cellStyle name="Input [yellow] 42" xfId="4720"/>
    <cellStyle name="Input [yellow] 37" xfId="4721"/>
    <cellStyle name="Style 99 2 2 3" xfId="4722"/>
    <cellStyle name="Fixed 15" xfId="4723"/>
    <cellStyle name="SAPBEXHLevel1 4 19" xfId="4724"/>
    <cellStyle name="SAPBEXHLevel1 4 24" xfId="4725"/>
    <cellStyle name="Comma 9 14 3" xfId="4726"/>
    <cellStyle name="Input [yellow] 43" xfId="4727"/>
    <cellStyle name="Input [yellow] 38" xfId="4728"/>
    <cellStyle name="Style 99 2 2 4" xfId="4729"/>
    <cellStyle name="Fixed 16" xfId="4730"/>
    <cellStyle name="SAPBEXHLevel1 4 25" xfId="4731"/>
    <cellStyle name="SAPBEXHLevel1 4 30" xfId="4732"/>
    <cellStyle name="Comma 9 14 4" xfId="4733"/>
    <cellStyle name="Header2 3 2 4" xfId="4734"/>
    <cellStyle name="Comma 9 15" xfId="4735"/>
    <cellStyle name="Style 43 11" xfId="4736"/>
    <cellStyle name="Comma 9 15 2" xfId="4737"/>
    <cellStyle name="SAPBEXfilterDrill 15" xfId="4738"/>
    <cellStyle name="SAPBEXfilterDrill 20" xfId="4739"/>
    <cellStyle name="Style 43 13" xfId="4740"/>
    <cellStyle name="Comma 9 15 4" xfId="4741"/>
    <cellStyle name="Note 2 3 10" xfId="4742"/>
    <cellStyle name="SAPBEXfilterDrill 17" xfId="4743"/>
    <cellStyle name="SAPBEXfilterDrill 22" xfId="4744"/>
    <cellStyle name="Comma 9 16" xfId="4745"/>
    <cellStyle name="Comma 9 17" xfId="4746"/>
    <cellStyle name="Comma 9 2 2 2 2" xfId="4747"/>
    <cellStyle name="Link Currency (2) 18" xfId="4748"/>
    <cellStyle name="Style 152 2 2 2 2" xfId="4749"/>
    <cellStyle name="Comma 9 2 2 3" xfId="4750"/>
    <cellStyle name="Comma 9 2 2 4" xfId="4751"/>
    <cellStyle name="Comma 9 2 3 2" xfId="4752"/>
    <cellStyle name="SAPBEXHLevel1 2 16" xfId="4753"/>
    <cellStyle name="SAPBEXHLevel1 2 21" xfId="4754"/>
    <cellStyle name="SAPBEXinputData 21" xfId="4755"/>
    <cellStyle name="SAPBEXinputData 16" xfId="4756"/>
    <cellStyle name="Comma 9 4 2" xfId="4757"/>
    <cellStyle name="Note 10 9" xfId="4758"/>
    <cellStyle name="SAPBEXinputData 22" xfId="4759"/>
    <cellStyle name="SAPBEXinputData 17" xfId="4760"/>
    <cellStyle name="Comma 9 4 3" xfId="4761"/>
    <cellStyle name="SAPBEXinputData 23" xfId="4762"/>
    <cellStyle name="SAPBEXinputData 18" xfId="4763"/>
    <cellStyle name="Comma 9 4 4" xfId="4764"/>
    <cellStyle name="Comma 9 5" xfId="4765"/>
    <cellStyle name="千分位[0]_CFB617" xfId="4766"/>
    <cellStyle name="Comma 9 5 3" xfId="4767"/>
    <cellStyle name="Comma 9 5 4" xfId="4768"/>
    <cellStyle name="Comma 9 6" xfId="4769"/>
    <cellStyle name="SAPBEXHLevel3X 5 29" xfId="4770"/>
    <cellStyle name="Comma 9 6 2" xfId="4771"/>
    <cellStyle name="Comma 9 6 3" xfId="4772"/>
    <cellStyle name="Note 4 10" xfId="4773"/>
    <cellStyle name="Comma 9 6 4" xfId="4774"/>
    <cellStyle name="Note 4 11" xfId="4775"/>
    <cellStyle name="Comma 9 7" xfId="4776"/>
    <cellStyle name="SAPBEXHLevel3 5 23" xfId="4777"/>
    <cellStyle name="SAPBEXHLevel3 5 18" xfId="4778"/>
    <cellStyle name="Comma 9 7 3" xfId="4779"/>
    <cellStyle name="SAPBEXHLevel3 5 24" xfId="4780"/>
    <cellStyle name="SAPBEXHLevel3 5 19" xfId="4781"/>
    <cellStyle name="Comma 9 7 4" xfId="4782"/>
    <cellStyle name="Comma 9 8" xfId="4783"/>
    <cellStyle name="Comma 9 8 2" xfId="4784"/>
    <cellStyle name="Comma 9 8 3" xfId="4785"/>
    <cellStyle name="Link Units (0) 2 2 2 2" xfId="4786"/>
    <cellStyle name="Comma 9 8 4" xfId="4787"/>
    <cellStyle name="Currency [0] 2" xfId="4788"/>
    <cellStyle name="Comma 9 9 2" xfId="4789"/>
    <cellStyle name="Currency [0] 3" xfId="4790"/>
    <cellStyle name="Comma 9 9 3" xfId="4791"/>
    <cellStyle name="Comma 9 9 4" xfId="4792"/>
    <cellStyle name="comma zerodec" xfId="4793"/>
    <cellStyle name="Style 95 4 4" xfId="4794"/>
    <cellStyle name="SAPBEXHLevel3X 5 8" xfId="4795"/>
    <cellStyle name="Comma(1)" xfId="4796"/>
    <cellStyle name="Note 4 5" xfId="4797"/>
    <cellStyle name="Multiple" xfId="4798"/>
    <cellStyle name="Comma0 - Style1" xfId="4799"/>
    <cellStyle name="SAPBEXinputData 8 7" xfId="4800"/>
    <cellStyle name="Emphasis 3 12" xfId="4801"/>
    <cellStyle name="Curren - Style3" xfId="4802"/>
    <cellStyle name="Note 2 3 18" xfId="4803"/>
    <cellStyle name="Note 2 3 23" xfId="4804"/>
    <cellStyle name="SAPBEXfilterDrill 35" xfId="4805"/>
    <cellStyle name="SAPBEXinputData 8 8" xfId="4806"/>
    <cellStyle name="Emphasis 3 13" xfId="4807"/>
    <cellStyle name="Curren - Style4" xfId="4808"/>
    <cellStyle name="Note 2 3 19" xfId="4809"/>
    <cellStyle name="Note 2 3 24" xfId="4810"/>
    <cellStyle name="SAPBEXfilterDrill 36" xfId="4811"/>
    <cellStyle name="Currency (£)" xfId="4812"/>
    <cellStyle name="Style 70 5 2" xfId="4813"/>
    <cellStyle name="Style 65 5 2" xfId="4814"/>
    <cellStyle name="SAPBEXHLevel0X 6 6" xfId="4815"/>
    <cellStyle name="Currency [00] 14" xfId="4816"/>
    <cellStyle name="믅됞_PRODUCT DETAIL Q1TA" xfId="4817"/>
    <cellStyle name="Currency [00] 15" xfId="4818"/>
    <cellStyle name="Currency [00] 16" xfId="4819"/>
    <cellStyle name="Currency [00] 17" xfId="4820"/>
    <cellStyle name="Currency [00] 18" xfId="4821"/>
    <cellStyle name="Currency [00] 2" xfId="4822"/>
    <cellStyle name="Currency [00] 2 2 2" xfId="4823"/>
    <cellStyle name="Currency [00] 2 2 2 2" xfId="4824"/>
    <cellStyle name="SAPBEXexcCritical6 25" xfId="4825"/>
    <cellStyle name="SAPBEXexcCritical6 30" xfId="4826"/>
    <cellStyle name="SAPBEXHLevel0 8 17" xfId="4827"/>
    <cellStyle name="SAPBEXHLevel0 8 22" xfId="4828"/>
    <cellStyle name="Currency [00] 2 2 3" xfId="4829"/>
    <cellStyle name="Currency [00] 2 2 4" xfId="4830"/>
    <cellStyle name="Currency [00] 2 3 2" xfId="4831"/>
    <cellStyle name="SAPBEXHLevel0 5 28" xfId="4832"/>
    <cellStyle name="SAPBEXHLevel0 5 33" xfId="4833"/>
    <cellStyle name="Currency [00] 3" xfId="4834"/>
    <cellStyle name="常规_GE" xfId="4835"/>
    <cellStyle name="Currency [00] 4" xfId="4836"/>
    <cellStyle name="Currency [00] 5" xfId="4837"/>
    <cellStyle name="SAPBEXformats 10" xfId="4838"/>
    <cellStyle name="Currency [00] 6" xfId="4839"/>
    <cellStyle name="SAPBEXformats 11" xfId="4840"/>
    <cellStyle name="Currency [00] 8" xfId="4841"/>
    <cellStyle name="SAPBEXformats 13" xfId="4842"/>
    <cellStyle name="Headline2" xfId="4843"/>
    <cellStyle name="Currency [00] 9" xfId="4844"/>
    <cellStyle name="SAPBEXformats 14" xfId="4845"/>
    <cellStyle name="header2 5 2 3" xfId="4846"/>
    <cellStyle name="Style 50 3" xfId="4847"/>
    <cellStyle name="Style 45 3" xfId="4848"/>
    <cellStyle name="Currency [2]" xfId="4849"/>
    <cellStyle name="Style 50 8" xfId="4850"/>
    <cellStyle name="Style 45 8" xfId="4851"/>
    <cellStyle name="Style 43 8 2" xfId="4852"/>
    <cellStyle name="Currency [3]" xfId="4853"/>
    <cellStyle name="Currency 2" xfId="4854"/>
    <cellStyle name="Currency 2 20" xfId="4855"/>
    <cellStyle name="Currency 2 15" xfId="4856"/>
    <cellStyle name="Normal 37" xfId="4857"/>
    <cellStyle name="Currency 2 21" xfId="4858"/>
    <cellStyle name="Currency 2 16" xfId="4859"/>
    <cellStyle name="Normal 38" xfId="4860"/>
    <cellStyle name="Normal 43" xfId="4861"/>
    <cellStyle name="Style 150 2 2 2" xfId="4862"/>
    <cellStyle name="Currency 2 22" xfId="4863"/>
    <cellStyle name="Currency 2 17" xfId="4864"/>
    <cellStyle name="Normal 44" xfId="4865"/>
    <cellStyle name="Style 150 2 2 3" xfId="4866"/>
    <cellStyle name="Currency 2 23" xfId="4867"/>
    <cellStyle name="Currency 2 18" xfId="4868"/>
    <cellStyle name="Normal 45" xfId="4869"/>
    <cellStyle name="Style 150 2 2 4" xfId="4870"/>
    <cellStyle name="Currency 2 24" xfId="4871"/>
    <cellStyle name="Currency 2 19" xfId="4872"/>
    <cellStyle name="Normal 46" xfId="4873"/>
    <cellStyle name="Normal 51" xfId="4874"/>
    <cellStyle name="Heading 4 3" xfId="4875"/>
    <cellStyle name="F6 2 5" xfId="4876"/>
    <cellStyle name="Style 95 4 6 2" xfId="4877"/>
    <cellStyle name="Note 2 5 28" xfId="4878"/>
    <cellStyle name="Note 2 5 33" xfId="4879"/>
    <cellStyle name="Currency 2 2" xfId="4880"/>
    <cellStyle name="Currency 2 2 2" xfId="4881"/>
    <cellStyle name="Currency 2 2 2 2" xfId="4882"/>
    <cellStyle name="Currency 2 2 2 3" xfId="4883"/>
    <cellStyle name="Currency 2 2 3" xfId="4884"/>
    <cellStyle name="Currency 2 30" xfId="4885"/>
    <cellStyle name="Currency 2 25" xfId="4886"/>
    <cellStyle name="Normal 47" xfId="4887"/>
    <cellStyle name="Normal 52" xfId="4888"/>
    <cellStyle name="Currency 2 31" xfId="4889"/>
    <cellStyle name="Currency 2 26" xfId="4890"/>
    <cellStyle name="Normal 48" xfId="4891"/>
    <cellStyle name="Normal 53" xfId="4892"/>
    <cellStyle name="F6 2 6" xfId="4893"/>
    <cellStyle name="u_UKT VP Armada New-updated from shipping" xfId="4894"/>
    <cellStyle name="Note 2 5 29" xfId="4895"/>
    <cellStyle name="Currency 2 3" xfId="4896"/>
    <cellStyle name="Style 122 2 3 2" xfId="4897"/>
    <cellStyle name="Currency 2 4" xfId="4898"/>
    <cellStyle name="Currency 2 5" xfId="4899"/>
    <cellStyle name="Currency 2 6" xfId="4900"/>
    <cellStyle name="Currency 2 7" xfId="4901"/>
    <cellStyle name="SAPBEXHLevel0X 4 10" xfId="4902"/>
    <cellStyle name="Currency 2 8" xfId="4903"/>
    <cellStyle name="SAPBEXHLevel0X 4 11" xfId="4904"/>
    <cellStyle name="Currency 2 9" xfId="4905"/>
    <cellStyle name="SAPBEXHLevel0X 4 12" xfId="4906"/>
    <cellStyle name="Currency 3 2" xfId="4907"/>
    <cellStyle name="Dezimal [0]_revenue" xfId="4908"/>
    <cellStyle name="Style 95 4 8" xfId="4909"/>
    <cellStyle name="Note 4 9" xfId="4910"/>
    <cellStyle name="Currency 4" xfId="4911"/>
    <cellStyle name="Currency(000)" xfId="4912"/>
    <cellStyle name="Currency0" xfId="4913"/>
    <cellStyle name="SAPBEXHLevel3 2 7" xfId="4914"/>
    <cellStyle name="Currency1" xfId="4915"/>
    <cellStyle name="SAPBEXHLevel3 2 8" xfId="4916"/>
    <cellStyle name="Currency1Blue" xfId="4917"/>
    <cellStyle name="Normal 2 6 2 2 2 2" xfId="4918"/>
    <cellStyle name="Currency2" xfId="4919"/>
    <cellStyle name="SAPBEXHLevel3 2 9" xfId="4920"/>
    <cellStyle name="F2 10" xfId="4921"/>
    <cellStyle name="Custom - Style8" xfId="4922"/>
    <cellStyle name="Note 4 3 13" xfId="4923"/>
    <cellStyle name="Emphasis 3 16 2" xfId="4924"/>
    <cellStyle name="Data   - Style2" xfId="4925"/>
    <cellStyle name="SAPBEXHLevel1 5 14" xfId="4926"/>
    <cellStyle name="Normal 2 41" xfId="4927"/>
    <cellStyle name="Normal 2 36" xfId="4928"/>
    <cellStyle name="Fixed 2 2 2 2" xfId="4929"/>
    <cellStyle name="Note 2 4 17" xfId="4930"/>
    <cellStyle name="Note 2 4 22" xfId="4931"/>
    <cellStyle name="SAPBEXHLevel3 3 3" xfId="4932"/>
    <cellStyle name="Data Link" xfId="4933"/>
    <cellStyle name="Heading1 10" xfId="4934"/>
    <cellStyle name="Date" xfId="4935"/>
    <cellStyle name="Style 195" xfId="4936"/>
    <cellStyle name="Date 11" xfId="4937"/>
    <cellStyle name="Style 196" xfId="4938"/>
    <cellStyle name="Date 12" xfId="4939"/>
    <cellStyle name="Style 197" xfId="4940"/>
    <cellStyle name="Date 13" xfId="4941"/>
    <cellStyle name="Style 198" xfId="4942"/>
    <cellStyle name="Date 14" xfId="4943"/>
    <cellStyle name="Style 83 11 2" xfId="4944"/>
    <cellStyle name="Style 199" xfId="4945"/>
    <cellStyle name="Date 15" xfId="4946"/>
    <cellStyle name="Date 16" xfId="4947"/>
    <cellStyle name="SAPBEXexcBad9 2" xfId="4948"/>
    <cellStyle name="Date 16 2" xfId="4949"/>
    <cellStyle name="Date 17" xfId="4950"/>
    <cellStyle name="SAPBEXexcBad9 3" xfId="4951"/>
    <cellStyle name="Date 2" xfId="4952"/>
    <cellStyle name="Date 2 2" xfId="4953"/>
    <cellStyle name="Enter Currency (0) 15" xfId="4954"/>
    <cellStyle name="Style 60 10" xfId="4955"/>
    <cellStyle name="Date 2 2 2" xfId="4956"/>
    <cellStyle name="Normal 8 16" xfId="4957"/>
    <cellStyle name="Style 60 10 2" xfId="4958"/>
    <cellStyle name="SAPBEXinputData 6 30" xfId="4959"/>
    <cellStyle name="SAPBEXinputData 6 25" xfId="4960"/>
    <cellStyle name="Date 2 2 2 2" xfId="4961"/>
    <cellStyle name="Output 2 3 8" xfId="4962"/>
    <cellStyle name="Enter Currency (0) 16" xfId="4963"/>
    <cellStyle name="Style 60 11" xfId="4964"/>
    <cellStyle name="Date 2 2 3" xfId="4965"/>
    <cellStyle name="Normal 8 17" xfId="4966"/>
    <cellStyle name="Enter Currency (0) 17" xfId="4967"/>
    <cellStyle name="Style 60 12" xfId="4968"/>
    <cellStyle name="Date 2 2 4" xfId="4969"/>
    <cellStyle name="Normal 8 18" xfId="4970"/>
    <cellStyle name="Date 2 3" xfId="4971"/>
    <cellStyle name="Date 2 3 2" xfId="4972"/>
    <cellStyle name="Style 89 4 2" xfId="4973"/>
    <cellStyle name="Date 2 4" xfId="4974"/>
    <cellStyle name="Date 2 5" xfId="4975"/>
    <cellStyle name="Date 2 6" xfId="4976"/>
    <cellStyle name="Date 6" xfId="4977"/>
    <cellStyle name="Note 10 10" xfId="4978"/>
    <cellStyle name="SAPBEXfilterDrill 26 4" xfId="4979"/>
    <cellStyle name="SAPBEXfilterDrill 31 4" xfId="4980"/>
    <cellStyle name="Input [yellow] 5 2 2" xfId="4981"/>
    <cellStyle name="SAPBEXHLevel1X 7 28" xfId="4982"/>
    <cellStyle name="SAPBEXHLevel1X 7 33" xfId="4983"/>
    <cellStyle name="Date 7" xfId="4984"/>
    <cellStyle name="Note 10 11" xfId="4985"/>
    <cellStyle name="Date Short 2" xfId="4986"/>
    <cellStyle name="Date Short 3" xfId="4987"/>
    <cellStyle name="Date_ESK-RKAP 2010 78M" xfId="4988"/>
    <cellStyle name="SAPBEXfilterText 4" xfId="4989"/>
    <cellStyle name="DMY" xfId="4990"/>
    <cellStyle name="Style 95 4 3" xfId="4991"/>
    <cellStyle name="SAPBEXHLevel3X 5 7" xfId="4992"/>
    <cellStyle name="Note 4 4" xfId="4993"/>
    <cellStyle name="Style 120 2 2 4" xfId="4994"/>
    <cellStyle name="Header1 15 4" xfId="4995"/>
    <cellStyle name="dp0" xfId="4996"/>
    <cellStyle name="dp1" xfId="4997"/>
    <cellStyle name="dp2" xfId="4998"/>
    <cellStyle name="Normal 2 3 2 5" xfId="4999"/>
    <cellStyle name="Emphasis 1 2" xfId="5000"/>
    <cellStyle name="Number" xfId="5001"/>
    <cellStyle name="Link Units (2) 2 3" xfId="5002"/>
    <cellStyle name="Link Units (2) 2 3 2" xfId="5003"/>
    <cellStyle name="Emphasis 1 2 2" xfId="5004"/>
    <cellStyle name="Emphasis 1 2 2 2" xfId="5005"/>
    <cellStyle name="Style 61 2" xfId="5006"/>
    <cellStyle name="Style 56 2" xfId="5007"/>
    <cellStyle name="Emphasis 1 2 2 3" xfId="5008"/>
    <cellStyle name="Style 56 3" xfId="5009"/>
    <cellStyle name="Emphasis 1 2 2 4" xfId="5010"/>
    <cellStyle name="Emphasis 1 2 3" xfId="5011"/>
    <cellStyle name="Emphasis 1 2 3 2" xfId="5012"/>
    <cellStyle name="Emphasis 1 2 4" xfId="5013"/>
    <cellStyle name="Normal 2 3 2 7" xfId="5014"/>
    <cellStyle name="Emphasis 1 4" xfId="5015"/>
    <cellStyle name="Normal 2 3 2 8" xfId="5016"/>
    <cellStyle name="Emphasis 1 5" xfId="5017"/>
    <cellStyle name="Emphasis 1 6" xfId="5018"/>
    <cellStyle name="Emphasis 1 7" xfId="5019"/>
    <cellStyle name="Emphasis 1 7 2" xfId="5020"/>
    <cellStyle name="Emphasis 1 8" xfId="5021"/>
    <cellStyle name="Emphasis 2 2 2" xfId="5022"/>
    <cellStyle name="Emphasis 2 2 3" xfId="5023"/>
    <cellStyle name="Emphasis 2 2 3 2" xfId="5024"/>
    <cellStyle name="Emphasis 2 2 4" xfId="5025"/>
    <cellStyle name="Emphasis 2 4" xfId="5026"/>
    <cellStyle name="Style 95_KERTAS_KERJA_ABI_PGE_2009_090109Kurs 11rb" xfId="5027"/>
    <cellStyle name="Emphasis 2 5" xfId="5028"/>
    <cellStyle name="Note 10 2" xfId="5029"/>
    <cellStyle name="SAPBEXinputData 10" xfId="5030"/>
    <cellStyle name="Emphasis 2 6" xfId="5031"/>
    <cellStyle name="Note 10 3" xfId="5032"/>
    <cellStyle name="SAPBEXinputData 11" xfId="5033"/>
    <cellStyle name="Emphasis 2 7" xfId="5034"/>
    <cellStyle name="Note 10 4" xfId="5035"/>
    <cellStyle name="Emphasis 2 7 2" xfId="5036"/>
    <cellStyle name="SAPBEXinputData 12" xfId="5037"/>
    <cellStyle name="Emphasis 2 8" xfId="5038"/>
    <cellStyle name="Note 10 5" xfId="5039"/>
    <cellStyle name="Minor heading" xfId="5040"/>
    <cellStyle name="Enter Units (1) 2 2 2" xfId="5041"/>
    <cellStyle name="SAPBEXinputData 13" xfId="5042"/>
    <cellStyle name="Emphasis 2 9" xfId="5043"/>
    <cellStyle name="Note 10 6" xfId="5044"/>
    <cellStyle name="SAPBEXinputData 8 5" xfId="5045"/>
    <cellStyle name="Emphasis 3 10" xfId="5046"/>
    <cellStyle name="Note 2 3 16" xfId="5047"/>
    <cellStyle name="Note 2 3 21" xfId="5048"/>
    <cellStyle name="SAPBEXfilterDrill 28" xfId="5049"/>
    <cellStyle name="SAPBEXfilterDrill 33" xfId="5050"/>
    <cellStyle name="SAPBEXinputData 8 6" xfId="5051"/>
    <cellStyle name="Emphasis 3 11" xfId="5052"/>
    <cellStyle name="Note 2 3 17" xfId="5053"/>
    <cellStyle name="Note 2 3 22" xfId="5054"/>
    <cellStyle name="SAPBEXfilterDrill 29" xfId="5055"/>
    <cellStyle name="SAPBEXfilterDrill 34" xfId="5056"/>
    <cellStyle name="SAPBEXinputData 8 9" xfId="5057"/>
    <cellStyle name="Emphasis 3 14" xfId="5058"/>
    <cellStyle name="Note 2 3 25" xfId="5059"/>
    <cellStyle name="Note 2 3 30" xfId="5060"/>
    <cellStyle name="SAPBEXfilterDrill 37" xfId="5061"/>
    <cellStyle name="Emphasis 3 15" xfId="5062"/>
    <cellStyle name="Note 2 3 26" xfId="5063"/>
    <cellStyle name="Note 2 3 31" xfId="5064"/>
    <cellStyle name="Emphasis 3 16" xfId="5065"/>
    <cellStyle name="Note 2 3 27" xfId="5066"/>
    <cellStyle name="Note 2 3 32" xfId="5067"/>
    <cellStyle name="Emphasis 3 17" xfId="5068"/>
    <cellStyle name="Note 2 3 28" xfId="5069"/>
    <cellStyle name="Note 2 3 33" xfId="5070"/>
    <cellStyle name="Emphasis 3 18" xfId="5071"/>
    <cellStyle name="Note 2 3 29" xfId="5072"/>
    <cellStyle name="Normal 2 3 4 5" xfId="5073"/>
    <cellStyle name="Emphasis 3 2" xfId="5074"/>
    <cellStyle name="Style 41 3" xfId="5075"/>
    <cellStyle name="Emphasis 3 2 2" xfId="5076"/>
    <cellStyle name="Style 41 3 2" xfId="5077"/>
    <cellStyle name="Emphasis 3 2 2 2" xfId="5078"/>
    <cellStyle name="Style 194_KERTAS_KERJA_ABI_PGE_2009_090109Kurs 11rb" xfId="5079"/>
    <cellStyle name="Style 189_KERTAS_KERJA_ABI_PGE_2009_090109Kurs 11rb" xfId="5080"/>
    <cellStyle name="Emphasis 3 2 2 4" xfId="5081"/>
    <cellStyle name="Style 41 4" xfId="5082"/>
    <cellStyle name="Emphasis 3 2 3" xfId="5083"/>
    <cellStyle name="Style 41 4 2" xfId="5084"/>
    <cellStyle name="Emphasis 3 2 3 2" xfId="5085"/>
    <cellStyle name="Style 41 5" xfId="5086"/>
    <cellStyle name="Emphasis 3 2 4" xfId="5087"/>
    <cellStyle name="Normal 2 3 4 6" xfId="5088"/>
    <cellStyle name="u_VP CHARTER-new2" xfId="5089"/>
    <cellStyle name="Emphasis 3 3" xfId="5090"/>
    <cellStyle name="Style 73 4 2 2 2" xfId="5091"/>
    <cellStyle name="Emphasis 3 4" xfId="5092"/>
    <cellStyle name="Style 73 4 2 2 3" xfId="5093"/>
    <cellStyle name="Emphasis 3 5" xfId="5094"/>
    <cellStyle name="Style 73 4 2 2 4" xfId="5095"/>
    <cellStyle name="Emphasis 3 6" xfId="5096"/>
    <cellStyle name="Emphasis 3 7" xfId="5097"/>
    <cellStyle name="Emphasis 3 8" xfId="5098"/>
    <cellStyle name="F6 2 2 2" xfId="5099"/>
    <cellStyle name="Percent 3 11" xfId="5100"/>
    <cellStyle name="Enter Units (1) 2 3 2" xfId="5101"/>
    <cellStyle name="Emphasis 3 9" xfId="5102"/>
    <cellStyle name="Enter Currency (0)" xfId="5103"/>
    <cellStyle name="F8 14" xfId="5104"/>
    <cellStyle name="Normal 8 11" xfId="5105"/>
    <cellStyle name="SAPBEXinputData 4 33" xfId="5106"/>
    <cellStyle name="SAPBEXinputData 4 28" xfId="5107"/>
    <cellStyle name="Enter Currency (0) 10" xfId="5108"/>
    <cellStyle name="F8 15" xfId="5109"/>
    <cellStyle name="Normal 8 12" xfId="5110"/>
    <cellStyle name="SAPBEXinputData 4 29" xfId="5111"/>
    <cellStyle name="Enter Currency (0) 11" xfId="5112"/>
    <cellStyle name="F8 16" xfId="5113"/>
    <cellStyle name="Normal 8 13" xfId="5114"/>
    <cellStyle name="Enter Currency (0) 12" xfId="5115"/>
    <cellStyle name="Fixed 2 5" xfId="5116"/>
    <cellStyle name="F2 2 2 3" xfId="5117"/>
    <cellStyle name="Enter Currency (0) 16 2" xfId="5118"/>
    <cellStyle name="Enter Currency (0) 18" xfId="5119"/>
    <cellStyle name="Enter Currency (0) 2 2" xfId="5120"/>
    <cellStyle name="Enter Currency (0) 2 2 2" xfId="5121"/>
    <cellStyle name="Enter Currency (0) 2 2 3" xfId="5122"/>
    <cellStyle name="Style 1" xfId="5123"/>
    <cellStyle name="Enter Currency (0) 2 2 4" xfId="5124"/>
    <cellStyle name="Enter Currency (0) 2 3" xfId="5125"/>
    <cellStyle name="Enter Currency (0) 2 3 2" xfId="5126"/>
    <cellStyle name="Enter Units (0) 2" xfId="5127"/>
    <cellStyle name="Enter Currency (0) 2 4" xfId="5128"/>
    <cellStyle name="Normal 5 2 6 2 2 2" xfId="5129"/>
    <cellStyle name="Enter Currency (0) 4" xfId="5130"/>
    <cellStyle name="Enter Currency (0) 5" xfId="5131"/>
    <cellStyle name="Enter Currency (0) 6" xfId="5132"/>
    <cellStyle name="Enter Currency (0) 7" xfId="5133"/>
    <cellStyle name="Enter Currency (0) 8" xfId="5134"/>
    <cellStyle name="Enter Currency (0) 9" xfId="5135"/>
    <cellStyle name="SAPBEXHLevel3 4 11" xfId="5136"/>
    <cellStyle name="Input [yellow] 2 2 4" xfId="5137"/>
    <cellStyle name="Table Col Head" xfId="5138"/>
    <cellStyle name="Style 98 2" xfId="5139"/>
    <cellStyle name="Style 203_KERTAS_KERJA_ABI_PGE_2009_090109Kurs 11rb" xfId="5140"/>
    <cellStyle name="Enter Currency (2) 13" xfId="5141"/>
    <cellStyle name="Enter Currency (2) 14" xfId="5142"/>
    <cellStyle name="Enter Currency (2) 15" xfId="5143"/>
    <cellStyle name="Enter Currency (2) 16" xfId="5144"/>
    <cellStyle name="Enter Currency (2) 16 2" xfId="5145"/>
    <cellStyle name="F4 2 2 3" xfId="5146"/>
    <cellStyle name="SAPBEXfilterDrill 10 4" xfId="5147"/>
    <cellStyle name="SAPBEXHLevel2 9 12" xfId="5148"/>
    <cellStyle name="Enter Currency (2) 17" xfId="5149"/>
    <cellStyle name="Enter Units (2) 2" xfId="5150"/>
    <cellStyle name="Enter Currency (2) 2 2 2" xfId="5151"/>
    <cellStyle name="Enter Units (2) 2 2" xfId="5152"/>
    <cellStyle name="Enter Currency (2) 2 2 2 2" xfId="5153"/>
    <cellStyle name="Style 120 2 3 2" xfId="5154"/>
    <cellStyle name="Header1 16 2" xfId="5155"/>
    <cellStyle name="Enter Units (2) 3" xfId="5156"/>
    <cellStyle name="Enter Currency (2) 2 2 3" xfId="5157"/>
    <cellStyle name="Header1 16 3" xfId="5158"/>
    <cellStyle name="Enter Units (2) 4" xfId="5159"/>
    <cellStyle name="Enter Currency (2) 2 2 4" xfId="5160"/>
    <cellStyle name="Enter Currency (2) 9" xfId="5161"/>
    <cellStyle name="Input 2 2 3" xfId="5162"/>
    <cellStyle name="SAPBEXHLevel2 6 4" xfId="5163"/>
    <cellStyle name="Enter Units (1)" xfId="5164"/>
    <cellStyle name="Enter Units (1) 10" xfId="5165"/>
    <cellStyle name="Figures_1" xfId="5166"/>
    <cellStyle name="Enter Units (1) 11" xfId="5167"/>
    <cellStyle name="SAPBEXexcCritical6 10" xfId="5168"/>
    <cellStyle name="Enter Units (1) 12" xfId="5169"/>
    <cellStyle name="SAPBEXexcCritical6 11" xfId="5170"/>
    <cellStyle name="Enter Units (1) 13" xfId="5171"/>
    <cellStyle name="SAPBEXexcCritical6 12" xfId="5172"/>
    <cellStyle name="Enter Units (1) 14" xfId="5173"/>
    <cellStyle name="SAPBEXexcCritical6 13" xfId="5174"/>
    <cellStyle name="SAPBEXHLevel0 8 10" xfId="5175"/>
    <cellStyle name="Enter Units (1) 15" xfId="5176"/>
    <cellStyle name="SAPBEXexcCritical6 14" xfId="5177"/>
    <cellStyle name="SAPBEXHLevel0 8 11" xfId="5178"/>
    <cellStyle name="Enter Units (1) 16" xfId="5179"/>
    <cellStyle name="SAPBEXexcCritical6 15" xfId="5180"/>
    <cellStyle name="SAPBEXexcCritical6 20" xfId="5181"/>
    <cellStyle name="SAPBEXHLevel0 8 12" xfId="5182"/>
    <cellStyle name="F7 2 2 2" xfId="5183"/>
    <cellStyle name="Enter Units (1) 17" xfId="5184"/>
    <cellStyle name="SAPBEXexcCritical6 16" xfId="5185"/>
    <cellStyle name="SAPBEXexcCritical6 21" xfId="5186"/>
    <cellStyle name="SAPBEXHLevel0 8 13" xfId="5187"/>
    <cellStyle name="F7 2 2 3" xfId="5188"/>
    <cellStyle name="Enter Units (1) 18" xfId="5189"/>
    <cellStyle name="SAPBEXexcCritical6 17" xfId="5190"/>
    <cellStyle name="SAPBEXexcCritical6 22" xfId="5191"/>
    <cellStyle name="SAPBEXHLevel0 8 14" xfId="5192"/>
    <cellStyle name="Enter Units (1) 2" xfId="5193"/>
    <cellStyle name="Enter Units (1) 2 2" xfId="5194"/>
    <cellStyle name="Enter Units (1) 2 2 3" xfId="5195"/>
    <cellStyle name="Style 95 10 2" xfId="5196"/>
    <cellStyle name="SAPBEXinputData 14" xfId="5197"/>
    <cellStyle name="Note 10 7" xfId="5198"/>
    <cellStyle name="Enter Units (1) 2 2 4" xfId="5199"/>
    <cellStyle name="SAPBEXinputData 20" xfId="5200"/>
    <cellStyle name="SAPBEXinputData 15" xfId="5201"/>
    <cellStyle name="Note 10 8" xfId="5202"/>
    <cellStyle name="F6 2 2" xfId="5203"/>
    <cellStyle name="Note 2 5 25" xfId="5204"/>
    <cellStyle name="Note 2 5 30" xfId="5205"/>
    <cellStyle name="Enter Units (1) 2 3" xfId="5206"/>
    <cellStyle name="F6 2 3" xfId="5207"/>
    <cellStyle name="Note 2 5 26" xfId="5208"/>
    <cellStyle name="Note 2 5 31" xfId="5209"/>
    <cellStyle name="Enter Units (1) 2 4" xfId="5210"/>
    <cellStyle name="Header1 11 2" xfId="5211"/>
    <cellStyle name="Enter Units (1) 3" xfId="5212"/>
    <cellStyle name="Header1 11 3" xfId="5213"/>
    <cellStyle name="Enter Units (1) 4" xfId="5214"/>
    <cellStyle name="Header1 11 4" xfId="5215"/>
    <cellStyle name="Enter Units (1) 5" xfId="5216"/>
    <cellStyle name="Enter Units (1) 6" xfId="5217"/>
    <cellStyle name="Enter Units (1) 7" xfId="5218"/>
    <cellStyle name="Enter Units (2) 2 3" xfId="5219"/>
    <cellStyle name="Enter Units (2) 2 4" xfId="5220"/>
    <cellStyle name="Header1 16 4" xfId="5221"/>
    <cellStyle name="Enter Units (2) 5" xfId="5222"/>
    <cellStyle name="Enter Units (2) 9" xfId="5223"/>
    <cellStyle name="Euro" xfId="5224"/>
    <cellStyle name="F7 2 3" xfId="5225"/>
    <cellStyle name="Explanatory Text 2" xfId="5226"/>
    <cellStyle name="F7 2 3 2" xfId="5227"/>
    <cellStyle name="Explanatory Text 2 2" xfId="5228"/>
    <cellStyle name="Explanatory Text 2 3" xfId="5229"/>
    <cellStyle name="SAPBEXformats 2" xfId="5230"/>
    <cellStyle name="F2 11" xfId="5231"/>
    <cellStyle name="F2 12" xfId="5232"/>
    <cellStyle name="Normal 2 10" xfId="5233"/>
    <cellStyle name="F2 13" xfId="5234"/>
    <cellStyle name="Normal 2 11" xfId="5235"/>
    <cellStyle name="F2 14" xfId="5236"/>
    <cellStyle name="Normal 2 12" xfId="5237"/>
    <cellStyle name="F2 15" xfId="5238"/>
    <cellStyle name="Normal 2 13" xfId="5239"/>
    <cellStyle name="F2 16" xfId="5240"/>
    <cellStyle name="Normal 2 14" xfId="5241"/>
    <cellStyle name="Title  - Style6 2" xfId="5242"/>
    <cellStyle name="F2 17" xfId="5243"/>
    <cellStyle name="Normal 2 20" xfId="5244"/>
    <cellStyle name="Normal 2 15" xfId="5245"/>
    <cellStyle name="F2 18" xfId="5246"/>
    <cellStyle name="F2 2" xfId="5247"/>
    <cellStyle name="SAPBEXexcGood1 9" xfId="5248"/>
    <cellStyle name="F2 2 2" xfId="5249"/>
    <cellStyle name="Fixed 2 4" xfId="5250"/>
    <cellStyle name="F2 2 2 2" xfId="5251"/>
    <cellStyle name="F2 2 2 2 2" xfId="5252"/>
    <cellStyle name="Fixed 2 6" xfId="5253"/>
    <cellStyle name="F2 2 2 4" xfId="5254"/>
    <cellStyle name="F2 2 3" xfId="5255"/>
    <cellStyle name="F2 2 3 2" xfId="5256"/>
    <cellStyle name="F2 2 4" xfId="5257"/>
    <cellStyle name="F2 2 5" xfId="5258"/>
    <cellStyle name="F2 2 6" xfId="5259"/>
    <cellStyle name="F2 3" xfId="5260"/>
    <cellStyle name="F2 4" xfId="5261"/>
    <cellStyle name="F2 7" xfId="5262"/>
    <cellStyle name="F2 8" xfId="5263"/>
    <cellStyle name="F2 9" xfId="5264"/>
    <cellStyle name="Heading 3 3" xfId="5265"/>
    <cellStyle name="Style 95 4 5 2" xfId="5266"/>
    <cellStyle name="F3 10" xfId="5267"/>
    <cellStyle name="F3 11" xfId="5268"/>
    <cellStyle name="F3 12" xfId="5269"/>
    <cellStyle name="F3 13" xfId="5270"/>
    <cellStyle name="Transfer out" xfId="5271"/>
    <cellStyle name="Normal - Style1 16 2" xfId="5272"/>
    <cellStyle name="Normal 3 10" xfId="5273"/>
    <cellStyle name="F3 14" xfId="5274"/>
    <cellStyle name="Normal 3 11" xfId="5275"/>
    <cellStyle name="F3 15" xfId="5276"/>
    <cellStyle name="Style 56 14 2" xfId="5277"/>
    <cellStyle name="Normal 3 12" xfId="5278"/>
    <cellStyle name="F3 2" xfId="5279"/>
    <cellStyle name="SAPBEXexcGood2 9" xfId="5280"/>
    <cellStyle name="F3 2 2" xfId="5281"/>
    <cellStyle name="Input [yellow] 2 3" xfId="5282"/>
    <cellStyle name="F3 2 2 2 2" xfId="5283"/>
    <cellStyle name="Style 46 18" xfId="5284"/>
    <cellStyle name="F3 2 2 3" xfId="5285"/>
    <cellStyle name="F3 2 2 4" xfId="5286"/>
    <cellStyle name="F3 2 3" xfId="5287"/>
    <cellStyle name="F3 2 4" xfId="5288"/>
    <cellStyle name="SAPBEXHLevel0" xfId="5289"/>
    <cellStyle name="F3 2 5" xfId="5290"/>
    <cellStyle name="SAPBEXHLevel1" xfId="5291"/>
    <cellStyle name="F3 2 6" xfId="5292"/>
    <cellStyle name="SAPBEXHLevel2" xfId="5293"/>
    <cellStyle name="F3 3" xfId="5294"/>
    <cellStyle name="F3 6" xfId="5295"/>
    <cellStyle name="F3 8" xfId="5296"/>
    <cellStyle name="F4 10" xfId="5297"/>
    <cellStyle name="Link Units (1) 10" xfId="5298"/>
    <cellStyle name="SAPBEXaggDataEmph 19" xfId="5299"/>
    <cellStyle name="SAPBEXaggDataEmph 24" xfId="5300"/>
    <cellStyle name="Style 142 2 2 2 2" xfId="5301"/>
    <cellStyle name="F4 11" xfId="5302"/>
    <cellStyle name="Link Units (1) 11" xfId="5303"/>
    <cellStyle name="SAPBEXaggDataEmph 25" xfId="5304"/>
    <cellStyle name="SAPBEXaggDataEmph 30" xfId="5305"/>
    <cellStyle name="F4 12" xfId="5306"/>
    <cellStyle name="Link Units (1) 12" xfId="5307"/>
    <cellStyle name="SAPBEXaggDataEmph 26" xfId="5308"/>
    <cellStyle name="SAPBEXaggDataEmph 31" xfId="5309"/>
    <cellStyle name="F4 13" xfId="5310"/>
    <cellStyle name="SAPBEXstdItemX 5" xfId="5311"/>
    <cellStyle name="Normal 4 10" xfId="5312"/>
    <cellStyle name="Link Units (1) 14" xfId="5313"/>
    <cellStyle name="SAPBEXaggDataEmph 28" xfId="5314"/>
    <cellStyle name="SAPBEXaggDataEmph 33" xfId="5315"/>
    <cellStyle name="Warning Text 2 3" xfId="5316"/>
    <cellStyle name="F4 15" xfId="5317"/>
    <cellStyle name="Link Units (1) 15" xfId="5318"/>
    <cellStyle name="SAPBEXaggDataEmph 29" xfId="5319"/>
    <cellStyle name="F4 16" xfId="5320"/>
    <cellStyle name="F4 16 2" xfId="5321"/>
    <cellStyle name="Link Units (1) 16" xfId="5322"/>
    <cellStyle name="F4 17" xfId="5323"/>
    <cellStyle name="Link Units (1) 17" xfId="5324"/>
    <cellStyle name="F4 18" xfId="5325"/>
    <cellStyle name="F4 2" xfId="5326"/>
    <cellStyle name="Normal 6 18" xfId="5327"/>
    <cellStyle name="SAPBEXexcGood3 9" xfId="5328"/>
    <cellStyle name="header2 2 5" xfId="5329"/>
    <cellStyle name="F4 2 2" xfId="5330"/>
    <cellStyle name="F4 2 2 2 2" xfId="5331"/>
    <cellStyle name="F4 2 2 4" xfId="5332"/>
    <cellStyle name="SAPBEXHLevel2 9 13" xfId="5333"/>
    <cellStyle name="header2 2 6" xfId="5334"/>
    <cellStyle name="F4 2 3" xfId="5335"/>
    <cellStyle name="Percent [2] 2 2" xfId="5336"/>
    <cellStyle name="F4 2 3 2" xfId="5337"/>
    <cellStyle name="SAPBEXfilterDrill 11 3" xfId="5338"/>
    <cellStyle name="Percent [2] 6" xfId="5339"/>
    <cellStyle name="SAPBEXHLevel2 17" xfId="5340"/>
    <cellStyle name="SAPBEXHLevel2 22" xfId="5341"/>
    <cellStyle name="SAPBEXHLevel1 8 8" xfId="5342"/>
    <cellStyle name="Link Currency (2)" xfId="5343"/>
    <cellStyle name="SAPBEXHLevel2X 6 27" xfId="5344"/>
    <cellStyle name="SAPBEXHLevel2X 6 32" xfId="5345"/>
    <cellStyle name="Header2 2 7" xfId="5346"/>
    <cellStyle name="F4 2 4" xfId="5347"/>
    <cellStyle name="Percent [2] 2 3" xfId="5348"/>
    <cellStyle name="header2 2 8" xfId="5349"/>
    <cellStyle name="F4 2 5" xfId="5350"/>
    <cellStyle name="Style 95 2 6 2" xfId="5351"/>
    <cellStyle name="Style 74 3 2" xfId="5352"/>
    <cellStyle name="Style 69 3 2" xfId="5353"/>
    <cellStyle name="Percent [2] 2 4" xfId="5354"/>
    <cellStyle name="header2 2 9" xfId="5355"/>
    <cellStyle name="F4 2 6" xfId="5356"/>
    <cellStyle name="Style 173 2" xfId="5357"/>
    <cellStyle name="Style 168 2" xfId="5358"/>
    <cellStyle name="Percent [2] 2 5" xfId="5359"/>
    <cellStyle name="F4 3" xfId="5360"/>
    <cellStyle name="F4 5" xfId="5361"/>
    <cellStyle name="F4 6" xfId="5362"/>
    <cellStyle name="F4 7" xfId="5363"/>
    <cellStyle name="F4 8" xfId="5364"/>
    <cellStyle name="F4 9" xfId="5365"/>
    <cellStyle name="Style 95 3 6 2" xfId="5366"/>
    <cellStyle name="SAPBEXHLevel1X 4 6" xfId="5367"/>
    <cellStyle name="F5 2 5" xfId="5368"/>
    <cellStyle name="SAPBEXHLevel2 10" xfId="5369"/>
    <cellStyle name="F6" xfId="5370"/>
    <cellStyle name="F6 17" xfId="5371"/>
    <cellStyle name="Normal 6 14" xfId="5372"/>
    <cellStyle name="SAPBEXexcGood3 5" xfId="5373"/>
    <cellStyle name="F6 18" xfId="5374"/>
    <cellStyle name="Normal 6 15" xfId="5375"/>
    <cellStyle name="SAPBEXexcGood3 6" xfId="5376"/>
    <cellStyle name="F6 2" xfId="5377"/>
    <cellStyle name="F6 2 2 2 2" xfId="5378"/>
    <cellStyle name="F6 2 2 3" xfId="5379"/>
    <cellStyle name="Percent 3 12" xfId="5380"/>
    <cellStyle name="F6 2 2 4" xfId="5381"/>
    <cellStyle name="Percent 3 13" xfId="5382"/>
    <cellStyle name="F6 2 3 2" xfId="5383"/>
    <cellStyle name="Heading 4 2" xfId="5384"/>
    <cellStyle name="F6 2 4" xfId="5385"/>
    <cellStyle name="Note 2 5 27" xfId="5386"/>
    <cellStyle name="Note 2 5 32" xfId="5387"/>
    <cellStyle name="F6 3" xfId="5388"/>
    <cellStyle name="F6 4" xfId="5389"/>
    <cellStyle name="F6 5" xfId="5390"/>
    <cellStyle name="F6 6" xfId="5391"/>
    <cellStyle name="F6 7" xfId="5392"/>
    <cellStyle name="SAPBEXHLevel0X 18" xfId="5393"/>
    <cellStyle name="SAPBEXHLevel0X 23" xfId="5394"/>
    <cellStyle name="F8 2 2 2" xfId="5395"/>
    <cellStyle name="SAPBEXHLevel0X 7 2" xfId="5396"/>
    <cellStyle name="F6 8" xfId="5397"/>
    <cellStyle name="SAPBEXHLevel0X 19" xfId="5398"/>
    <cellStyle name="SAPBEXHLevel0X 24" xfId="5399"/>
    <cellStyle name="F8 2 2 3" xfId="5400"/>
    <cellStyle name="SAPBEXHLevel0X 7 3" xfId="5401"/>
    <cellStyle name="F6 9" xfId="5402"/>
    <cellStyle name="F6_03_RJPP_PETRAL V6 AUDITED NEW" xfId="5403"/>
    <cellStyle name="F7" xfId="5404"/>
    <cellStyle name="F7 10" xfId="5405"/>
    <cellStyle name="Percent 5" xfId="5406"/>
    <cellStyle name="F7 11" xfId="5407"/>
    <cellStyle name="Percent 6" xfId="5408"/>
    <cellStyle name="F7 12" xfId="5409"/>
    <cellStyle name="Percent 7" xfId="5410"/>
    <cellStyle name="F7 13" xfId="5411"/>
    <cellStyle name="Percent 8" xfId="5412"/>
    <cellStyle name="F7 14" xfId="5413"/>
    <cellStyle name="Percent 9" xfId="5414"/>
    <cellStyle name="F7 15" xfId="5415"/>
    <cellStyle name="F7 16" xfId="5416"/>
    <cellStyle name="Style 46 2 2 2" xfId="5417"/>
    <cellStyle name="F7 17" xfId="5418"/>
    <cellStyle name="Style 46 2 2 3" xfId="5419"/>
    <cellStyle name="F7 18" xfId="5420"/>
    <cellStyle name="F7 2" xfId="5421"/>
    <cellStyle name="SAPBEXHLevel0 2 28" xfId="5422"/>
    <cellStyle name="SAPBEXHLevel0 2 33" xfId="5423"/>
    <cellStyle name="F7 2 2" xfId="5424"/>
    <cellStyle name="F7 2 2 2 2" xfId="5425"/>
    <cellStyle name="F7 2 2 4" xfId="5426"/>
    <cellStyle name="F7 2 5" xfId="5427"/>
    <cellStyle name="F7 2 6" xfId="5428"/>
    <cellStyle name="F7 3" xfId="5429"/>
    <cellStyle name="SAPBEXHLevel0 2 29" xfId="5430"/>
    <cellStyle name="F7 4" xfId="5431"/>
    <cellStyle name="F7 5" xfId="5432"/>
    <cellStyle name="F7 6" xfId="5433"/>
    <cellStyle name="F7 7" xfId="5434"/>
    <cellStyle name="F8 2 3 2" xfId="5435"/>
    <cellStyle name="SAPBEXHLevel0X 8 2" xfId="5436"/>
    <cellStyle name="F7 8" xfId="5437"/>
    <cellStyle name="F7 9" xfId="5438"/>
    <cellStyle name="F8" xfId="5439"/>
    <cellStyle name="F8 12" xfId="5440"/>
    <cellStyle name="F8 13" xfId="5441"/>
    <cellStyle name="Normal 8 10" xfId="5442"/>
    <cellStyle name="F8 2 2" xfId="5443"/>
    <cellStyle name="SAPBEXHLevel0X 7" xfId="5444"/>
    <cellStyle name="Normal 14 4" xfId="5445"/>
    <cellStyle name="F8 2 2 2 2" xfId="5446"/>
    <cellStyle name="SAPBEXHLevel0X 25" xfId="5447"/>
    <cellStyle name="SAPBEXHLevel0X 30" xfId="5448"/>
    <cellStyle name="F8 2 2 4" xfId="5449"/>
    <cellStyle name="SAPBEXHLevel0X 7 4" xfId="5450"/>
    <cellStyle name="F8 2 3" xfId="5451"/>
    <cellStyle name="SAPBEXHLevel0X 8" xfId="5452"/>
    <cellStyle name="F8 2 4" xfId="5453"/>
    <cellStyle name="SAPBEXHLevel0X 9" xfId="5454"/>
    <cellStyle name="Normal 2 2 2 2" xfId="5455"/>
    <cellStyle name="F8 2 5" xfId="5456"/>
    <cellStyle name="SAPBEXexcBad7" xfId="5457"/>
    <cellStyle name="Normal 2 2 2 3" xfId="5458"/>
    <cellStyle name="F8 2 6" xfId="5459"/>
    <cellStyle name="SAPBEXexcBad8" xfId="5460"/>
    <cellStyle name="SAPBEXHLevel3X 2 22" xfId="5461"/>
    <cellStyle name="SAPBEXHLevel3X 2 17" xfId="5462"/>
    <cellStyle name="F8_03_RJPP_PETRAL V6 AUDITED NEW" xfId="5463"/>
    <cellStyle name="SAPBEXstdItem 7" xfId="5464"/>
    <cellStyle name="PrePop Currency (2)" xfId="5465"/>
    <cellStyle name="Financials 10" xfId="5466"/>
    <cellStyle name="Style 105 11" xfId="5467"/>
    <cellStyle name="SAPBEXHLevel1 8 27" xfId="5468"/>
    <cellStyle name="SAPBEXHLevel1 8 32" xfId="5469"/>
    <cellStyle name="Financials 11" xfId="5470"/>
    <cellStyle name="Style 105 12" xfId="5471"/>
    <cellStyle name="SAPBEXHLevel1 8 28" xfId="5472"/>
    <cellStyle name="SAPBEXHLevel1 8 33" xfId="5473"/>
    <cellStyle name="Financials 12" xfId="5474"/>
    <cellStyle name="Style 105 13" xfId="5475"/>
    <cellStyle name="SAPBEXHLevel1 8 29" xfId="5476"/>
    <cellStyle name="Financials 14" xfId="5477"/>
    <cellStyle name="Financials 15" xfId="5478"/>
    <cellStyle name="Financials 16" xfId="5479"/>
    <cellStyle name="Financials 2 3" xfId="5480"/>
    <cellStyle name="SAPBEXHLevel2 6 2" xfId="5481"/>
    <cellStyle name="þ_x001d_ð &amp;ý&amp;†ýG_x0008_ X_x000a__x0007__x0001__x0001_ 6" xfId="5482"/>
    <cellStyle name="Financials 16 2" xfId="5483"/>
    <cellStyle name="Financials 17" xfId="5484"/>
    <cellStyle name="Financials 18" xfId="5485"/>
    <cellStyle name="Financials 2" xfId="5486"/>
    <cellStyle name="Financials 2 2" xfId="5487"/>
    <cellStyle name="Financials 2 2 2" xfId="5488"/>
    <cellStyle name="Header1 2 4" xfId="5489"/>
    <cellStyle name="Financials 2 2 2 2" xfId="5490"/>
    <cellStyle name="Financials 2 2 3" xfId="5491"/>
    <cellStyle name="Financials 2 2 4" xfId="5492"/>
    <cellStyle name="Financials 2 3 2" xfId="5493"/>
    <cellStyle name="Input 2 2 2" xfId="5494"/>
    <cellStyle name="Financials 2 4" xfId="5495"/>
    <cellStyle name="SAPBEXHLevel2 6 3" xfId="5496"/>
    <cellStyle name="Financials 3" xfId="5497"/>
    <cellStyle name="Financials 4" xfId="5498"/>
    <cellStyle name="Financials 5" xfId="5499"/>
    <cellStyle name="Link Units (0)" xfId="5500"/>
    <cellStyle name="Style 52 2" xfId="5501"/>
    <cellStyle name="Style 47 2" xfId="5502"/>
    <cellStyle name="SAPBEXformats 7" xfId="5503"/>
    <cellStyle name="Financials 6" xfId="5504"/>
    <cellStyle name="Financials 7" xfId="5505"/>
    <cellStyle name="Financials 8" xfId="5506"/>
    <cellStyle name="Financials 9" xfId="5507"/>
    <cellStyle name="Financials Bold" xfId="5508"/>
    <cellStyle name="Style 91 2 2 2 4" xfId="5509"/>
    <cellStyle name="SAPBEXHLevel2 7 10" xfId="5510"/>
    <cellStyle name="Financials_BPP  April  07" xfId="5511"/>
    <cellStyle name="Input [yellow] 34" xfId="5512"/>
    <cellStyle name="Input [yellow] 29" xfId="5513"/>
    <cellStyle name="Fixed 12" xfId="5514"/>
    <cellStyle name="SAPBEXHLevel1 4 16" xfId="5515"/>
    <cellStyle name="SAPBEXHLevel1 4 21" xfId="5516"/>
    <cellStyle name="Tusental (0)_pldt" xfId="5517"/>
    <cellStyle name="Input [yellow] 40" xfId="5518"/>
    <cellStyle name="Input [yellow] 35" xfId="5519"/>
    <cellStyle name="Fixed 13" xfId="5520"/>
    <cellStyle name="SAPBEXHLevel1 4 17" xfId="5521"/>
    <cellStyle name="SAPBEXHLevel1 4 22" xfId="5522"/>
    <cellStyle name="Fixed 16 2" xfId="5523"/>
    <cellStyle name="Input [yellow] 44" xfId="5524"/>
    <cellStyle name="Input [yellow] 39" xfId="5525"/>
    <cellStyle name="Style 101 10" xfId="5526"/>
    <cellStyle name="Fixed 17" xfId="5527"/>
    <cellStyle name="SAPBEXHLevel1 4 26" xfId="5528"/>
    <cellStyle name="SAPBEXHLevel1 4 31" xfId="5529"/>
    <cellStyle name="Input [yellow] 45" xfId="5530"/>
    <cellStyle name="Style 101 11" xfId="5531"/>
    <cellStyle name="Fixed 18" xfId="5532"/>
    <cellStyle name="SAPBEXHLevel1 4 27" xfId="5533"/>
    <cellStyle name="SAPBEXHLevel1 4 32" xfId="5534"/>
    <cellStyle name="Fixed 2" xfId="5535"/>
    <cellStyle name="Normal 5 5 3" xfId="5536"/>
    <cellStyle name="Fixed 2 2 2" xfId="5537"/>
    <cellStyle name="SAPBEXHLevel1X 4 28" xfId="5538"/>
    <cellStyle name="SAPBEXHLevel1X 4 33" xfId="5539"/>
    <cellStyle name="Fixed 2 2 3" xfId="5540"/>
    <cellStyle name="NoZero 2" xfId="5541"/>
    <cellStyle name="SAPBEXHLevel1X 4 29" xfId="5542"/>
    <cellStyle name="Fixed 2 2 4" xfId="5543"/>
    <cellStyle name="NoZero 3" xfId="5544"/>
    <cellStyle name="Fixed 2 3" xfId="5545"/>
    <cellStyle name="Fixed 3" xfId="5546"/>
    <cellStyle name="Normal 5 5 4" xfId="5547"/>
    <cellStyle name="Fixed 5" xfId="5548"/>
    <cellStyle name="Normal 5 5 6" xfId="5549"/>
    <cellStyle name="Style 47 4 2" xfId="5550"/>
    <cellStyle name="Fixed 6" xfId="5551"/>
    <cellStyle name="Normal 5 5 7" xfId="5552"/>
    <cellStyle name="Fixed 7" xfId="5553"/>
    <cellStyle name="Normal 5 5 8" xfId="5554"/>
    <cellStyle name="Fixed 8" xfId="5555"/>
    <cellStyle name="Normal 5 5 9" xfId="5556"/>
    <cellStyle name="Fixed 9" xfId="5557"/>
    <cellStyle name="Sheet Title" xfId="5558"/>
    <cellStyle name="Fixlong" xfId="5559"/>
    <cellStyle name="SAPBEXexcCritical5 26" xfId="5560"/>
    <cellStyle name="SAPBEXexcCritical5 31" xfId="5561"/>
    <cellStyle name="SAPBEXHLevel0 7 18" xfId="5562"/>
    <cellStyle name="SAPBEXHLevel0 7 23" xfId="5563"/>
    <cellStyle name="Footnote" xfId="5564"/>
    <cellStyle name="SAPBEXinputData 5 14" xfId="5565"/>
    <cellStyle name="Normal 2 2 13 6" xfId="5566"/>
    <cellStyle name="Good 2" xfId="5567"/>
    <cellStyle name="Good 3" xfId="5568"/>
    <cellStyle name="Grey 5" xfId="5569"/>
    <cellStyle name="Grey 6" xfId="5570"/>
    <cellStyle name="Normal 2 3 2 2" xfId="5571"/>
    <cellStyle name="Grey 7" xfId="5572"/>
    <cellStyle name="H 1" xfId="5573"/>
    <cellStyle name="H 2" xfId="5574"/>
    <cellStyle name="Normal 10 8" xfId="5575"/>
    <cellStyle name="Header1" xfId="5576"/>
    <cellStyle name="Style 60 5 2 2 3" xfId="5577"/>
    <cellStyle name="Header1 12 2" xfId="5578"/>
    <cellStyle name="Style 60 5 2 2 4" xfId="5579"/>
    <cellStyle name="Header1 12 3" xfId="5580"/>
    <cellStyle name="Header1 12 4" xfId="5581"/>
    <cellStyle name="Header1 13 2" xfId="5582"/>
    <cellStyle name="Header1 13 3" xfId="5583"/>
    <cellStyle name="Header1 13 4" xfId="5584"/>
    <cellStyle name="Normal 2 10 7" xfId="5585"/>
    <cellStyle name="Header1 14" xfId="5586"/>
    <cellStyle name="Output 3 3" xfId="5587"/>
    <cellStyle name="Style 120 2 2" xfId="5588"/>
    <cellStyle name="Header1 15" xfId="5589"/>
    <cellStyle name="Output 3 4" xfId="5590"/>
    <cellStyle name="Style 120 2 2 2" xfId="5591"/>
    <cellStyle name="Header1 15 2" xfId="5592"/>
    <cellStyle name="Style 120 2 2 3" xfId="5593"/>
    <cellStyle name="Header1 15 3" xfId="5594"/>
    <cellStyle name="Style 50 9 2" xfId="5595"/>
    <cellStyle name="Style 45 9 2" xfId="5596"/>
    <cellStyle name="Style 120 2 3" xfId="5597"/>
    <cellStyle name="Header1 16" xfId="5598"/>
    <cellStyle name="Output 3 5" xfId="5599"/>
    <cellStyle name="Style 120 2 4" xfId="5600"/>
    <cellStyle name="Header1 17" xfId="5601"/>
    <cellStyle name="Output 3 6" xfId="5602"/>
    <cellStyle name="Header1 17 3" xfId="5603"/>
    <cellStyle name="Header1 17 4" xfId="5604"/>
    <cellStyle name="Header1 18" xfId="5605"/>
    <cellStyle name="Output 3 7" xfId="5606"/>
    <cellStyle name="Header1 2" xfId="5607"/>
    <cellStyle name="Header1 2 2 2 2" xfId="5608"/>
    <cellStyle name="Header1 3" xfId="5609"/>
    <cellStyle name="Normal 2 2 13" xfId="5610"/>
    <cellStyle name="SAPBEXHLevel0 9 5" xfId="5611"/>
    <cellStyle name="Header1 3 4" xfId="5612"/>
    <cellStyle name="Header1 4" xfId="5613"/>
    <cellStyle name="Header1 5" xfId="5614"/>
    <cellStyle name="SAPBEXHLevel3X 23" xfId="5615"/>
    <cellStyle name="SAPBEXHLevel3X 18" xfId="5616"/>
    <cellStyle name="Header1 5 4" xfId="5617"/>
    <cellStyle name="Output 3 29" xfId="5618"/>
    <cellStyle name="Header1 6" xfId="5619"/>
    <cellStyle name="Header1 6 4" xfId="5620"/>
    <cellStyle name="Header1 7" xfId="5621"/>
    <cellStyle name="Total 2 2 31" xfId="5622"/>
    <cellStyle name="Total 2 2 26" xfId="5623"/>
    <cellStyle name="Header1 7 3" xfId="5624"/>
    <cellStyle name="Total 2 2 32" xfId="5625"/>
    <cellStyle name="Total 2 2 27" xfId="5626"/>
    <cellStyle name="Header1 7 4" xfId="5627"/>
    <cellStyle name="Header1 8" xfId="5628"/>
    <cellStyle name="Normal 2 3 12" xfId="5629"/>
    <cellStyle name="Header1 8 3" xfId="5630"/>
    <cellStyle name="Normal 2 3 13" xfId="5631"/>
    <cellStyle name="Header1 8 4" xfId="5632"/>
    <cellStyle name="Neutral 2 2" xfId="5633"/>
    <cellStyle name="Header1 9" xfId="5634"/>
    <cellStyle name="Normal 10 9" xfId="5635"/>
    <cellStyle name="Header2" xfId="5636"/>
    <cellStyle name="Header2 22" xfId="5637"/>
    <cellStyle name="Header2 17" xfId="5638"/>
    <cellStyle name="Header2 2" xfId="5639"/>
    <cellStyle name="Header2 2 2 2 2" xfId="5640"/>
    <cellStyle name="SAPBEXHLevel0X 8 4" xfId="5641"/>
    <cellStyle name="header2 2 2 2 2 2" xfId="5642"/>
    <cellStyle name="Output 2 2 4" xfId="5643"/>
    <cellStyle name="header2 2 2 2 3" xfId="5644"/>
    <cellStyle name="SAPBEXHLevel0X 8 5" xfId="5645"/>
    <cellStyle name="header2 2 2 2 4" xfId="5646"/>
    <cellStyle name="Style 70 7 2" xfId="5647"/>
    <cellStyle name="Style 65 7 2" xfId="5648"/>
    <cellStyle name="SAPBEXHLevel0X 8 6" xfId="5649"/>
    <cellStyle name="SAPBEXinputData 3 13" xfId="5650"/>
    <cellStyle name="Header2 2 2 3 2" xfId="5651"/>
    <cellStyle name="Style 107 16" xfId="5652"/>
    <cellStyle name="SAPBEXHLevel0X 9 4" xfId="5653"/>
    <cellStyle name="header2 2 4" xfId="5654"/>
    <cellStyle name="Header2 31" xfId="5655"/>
    <cellStyle name="Header2 26" xfId="5656"/>
    <cellStyle name="Input [yellow] 3 2 2 3" xfId="5657"/>
    <cellStyle name="SAPBEXHLevel2X 7 2" xfId="5658"/>
    <cellStyle name="Header2 34" xfId="5659"/>
    <cellStyle name="Header2 29" xfId="5660"/>
    <cellStyle name="Heading2 2 2" xfId="5661"/>
    <cellStyle name="Header2 3" xfId="5662"/>
    <cellStyle name="Style 93 16" xfId="5663"/>
    <cellStyle name="Note 3 3 13" xfId="5664"/>
    <cellStyle name="Heading2 2 2 2" xfId="5665"/>
    <cellStyle name="SAPBEXHLevel1 9 3" xfId="5666"/>
    <cellStyle name="Header2 3 2" xfId="5667"/>
    <cellStyle name="SAPBEXHLevel3X 8 13" xfId="5668"/>
    <cellStyle name="header2 3 2 2 2 2" xfId="5669"/>
    <cellStyle name="Style 93 17" xfId="5670"/>
    <cellStyle name="Note 3 3 14" xfId="5671"/>
    <cellStyle name="Heading2 2 2 3" xfId="5672"/>
    <cellStyle name="SAPBEXHLevel1 9 4" xfId="5673"/>
    <cellStyle name="header2 3 3" xfId="5674"/>
    <cellStyle name="Style 93 18" xfId="5675"/>
    <cellStyle name="Note 3 3 15" xfId="5676"/>
    <cellStyle name="Note 3 3 20" xfId="5677"/>
    <cellStyle name="Heading2 2 2 4" xfId="5678"/>
    <cellStyle name="SAPBEXHLevel1 9 5" xfId="5679"/>
    <cellStyle name="header2 3 4" xfId="5680"/>
    <cellStyle name="header2 3 7 2" xfId="5681"/>
    <cellStyle name="Header2 43" xfId="5682"/>
    <cellStyle name="Header2 38" xfId="5683"/>
    <cellStyle name="Header2 44" xfId="5684"/>
    <cellStyle name="Header2 39" xfId="5685"/>
    <cellStyle name="Heading2 2 3" xfId="5686"/>
    <cellStyle name="Header2 4" xfId="5687"/>
    <cellStyle name="Heading2 2 3 2" xfId="5688"/>
    <cellStyle name="Style 46 2 4" xfId="5689"/>
    <cellStyle name="Header2 4 2" xfId="5690"/>
    <cellStyle name="header2 4 2 2" xfId="5691"/>
    <cellStyle name="SAPBEXexcCritical4 9" xfId="5692"/>
    <cellStyle name="header2 4 2 3" xfId="5693"/>
    <cellStyle name="header2 4 3" xfId="5694"/>
    <cellStyle name="header2 4 4" xfId="5695"/>
    <cellStyle name="Header2 4 7" xfId="5696"/>
    <cellStyle name="header2 4 7 2" xfId="5697"/>
    <cellStyle name="Percent 12" xfId="5698"/>
    <cellStyle name="header2 4 8" xfId="5699"/>
    <cellStyle name="header2 4 9" xfId="5700"/>
    <cellStyle name="Header2 45" xfId="5701"/>
    <cellStyle name="Style 152 7" xfId="5702"/>
    <cellStyle name="SAPBEXHLevel2 2 10" xfId="5703"/>
    <cellStyle name="Heading2 2 4" xfId="5704"/>
    <cellStyle name="Header2 5" xfId="5705"/>
    <cellStyle name="Header2 5 2" xfId="5706"/>
    <cellStyle name="header2 5 2 2 2 2" xfId="5707"/>
    <cellStyle name="Header2 5 2 4" xfId="5708"/>
    <cellStyle name="header2 5 3" xfId="5709"/>
    <cellStyle name="header2 5 4" xfId="5710"/>
    <cellStyle name="Style 181_KERTAS_KERJA_ABI_PGE_2009_090109Kurs 11rb" xfId="5711"/>
    <cellStyle name="Style 176_KERTAS_KERJA_ABI_PGE_2009_090109Kurs 11rb" xfId="5712"/>
    <cellStyle name="header2 5 5" xfId="5713"/>
    <cellStyle name="header2 5 6" xfId="5714"/>
    <cellStyle name="Style 158 6 2 2" xfId="5715"/>
    <cellStyle name="header2 5 9" xfId="5716"/>
    <cellStyle name="Heading2 2 5" xfId="5717"/>
    <cellStyle name="Style 118 2 2 2" xfId="5718"/>
    <cellStyle name="Header2 6" xfId="5719"/>
    <cellStyle name="SAPBEXHLevel2 2 2" xfId="5720"/>
    <cellStyle name="Style 118 2 2 2 2" xfId="5721"/>
    <cellStyle name="Header2 6 2" xfId="5722"/>
    <cellStyle name="header2 6 2 2" xfId="5723"/>
    <cellStyle name="Header2 6 2 2 2" xfId="5724"/>
    <cellStyle name="Header2 6 2 3" xfId="5725"/>
    <cellStyle name="Header2 6 2 4" xfId="5726"/>
    <cellStyle name="Header2 6 3" xfId="5727"/>
    <cellStyle name="header2 6 3 2" xfId="5728"/>
    <cellStyle name="header2 6 4" xfId="5729"/>
    <cellStyle name="Style 118 2 2 4" xfId="5730"/>
    <cellStyle name="Header2 8" xfId="5731"/>
    <cellStyle name="SAPBEXHLevel2 2 4" xfId="5732"/>
    <cellStyle name="Heading" xfId="5733"/>
    <cellStyle name="Heading 1 2" xfId="5734"/>
    <cellStyle name="Heading 1 2 2" xfId="5735"/>
    <cellStyle name="Heading 1 2 3" xfId="5736"/>
    <cellStyle name="Heading 1 3" xfId="5737"/>
    <cellStyle name="Style 95 4 3 2" xfId="5738"/>
    <cellStyle name="Note 4 4 2" xfId="5739"/>
    <cellStyle name="Heading 2 2 2" xfId="5740"/>
    <cellStyle name="Heading 2 3" xfId="5741"/>
    <cellStyle name="Style 95 4 4 2" xfId="5742"/>
    <cellStyle name="SAPBEXexcGood2 25" xfId="5743"/>
    <cellStyle name="SAPBEXexcGood2 30" xfId="5744"/>
    <cellStyle name="Normal 2 6 8" xfId="5745"/>
    <cellStyle name="Normal 5 3 2 2 2 2" xfId="5746"/>
    <cellStyle name="Heading1 17" xfId="5747"/>
    <cellStyle name="Note 2 10" xfId="5748"/>
    <cellStyle name="Normal 2 6 9" xfId="5749"/>
    <cellStyle name="Heading1 18" xfId="5750"/>
    <cellStyle name="Note 2 11" xfId="5751"/>
    <cellStyle name="Input 2 35" xfId="5752"/>
    <cellStyle name="Percent 2 2 16 6" xfId="5753"/>
    <cellStyle name="Percent 2 2 21 6" xfId="5754"/>
    <cellStyle name="Heading1 2 3" xfId="5755"/>
    <cellStyle name="Heading1 2 3 2" xfId="5756"/>
    <cellStyle name="Heading1 2 4" xfId="5757"/>
    <cellStyle name="Heading1 2 5" xfId="5758"/>
    <cellStyle name="Heading2 10" xfId="5759"/>
    <cellStyle name="Heading2 11" xfId="5760"/>
    <cellStyle name="Heading2 12" xfId="5761"/>
    <cellStyle name="SAPBEXHLevel3X 4 32" xfId="5762"/>
    <cellStyle name="SAPBEXHLevel3X 4 27" xfId="5763"/>
    <cellStyle name="Input [yellow] 4 2 3 2" xfId="5764"/>
    <cellStyle name="Heading2 14" xfId="5765"/>
    <cellStyle name="Heading2 16" xfId="5766"/>
    <cellStyle name="Style 24" xfId="5767"/>
    <cellStyle name="Style 19" xfId="5768"/>
    <cellStyle name="Heading2 16 2" xfId="5769"/>
    <cellStyle name="Heading2 17" xfId="5770"/>
    <cellStyle name="Note 3 10" xfId="5771"/>
    <cellStyle name="Heading2 18" xfId="5772"/>
    <cellStyle name="Note 3 11" xfId="5773"/>
    <cellStyle name="Heading2 3" xfId="5774"/>
    <cellStyle name="Normal 3 2_RKAP SRM 4" xfId="5775"/>
    <cellStyle name="Heading2 4" xfId="5776"/>
    <cellStyle name="Heading2 5" xfId="5777"/>
    <cellStyle name="Hyperlink 2" xfId="5778"/>
    <cellStyle name="Input %" xfId="5779"/>
    <cellStyle name="Normal 4 8" xfId="5780"/>
    <cellStyle name="Input [yellow] 14" xfId="5781"/>
    <cellStyle name="Input [yellow] 20" xfId="5782"/>
    <cellStyle name="Input [yellow] 15" xfId="5783"/>
    <cellStyle name="Input [yellow] 21" xfId="5784"/>
    <cellStyle name="Input [yellow] 16" xfId="5785"/>
    <cellStyle name="Normal - Style1 14" xfId="5786"/>
    <cellStyle name="Input [yellow] 16 2" xfId="5787"/>
    <cellStyle name="Input [yellow] 22" xfId="5788"/>
    <cellStyle name="Input [yellow] 17" xfId="5789"/>
    <cellStyle name="Input [yellow] 23" xfId="5790"/>
    <cellStyle name="Input [yellow] 18" xfId="5791"/>
    <cellStyle name="WHead - Style2" xfId="5792"/>
    <cellStyle name="SAPBEXHLevel1 4 10" xfId="5793"/>
    <cellStyle name="Input [yellow] 24" xfId="5794"/>
    <cellStyle name="Input [yellow] 19" xfId="5795"/>
    <cellStyle name="SAPBEXHLevel1 4 11" xfId="5796"/>
    <cellStyle name="Input [yellow] 2" xfId="5797"/>
    <cellStyle name="Input [yellow] 2 2" xfId="5798"/>
    <cellStyle name="Input [yellow] 2 2 2 2" xfId="5799"/>
    <cellStyle name="Input [yellow] 2 2 2 3" xfId="5800"/>
    <cellStyle name="Input [yellow] 2 2 2 4" xfId="5801"/>
    <cellStyle name="Input [yellow] 2 2 3 2" xfId="5802"/>
    <cellStyle name="SAPBEXHLevel1X 4 27" xfId="5803"/>
    <cellStyle name="SAPBEXHLevel1X 4 32" xfId="5804"/>
    <cellStyle name="Style 73 4 2 2" xfId="5805"/>
    <cellStyle name="Input [yellow] 2 5" xfId="5806"/>
    <cellStyle name="Style 73 4 2 3" xfId="5807"/>
    <cellStyle name="Style 49 8 2" xfId="5808"/>
    <cellStyle name="Input [yellow] 2 6" xfId="5809"/>
    <cellStyle name="Style 73 4 2 4" xfId="5810"/>
    <cellStyle name="Normal 2 7 2 3 2" xfId="5811"/>
    <cellStyle name="Input [yellow] 2 7" xfId="5812"/>
    <cellStyle name="Normal 3 7" xfId="5813"/>
    <cellStyle name="Input [yellow] 2 7 2" xfId="5814"/>
    <cellStyle name="Note 4 36" xfId="5815"/>
    <cellStyle name="Input [yellow] 2 8" xfId="5816"/>
    <cellStyle name="Input [yellow] 2 9" xfId="5817"/>
    <cellStyle name="Input [yellow] 3" xfId="5818"/>
    <cellStyle name="Input [yellow] 3 2" xfId="5819"/>
    <cellStyle name="Input [yellow] 3 2 3 2" xfId="5820"/>
    <cellStyle name="Note 9 16" xfId="5821"/>
    <cellStyle name="Note 9 21" xfId="5822"/>
    <cellStyle name="SAPBEXHLevel2X 4 27" xfId="5823"/>
    <cellStyle name="SAPBEXHLevel2X 4 32" xfId="5824"/>
    <cellStyle name="Input [yellow] 3 3" xfId="5825"/>
    <cellStyle name="Input [yellow] 3 4" xfId="5826"/>
    <cellStyle name="Input [yellow] 3 7 2" xfId="5827"/>
    <cellStyle name="Input [yellow] 4" xfId="5828"/>
    <cellStyle name="Style 91 2 7" xfId="5829"/>
    <cellStyle name="Input [yellow] 4 2 2" xfId="5830"/>
    <cellStyle name="SAPBEXHLevel1X 2 28" xfId="5831"/>
    <cellStyle name="SAPBEXHLevel1X 2 33" xfId="5832"/>
    <cellStyle name="Input [yellow] 4 2 2 2" xfId="5833"/>
    <cellStyle name="Input [yellow] 4 2 2 2 2" xfId="5834"/>
    <cellStyle name="Input [yellow] 4 2 2 3" xfId="5835"/>
    <cellStyle name="Style 91 2 8" xfId="5836"/>
    <cellStyle name="Input [yellow] 4 2 3" xfId="5837"/>
    <cellStyle name="SAPBEXHLevel1X 2 29" xfId="5838"/>
    <cellStyle name="Style 91 2 9" xfId="5839"/>
    <cellStyle name="Input [yellow] 4 2 4" xfId="5840"/>
    <cellStyle name="Input [yellow] 46" xfId="5841"/>
    <cellStyle name="Style 101 12" xfId="5842"/>
    <cellStyle name="SAPBEXaggData 2" xfId="5843"/>
    <cellStyle name="SAPBEXHLevel1 4 28" xfId="5844"/>
    <cellStyle name="SAPBEXHLevel1 4 33" xfId="5845"/>
    <cellStyle name="Input [yellow] 47" xfId="5846"/>
    <cellStyle name="Style 101 13" xfId="5847"/>
    <cellStyle name="SAPBEXaggData 3" xfId="5848"/>
    <cellStyle name="SAPBEXHLevel1 4 29" xfId="5849"/>
    <cellStyle name="Input [yellow] 48" xfId="5850"/>
    <cellStyle name="Style 101 14" xfId="5851"/>
    <cellStyle name="SAPBEXaggData 4" xfId="5852"/>
    <cellStyle name="Input [yellow] 5" xfId="5853"/>
    <cellStyle name="Input [yellow] 5 2" xfId="5854"/>
    <cellStyle name="Input [yellow] 5 2 2 4" xfId="5855"/>
    <cellStyle name="SAPBEXexcCritical5 19" xfId="5856"/>
    <cellStyle name="SAPBEXexcCritical5 24" xfId="5857"/>
    <cellStyle name="SAPBEXHLevel0 7 16" xfId="5858"/>
    <cellStyle name="SAPBEXHLevel0 7 21" xfId="5859"/>
    <cellStyle name="Input [yellow] 5 3" xfId="5860"/>
    <cellStyle name="Input [yellow] 5 4" xfId="5861"/>
    <cellStyle name="Input [yellow] 5 6" xfId="5862"/>
    <cellStyle name="Input [yellow] 5 8" xfId="5863"/>
    <cellStyle name="Input [yellow] 5 9" xfId="5864"/>
    <cellStyle name="Input [yellow] 6 2" xfId="5865"/>
    <cellStyle name="Input [yellow] 6 2 2" xfId="5866"/>
    <cellStyle name="SAPBEXHLevel0X 6 14" xfId="5867"/>
    <cellStyle name="Input [yellow] 6 2 3" xfId="5868"/>
    <cellStyle name="SAPBEXHLevel0X 6 15" xfId="5869"/>
    <cellStyle name="SAPBEXHLevel0X 6 20" xfId="5870"/>
    <cellStyle name="Input [yellow] 6 3" xfId="5871"/>
    <cellStyle name="Input [yellow] 6 4" xfId="5872"/>
    <cellStyle name="Input [yellow]_KERTAS_KERJA_ABI_PGE_2009_090109Kurs 11rb" xfId="5873"/>
    <cellStyle name="SAPBEXHLevel2 9 8" xfId="5874"/>
    <cellStyle name="Input 2" xfId="5875"/>
    <cellStyle name="Input 2 22" xfId="5876"/>
    <cellStyle name="Input 2 17" xfId="5877"/>
    <cellStyle name="Input 2 23" xfId="5878"/>
    <cellStyle name="Input 2 18" xfId="5879"/>
    <cellStyle name="Percent [2]" xfId="5880"/>
    <cellStyle name="Input 2 24" xfId="5881"/>
    <cellStyle name="Input 2 19" xfId="5882"/>
    <cellStyle name="SAPBEXstdDataEmph 6" xfId="5883"/>
    <cellStyle name="Input 2 2" xfId="5884"/>
    <cellStyle name="SAPBEXHLevel2 8 16" xfId="5885"/>
    <cellStyle name="SAPBEXHLevel2 8 21" xfId="5886"/>
    <cellStyle name="Input 2 2 12" xfId="5887"/>
    <cellStyle name="SAPBEXHLevel2 6 17" xfId="5888"/>
    <cellStyle name="SAPBEXHLevel2 6 22" xfId="5889"/>
    <cellStyle name="Input 2 2 14" xfId="5890"/>
    <cellStyle name="SAPBEXHLevel2 6 19" xfId="5891"/>
    <cellStyle name="SAPBEXHLevel2 6 24" xfId="5892"/>
    <cellStyle name="Input 2 2 20" xfId="5893"/>
    <cellStyle name="Input 2 2 15" xfId="5894"/>
    <cellStyle name="SAPBEXHLevel2 6 25" xfId="5895"/>
    <cellStyle name="SAPBEXHLevel2 6 30" xfId="5896"/>
    <cellStyle name="Input 2 2 21" xfId="5897"/>
    <cellStyle name="Input 2 2 16" xfId="5898"/>
    <cellStyle name="SAPBEXHLevel2 6 26" xfId="5899"/>
    <cellStyle name="SAPBEXHLevel2 6 31" xfId="5900"/>
    <cellStyle name="Input 2 2 22" xfId="5901"/>
    <cellStyle name="Input 2 2 17" xfId="5902"/>
    <cellStyle name="SAPBEXHLevel2 6 27" xfId="5903"/>
    <cellStyle name="SAPBEXHLevel2 6 32" xfId="5904"/>
    <cellStyle name="Input 2 2 23" xfId="5905"/>
    <cellStyle name="Input 2 2 18" xfId="5906"/>
    <cellStyle name="SAPBEXHLevel2 6 28" xfId="5907"/>
    <cellStyle name="SAPBEXHLevel2 6 33" xfId="5908"/>
    <cellStyle name="Input 2 2 30" xfId="5909"/>
    <cellStyle name="Input 2 2 25" xfId="5910"/>
    <cellStyle name="Input 2 2 31" xfId="5911"/>
    <cellStyle name="Input 2 2 26" xfId="5912"/>
    <cellStyle name="Input 2 30" xfId="5913"/>
    <cellStyle name="Input 2 25" xfId="5914"/>
    <cellStyle name="Input 2 31" xfId="5915"/>
    <cellStyle name="Input 2 26" xfId="5916"/>
    <cellStyle name="Percent 2 2 16 2" xfId="5917"/>
    <cellStyle name="Percent 2 2 21 2" xfId="5918"/>
    <cellStyle name="Input 2 32" xfId="5919"/>
    <cellStyle name="Input 2 27" xfId="5920"/>
    <cellStyle name="Percent 2 2 16 3" xfId="5921"/>
    <cellStyle name="Percent 2 2 21 3" xfId="5922"/>
    <cellStyle name="Input 2 33" xfId="5923"/>
    <cellStyle name="Input 2 28" xfId="5924"/>
    <cellStyle name="Percent 2 2 16 4" xfId="5925"/>
    <cellStyle name="Percent 2 2 21 4" xfId="5926"/>
    <cellStyle name="SAPBEXstdDataEmph 7" xfId="5927"/>
    <cellStyle name="Input 2 3" xfId="5928"/>
    <cellStyle name="SAPBEXHLevel2 8 17" xfId="5929"/>
    <cellStyle name="SAPBEXHLevel2 8 22" xfId="5930"/>
    <cellStyle name="Internal link 3" xfId="5931"/>
    <cellStyle name="Input 2 3 10" xfId="5932"/>
    <cellStyle name="SAPBEXHLevel2 7 15" xfId="5933"/>
    <cellStyle name="SAPBEXHLevel2 7 20" xfId="5934"/>
    <cellStyle name="Internal link 4" xfId="5935"/>
    <cellStyle name="SAPBEXHLevel2X 9 10" xfId="5936"/>
    <cellStyle name="Input 2 3 11" xfId="5937"/>
    <cellStyle name="SAPBEXHLevel2 7 16" xfId="5938"/>
    <cellStyle name="SAPBEXHLevel2 7 21" xfId="5939"/>
    <cellStyle name="Internal link 5" xfId="5940"/>
    <cellStyle name="SAPBEXHLevel2X 9 11" xfId="5941"/>
    <cellStyle name="Input 2 3 12" xfId="5942"/>
    <cellStyle name="SAPBEXHLevel2 7 17" xfId="5943"/>
    <cellStyle name="SAPBEXHLevel2 7 22" xfId="5944"/>
    <cellStyle name="Input 2 3 13" xfId="5945"/>
    <cellStyle name="SAPBEXHLevel2 7 18" xfId="5946"/>
    <cellStyle name="SAPBEXHLevel2 7 23" xfId="5947"/>
    <cellStyle name="Normal 10 3 3 2" xfId="5948"/>
    <cellStyle name="Input 2 3 14" xfId="5949"/>
    <cellStyle name="SAPBEXHLevel2 7 19" xfId="5950"/>
    <cellStyle name="SAPBEXHLevel2 7 24" xfId="5951"/>
    <cellStyle name="Input 2 3 20" xfId="5952"/>
    <cellStyle name="Input 2 3 15" xfId="5953"/>
    <cellStyle name="SAPBEXHLevel2 7 25" xfId="5954"/>
    <cellStyle name="SAPBEXHLevel2 7 30" xfId="5955"/>
    <cellStyle name="Input 2 3 21" xfId="5956"/>
    <cellStyle name="Input 2 3 16" xfId="5957"/>
    <cellStyle name="SAPBEXHLevel2 7 26" xfId="5958"/>
    <cellStyle name="SAPBEXHLevel2 7 31" xfId="5959"/>
    <cellStyle name="Input 2 3 22" xfId="5960"/>
    <cellStyle name="Input 2 3 17" xfId="5961"/>
    <cellStyle name="SAPBEXHLevel2 7 27" xfId="5962"/>
    <cellStyle name="SAPBEXHLevel2 7 32" xfId="5963"/>
    <cellStyle name="Input 2 3 23" xfId="5964"/>
    <cellStyle name="Input 2 3 18" xfId="5965"/>
    <cellStyle name="SAPBEXHLevel2 7 28" xfId="5966"/>
    <cellStyle name="SAPBEXHLevel2 7 33" xfId="5967"/>
    <cellStyle name="Input 2 3 24" xfId="5968"/>
    <cellStyle name="Input 2 3 19" xfId="5969"/>
    <cellStyle name="SAPBEXHLevel2 7 29" xfId="5970"/>
    <cellStyle name="Input 2 3 2" xfId="5971"/>
    <cellStyle name="SAPBEXHLevel2 7 3" xfId="5972"/>
    <cellStyle name="Input 2 3 30" xfId="5973"/>
    <cellStyle name="Input 2 3 25" xfId="5974"/>
    <cellStyle name="Input 2 3 31" xfId="5975"/>
    <cellStyle name="Input 2 3 26" xfId="5976"/>
    <cellStyle name="Input 2 3 32" xfId="5977"/>
    <cellStyle name="Input 2 3 27" xfId="5978"/>
    <cellStyle name="Input 2 3 33" xfId="5979"/>
    <cellStyle name="Input 2 3 28" xfId="5980"/>
    <cellStyle name="Input 2 3 7" xfId="5981"/>
    <cellStyle name="SAPBEXHLevel2 7 8" xfId="5982"/>
    <cellStyle name="Input 2 3 8" xfId="5983"/>
    <cellStyle name="SAPBEXHLevel2 7 9" xfId="5984"/>
    <cellStyle name="SAPBEXstdDataEmph 8" xfId="5985"/>
    <cellStyle name="Input 2 4" xfId="5986"/>
    <cellStyle name="SAPBEXHLevel2 8 18" xfId="5987"/>
    <cellStyle name="SAPBEXHLevel2 8 23" xfId="5988"/>
    <cellStyle name="SAPBEXstdDataEmph 9" xfId="5989"/>
    <cellStyle name="Input 2 5" xfId="5990"/>
    <cellStyle name="SAPBEXHLevel2 8 19" xfId="5991"/>
    <cellStyle name="SAPBEXHLevel2 8 24" xfId="5992"/>
    <cellStyle name="Input 2 6" xfId="5993"/>
    <cellStyle name="SAPBEXHLevel2 8 25" xfId="5994"/>
    <cellStyle name="SAPBEXHLevel2 8 30" xfId="5995"/>
    <cellStyle name="Input 2 7" xfId="5996"/>
    <cellStyle name="SAPBEXHLevel2 8 26" xfId="5997"/>
    <cellStyle name="SAPBEXHLevel2 8 31" xfId="5998"/>
    <cellStyle name="Input 2 8" xfId="5999"/>
    <cellStyle name="SAPBEXHLevel2 8 27" xfId="6000"/>
    <cellStyle name="SAPBEXHLevel2 8 32" xfId="6001"/>
    <cellStyle name="Input 2 9" xfId="6002"/>
    <cellStyle name="SAPBEXHLevel2 8 28" xfId="6003"/>
    <cellStyle name="SAPBEXHLevel2 8 33" xfId="6004"/>
    <cellStyle name="Input 3" xfId="6005"/>
    <cellStyle name="Style 216 2" xfId="6006"/>
    <cellStyle name="Style 166 2" xfId="6007"/>
    <cellStyle name="Normal - Style1 2 2 2 2" xfId="6008"/>
    <cellStyle name="Note 2 5 3" xfId="6009"/>
    <cellStyle name="Input 3 10" xfId="6010"/>
    <cellStyle name="Input 3 11" xfId="6011"/>
    <cellStyle name="Input 3 12" xfId="6012"/>
    <cellStyle name="Input 3 13" xfId="6013"/>
    <cellStyle name="Input 3 2" xfId="6014"/>
    <cellStyle name="SAPBEXHLevel1 27" xfId="6015"/>
    <cellStyle name="SAPBEXHLevel1 32" xfId="6016"/>
    <cellStyle name="Input 3 32" xfId="6017"/>
    <cellStyle name="Input 3 27" xfId="6018"/>
    <cellStyle name="Percent 2 2 26 3" xfId="6019"/>
    <cellStyle name="Percent 2 2 31 3" xfId="6020"/>
    <cellStyle name="Input 3 33" xfId="6021"/>
    <cellStyle name="Input 3 28" xfId="6022"/>
    <cellStyle name="Percent 2 2 26 4" xfId="6023"/>
    <cellStyle name="Percent 2 2 31 4" xfId="6024"/>
    <cellStyle name="Input 3 3" xfId="6025"/>
    <cellStyle name="SAPBEXHLevel1 28" xfId="6026"/>
    <cellStyle name="SAPBEXHLevel1 33" xfId="6027"/>
    <cellStyle name="Input 3 4" xfId="6028"/>
    <cellStyle name="SAPBEXHLevel1 29" xfId="6029"/>
    <cellStyle name="SAPBEXHLevel1 34" xfId="6030"/>
    <cellStyle name="Input 3 5" xfId="6031"/>
    <cellStyle name="SAPBEXHLevel1 35" xfId="6032"/>
    <cellStyle name="SAPBEXHLevel1 40" xfId="6033"/>
    <cellStyle name="Input 3 6" xfId="6034"/>
    <cellStyle name="SAPBEXHLevel1 36" xfId="6035"/>
    <cellStyle name="SAPBEXHLevel1 41" xfId="6036"/>
    <cellStyle name="Input 3 7" xfId="6037"/>
    <cellStyle name="SAPBEXHLevel1 37" xfId="6038"/>
    <cellStyle name="Input 3 8" xfId="6039"/>
    <cellStyle name="SAPBEXHLevel1 38" xfId="6040"/>
    <cellStyle name="Input 3 9" xfId="6041"/>
    <cellStyle name="SAPBEXHLevel1 39" xfId="6042"/>
    <cellStyle name="Inputs" xfId="6043"/>
    <cellStyle name="Internal link 2" xfId="6044"/>
    <cellStyle name="Style 200_KERTAS_KERJA_ABI_PGE_2009_090109Kurs 11rb" xfId="6045"/>
    <cellStyle name="LG_View_1" xfId="6046"/>
    <cellStyle name="Style 73 5 9" xfId="6047"/>
    <cellStyle name="Style 130 8" xfId="6048"/>
    <cellStyle name="Link Currency (0) 16" xfId="6049"/>
    <cellStyle name="Output 3 10" xfId="6050"/>
    <cellStyle name="Style 114 2 3 2" xfId="6051"/>
    <cellStyle name="Output 3 11" xfId="6052"/>
    <cellStyle name="Style 130 9" xfId="6053"/>
    <cellStyle name="Link Currency (0) 17" xfId="6054"/>
    <cellStyle name="Percent 2 14 2" xfId="6055"/>
    <cellStyle name="Output 3 12" xfId="6056"/>
    <cellStyle name="Link Currency (0) 18" xfId="6057"/>
    <cellStyle name="Percent 2 14 3" xfId="6058"/>
    <cellStyle name="Link Currency (0) 2 2" xfId="6059"/>
    <cellStyle name="Link Currency (0) 2 2 3" xfId="6060"/>
    <cellStyle name="Style 215" xfId="6061"/>
    <cellStyle name="Style 170" xfId="6062"/>
    <cellStyle name="Style 165" xfId="6063"/>
    <cellStyle name="SAPBEXexcBad8 7" xfId="6064"/>
    <cellStyle name="Link Currency (0) 2 2 4" xfId="6065"/>
    <cellStyle name="Style 216" xfId="6066"/>
    <cellStyle name="Style 171" xfId="6067"/>
    <cellStyle name="Style 166" xfId="6068"/>
    <cellStyle name="Normal - Style1 2 2 2" xfId="6069"/>
    <cellStyle name="SAPBEXexcBad8 8" xfId="6070"/>
    <cellStyle name="Text Indent B 2" xfId="6071"/>
    <cellStyle name="Link Currency (0) 2 3" xfId="6072"/>
    <cellStyle name="Link Currency (0) 2 4" xfId="6073"/>
    <cellStyle name="Link Currency (0) 9" xfId="6074"/>
    <cellStyle name="Link Currency (2) 12" xfId="6075"/>
    <cellStyle name="SAPBEXHLevel1X 6 9" xfId="6076"/>
    <cellStyle name="Link Currency (2) 13" xfId="6077"/>
    <cellStyle name="Link Currency (2) 14" xfId="6078"/>
    <cellStyle name="Link Currency (2) 15" xfId="6079"/>
    <cellStyle name="SAPBEXfilterDrill 13 2" xfId="6080"/>
    <cellStyle name="Link Currency (2) 16" xfId="6081"/>
    <cellStyle name="SAPBEXfilterDrill 13 3" xfId="6082"/>
    <cellStyle name="Link Currency (2) 16 2" xfId="6083"/>
    <cellStyle name="Link Currency (2) 2 2" xfId="6084"/>
    <cellStyle name="Link Currency (2) 2 2 2 2" xfId="6085"/>
    <cellStyle name="Link Currency (2) 2 2 3" xfId="6086"/>
    <cellStyle name="Link Currency (2) 2 2 4" xfId="6087"/>
    <cellStyle name="Link Units (0) 11" xfId="6088"/>
    <cellStyle name="Link Units (0) 12" xfId="6089"/>
    <cellStyle name="Link Units (0) 13" xfId="6090"/>
    <cellStyle name="Link Units (0) 14" xfId="6091"/>
    <cellStyle name="Link Units (0) 15" xfId="6092"/>
    <cellStyle name="Link Units (1) 2 2 2" xfId="6093"/>
    <cellStyle name="Link Units (0) 16" xfId="6094"/>
    <cellStyle name="Link Units (1) 2 2 2 2" xfId="6095"/>
    <cellStyle name="Link Units (0) 16 2" xfId="6096"/>
    <cellStyle name="Link Units (1) 2 2 3" xfId="6097"/>
    <cellStyle name="Link Units (0) 17" xfId="6098"/>
    <cellStyle name="Link Units (1) 2 2 4" xfId="6099"/>
    <cellStyle name="Link Units (0) 18" xfId="6100"/>
    <cellStyle name="Link Units (0) 2 2" xfId="6101"/>
    <cellStyle name="Normal 5 3 7 2" xfId="6102"/>
    <cellStyle name="Link Units (0) 2 2 2" xfId="6103"/>
    <cellStyle name="Link Units (0) 2 2 3" xfId="6104"/>
    <cellStyle name="Link Units (0) 2 2 4" xfId="6105"/>
    <cellStyle name="Link Units (0) 2 3" xfId="6106"/>
    <cellStyle name="Link Units (0) 2 4" xfId="6107"/>
    <cellStyle name="Link Units (0) 3" xfId="6108"/>
    <cellStyle name="Normal 5 3 8" xfId="6109"/>
    <cellStyle name="Link Units (0) 4" xfId="6110"/>
    <cellStyle name="Normal 5 3 9" xfId="6111"/>
    <cellStyle name="Link Units (0) 5" xfId="6112"/>
    <cellStyle name="Link Units (0) 9" xfId="6113"/>
    <cellStyle name="SAPBEXHLevel1X 6 5" xfId="6114"/>
    <cellStyle name="Tusental_NPV" xfId="6115"/>
    <cellStyle name="Link Units (1)" xfId="6116"/>
    <cellStyle name="Results % 0 dp" xfId="6117"/>
    <cellStyle name="Link Units (1) 16 2" xfId="6118"/>
    <cellStyle name="Link Units (1) 18" xfId="6119"/>
    <cellStyle name="Link Units (1) 2" xfId="6120"/>
    <cellStyle name="Link Units (1) 2 2" xfId="6121"/>
    <cellStyle name="Link Units (1) 2 3" xfId="6122"/>
    <cellStyle name="Link Units (1) 2 3 2" xfId="6123"/>
    <cellStyle name="SAPBEXHLevel1X 6 26" xfId="6124"/>
    <cellStyle name="SAPBEXHLevel1X 6 31" xfId="6125"/>
    <cellStyle name="Link Units (1) 2 4" xfId="6126"/>
    <cellStyle name="Link Units (1) 3" xfId="6127"/>
    <cellStyle name="Link Units (1) 5" xfId="6128"/>
    <cellStyle name="Link Units (1) 7" xfId="6129"/>
    <cellStyle name="Link Units (1) 9" xfId="6130"/>
    <cellStyle name="Link Units (2) 16" xfId="6131"/>
    <cellStyle name="Link Units (2) 16 2" xfId="6132"/>
    <cellStyle name="SAPBEXHLevel1 5 13" xfId="6133"/>
    <cellStyle name="通貨_laroux" xfId="6134"/>
    <cellStyle name="Link Units (2) 17" xfId="6135"/>
    <cellStyle name="Link Units (2) 18" xfId="6136"/>
    <cellStyle name="SAPBEXinputData 5 4" xfId="6137"/>
    <cellStyle name="Link Units (2) 2" xfId="6138"/>
    <cellStyle name="Link Units (2) 2 2 2 2" xfId="6139"/>
    <cellStyle name="SAPBEXHLevel0 4 18" xfId="6140"/>
    <cellStyle name="SAPBEXHLevel0 4 23" xfId="6141"/>
    <cellStyle name="SAPBEXinputData 5 5" xfId="6142"/>
    <cellStyle name="Link Units (2) 3" xfId="6143"/>
    <cellStyle name="SAPBEXinputData 5 6" xfId="6144"/>
    <cellStyle name="Link Units (2) 4" xfId="6145"/>
    <cellStyle name="SAPBEXinputData 5 7" xfId="6146"/>
    <cellStyle name="Link Units (2) 5" xfId="6147"/>
    <cellStyle name="SAPBEXinputData 5 8" xfId="6148"/>
    <cellStyle name="Link Units (2) 6" xfId="6149"/>
    <cellStyle name="SAPBEXinputData 5 9" xfId="6150"/>
    <cellStyle name="Link Units (2) 7" xfId="6151"/>
    <cellStyle name="Link Units (2) 8" xfId="6152"/>
    <cellStyle name="Linked Cell 2 2" xfId="6153"/>
    <cellStyle name="Linked Cell 2 3" xfId="6154"/>
    <cellStyle name="Milliers_AR1194" xfId="6155"/>
    <cellStyle name="Model" xfId="6156"/>
    <cellStyle name="Style 95 5 5" xfId="6157"/>
    <cellStyle name="Style 82 2" xfId="6158"/>
    <cellStyle name="Style 77 2" xfId="6159"/>
    <cellStyle name="SAPBEXHLevel3X 6 9" xfId="6160"/>
    <cellStyle name="Note 5 6" xfId="6161"/>
    <cellStyle name="Monétaire [0]_AR1194" xfId="6162"/>
    <cellStyle name="Style 43 2 3" xfId="6163"/>
    <cellStyle name="SAPBEXexcBad9 19" xfId="6164"/>
    <cellStyle name="SAPBEXexcBad9 24" xfId="6165"/>
    <cellStyle name="Multiple [1]" xfId="6166"/>
    <cellStyle name="Neutral 2 3" xfId="6167"/>
    <cellStyle name="Normal - Style1 10" xfId="6168"/>
    <cellStyle name="Normal - Style1 11" xfId="6169"/>
    <cellStyle name="Style 44 3 5 2" xfId="6170"/>
    <cellStyle name="Normal - Style1 12" xfId="6171"/>
    <cellStyle name="Normal - Style1 13" xfId="6172"/>
    <cellStyle name="Normal - Style1 15" xfId="6173"/>
    <cellStyle name="Normal - Style1 16" xfId="6174"/>
    <cellStyle name="Style 44 15 2" xfId="6175"/>
    <cellStyle name="Normal - Style1 18" xfId="6176"/>
    <cellStyle name="Style 218" xfId="6177"/>
    <cellStyle name="Style 173" xfId="6178"/>
    <cellStyle name="Style 168" xfId="6179"/>
    <cellStyle name="Normal - Style1 2 2 4" xfId="6180"/>
    <cellStyle name="Percent 4 9 2" xfId="6181"/>
    <cellStyle name="Normal - Style1 2 6" xfId="6182"/>
    <cellStyle name="SAPBEXHLevel1 2 11" xfId="6183"/>
    <cellStyle name="SAPBEXresData 22" xfId="6184"/>
    <cellStyle name="SAPBEXresData 17" xfId="6185"/>
    <cellStyle name="Normal - Style1 7" xfId="6186"/>
    <cellStyle name="SAPBEXHLevel2X 5 5" xfId="6187"/>
    <cellStyle name="Style 85 4 2" xfId="6188"/>
    <cellStyle name="SAPBEXresData 23" xfId="6189"/>
    <cellStyle name="SAPBEXresData 18" xfId="6190"/>
    <cellStyle name="Normal - Style1 8" xfId="6191"/>
    <cellStyle name="SAPBEXHLevel2X 5 6" xfId="6192"/>
    <cellStyle name="Normal 2 2 2_KERTAS_KERJA_ABI_PGE_2009_090109Kurs 11rb" xfId="6193"/>
    <cellStyle name="SAPBEXresData 24" xfId="6194"/>
    <cellStyle name="SAPBEXresData 19" xfId="6195"/>
    <cellStyle name="Normal - Style1 9" xfId="6196"/>
    <cellStyle name="SAPBEXHLevel2X 5 7" xfId="6197"/>
    <cellStyle name="Normal - Style4" xfId="6198"/>
    <cellStyle name="SAPBEXHLevel2 8 2" xfId="6199"/>
    <cellStyle name="Normal - Style4 2" xfId="6200"/>
    <cellStyle name="Note 9 15" xfId="6201"/>
    <cellStyle name="Note 9 20" xfId="6202"/>
    <cellStyle name="SAPBEXHLevel2X 4 26" xfId="6203"/>
    <cellStyle name="SAPBEXHLevel2X 4 31" xfId="6204"/>
    <cellStyle name="Normal - Style5" xfId="6205"/>
    <cellStyle name="SAPBEXHLevel2 8 3" xfId="6206"/>
    <cellStyle name="Normal - Style6" xfId="6207"/>
    <cellStyle name="SAPBEXHLevel2 8 4" xfId="6208"/>
    <cellStyle name="Normal - Style6 2" xfId="6209"/>
    <cellStyle name="SAPBEXHLevel1X 5 10" xfId="6210"/>
    <cellStyle name="Normal - Style7" xfId="6211"/>
    <cellStyle name="SAPBEXHLevel2 8 5" xfId="6212"/>
    <cellStyle name="Normal 10 3" xfId="6213"/>
    <cellStyle name="Normal 10 3 2" xfId="6214"/>
    <cellStyle name="SAPBEXinputData 8" xfId="6215"/>
    <cellStyle name="Normal 10 3 2 2" xfId="6216"/>
    <cellStyle name="Style 43 16" xfId="6217"/>
    <cellStyle name="SAPBEXinputData 8 2" xfId="6218"/>
    <cellStyle name="Normal 10 3 2 2 2" xfId="6219"/>
    <cellStyle name="Note 2 3 13" xfId="6220"/>
    <cellStyle name="SAPBEXfilterDrill 25" xfId="6221"/>
    <cellStyle name="SAPBEXfilterDrill 30" xfId="6222"/>
    <cellStyle name="SAPBEXinputData 9" xfId="6223"/>
    <cellStyle name="Normal 10 3 2 3" xfId="6224"/>
    <cellStyle name="Normal 10 3 2 4" xfId="6225"/>
    <cellStyle name="Normal 10 3 3" xfId="6226"/>
    <cellStyle name="Normal 10 3 4" xfId="6227"/>
    <cellStyle name="Normal 10 4" xfId="6228"/>
    <cellStyle name="Normal 10 5" xfId="6229"/>
    <cellStyle name="Normal 10 6" xfId="6230"/>
    <cellStyle name="Normal 10 7" xfId="6231"/>
    <cellStyle name="Normal 13 2" xfId="6232"/>
    <cellStyle name="Normal 14 2" xfId="6233"/>
    <cellStyle name="Style 148 2 3 2" xfId="6234"/>
    <cellStyle name="Normal 14 3" xfId="6235"/>
    <cellStyle name="Normal 16" xfId="6236"/>
    <cellStyle name="Normal 18 2" xfId="6237"/>
    <cellStyle name="Normal 18 3" xfId="6238"/>
    <cellStyle name="Normal 18 4" xfId="6239"/>
    <cellStyle name="Normal 2 21" xfId="6240"/>
    <cellStyle name="Normal 2 16" xfId="6241"/>
    <cellStyle name="Normal 2 22" xfId="6242"/>
    <cellStyle name="Normal 2 17" xfId="6243"/>
    <cellStyle name="Normal 2 17 2" xfId="6244"/>
    <cellStyle name="Normal 2 17 3" xfId="6245"/>
    <cellStyle name="Normal 2 17 4" xfId="6246"/>
    <cellStyle name="Percent 2 2 13 2" xfId="6247"/>
    <cellStyle name="Normal 2 17 5" xfId="6248"/>
    <cellStyle name="Style 91 10" xfId="6249"/>
    <cellStyle name="Percent 2 2 13 3" xfId="6250"/>
    <cellStyle name="Normal 2 17 6" xfId="6251"/>
    <cellStyle name="Style 91 11" xfId="6252"/>
    <cellStyle name="Percent 2 2 13 4" xfId="6253"/>
    <cellStyle name="Normal 2 23" xfId="6254"/>
    <cellStyle name="Normal 2 18" xfId="6255"/>
    <cellStyle name="Normal 2 18 2" xfId="6256"/>
    <cellStyle name="Normal 2 18 3" xfId="6257"/>
    <cellStyle name="Normal 2 18 4" xfId="6258"/>
    <cellStyle name="Percent 2 2 14 2" xfId="6259"/>
    <cellStyle name="Normal 2 18 5" xfId="6260"/>
    <cellStyle name="Percent 2 2 14 3" xfId="6261"/>
    <cellStyle name="Normal 2 18 6" xfId="6262"/>
    <cellStyle name="Percent 2 2 14 4" xfId="6263"/>
    <cellStyle name="Normal 2 24" xfId="6264"/>
    <cellStyle name="Normal 2 19" xfId="6265"/>
    <cellStyle name="Style 44 13" xfId="6266"/>
    <cellStyle name="Note 2 4 10" xfId="6267"/>
    <cellStyle name="SAPBEXstdDataEmph 14" xfId="6268"/>
    <cellStyle name="Normal 2 19 2" xfId="6269"/>
    <cellStyle name="SAPBEXstdDataEmph 20" xfId="6270"/>
    <cellStyle name="SAPBEXstdDataEmph 15" xfId="6271"/>
    <cellStyle name="Normal 2 19 3" xfId="6272"/>
    <cellStyle name="SAPBEXstdDataEmph 21" xfId="6273"/>
    <cellStyle name="SAPBEXstdDataEmph 16" xfId="6274"/>
    <cellStyle name="Normal 2 19 4" xfId="6275"/>
    <cellStyle name="Percent 2 2 15 2" xfId="6276"/>
    <cellStyle name="Percent 2 2 20 2" xfId="6277"/>
    <cellStyle name="SAPBEXstdDataEmph 22" xfId="6278"/>
    <cellStyle name="SAPBEXstdDataEmph 17" xfId="6279"/>
    <cellStyle name="Normal 2 19 5" xfId="6280"/>
    <cellStyle name="Percent 2 2 15 3" xfId="6281"/>
    <cellStyle name="Percent 2 2 20 3" xfId="6282"/>
    <cellStyle name="SAPBEXstdDataEmph 23" xfId="6283"/>
    <cellStyle name="SAPBEXstdDataEmph 18" xfId="6284"/>
    <cellStyle name="Normal 2 19 6" xfId="6285"/>
    <cellStyle name="Percent 2 2 15 4" xfId="6286"/>
    <cellStyle name="Percent 2 2 20 4" xfId="6287"/>
    <cellStyle name="Style 213_KERTAS_KERJA_ABI_PGE_2009_090109Kurs 11rb" xfId="6288"/>
    <cellStyle name="Style 208_KERTAS_KERJA_ABI_PGE_2009_090109Kurs 11rb" xfId="6289"/>
    <cellStyle name="Style 158_KERTAS_KERJA_ABI_PGE_2009_090109Kurs 11rb" xfId="6290"/>
    <cellStyle name="Normal 2 2" xfId="6291"/>
    <cellStyle name="Style 83 15 2" xfId="6292"/>
    <cellStyle name="Percent 2 3 3 3" xfId="6293"/>
    <cellStyle name="Normal 2 2 10 2" xfId="6294"/>
    <cellStyle name="SAPBEXHLevel0X 9 26" xfId="6295"/>
    <cellStyle name="SAPBEXHLevel0X 9 31" xfId="6296"/>
    <cellStyle name="Percent 2 3 3 4" xfId="6297"/>
    <cellStyle name="Normal 2 2 10 3" xfId="6298"/>
    <cellStyle name="SAPBEXHLevel0X 9 27" xfId="6299"/>
    <cellStyle name="SAPBEXHLevel0X 9 32" xfId="6300"/>
    <cellStyle name="Percent 2 3 3 5" xfId="6301"/>
    <cellStyle name="Normal 2 2 10 4" xfId="6302"/>
    <cellStyle name="SAPBEXHLevel0X 9 28" xfId="6303"/>
    <cellStyle name="SAPBEXHLevel0X 9 33" xfId="6304"/>
    <cellStyle name="Normal 2 2 11 2" xfId="6305"/>
    <cellStyle name="Percent 2 3 4 3" xfId="6306"/>
    <cellStyle name="Normal 2 2 11 3" xfId="6307"/>
    <cellStyle name="Percent 2 3 4 4" xfId="6308"/>
    <cellStyle name="Normal 2 2 11 4" xfId="6309"/>
    <cellStyle name="Percent 2 3 4 5" xfId="6310"/>
    <cellStyle name="Normal 2 2 11 5" xfId="6311"/>
    <cellStyle name="Percent 2 3 4 6" xfId="6312"/>
    <cellStyle name="Normal 2 2 11 6" xfId="6313"/>
    <cellStyle name="Normal 2 2 12 2" xfId="6314"/>
    <cellStyle name="Normal 2 2 12 3" xfId="6315"/>
    <cellStyle name="Normal 2 2 12 4" xfId="6316"/>
    <cellStyle name="Normal 2 2 12 5" xfId="6317"/>
    <cellStyle name="Normal 2 2 12 6" xfId="6318"/>
    <cellStyle name="SAPBEXinputData 5 10" xfId="6319"/>
    <cellStyle name="Normal 2 2 13 2" xfId="6320"/>
    <cellStyle name="SAPBEXinputData 5 11" xfId="6321"/>
    <cellStyle name="Normal 2 2 13 3" xfId="6322"/>
    <cellStyle name="SAPBEXinputData 5 12" xfId="6323"/>
    <cellStyle name="Normal 2 2 13 4" xfId="6324"/>
    <cellStyle name="SAPBEXinputData 5 13" xfId="6325"/>
    <cellStyle name="Normal 2 2 13 5" xfId="6326"/>
    <cellStyle name="Normal 2 2 14 2" xfId="6327"/>
    <cellStyle name="Normal 2 2 14 3" xfId="6328"/>
    <cellStyle name="Normal 2 2 14 4" xfId="6329"/>
    <cellStyle name="Normal 2 7 2 2 3" xfId="6330"/>
    <cellStyle name="Normal 2 2 16 5" xfId="6331"/>
    <cellStyle name="Normal 2 7 2 2 4" xfId="6332"/>
    <cellStyle name="Normal 2 2 16 6" xfId="6333"/>
    <cellStyle name="Normal 2 2 2" xfId="6334"/>
    <cellStyle name="Style 83 3" xfId="6335"/>
    <cellStyle name="Note 6 7" xfId="6336"/>
    <cellStyle name="Normal 2 2 2 10" xfId="6337"/>
    <cellStyle name="SAPBEXHLevel0X 8 9" xfId="6338"/>
    <cellStyle name="Normal 2 2 2 6 3 2" xfId="6339"/>
    <cellStyle name="Normal 2 2 2 12" xfId="6340"/>
    <cellStyle name="Percent 4 6 3" xfId="6341"/>
    <cellStyle name="Normal 2 2 2 4" xfId="6342"/>
    <cellStyle name="SAPBEXexcBad9" xfId="6343"/>
    <cellStyle name="Normal 2 2 2 5" xfId="6344"/>
    <cellStyle name="Normal 2 2 2 6" xfId="6345"/>
    <cellStyle name="Normal 2 2 2 6 2" xfId="6346"/>
    <cellStyle name="Normal 2 2 2 6 2 2" xfId="6347"/>
    <cellStyle name="SAPBEXHLevel0 2 13" xfId="6348"/>
    <cellStyle name="Normal 2 2 2 6 2 2 2" xfId="6349"/>
    <cellStyle name="Normal 2 2 2 6 2 3" xfId="6350"/>
    <cellStyle name="SAPBEXHLevel0 2 14" xfId="6351"/>
    <cellStyle name="Normal 2 2 2 6 2 4" xfId="6352"/>
    <cellStyle name="SAPBEXHLevel0 2 15" xfId="6353"/>
    <cellStyle name="SAPBEXHLevel0 2 20" xfId="6354"/>
    <cellStyle name="Normal 2 2 2 6 3" xfId="6355"/>
    <cellStyle name="Normal 2 2 2 6 4" xfId="6356"/>
    <cellStyle name="Normal 2 2 2 7" xfId="6357"/>
    <cellStyle name="Normal 2 2 2 8" xfId="6358"/>
    <cellStyle name="Normal 2 2 2 9" xfId="6359"/>
    <cellStyle name="Normal 2 2 3 2 2 2" xfId="6360"/>
    <cellStyle name="Normal 2 2 4 2" xfId="6361"/>
    <cellStyle name="SAPBEXHLevel0 9 12" xfId="6362"/>
    <cellStyle name="Normal 2 2 4 3" xfId="6363"/>
    <cellStyle name="SAPBEXHLevel0 9 13" xfId="6364"/>
    <cellStyle name="Normal 2 2 4 4" xfId="6365"/>
    <cellStyle name="SAPBEXHLevel0 9 14" xfId="6366"/>
    <cellStyle name="Normal 2 2 4 5" xfId="6367"/>
    <cellStyle name="SAPBEXHLevel0 9 15" xfId="6368"/>
    <cellStyle name="SAPBEXHLevel0 9 20" xfId="6369"/>
    <cellStyle name="Normal 2 2 4 6" xfId="6370"/>
    <cellStyle name="SAPBEXHLevel0 9 16" xfId="6371"/>
    <cellStyle name="SAPBEXHLevel0 9 21" xfId="6372"/>
    <cellStyle name="Normal 2 2 5 4" xfId="6373"/>
    <cellStyle name="Normal 2 2 5 5" xfId="6374"/>
    <cellStyle name="Normal 2 2 5 6" xfId="6375"/>
    <cellStyle name="Normal 2 2 8 4" xfId="6376"/>
    <cellStyle name="Normal 2 2 8 5" xfId="6377"/>
    <cellStyle name="Normal 2 2 8 6" xfId="6378"/>
    <cellStyle name="Normal 2 30" xfId="6379"/>
    <cellStyle name="Normal 2 25" xfId="6380"/>
    <cellStyle name="Style 44 14" xfId="6381"/>
    <cellStyle name="Note 2 4 11" xfId="6382"/>
    <cellStyle name="Normal 2 31" xfId="6383"/>
    <cellStyle name="Normal 2 26" xfId="6384"/>
    <cellStyle name="Style 44 15" xfId="6385"/>
    <cellStyle name="Note 2 4 12" xfId="6386"/>
    <cellStyle name="Normal 2 32" xfId="6387"/>
    <cellStyle name="Normal 2 27" xfId="6388"/>
    <cellStyle name="Style 44 16" xfId="6389"/>
    <cellStyle name="Note 2 4 13" xfId="6390"/>
    <cellStyle name="Normal 2 34" xfId="6391"/>
    <cellStyle name="Normal 2 29" xfId="6392"/>
    <cellStyle name="Style 44 18" xfId="6393"/>
    <cellStyle name="Note 2 4 15" xfId="6394"/>
    <cellStyle name="Note 2 4 20" xfId="6395"/>
    <cellStyle name="Normal 2 3" xfId="6396"/>
    <cellStyle name="Normal 2 3 2 2 2" xfId="6397"/>
    <cellStyle name="Normal 2 3 2 2 3" xfId="6398"/>
    <cellStyle name="Normal 2 3 24 2 2" xfId="6399"/>
    <cellStyle name="SAPBEXHLevel1X 5 29" xfId="6400"/>
    <cellStyle name="Normal 2 3 4 2" xfId="6401"/>
    <cellStyle name="Normal 2 3 4 3" xfId="6402"/>
    <cellStyle name="Normal 2 3 4 4" xfId="6403"/>
    <cellStyle name="Normal 2 40" xfId="6404"/>
    <cellStyle name="Normal 2 35" xfId="6405"/>
    <cellStyle name="Note 2 4 16" xfId="6406"/>
    <cellStyle name="Note 2 4 21" xfId="6407"/>
    <cellStyle name="Normal 2 4" xfId="6408"/>
    <cellStyle name="Normal 2 4 10" xfId="6409"/>
    <cellStyle name="Normal 2 4 11" xfId="6410"/>
    <cellStyle name="Normal 2 4 12" xfId="6411"/>
    <cellStyle name="Normal 2 4 13" xfId="6412"/>
    <cellStyle name="Normal 2 4 16 2" xfId="6413"/>
    <cellStyle name="Normal 2 4 2" xfId="6414"/>
    <cellStyle name="Style 85 3" xfId="6415"/>
    <cellStyle name="Note 8 7" xfId="6416"/>
    <cellStyle name="Normal 2 4 2 2 2" xfId="6417"/>
    <cellStyle name="Normal 2 4 2 2 2 2" xfId="6418"/>
    <cellStyle name="SAPBEXHLevel0 6 28" xfId="6419"/>
    <cellStyle name="SAPBEXHLevel0 6 33" xfId="6420"/>
    <cellStyle name="Normal 2 4 33" xfId="6421"/>
    <cellStyle name="Normal 2 4 28" xfId="6422"/>
    <cellStyle name="Normal 2 4 2 4" xfId="6423"/>
    <cellStyle name="SAPBEXHLevel2X 4 8" xfId="6424"/>
    <cellStyle name="Normal 2 4 47" xfId="6425"/>
    <cellStyle name="Normal 2 4 48" xfId="6426"/>
    <cellStyle name="Normal 2 4 8" xfId="6427"/>
    <cellStyle name="Style 85 9" xfId="6428"/>
    <cellStyle name="Style 44 3 3" xfId="6429"/>
    <cellStyle name="SAPBEXHLevel2X 15" xfId="6430"/>
    <cellStyle name="SAPBEXHLevel2X 20" xfId="6431"/>
    <cellStyle name="Normal 2 4 9" xfId="6432"/>
    <cellStyle name="Style 44 3 4" xfId="6433"/>
    <cellStyle name="SAPBEXHLevel2X 16" xfId="6434"/>
    <cellStyle name="SAPBEXHLevel2X 21" xfId="6435"/>
    <cellStyle name="Normal 2 5" xfId="6436"/>
    <cellStyle name="Normal 2 5 10" xfId="6437"/>
    <cellStyle name="Normal 2 5 11" xfId="6438"/>
    <cellStyle name="Normal 2 5 12" xfId="6439"/>
    <cellStyle name="Style 62 5 2" xfId="6440"/>
    <cellStyle name="Normal 2 5 13" xfId="6441"/>
    <cellStyle name="Style 91 4 2 2 3" xfId="6442"/>
    <cellStyle name="Normal 2 5 2" xfId="6443"/>
    <cellStyle name="Style 91 3" xfId="6444"/>
    <cellStyle name="Note 9 7" xfId="6445"/>
    <cellStyle name="Normal 2 5 2 2 2 2" xfId="6446"/>
    <cellStyle name="Output 3 8" xfId="6447"/>
    <cellStyle name="Normal 2 5 28" xfId="6448"/>
    <cellStyle name="Style 44 3 2 4" xfId="6449"/>
    <cellStyle name="SAPBEXHLevel2X 9 8" xfId="6450"/>
    <cellStyle name="Normal 2 5 29" xfId="6451"/>
    <cellStyle name="SAPBEXHLevel2X 9 9" xfId="6452"/>
    <cellStyle name="Normal 2 5 8" xfId="6453"/>
    <cellStyle name="Normal 2 5 9" xfId="6454"/>
    <cellStyle name="Normal 2 60" xfId="6455"/>
    <cellStyle name="Normal 2 55" xfId="6456"/>
    <cellStyle name="Note 4 2 5" xfId="6457"/>
    <cellStyle name="Normal 2 61" xfId="6458"/>
    <cellStyle name="Normal 2 56" xfId="6459"/>
    <cellStyle name="Note 4 2 6" xfId="6460"/>
    <cellStyle name="Style 56 10 2" xfId="6461"/>
    <cellStyle name="Normal 2 62" xfId="6462"/>
    <cellStyle name="Normal 2 57" xfId="6463"/>
    <cellStyle name="Note 4 2 7" xfId="6464"/>
    <cellStyle name="Normal 2 63" xfId="6465"/>
    <cellStyle name="Normal 2 58" xfId="6466"/>
    <cellStyle name="Note 4 2 8" xfId="6467"/>
    <cellStyle name="Normal 2 6 2 2 2" xfId="6468"/>
    <cellStyle name="Percent 3 7" xfId="6469"/>
    <cellStyle name="Normal 2 6 2 2 3" xfId="6470"/>
    <cellStyle name="Percent 3 8" xfId="6471"/>
    <cellStyle name="Normal 2 6 2 2 4" xfId="6472"/>
    <cellStyle name="Percent 3 9" xfId="6473"/>
    <cellStyle name="Normal 2 7 2" xfId="6474"/>
    <cellStyle name="Normal 2 7 2 4" xfId="6475"/>
    <cellStyle name="Normal 2 7 7 2" xfId="6476"/>
    <cellStyle name="Percent 4 4 6" xfId="6477"/>
    <cellStyle name="Normal 2 7 8" xfId="6478"/>
    <cellStyle name="Normal 2 7 9" xfId="6479"/>
    <cellStyle name="Normal 2 72 2" xfId="6480"/>
    <cellStyle name="SAPBEXHLevel1X 3 29" xfId="6481"/>
    <cellStyle name="Normal 2 72 3" xfId="6482"/>
    <cellStyle name="Normal 2 8 2" xfId="6483"/>
    <cellStyle name="Normal 2 8 2 2" xfId="6484"/>
    <cellStyle name="Normal 2 8 2 2 2" xfId="6485"/>
    <cellStyle name="Normal 2 8 2 2 2 2" xfId="6486"/>
    <cellStyle name="Normal 2 8 2 2 3" xfId="6487"/>
    <cellStyle name="Normal 2 8 2 2 4" xfId="6488"/>
    <cellStyle name="Normal 2 8 2 3" xfId="6489"/>
    <cellStyle name="Normal 2 8 2 3 2" xfId="6490"/>
    <cellStyle name="SAPBEXresDataEmph" xfId="6491"/>
    <cellStyle name="Normal 2 8 2 4" xfId="6492"/>
    <cellStyle name="Normal 2 8 7 2" xfId="6493"/>
    <cellStyle name="Normal 2 8 8" xfId="6494"/>
    <cellStyle name="Normal 2 8 9" xfId="6495"/>
    <cellStyle name="Normal 2 9" xfId="6496"/>
    <cellStyle name="Normal 2 9 2" xfId="6497"/>
    <cellStyle name="Normal 2 9 2 2" xfId="6498"/>
    <cellStyle name="Style 95 3 2" xfId="6499"/>
    <cellStyle name="SAPBEXHLevel3X 4 6" xfId="6500"/>
    <cellStyle name="Note 3 3" xfId="6501"/>
    <cellStyle name="Normal 2 9 2 2 2" xfId="6502"/>
    <cellStyle name="Style 95 3 2 2" xfId="6503"/>
    <cellStyle name="Note 3 3 2" xfId="6504"/>
    <cellStyle name="Normal 2 9 2 2 2 2" xfId="6505"/>
    <cellStyle name="Style 95 3 2 2 2" xfId="6506"/>
    <cellStyle name="SAPBEXHLevel0X 6 29" xfId="6507"/>
    <cellStyle name="Normal 2 9 2 2 3" xfId="6508"/>
    <cellStyle name="Style 95 3 2 3" xfId="6509"/>
    <cellStyle name="Note 3 3 3" xfId="6510"/>
    <cellStyle name="Normal 2 9 2 2 4" xfId="6511"/>
    <cellStyle name="Style 95 3 2 4" xfId="6512"/>
    <cellStyle name="Note 3 3 4" xfId="6513"/>
    <cellStyle name="Normal 2 9 2 3" xfId="6514"/>
    <cellStyle name="Style 95 3 3" xfId="6515"/>
    <cellStyle name="SAPBEXHLevel3X 4 7" xfId="6516"/>
    <cellStyle name="Note 3 4" xfId="6517"/>
    <cellStyle name="Normal 2 9 2 3 2" xfId="6518"/>
    <cellStyle name="Style 95 3 3 2" xfId="6519"/>
    <cellStyle name="Note 3 4 2" xfId="6520"/>
    <cellStyle name="Normal 2 9 2 4" xfId="6521"/>
    <cellStyle name="Style 95 3 4" xfId="6522"/>
    <cellStyle name="SAPBEXHLevel3X 4 8" xfId="6523"/>
    <cellStyle name="Note 3 5" xfId="6524"/>
    <cellStyle name="Normal 2 9 3" xfId="6525"/>
    <cellStyle name="Normal 2 9 4" xfId="6526"/>
    <cellStyle name="Normal 2 9 5" xfId="6527"/>
    <cellStyle name="Normal 2 9 7" xfId="6528"/>
    <cellStyle name="Normal 2 9 7 2" xfId="6529"/>
    <cellStyle name="Style 95 8 2" xfId="6530"/>
    <cellStyle name="SAPBEXHLevel3X 9 6" xfId="6531"/>
    <cellStyle name="Note 8 3" xfId="6532"/>
    <cellStyle name="Normal 2 9 8" xfId="6533"/>
    <cellStyle name="Normal 2 9 9" xfId="6534"/>
    <cellStyle name="Normal 20 2" xfId="6535"/>
    <cellStyle name="Style 93 2 2 4" xfId="6536"/>
    <cellStyle name="SAPBEXHLevel0 6" xfId="6537"/>
    <cellStyle name="Normal 20 3" xfId="6538"/>
    <cellStyle name="SAPBEXHLevel0 7" xfId="6539"/>
    <cellStyle name="Normal 20 4" xfId="6540"/>
    <cellStyle name="SAPBEXHLevel0 8" xfId="6541"/>
    <cellStyle name="Normal 3 2" xfId="6542"/>
    <cellStyle name="Note 4 26" xfId="6543"/>
    <cellStyle name="Note 4 31" xfId="6544"/>
    <cellStyle name="Normal 3 2 2" xfId="6545"/>
    <cellStyle name="Percent 2 12 6" xfId="6546"/>
    <cellStyle name="Normal 3 2 2 2" xfId="6547"/>
    <cellStyle name="Normal 3 2 2 3" xfId="6548"/>
    <cellStyle name="Normal 3 3" xfId="6549"/>
    <cellStyle name="Note 4 27" xfId="6550"/>
    <cellStyle name="Note 4 32" xfId="6551"/>
    <cellStyle name="Normal 3 4" xfId="6552"/>
    <cellStyle name="Note 4 28" xfId="6553"/>
    <cellStyle name="Note 4 33" xfId="6554"/>
    <cellStyle name="Output 3 15" xfId="6555"/>
    <cellStyle name="Output 3 20" xfId="6556"/>
    <cellStyle name="Normal 3 4 2" xfId="6557"/>
    <cellStyle name="Percent 2 14 6" xfId="6558"/>
    <cellStyle name="Normal 3 5" xfId="6559"/>
    <cellStyle name="Note 4 29" xfId="6560"/>
    <cellStyle name="Note 4 34" xfId="6561"/>
    <cellStyle name="Normal 3 5 2" xfId="6562"/>
    <cellStyle name="Normal 3 6" xfId="6563"/>
    <cellStyle name="Note 4 35" xfId="6564"/>
    <cellStyle name="Normal 3 8" xfId="6565"/>
    <cellStyle name="Normal 3 9" xfId="6566"/>
    <cellStyle name="Normal 3 9 2" xfId="6567"/>
    <cellStyle name="Output 2 2 28" xfId="6568"/>
    <cellStyle name="Output 2 2 33" xfId="6569"/>
    <cellStyle name="Normal 3_20080729 ABI 2009 Pertagas edited" xfId="6570"/>
    <cellStyle name="Normal 4 2" xfId="6571"/>
    <cellStyle name="Normal 4 2 2" xfId="6572"/>
    <cellStyle name="Normal 4 3" xfId="6573"/>
    <cellStyle name="Normal 4 4" xfId="6574"/>
    <cellStyle name="Normal 4 5" xfId="6575"/>
    <cellStyle name="Normal 4 6" xfId="6576"/>
    <cellStyle name="Normal 4 7" xfId="6577"/>
    <cellStyle name="Normal 4 9" xfId="6578"/>
    <cellStyle name="Normal 5 2" xfId="6579"/>
    <cellStyle name="Normal 5 2 13" xfId="6580"/>
    <cellStyle name="Normal 5 2 14" xfId="6581"/>
    <cellStyle name="Normal 5 2 15" xfId="6582"/>
    <cellStyle name="Normal 5 2 16" xfId="6583"/>
    <cellStyle name="Normal 5 2 16 2" xfId="6584"/>
    <cellStyle name="Normal 5 2 17" xfId="6585"/>
    <cellStyle name="Normal 5 2 18" xfId="6586"/>
    <cellStyle name="Normal 5 2 2" xfId="6587"/>
    <cellStyle name="Style 154 2 3 2" xfId="6588"/>
    <cellStyle name="SAPBEXHLevel2 27" xfId="6589"/>
    <cellStyle name="SAPBEXHLevel2 32" xfId="6590"/>
    <cellStyle name="Normal 5 2 2 2" xfId="6591"/>
    <cellStyle name="Normal 5 2 6" xfId="6592"/>
    <cellStyle name="SAPBEXHLevel2 36" xfId="6593"/>
    <cellStyle name="SAPBEXHLevel2 41" xfId="6594"/>
    <cellStyle name="Normal 5 2 6 2 3" xfId="6595"/>
    <cellStyle name="Normal 5 2 6 2 4" xfId="6596"/>
    <cellStyle name="Normal 5 2 6 3 2" xfId="6597"/>
    <cellStyle name="Normal 5 2 7" xfId="6598"/>
    <cellStyle name="SAPBEXHLevel2 37" xfId="6599"/>
    <cellStyle name="Normal 5 2 8" xfId="6600"/>
    <cellStyle name="SAPBEXHLevel2 38" xfId="6601"/>
    <cellStyle name="Normal 5 2 9" xfId="6602"/>
    <cellStyle name="SAPBEXHLevel2 39" xfId="6603"/>
    <cellStyle name="Normal 5 3" xfId="6604"/>
    <cellStyle name="Normal 5 3 2" xfId="6605"/>
    <cellStyle name="Style 24_KERTAS_KERJA_ABI_PGE_2009_090109Kurs 11rb" xfId="6606"/>
    <cellStyle name="Normal 5 3 2 2" xfId="6607"/>
    <cellStyle name="Normal 5 3 2 2 2" xfId="6608"/>
    <cellStyle name="Normal 5 3 2 2 3" xfId="6609"/>
    <cellStyle name="Normal 5 3 2 2 4" xfId="6610"/>
    <cellStyle name="Normal 5 3 2 3" xfId="6611"/>
    <cellStyle name="Normal 5 3 2 3 2" xfId="6612"/>
    <cellStyle name="Normal 5 3 3" xfId="6613"/>
    <cellStyle name="Normal 5 3 4" xfId="6614"/>
    <cellStyle name="Normal 5 3 5" xfId="6615"/>
    <cellStyle name="Normal 5 3 6" xfId="6616"/>
    <cellStyle name="Normal 5 4" xfId="6617"/>
    <cellStyle name="Normal 5 4 2" xfId="6618"/>
    <cellStyle name="Normal 5 4 2 2" xfId="6619"/>
    <cellStyle name="SAPBEXformats 29" xfId="6620"/>
    <cellStyle name="SAPBEXHLevel2 9" xfId="6621"/>
    <cellStyle name="Normal 5 4 2 2 2" xfId="6622"/>
    <cellStyle name="SAPBEXHLevel2 9 2" xfId="6623"/>
    <cellStyle name="Normal 5 4 2 2 2 2" xfId="6624"/>
    <cellStyle name="SAPBEXHLevel1X 3 12" xfId="6625"/>
    <cellStyle name="SAPBEXHLevel2X 9 26" xfId="6626"/>
    <cellStyle name="SAPBEXHLevel2X 9 31" xfId="6627"/>
    <cellStyle name="Normal 5 4 2 2 3" xfId="6628"/>
    <cellStyle name="SAPBEXHLevel2 9 3" xfId="6629"/>
    <cellStyle name="Normal 5 4 2 2 4" xfId="6630"/>
    <cellStyle name="SAPBEXHLevel2 9 4" xfId="6631"/>
    <cellStyle name="Normal 5 4 2 3" xfId="6632"/>
    <cellStyle name="Style 204_KERTAS_KERJA_ABI_PGE_2009_090109Kurs 11rb" xfId="6633"/>
    <cellStyle name="Normal 5 4 2 3 2" xfId="6634"/>
    <cellStyle name="Normal 5 4 3" xfId="6635"/>
    <cellStyle name="Normal 5 4 4" xfId="6636"/>
    <cellStyle name="Normal 5 4 5" xfId="6637"/>
    <cellStyle name="Normal 5 4 6" xfId="6638"/>
    <cellStyle name="Normal 5 4 7" xfId="6639"/>
    <cellStyle name="Normal 5 4 8" xfId="6640"/>
    <cellStyle name="Normal 5 4 9" xfId="6641"/>
    <cellStyle name="Normal 5 5" xfId="6642"/>
    <cellStyle name="Normal 5 5 2" xfId="6643"/>
    <cellStyle name="Normal 5 5 2 2" xfId="6644"/>
    <cellStyle name="Normal 5 5 2 2 2" xfId="6645"/>
    <cellStyle name="Normal 5 5 2 2 2 2" xfId="6646"/>
    <cellStyle name="Normal 5 5 2 2 3" xfId="6647"/>
    <cellStyle name="Normal 5 5 2 2 4" xfId="6648"/>
    <cellStyle name="Normal 5 5 2 3" xfId="6649"/>
    <cellStyle name="Normal 5 5 2 4" xfId="6650"/>
    <cellStyle name="Normal 5 6" xfId="6651"/>
    <cellStyle name="Style 41 13" xfId="6652"/>
    <cellStyle name="Normal 5 6 2" xfId="6653"/>
    <cellStyle name="Style 41 13 2" xfId="6654"/>
    <cellStyle name="Normal 5 6 2 2" xfId="6655"/>
    <cellStyle name="Normal 5 6 2 2 2" xfId="6656"/>
    <cellStyle name="Note 4 17" xfId="6657"/>
    <cellStyle name="Note 4 22" xfId="6658"/>
    <cellStyle name="Normal 5 6 2 2 2 2" xfId="6659"/>
    <cellStyle name="Normal 5 6 2 2 3" xfId="6660"/>
    <cellStyle name="Note 4 18" xfId="6661"/>
    <cellStyle name="Note 4 23" xfId="6662"/>
    <cellStyle name="Normal 5 6 2 2 4" xfId="6663"/>
    <cellStyle name="Note 4 19" xfId="6664"/>
    <cellStyle name="Note 4 24" xfId="6665"/>
    <cellStyle name="Normal 5 6 2 3" xfId="6666"/>
    <cellStyle name="Normal 5 6 2 3 2" xfId="6667"/>
    <cellStyle name="Normal 5 6 2 4" xfId="6668"/>
    <cellStyle name="Style 41 18" xfId="6669"/>
    <cellStyle name="Normal 5 6 7" xfId="6670"/>
    <cellStyle name="Normal 5 6 7 2" xfId="6671"/>
    <cellStyle name="Percent 5 3" xfId="6672"/>
    <cellStyle name="Normal 5 6 8" xfId="6673"/>
    <cellStyle name="Normal 5 6 9" xfId="6674"/>
    <cellStyle name="Normal 5 7" xfId="6675"/>
    <cellStyle name="Normal 5 8" xfId="6676"/>
    <cellStyle name="Normal 5 9" xfId="6677"/>
    <cellStyle name="Style 156 2 2 2" xfId="6678"/>
    <cellStyle name="Normal 5_RKAP_2009_PELUMAS_170908" xfId="6679"/>
    <cellStyle name="Percent 3 16" xfId="6680"/>
    <cellStyle name="Normal 6 16" xfId="6681"/>
    <cellStyle name="SAPBEXexcGood3 7" xfId="6682"/>
    <cellStyle name="Normal 6 16 2" xfId="6683"/>
    <cellStyle name="Normal 6 17" xfId="6684"/>
    <cellStyle name="SAPBEXexcGood3 8" xfId="6685"/>
    <cellStyle name="Normal 6 2 2" xfId="6686"/>
    <cellStyle name="Normal 6 2 2 2 2" xfId="6687"/>
    <cellStyle name="Normal 6 9" xfId="6688"/>
    <cellStyle name="Normal 7 3" xfId="6689"/>
    <cellStyle name="Style 60 2 6 2" xfId="6690"/>
    <cellStyle name="Normal 8" xfId="6691"/>
    <cellStyle name="Normal 8 2" xfId="6692"/>
    <cellStyle name="Style 44 2 6 2" xfId="6693"/>
    <cellStyle name="Note 5 26" xfId="6694"/>
    <cellStyle name="Note 5 31" xfId="6695"/>
    <cellStyle name="Normal 8 3" xfId="6696"/>
    <cellStyle name="Note 5 27" xfId="6697"/>
    <cellStyle name="Note 5 32" xfId="6698"/>
    <cellStyle name="Normal 8 4" xfId="6699"/>
    <cellStyle name="Note 5 28" xfId="6700"/>
    <cellStyle name="Note 5 33" xfId="6701"/>
    <cellStyle name="Normal 8 5" xfId="6702"/>
    <cellStyle name="Note 5 29" xfId="6703"/>
    <cellStyle name="Normal 8 6" xfId="6704"/>
    <cellStyle name="Normal 8 7" xfId="6705"/>
    <cellStyle name="Normal 8 8" xfId="6706"/>
    <cellStyle name="Normal 8 9" xfId="6707"/>
    <cellStyle name="Normal 9" xfId="6708"/>
    <cellStyle name="Style 87 10 2" xfId="6709"/>
    <cellStyle name="Normal 9 10" xfId="6710"/>
    <cellStyle name="Normal 9 11" xfId="6711"/>
    <cellStyle name="Normal 9 13" xfId="6712"/>
    <cellStyle name="Normal 9 14" xfId="6713"/>
    <cellStyle name="Normal 9 15" xfId="6714"/>
    <cellStyle name="Normal 9 16" xfId="6715"/>
    <cellStyle name="Normal 9 17" xfId="6716"/>
    <cellStyle name="Normal Title Blue" xfId="6717"/>
    <cellStyle name="Style 41 5 2" xfId="6718"/>
    <cellStyle name="NormalBlue" xfId="6719"/>
    <cellStyle name="SAPBEXHLevel1 5 26" xfId="6720"/>
    <cellStyle name="SAPBEXHLevel1 5 31" xfId="6721"/>
    <cellStyle name="Style 83 2 2 2" xfId="6722"/>
    <cellStyle name="NormalBold" xfId="6723"/>
    <cellStyle name="Note 10" xfId="6724"/>
    <cellStyle name="Note 10 16" xfId="6725"/>
    <cellStyle name="Note 10 21" xfId="6726"/>
    <cellStyle name="SAPBEXinputData 4 2" xfId="6727"/>
    <cellStyle name="Note 10 17" xfId="6728"/>
    <cellStyle name="Note 10 22" xfId="6729"/>
    <cellStyle name="SAPBEXformats" xfId="6730"/>
    <cellStyle name="SAPBEXinputData 4 3" xfId="6731"/>
    <cellStyle name="Note 10 18" xfId="6732"/>
    <cellStyle name="Note 10 23" xfId="6733"/>
    <cellStyle name="SAPBEXinputData 4 4" xfId="6734"/>
    <cellStyle name="Note 10 19" xfId="6735"/>
    <cellStyle name="Note 10 24" xfId="6736"/>
    <cellStyle name="SAPBEXinputData 4 6" xfId="6737"/>
    <cellStyle name="Note 10 26" xfId="6738"/>
    <cellStyle name="Note 10 31" xfId="6739"/>
    <cellStyle name="SAPBEXinputData 4 7" xfId="6740"/>
    <cellStyle name="Note 10 27" xfId="6741"/>
    <cellStyle name="Note 10 32" xfId="6742"/>
    <cellStyle name="SAPBEXinputData 4 8" xfId="6743"/>
    <cellStyle name="Note 10 28" xfId="6744"/>
    <cellStyle name="Note 10 33" xfId="6745"/>
    <cellStyle name="SAPBEXinputData 4 9" xfId="6746"/>
    <cellStyle name="Note 10 29" xfId="6747"/>
    <cellStyle name="Note 2" xfId="6748"/>
    <cellStyle name="Note 2 12" xfId="6749"/>
    <cellStyle name="Note 2 13" xfId="6750"/>
    <cellStyle name="Note 2 14" xfId="6751"/>
    <cellStyle name="Note 2 15" xfId="6752"/>
    <cellStyle name="Note 2 20" xfId="6753"/>
    <cellStyle name="Note 2 16" xfId="6754"/>
    <cellStyle name="Note 2 21" xfId="6755"/>
    <cellStyle name="Note 2 17" xfId="6756"/>
    <cellStyle name="Note 2 22" xfId="6757"/>
    <cellStyle name="Note 2 18" xfId="6758"/>
    <cellStyle name="Note 2 23" xfId="6759"/>
    <cellStyle name="Note 2 19" xfId="6760"/>
    <cellStyle name="Note 2 24" xfId="6761"/>
    <cellStyle name="SAPBEXHLevel3X 3 5" xfId="6762"/>
    <cellStyle name="Note 2 2" xfId="6763"/>
    <cellStyle name="Style 42 14" xfId="6764"/>
    <cellStyle name="Note 2 2 11" xfId="6765"/>
    <cellStyle name="Style 42 16" xfId="6766"/>
    <cellStyle name="SAPBEXinputData 3 2" xfId="6767"/>
    <cellStyle name="Note 2 2 13" xfId="6768"/>
    <cellStyle name="Style 42 17" xfId="6769"/>
    <cellStyle name="SAPBEXinputData 3 3" xfId="6770"/>
    <cellStyle name="Note 2 2 14" xfId="6771"/>
    <cellStyle name="Style 42 18" xfId="6772"/>
    <cellStyle name="Style 158 10" xfId="6773"/>
    <cellStyle name="SAPBEXinputData 3 4" xfId="6774"/>
    <cellStyle name="Note 2 2 15" xfId="6775"/>
    <cellStyle name="Note 2 2 20" xfId="6776"/>
    <cellStyle name="Style 158 11" xfId="6777"/>
    <cellStyle name="SAPBEXinputData 3 5" xfId="6778"/>
    <cellStyle name="Note 2 2 16" xfId="6779"/>
    <cellStyle name="Note 2 2 21" xfId="6780"/>
    <cellStyle name="Style 158 12" xfId="6781"/>
    <cellStyle name="SAPBEXinputData 3 6" xfId="6782"/>
    <cellStyle name="Note 2 2 17" xfId="6783"/>
    <cellStyle name="Note 2 2 22" xfId="6784"/>
    <cellStyle name="SAPBEXinputData 3 7" xfId="6785"/>
    <cellStyle name="Note 2 2 18" xfId="6786"/>
    <cellStyle name="Note 2 2 23" xfId="6787"/>
    <cellStyle name="SAPBEXinputData 3 8" xfId="6788"/>
    <cellStyle name="Note 2 2 19" xfId="6789"/>
    <cellStyle name="Note 2 2 24" xfId="6790"/>
    <cellStyle name="SAPBEXinputData 3 9" xfId="6791"/>
    <cellStyle name="Note 2 2 25" xfId="6792"/>
    <cellStyle name="Note 2 2 30" xfId="6793"/>
    <cellStyle name="Note 2 2 26" xfId="6794"/>
    <cellStyle name="Note 2 2 31" xfId="6795"/>
    <cellStyle name="Note 2 2 27" xfId="6796"/>
    <cellStyle name="Note 2 2 32" xfId="6797"/>
    <cellStyle name="Note 2 2 28" xfId="6798"/>
    <cellStyle name="Note 2 2 33" xfId="6799"/>
    <cellStyle name="Note 2 2 29" xfId="6800"/>
    <cellStyle name="Style 213 4" xfId="6801"/>
    <cellStyle name="Style 208 4" xfId="6802"/>
    <cellStyle name="Style 158 4" xfId="6803"/>
    <cellStyle name="Note 2 2 5" xfId="6804"/>
    <cellStyle name="Style 213 5" xfId="6805"/>
    <cellStyle name="Style 208 5" xfId="6806"/>
    <cellStyle name="Style 158 5" xfId="6807"/>
    <cellStyle name="Note 2 2 6" xfId="6808"/>
    <cellStyle name="Style 158 6" xfId="6809"/>
    <cellStyle name="Note 2 2 7" xfId="6810"/>
    <cellStyle name="Style 158 7" xfId="6811"/>
    <cellStyle name="Note 2 2 8" xfId="6812"/>
    <cellStyle name="Style 158 8" xfId="6813"/>
    <cellStyle name="Note 2 2 9" xfId="6814"/>
    <cellStyle name="Note 2 25" xfId="6815"/>
    <cellStyle name="Note 2 30" xfId="6816"/>
    <cellStyle name="Note 2 26" xfId="6817"/>
    <cellStyle name="Note 2 31" xfId="6818"/>
    <cellStyle name="Warning Text 2" xfId="6819"/>
    <cellStyle name="Note 2 27" xfId="6820"/>
    <cellStyle name="Note 2 32" xfId="6821"/>
    <cellStyle name="Warning Text 3" xfId="6822"/>
    <cellStyle name="Note 2 28" xfId="6823"/>
    <cellStyle name="Note 2 33" xfId="6824"/>
    <cellStyle name="Note 2 29" xfId="6825"/>
    <cellStyle name="Note 2 34" xfId="6826"/>
    <cellStyle name="Style 95 2 2" xfId="6827"/>
    <cellStyle name="SAPBEXHLevel3X 3 6" xfId="6828"/>
    <cellStyle name="Note 2 3" xfId="6829"/>
    <cellStyle name="Style 43 14" xfId="6830"/>
    <cellStyle name="Note 2 3 11" xfId="6831"/>
    <cellStyle name="SAPBEXfilterDrill 18" xfId="6832"/>
    <cellStyle name="SAPBEXfilterDrill 23" xfId="6833"/>
    <cellStyle name="Style 43 15" xfId="6834"/>
    <cellStyle name="Note 2 3 12" xfId="6835"/>
    <cellStyle name="SAPBEXfilterDrill 19" xfId="6836"/>
    <cellStyle name="SAPBEXfilterDrill 24" xfId="6837"/>
    <cellStyle name="Style 43 17" xfId="6838"/>
    <cellStyle name="SAPBEXinputData 8 3" xfId="6839"/>
    <cellStyle name="Note 2 3 14" xfId="6840"/>
    <cellStyle name="SAPBEXfilterDrill 26" xfId="6841"/>
    <cellStyle name="SAPBEXfilterDrill 31" xfId="6842"/>
    <cellStyle name="Style 43 18" xfId="6843"/>
    <cellStyle name="SAPBEXinputData 8 4" xfId="6844"/>
    <cellStyle name="Note 2 3 15" xfId="6845"/>
    <cellStyle name="Note 2 3 20" xfId="6846"/>
    <cellStyle name="SAPBEXfilterDrill 27" xfId="6847"/>
    <cellStyle name="SAPBEXfilterDrill 32" xfId="6848"/>
    <cellStyle name="Style 95 2 2 2" xfId="6849"/>
    <cellStyle name="Note 2 3 2" xfId="6850"/>
    <cellStyle name="Style 95 2 2 4" xfId="6851"/>
    <cellStyle name="Style 214 3" xfId="6852"/>
    <cellStyle name="Style 164 3" xfId="6853"/>
    <cellStyle name="Note 2 3 4" xfId="6854"/>
    <cellStyle name="Style 214 4" xfId="6855"/>
    <cellStyle name="Style 164 4" xfId="6856"/>
    <cellStyle name="Note 2 3 5" xfId="6857"/>
    <cellStyle name="Style 214 5" xfId="6858"/>
    <cellStyle name="Style 164 5" xfId="6859"/>
    <cellStyle name="Note 2 3 6" xfId="6860"/>
    <cellStyle name="Note 2 3 7" xfId="6861"/>
    <cellStyle name="Note 2 3 8" xfId="6862"/>
    <cellStyle name="Note 2 3 9" xfId="6863"/>
    <cellStyle name="Note 2 35" xfId="6864"/>
    <cellStyle name="Note 2 36" xfId="6865"/>
    <cellStyle name="Note 2 37" xfId="6866"/>
    <cellStyle name="SAPBEXHLevel3 3 10" xfId="6867"/>
    <cellStyle name="Style 95 2 3" xfId="6868"/>
    <cellStyle name="SAPBEXHLevel3X 3 7" xfId="6869"/>
    <cellStyle name="Note 2 4" xfId="6870"/>
    <cellStyle name="Style 95 2 3 2" xfId="6871"/>
    <cellStyle name="Note 2 4 2" xfId="6872"/>
    <cellStyle name="Note 8" xfId="6873"/>
    <cellStyle name="Style 215 2" xfId="6874"/>
    <cellStyle name="Style 165 2" xfId="6875"/>
    <cellStyle name="Note 2 4 3" xfId="6876"/>
    <cellStyle name="Note 9" xfId="6877"/>
    <cellStyle name="Style 215 3" xfId="6878"/>
    <cellStyle name="Style 165 3" xfId="6879"/>
    <cellStyle name="Note 2 4 4" xfId="6880"/>
    <cellStyle name="Style 215 4" xfId="6881"/>
    <cellStyle name="Style 165 4" xfId="6882"/>
    <cellStyle name="Note 2 4 5" xfId="6883"/>
    <cellStyle name="Style 215 5" xfId="6884"/>
    <cellStyle name="Style 165 5" xfId="6885"/>
    <cellStyle name="Note 2 4 6" xfId="6886"/>
    <cellStyle name="Note 2 4 8" xfId="6887"/>
    <cellStyle name="Note 2 4 9" xfId="6888"/>
    <cellStyle name="Style 95 2 4" xfId="6889"/>
    <cellStyle name="SAPBEXHLevel3X 3 8" xfId="6890"/>
    <cellStyle name="Note 2 5" xfId="6891"/>
    <cellStyle name="Note 2 5 19" xfId="6892"/>
    <cellStyle name="Note 2 5 24" xfId="6893"/>
    <cellStyle name="Style 95 2 4 2" xfId="6894"/>
    <cellStyle name="Note 2 5 2" xfId="6895"/>
    <cellStyle name="Style 216 3" xfId="6896"/>
    <cellStyle name="Style 166 3" xfId="6897"/>
    <cellStyle name="Note 2 5 4" xfId="6898"/>
    <cellStyle name="Style 216 4" xfId="6899"/>
    <cellStyle name="Style 166 4" xfId="6900"/>
    <cellStyle name="Note 2 5 5" xfId="6901"/>
    <cellStyle name="Style 216 5" xfId="6902"/>
    <cellStyle name="Style 166 5" xfId="6903"/>
    <cellStyle name="Note 2 5 6" xfId="6904"/>
    <cellStyle name="Note 2 5 7" xfId="6905"/>
    <cellStyle name="Note 2 5 8" xfId="6906"/>
    <cellStyle name="Note 2 5 9" xfId="6907"/>
    <cellStyle name="Style 95 2 5" xfId="6908"/>
    <cellStyle name="Style 74 2" xfId="6909"/>
    <cellStyle name="Style 69 2" xfId="6910"/>
    <cellStyle name="SAPBEXHLevel3X 3 9" xfId="6911"/>
    <cellStyle name="Note 2 6" xfId="6912"/>
    <cellStyle name="Style 95 2 6" xfId="6913"/>
    <cellStyle name="Style 74 3" xfId="6914"/>
    <cellStyle name="Style 69 3" xfId="6915"/>
    <cellStyle name="Note 2 7" xfId="6916"/>
    <cellStyle name="Style 95 2 7" xfId="6917"/>
    <cellStyle name="Style 74 4" xfId="6918"/>
    <cellStyle name="Style 69 4" xfId="6919"/>
    <cellStyle name="Note 2 8" xfId="6920"/>
    <cellStyle name="Style 95 2 8" xfId="6921"/>
    <cellStyle name="Style 74 5" xfId="6922"/>
    <cellStyle name="Style 69 5" xfId="6923"/>
    <cellStyle name="Note 2 9" xfId="6924"/>
    <cellStyle name="Note 3" xfId="6925"/>
    <cellStyle name="Note 3 12" xfId="6926"/>
    <cellStyle name="Note 3 13" xfId="6927"/>
    <cellStyle name="Note 3 14" xfId="6928"/>
    <cellStyle name="Note 3 15" xfId="6929"/>
    <cellStyle name="Note 3 20" xfId="6930"/>
    <cellStyle name="Note 3 16" xfId="6931"/>
    <cellStyle name="Note 3 21" xfId="6932"/>
    <cellStyle name="Note 3 17" xfId="6933"/>
    <cellStyle name="Note 3 22" xfId="6934"/>
    <cellStyle name="Style 49 11 2" xfId="6935"/>
    <cellStyle name="Note 3 18" xfId="6936"/>
    <cellStyle name="Note 3 23" xfId="6937"/>
    <cellStyle name="Note 3 19" xfId="6938"/>
    <cellStyle name="Note 3 24" xfId="6939"/>
    <cellStyle name="SAPBEXHLevel3X 4 5" xfId="6940"/>
    <cellStyle name="Note 3 2" xfId="6941"/>
    <cellStyle name="Style 87 14" xfId="6942"/>
    <cellStyle name="Note 3 2 11" xfId="6943"/>
    <cellStyle name="Style 87 15" xfId="6944"/>
    <cellStyle name="Note 3 2 12" xfId="6945"/>
    <cellStyle name="SAPBEXHLevel1 4 2" xfId="6946"/>
    <cellStyle name="Style 87 16" xfId="6947"/>
    <cellStyle name="Note 3 2 13" xfId="6948"/>
    <cellStyle name="SAPBEXHLevel1 4 3" xfId="6949"/>
    <cellStyle name="Style 87 18" xfId="6950"/>
    <cellStyle name="Note 3 2 15" xfId="6951"/>
    <cellStyle name="Note 3 2 20" xfId="6952"/>
    <cellStyle name="SAPBEXHLevel1 4 5" xfId="6953"/>
    <cellStyle name="Note 3 2 2" xfId="6954"/>
    <cellStyle name="SAPBEXHLevel1 10" xfId="6955"/>
    <cellStyle name="Note 3 2 3" xfId="6956"/>
    <cellStyle name="SAPBEXHLevel1 11" xfId="6957"/>
    <cellStyle name="Note 3 2 5" xfId="6958"/>
    <cellStyle name="SAPBEXHLevel1 13" xfId="6959"/>
    <cellStyle name="Note 3 2 6" xfId="6960"/>
    <cellStyle name="SAPBEXHLevel1 14" xfId="6961"/>
    <cellStyle name="Note 3 2 7" xfId="6962"/>
    <cellStyle name="SAPBEXHLevel1 15" xfId="6963"/>
    <cellStyle name="SAPBEXHLevel1 20" xfId="6964"/>
    <cellStyle name="Note 3 2 8" xfId="6965"/>
    <cellStyle name="SAPBEXHLevel1 16" xfId="6966"/>
    <cellStyle name="SAPBEXHLevel1 21" xfId="6967"/>
    <cellStyle name="Note 3 25" xfId="6968"/>
    <cellStyle name="Note 3 30" xfId="6969"/>
    <cellStyle name="Note 3 26" xfId="6970"/>
    <cellStyle name="Note 3 31" xfId="6971"/>
    <cellStyle name="Note 3 27" xfId="6972"/>
    <cellStyle name="Note 3 32" xfId="6973"/>
    <cellStyle name="Note 3 28" xfId="6974"/>
    <cellStyle name="Note 3 33" xfId="6975"/>
    <cellStyle name="Note 3 29" xfId="6976"/>
    <cellStyle name="Note 3 34" xfId="6977"/>
    <cellStyle name="Style 93 14" xfId="6978"/>
    <cellStyle name="Note 3 3 11" xfId="6979"/>
    <cellStyle name="Style 93 15" xfId="6980"/>
    <cellStyle name="Note 3 3 12" xfId="6981"/>
    <cellStyle name="SAPBEXHLevel1 9 2" xfId="6982"/>
    <cellStyle name="Note 3 3 5" xfId="6983"/>
    <cellStyle name="Note 3 3 6" xfId="6984"/>
    <cellStyle name="Note 3 3 7" xfId="6985"/>
    <cellStyle name="Note 3 3 8" xfId="6986"/>
    <cellStyle name="Style 130 2 2 2 2" xfId="6987"/>
    <cellStyle name="Note 3 35" xfId="6988"/>
    <cellStyle name="Style 89 14" xfId="6989"/>
    <cellStyle name="Note 3 4 11" xfId="6990"/>
    <cellStyle name="Style 89 15" xfId="6991"/>
    <cellStyle name="Note 3 4 12" xfId="6992"/>
    <cellStyle name="Style 89 16" xfId="6993"/>
    <cellStyle name="Note 3 4 13" xfId="6994"/>
    <cellStyle name="Style 89 17" xfId="6995"/>
    <cellStyle name="Note 3 4 14" xfId="6996"/>
    <cellStyle name="Note 3 4 4" xfId="6997"/>
    <cellStyle name="Note 3 4 5" xfId="6998"/>
    <cellStyle name="Note 3 4 6" xfId="6999"/>
    <cellStyle name="Note 3 4 7" xfId="7000"/>
    <cellStyle name="Note 3 4 8" xfId="7001"/>
    <cellStyle name="Note 3 4 9" xfId="7002"/>
    <cellStyle name="Style 95 3 5" xfId="7003"/>
    <cellStyle name="Style 80 2" xfId="7004"/>
    <cellStyle name="Style 75 2" xfId="7005"/>
    <cellStyle name="SAPBEXHLevel3X 4 9" xfId="7006"/>
    <cellStyle name="Note 3 6" xfId="7007"/>
    <cellStyle name="Style 95 3 6" xfId="7008"/>
    <cellStyle name="Note 3 7" xfId="7009"/>
    <cellStyle name="Style 95 3 7" xfId="7010"/>
    <cellStyle name="Note 3 8" xfId="7011"/>
    <cellStyle name="Note 4" xfId="7012"/>
    <cellStyle name="Note 4 12" xfId="7013"/>
    <cellStyle name="Note 4 13" xfId="7014"/>
    <cellStyle name="Note 4 14" xfId="7015"/>
    <cellStyle name="Note 4 15" xfId="7016"/>
    <cellStyle name="Note 4 20" xfId="7017"/>
    <cellStyle name="Note 4 16" xfId="7018"/>
    <cellStyle name="Note 4 21" xfId="7019"/>
    <cellStyle name="SAPBEXHLevel3X 5 5" xfId="7020"/>
    <cellStyle name="Note 4 2" xfId="7021"/>
    <cellStyle name="Note 4 2 10" xfId="7022"/>
    <cellStyle name="Note 4 2 11" xfId="7023"/>
    <cellStyle name="Note 4 2 12" xfId="7024"/>
    <cellStyle name="Note 4 2 13" xfId="7025"/>
    <cellStyle name="Note 4 2 14" xfId="7026"/>
    <cellStyle name="Note 4 2 15" xfId="7027"/>
    <cellStyle name="Note 4 2 20" xfId="7028"/>
    <cellStyle name="Note 4 2 16" xfId="7029"/>
    <cellStyle name="Note 4 2 21" xfId="7030"/>
    <cellStyle name="Note 4 2 17" xfId="7031"/>
    <cellStyle name="Note 4 2 22" xfId="7032"/>
    <cellStyle name="Style 91 13 2" xfId="7033"/>
    <cellStyle name="Note 4 2 18" xfId="7034"/>
    <cellStyle name="Note 4 2 23" xfId="7035"/>
    <cellStyle name="Note 4 2 19" xfId="7036"/>
    <cellStyle name="Note 4 2 24" xfId="7037"/>
    <cellStyle name="Note 4 2 26" xfId="7038"/>
    <cellStyle name="Note 4 2 31" xfId="7039"/>
    <cellStyle name="Note 4 2 27" xfId="7040"/>
    <cellStyle name="Note 4 2 32" xfId="7041"/>
    <cellStyle name="Note 4 2 28" xfId="7042"/>
    <cellStyle name="Note 4 2 33" xfId="7043"/>
    <cellStyle name="Note 4 2 29" xfId="7044"/>
    <cellStyle name="Note 4 25" xfId="7045"/>
    <cellStyle name="Note 4 30" xfId="7046"/>
    <cellStyle name="Style 95 4 2" xfId="7047"/>
    <cellStyle name="SAPBEXHLevel3X 5 6" xfId="7048"/>
    <cellStyle name="Note 4 3" xfId="7049"/>
    <cellStyle name="Note 4 3 12" xfId="7050"/>
    <cellStyle name="Note 4 3 15" xfId="7051"/>
    <cellStyle name="Note 4 3 20" xfId="7052"/>
    <cellStyle name="Note 4 3 17" xfId="7053"/>
    <cellStyle name="Note 4 3 22" xfId="7054"/>
    <cellStyle name="Note 4 3 18" xfId="7055"/>
    <cellStyle name="Note 4 3 23" xfId="7056"/>
    <cellStyle name="Note 4 3 19" xfId="7057"/>
    <cellStyle name="Note 4 3 24" xfId="7058"/>
    <cellStyle name="Style 95 4 2 2" xfId="7059"/>
    <cellStyle name="Note 4 3 2" xfId="7060"/>
    <cellStyle name="Note 4 3 25" xfId="7061"/>
    <cellStyle name="Note 4 3 30" xfId="7062"/>
    <cellStyle name="Note 4 3 26" xfId="7063"/>
    <cellStyle name="Note 4 3 31" xfId="7064"/>
    <cellStyle name="Note 4 3 27" xfId="7065"/>
    <cellStyle name="Note 4 3 32" xfId="7066"/>
    <cellStyle name="Note 4 3 28" xfId="7067"/>
    <cellStyle name="Note 4 3 33" xfId="7068"/>
    <cellStyle name="Note 4 3 29" xfId="7069"/>
    <cellStyle name="Style 95 4 2 3" xfId="7070"/>
    <cellStyle name="Note 4 3 3" xfId="7071"/>
    <cellStyle name="Style 95 4 2 4" xfId="7072"/>
    <cellStyle name="Note 4 3 4" xfId="7073"/>
    <cellStyle name="Note 4 3 5" xfId="7074"/>
    <cellStyle name="Note 4 3 6" xfId="7075"/>
    <cellStyle name="Note 4 3 7" xfId="7076"/>
    <cellStyle name="Note 4 3 8" xfId="7077"/>
    <cellStyle name="Note 4 4 10" xfId="7078"/>
    <cellStyle name="Note 4 4 11" xfId="7079"/>
    <cellStyle name="Note 4 4 12" xfId="7080"/>
    <cellStyle name="Note 4 4 13" xfId="7081"/>
    <cellStyle name="Note 4 4 14" xfId="7082"/>
    <cellStyle name="Note 4 4 15" xfId="7083"/>
    <cellStyle name="Note 4 4 20" xfId="7084"/>
    <cellStyle name="Note 4 4 16" xfId="7085"/>
    <cellStyle name="Note 4 4 21" xfId="7086"/>
    <cellStyle name="Note 4 4 17" xfId="7087"/>
    <cellStyle name="Note 4 4 22" xfId="7088"/>
    <cellStyle name="Style 146 2 2 2 2" xfId="7089"/>
    <cellStyle name="Note 4 4 19" xfId="7090"/>
    <cellStyle name="Note 4 4 24" xfId="7091"/>
    <cellStyle name="Note 4 4 25" xfId="7092"/>
    <cellStyle name="Note 4 4 30" xfId="7093"/>
    <cellStyle name="Note 4 4 26" xfId="7094"/>
    <cellStyle name="Note 4 4 31" xfId="7095"/>
    <cellStyle name="Note 4 4 27" xfId="7096"/>
    <cellStyle name="Note 4 4 32" xfId="7097"/>
    <cellStyle name="Note 4 4 28" xfId="7098"/>
    <cellStyle name="Note 4 4 33" xfId="7099"/>
    <cellStyle name="Note 4 4 29" xfId="7100"/>
    <cellStyle name="Note 4 4 3" xfId="7101"/>
    <cellStyle name="Note 4 4 4" xfId="7102"/>
    <cellStyle name="Note 4 4 5" xfId="7103"/>
    <cellStyle name="Note 4 4 6" xfId="7104"/>
    <cellStyle name="Note 4 4 8" xfId="7105"/>
    <cellStyle name="Note 4 4 9" xfId="7106"/>
    <cellStyle name="Style 95 4 5" xfId="7107"/>
    <cellStyle name="Style 81 2" xfId="7108"/>
    <cellStyle name="Style 76 2" xfId="7109"/>
    <cellStyle name="SAPBEXHLevel3X 5 9" xfId="7110"/>
    <cellStyle name="Note 4 6" xfId="7111"/>
    <cellStyle name="Style 95 4 6" xfId="7112"/>
    <cellStyle name="Note 4 7" xfId="7113"/>
    <cellStyle name="Note 5" xfId="7114"/>
    <cellStyle name="Note 5 10" xfId="7115"/>
    <cellStyle name="SAPBEXHLevel0 3 2" xfId="7116"/>
    <cellStyle name="Note 5 11" xfId="7117"/>
    <cellStyle name="SAPBEXHLevel0 3 3" xfId="7118"/>
    <cellStyle name="Note 5 12" xfId="7119"/>
    <cellStyle name="Style 126 2 2" xfId="7120"/>
    <cellStyle name="SAPBEXHLevel0 3 4" xfId="7121"/>
    <cellStyle name="Note 5 13" xfId="7122"/>
    <cellStyle name="Style 56 9 2" xfId="7123"/>
    <cellStyle name="Style 126 2 3" xfId="7124"/>
    <cellStyle name="SAPBEXHLevel0 3 5" xfId="7125"/>
    <cellStyle name="Note 5 14" xfId="7126"/>
    <cellStyle name="Style 126 2 4" xfId="7127"/>
    <cellStyle name="SAPBEXHLevel0 3 6" xfId="7128"/>
    <cellStyle name="Note 5 15" xfId="7129"/>
    <cellStyle name="Note 5 20" xfId="7130"/>
    <cellStyle name="SAPBEXHLevel0 3 7" xfId="7131"/>
    <cellStyle name="Note 5 16" xfId="7132"/>
    <cellStyle name="Note 5 21" xfId="7133"/>
    <cellStyle name="SAPBEXHLevel0 3 8" xfId="7134"/>
    <cellStyle name="Note 5 17" xfId="7135"/>
    <cellStyle name="Note 5 22" xfId="7136"/>
    <cellStyle name="SAPBEXHLevel0 3 9" xfId="7137"/>
    <cellStyle name="Note 5 18" xfId="7138"/>
    <cellStyle name="Note 5 23" xfId="7139"/>
    <cellStyle name="Note 5 19" xfId="7140"/>
    <cellStyle name="Note 5 24" xfId="7141"/>
    <cellStyle name="Note 5 25" xfId="7142"/>
    <cellStyle name="Note 5 30" xfId="7143"/>
    <cellStyle name="Style 95 5 2" xfId="7144"/>
    <cellStyle name="SAPBEXHLevel3X 6 6" xfId="7145"/>
    <cellStyle name="Note 5 3" xfId="7146"/>
    <cellStyle name="SAPBEXexcCritical4" xfId="7147"/>
    <cellStyle name="Style 95 5 3" xfId="7148"/>
    <cellStyle name="SAPBEXHLevel3X 6 7" xfId="7149"/>
    <cellStyle name="Note 5 4" xfId="7150"/>
    <cellStyle name="SAPBEXexcCritical5" xfId="7151"/>
    <cellStyle name="Style 95 5 4" xfId="7152"/>
    <cellStyle name="SAPBEXHLevel3X 6 8" xfId="7153"/>
    <cellStyle name="Note 5 5" xfId="7154"/>
    <cellStyle name="SAPBEXexcCritical6" xfId="7155"/>
    <cellStyle name="Style 95 5 6" xfId="7156"/>
    <cellStyle name="Style 82 3" xfId="7157"/>
    <cellStyle name="Style 77 3" xfId="7158"/>
    <cellStyle name="Note 5 7" xfId="7159"/>
    <cellStyle name="Note 6" xfId="7160"/>
    <cellStyle name="Note 6 10" xfId="7161"/>
    <cellStyle name="SAPBEXHLevel0 8 2" xfId="7162"/>
    <cellStyle name="Note 6 11" xfId="7163"/>
    <cellStyle name="SAPBEXHLevel0 8 3" xfId="7164"/>
    <cellStyle name="Note 6 12" xfId="7165"/>
    <cellStyle name="Style 126 7 2" xfId="7166"/>
    <cellStyle name="SAPBEXHLevel0 8 4" xfId="7167"/>
    <cellStyle name="Note 6 13" xfId="7168"/>
    <cellStyle name="SAPBEXHLevel0 8 5" xfId="7169"/>
    <cellStyle name="Note 6 14" xfId="7170"/>
    <cellStyle name="SAPBEXHLevel0 8 6" xfId="7171"/>
    <cellStyle name="Note 6 15" xfId="7172"/>
    <cellStyle name="Note 6 20" xfId="7173"/>
    <cellStyle name="SAPBEXHLevel0 8 7" xfId="7174"/>
    <cellStyle name="Note 6 16" xfId="7175"/>
    <cellStyle name="Note 6 21" xfId="7176"/>
    <cellStyle name="SAPBEXHLevel0 8 8" xfId="7177"/>
    <cellStyle name="Note 6 17" xfId="7178"/>
    <cellStyle name="Note 6 22" xfId="7179"/>
    <cellStyle name="SAPBEXHLevel0 8 9" xfId="7180"/>
    <cellStyle name="Note 6 18" xfId="7181"/>
    <cellStyle name="Note 6 23" xfId="7182"/>
    <cellStyle name="Note 6 19" xfId="7183"/>
    <cellStyle name="Note 6 24" xfId="7184"/>
    <cellStyle name="SAPBEXHLevel3X 7 5" xfId="7185"/>
    <cellStyle name="Note 6 2" xfId="7186"/>
    <cellStyle name="Note 6 25" xfId="7187"/>
    <cellStyle name="Note 6 30" xfId="7188"/>
    <cellStyle name="Note 6 26" xfId="7189"/>
    <cellStyle name="Note 6 31" xfId="7190"/>
    <cellStyle name="Note 6 27" xfId="7191"/>
    <cellStyle name="Note 6 32" xfId="7192"/>
    <cellStyle name="Note 6 28" xfId="7193"/>
    <cellStyle name="Note 6 33" xfId="7194"/>
    <cellStyle name="Note 6 29" xfId="7195"/>
    <cellStyle name="Style 95 6 2" xfId="7196"/>
    <cellStyle name="SAPBEXHLevel3X 7 6" xfId="7197"/>
    <cellStyle name="Note 6 3" xfId="7198"/>
    <cellStyle name="Style 95 6 3" xfId="7199"/>
    <cellStyle name="SAPBEXHLevel3X 7 7" xfId="7200"/>
    <cellStyle name="Note 6 4" xfId="7201"/>
    <cellStyle name="Style 95 6 4" xfId="7202"/>
    <cellStyle name="SAPBEXHLevel3X 7 8" xfId="7203"/>
    <cellStyle name="Note 6 5" xfId="7204"/>
    <cellStyle name="Style 83 2" xfId="7205"/>
    <cellStyle name="Style 78 2" xfId="7206"/>
    <cellStyle name="SAPBEXHLevel3X 7 9" xfId="7207"/>
    <cellStyle name="Note 6 6" xfId="7208"/>
    <cellStyle name="Note 7" xfId="7209"/>
    <cellStyle name="Table Sub Heading 2" xfId="7210"/>
    <cellStyle name="Note 7 12" xfId="7211"/>
    <cellStyle name="SAPBEXHLevel2X 2 18" xfId="7212"/>
    <cellStyle name="SAPBEXHLevel2X 2 23" xfId="7213"/>
    <cellStyle name="Note 7 13" xfId="7214"/>
    <cellStyle name="SAPBEXHLevel2X 2 19" xfId="7215"/>
    <cellStyle name="SAPBEXHLevel2X 2 24" xfId="7216"/>
    <cellStyle name="Note 7 14" xfId="7217"/>
    <cellStyle name="SAPBEXHLevel2X 2 25" xfId="7218"/>
    <cellStyle name="SAPBEXHLevel2X 2 30" xfId="7219"/>
    <cellStyle name="Note 7 15" xfId="7220"/>
    <cellStyle name="Note 7 20" xfId="7221"/>
    <cellStyle name="SAPBEXHLevel2X 2 26" xfId="7222"/>
    <cellStyle name="SAPBEXHLevel2X 2 31" xfId="7223"/>
    <cellStyle name="Note 7 16" xfId="7224"/>
    <cellStyle name="Note 7 21" xfId="7225"/>
    <cellStyle name="SAPBEXHLevel2X 2 27" xfId="7226"/>
    <cellStyle name="SAPBEXHLevel2X 2 32" xfId="7227"/>
    <cellStyle name="Note 7 17" xfId="7228"/>
    <cellStyle name="Note 7 22" xfId="7229"/>
    <cellStyle name="SAPBEXHLevel2X 2 28" xfId="7230"/>
    <cellStyle name="SAPBEXHLevel2X 2 33" xfId="7231"/>
    <cellStyle name="Note 7 18" xfId="7232"/>
    <cellStyle name="Note 7 23" xfId="7233"/>
    <cellStyle name="SAPBEXHLevel2X 2 29" xfId="7234"/>
    <cellStyle name="Note 7 19" xfId="7235"/>
    <cellStyle name="Note 7 24" xfId="7236"/>
    <cellStyle name="SAPBEXHLevel3X 8 5" xfId="7237"/>
    <cellStyle name="Note 7 2" xfId="7238"/>
    <cellStyle name="Note 7 25" xfId="7239"/>
    <cellStyle name="Note 7 30" xfId="7240"/>
    <cellStyle name="Note 7 26" xfId="7241"/>
    <cellStyle name="Note 7 31" xfId="7242"/>
    <cellStyle name="Note 7 27" xfId="7243"/>
    <cellStyle name="Note 7 32" xfId="7244"/>
    <cellStyle name="Note 7 28" xfId="7245"/>
    <cellStyle name="Note 7 33" xfId="7246"/>
    <cellStyle name="Note 7 29" xfId="7247"/>
    <cellStyle name="Style 95 7 2" xfId="7248"/>
    <cellStyle name="SAPBEXHLevel3X 8 6" xfId="7249"/>
    <cellStyle name="Note 7 3" xfId="7250"/>
    <cellStyle name="SAPBEXHLevel3X 8 7" xfId="7251"/>
    <cellStyle name="Note 7 4" xfId="7252"/>
    <cellStyle name="SAPBEXHLevel3X 8 8" xfId="7253"/>
    <cellStyle name="Note 7 5" xfId="7254"/>
    <cellStyle name="Style 84 2" xfId="7255"/>
    <cellStyle name="Style 79 2" xfId="7256"/>
    <cellStyle name="SAPBEXHLevel3X 8 9" xfId="7257"/>
    <cellStyle name="Note 7 6" xfId="7258"/>
    <cellStyle name="Note 8 10" xfId="7259"/>
    <cellStyle name="SAPBEXHLevel2X 3 16" xfId="7260"/>
    <cellStyle name="SAPBEXHLevel2X 3 21" xfId="7261"/>
    <cellStyle name="Note 8 11" xfId="7262"/>
    <cellStyle name="SAPBEXHLevel2X 3 17" xfId="7263"/>
    <cellStyle name="SAPBEXHLevel2X 3 22" xfId="7264"/>
    <cellStyle name="Note 8 12" xfId="7265"/>
    <cellStyle name="SAPBEXHLevel2X 3 18" xfId="7266"/>
    <cellStyle name="SAPBEXHLevel2X 3 23" xfId="7267"/>
    <cellStyle name="Note 8 13" xfId="7268"/>
    <cellStyle name="SAPBEXHLevel2X 3 19" xfId="7269"/>
    <cellStyle name="SAPBEXHLevel2X 3 24" xfId="7270"/>
    <cellStyle name="Style 1 16 2" xfId="7271"/>
    <cellStyle name="Note 8 14" xfId="7272"/>
    <cellStyle name="SAPBEXHLevel2X 3 25" xfId="7273"/>
    <cellStyle name="SAPBEXHLevel2X 3 30" xfId="7274"/>
    <cellStyle name="Note 8 17" xfId="7275"/>
    <cellStyle name="Note 8 22" xfId="7276"/>
    <cellStyle name="SAPBEXHLevel2X 3 2" xfId="7277"/>
    <cellStyle name="SAPBEXHLevel2X 3 28" xfId="7278"/>
    <cellStyle name="SAPBEXHLevel2X 3 33" xfId="7279"/>
    <cellStyle name="Note 8 18" xfId="7280"/>
    <cellStyle name="Note 8 23" xfId="7281"/>
    <cellStyle name="SAPBEXHLevel2X 3 29" xfId="7282"/>
    <cellStyle name="SAPBEXHLevel2X 3 3" xfId="7283"/>
    <cellStyle name="Note 8 19" xfId="7284"/>
    <cellStyle name="Note 8 24" xfId="7285"/>
    <cellStyle name="SAPBEXHLevel2X 3 4" xfId="7286"/>
    <cellStyle name="SAPBEXHLevel3X 9 5" xfId="7287"/>
    <cellStyle name="Note 8 2" xfId="7288"/>
    <cellStyle name="Style 85 2 2" xfId="7289"/>
    <cellStyle name="Note 8 26" xfId="7290"/>
    <cellStyle name="Note 8 31" xfId="7291"/>
    <cellStyle name="SAPBEXHLevel2X 3 6" xfId="7292"/>
    <cellStyle name="Style 85 2 3" xfId="7293"/>
    <cellStyle name="Note 8 27" xfId="7294"/>
    <cellStyle name="Note 8 32" xfId="7295"/>
    <cellStyle name="Percent 4 2 2 2 2 2" xfId="7296"/>
    <cellStyle name="SAPBEXHLevel2X 3 7" xfId="7297"/>
    <cellStyle name="Style 85 2 4" xfId="7298"/>
    <cellStyle name="Note 8 28" xfId="7299"/>
    <cellStyle name="Note 8 33" xfId="7300"/>
    <cellStyle name="SAPBEXHLevel2X 3 8" xfId="7301"/>
    <cellStyle name="SAPBEXHLevel3X 9 7" xfId="7302"/>
    <cellStyle name="Note 8 4" xfId="7303"/>
    <cellStyle name="SAPBEXHLevel3X 9 8" xfId="7304"/>
    <cellStyle name="Note 8 5" xfId="7305"/>
    <cellStyle name="Style 90 2" xfId="7306"/>
    <cellStyle name="Style 85 2" xfId="7307"/>
    <cellStyle name="SAPBEXHLevel3X 9 9" xfId="7308"/>
    <cellStyle name="Note 8 6" xfId="7309"/>
    <cellStyle name="Note 9 10" xfId="7310"/>
    <cellStyle name="SAPBEXHLevel2X 4 16" xfId="7311"/>
    <cellStyle name="SAPBEXHLevel2X 4 21" xfId="7312"/>
    <cellStyle name="Note 9 11" xfId="7313"/>
    <cellStyle name="SAPBEXHLevel2X 4 17" xfId="7314"/>
    <cellStyle name="SAPBEXHLevel2X 4 22" xfId="7315"/>
    <cellStyle name="Note 9 12" xfId="7316"/>
    <cellStyle name="SAPBEXHLevel2X 4 18" xfId="7317"/>
    <cellStyle name="SAPBEXHLevel2X 4 23" xfId="7318"/>
    <cellStyle name="Note 9 13" xfId="7319"/>
    <cellStyle name="SAPBEXHLevel2X 4 19" xfId="7320"/>
    <cellStyle name="SAPBEXHLevel2X 4 24" xfId="7321"/>
    <cellStyle name="Note 9 14" xfId="7322"/>
    <cellStyle name="SAPBEXHLevel2X 4 25" xfId="7323"/>
    <cellStyle name="SAPBEXHLevel2X 4 30" xfId="7324"/>
    <cellStyle name="Note 9 17" xfId="7325"/>
    <cellStyle name="Note 9 22" xfId="7326"/>
    <cellStyle name="SAPBEXHLevel2X 4 28" xfId="7327"/>
    <cellStyle name="SAPBEXHLevel2X 4 33" xfId="7328"/>
    <cellStyle name="SAPBEXHLevel2X 8 2" xfId="7329"/>
    <cellStyle name="Note 9 18" xfId="7330"/>
    <cellStyle name="Note 9 23" xfId="7331"/>
    <cellStyle name="SAPBEXHLevel2X 4 29" xfId="7332"/>
    <cellStyle name="SAPBEXHLevel2X 8 3" xfId="7333"/>
    <cellStyle name="Note 9 19" xfId="7334"/>
    <cellStyle name="Note 9 24" xfId="7335"/>
    <cellStyle name="SAPBEXHLevel2X 8 4" xfId="7336"/>
    <cellStyle name="Note 9 2" xfId="7337"/>
    <cellStyle name="SAPBEXHLevel2X 39" xfId="7338"/>
    <cellStyle name="Note 9 25" xfId="7339"/>
    <cellStyle name="Note 9 30" xfId="7340"/>
    <cellStyle name="SAPBEXHLevel2X 8 5" xfId="7341"/>
    <cellStyle name="Style 85 7 2" xfId="7342"/>
    <cellStyle name="Note 9 26" xfId="7343"/>
    <cellStyle name="Note 9 31" xfId="7344"/>
    <cellStyle name="SAPBEXHLevel2X 8 6" xfId="7345"/>
    <cellStyle name="Note 9 27" xfId="7346"/>
    <cellStyle name="Note 9 32" xfId="7347"/>
    <cellStyle name="SAPBEXHLevel2X 8 7" xfId="7348"/>
    <cellStyle name="Note 9 28" xfId="7349"/>
    <cellStyle name="Note 9 33" xfId="7350"/>
    <cellStyle name="SAPBEXHLevel2X 8 8" xfId="7351"/>
    <cellStyle name="v" xfId="7352"/>
    <cellStyle name="Style 64 2 2 3" xfId="7353"/>
    <cellStyle name="PERCENTAGE" xfId="7354"/>
    <cellStyle name="Note 9 29" xfId="7355"/>
    <cellStyle name="SAPBEXHLevel2X 8 9" xfId="7356"/>
    <cellStyle name="Style 95 9 2" xfId="7357"/>
    <cellStyle name="Note 9 3" xfId="7358"/>
    <cellStyle name="SAPBEXfilterText" xfId="7359"/>
    <cellStyle name="Note 9 4" xfId="7360"/>
    <cellStyle name="Note 9 5" xfId="7361"/>
    <cellStyle name="Style 91 2" xfId="7362"/>
    <cellStyle name="Style 86 2" xfId="7363"/>
    <cellStyle name="Note 9 6" xfId="7364"/>
    <cellStyle name="Notes" xfId="7365"/>
    <cellStyle name="NoZero" xfId="7366"/>
    <cellStyle name="NoZero 4" xfId="7367"/>
    <cellStyle name="Style 97 10" xfId="7368"/>
    <cellStyle name="NoZero 5" xfId="7369"/>
    <cellStyle name="NoZero0dp" xfId="7370"/>
    <cellStyle name="Œ…‹æØ‚è [0.00]_laroux" xfId="7371"/>
    <cellStyle name="Œ…‹æØ‚è_laroux" xfId="7372"/>
    <cellStyle name="Output 2 10" xfId="7373"/>
    <cellStyle name="Output 2 11" xfId="7374"/>
    <cellStyle name="Output 2 12" xfId="7375"/>
    <cellStyle name="Output 2 13" xfId="7376"/>
    <cellStyle name="Output 2 14" xfId="7377"/>
    <cellStyle name="Output 2 15" xfId="7378"/>
    <cellStyle name="Output 2 20" xfId="7379"/>
    <cellStyle name="Output 2 16" xfId="7380"/>
    <cellStyle name="Output 2 21" xfId="7381"/>
    <cellStyle name="Output 2 17" xfId="7382"/>
    <cellStyle name="Output 2 22" xfId="7383"/>
    <cellStyle name="Output 2 18" xfId="7384"/>
    <cellStyle name="Output 2 23" xfId="7385"/>
    <cellStyle name="Output 2 19" xfId="7386"/>
    <cellStyle name="Output 2 24" xfId="7387"/>
    <cellStyle name="Output 2 2" xfId="7388"/>
    <cellStyle name="Output 2 2 10" xfId="7389"/>
    <cellStyle name="Output 2 2 11" xfId="7390"/>
    <cellStyle name="Style 140 2" xfId="7391"/>
    <cellStyle name="Output 2 2 12" xfId="7392"/>
    <cellStyle name="Style 140 3" xfId="7393"/>
    <cellStyle name="Output 2 2 13" xfId="7394"/>
    <cellStyle name="Style 140 4" xfId="7395"/>
    <cellStyle name="Output 2 2 14" xfId="7396"/>
    <cellStyle name="Style 140 5" xfId="7397"/>
    <cellStyle name="Output 2 2 15" xfId="7398"/>
    <cellStyle name="Output 2 2 20" xfId="7399"/>
    <cellStyle name="TotCol - Style7 2" xfId="7400"/>
    <cellStyle name="Style 140 6" xfId="7401"/>
    <cellStyle name="Output 2 2 16" xfId="7402"/>
    <cellStyle name="Output 2 2 21" xfId="7403"/>
    <cellStyle name="Style 140 7" xfId="7404"/>
    <cellStyle name="Output 2 2 17" xfId="7405"/>
    <cellStyle name="Output 2 2 22" xfId="7406"/>
    <cellStyle name="Style 140 8" xfId="7407"/>
    <cellStyle name="Output 2 2 18" xfId="7408"/>
    <cellStyle name="Output 2 2 23" xfId="7409"/>
    <cellStyle name="Style 140 9" xfId="7410"/>
    <cellStyle name="Output 2 2 19" xfId="7411"/>
    <cellStyle name="Output 2 2 24" xfId="7412"/>
    <cellStyle name="Output 2 2 2" xfId="7413"/>
    <cellStyle name="Output 2 2 25" xfId="7414"/>
    <cellStyle name="Output 2 2 30" xfId="7415"/>
    <cellStyle name="Output 2 2 26" xfId="7416"/>
    <cellStyle name="Output 2 2 31" xfId="7417"/>
    <cellStyle name="Output 2 2 27" xfId="7418"/>
    <cellStyle name="Output 2 2 32" xfId="7419"/>
    <cellStyle name="Output 2 2 29" xfId="7420"/>
    <cellStyle name="Output 2 2 3" xfId="7421"/>
    <cellStyle name="Output 2 2 5" xfId="7422"/>
    <cellStyle name="Output 2 2 6" xfId="7423"/>
    <cellStyle name="Output 2 2 9" xfId="7424"/>
    <cellStyle name="Output 2 25" xfId="7425"/>
    <cellStyle name="Output 2 30" xfId="7426"/>
    <cellStyle name="Output 2 26" xfId="7427"/>
    <cellStyle name="Output 2 31" xfId="7428"/>
    <cellStyle name="Output 2 27" xfId="7429"/>
    <cellStyle name="Output 2 32" xfId="7430"/>
    <cellStyle name="Output 2 28" xfId="7431"/>
    <cellStyle name="Output 2 33" xfId="7432"/>
    <cellStyle name="Output 2 29" xfId="7433"/>
    <cellStyle name="Output 2 34" xfId="7434"/>
    <cellStyle name="Output 2 3" xfId="7435"/>
    <cellStyle name="Output 2 3 10" xfId="7436"/>
    <cellStyle name="Style 120 2 2 2 2" xfId="7437"/>
    <cellStyle name="Output 2 3 11" xfId="7438"/>
    <cellStyle name="Style 200 2" xfId="7439"/>
    <cellStyle name="Style 150 2" xfId="7440"/>
    <cellStyle name="Output 2 3 12" xfId="7441"/>
    <cellStyle name="Style 200 3" xfId="7442"/>
    <cellStyle name="Style 150 3" xfId="7443"/>
    <cellStyle name="Output 2 3 13" xfId="7444"/>
    <cellStyle name="Style 200 4" xfId="7445"/>
    <cellStyle name="Style 150 4" xfId="7446"/>
    <cellStyle name="Output 2 3 14" xfId="7447"/>
    <cellStyle name="Style 200 5" xfId="7448"/>
    <cellStyle name="Style 150 5" xfId="7449"/>
    <cellStyle name="Output 2 3 15" xfId="7450"/>
    <cellStyle name="Output 2 3 20" xfId="7451"/>
    <cellStyle name="Style 150 6" xfId="7452"/>
    <cellStyle name="Output 2 3 16" xfId="7453"/>
    <cellStyle name="Output 2 3 21" xfId="7454"/>
    <cellStyle name="Style 150 7" xfId="7455"/>
    <cellStyle name="Output 2 3 17" xfId="7456"/>
    <cellStyle name="Output 2 3 22" xfId="7457"/>
    <cellStyle name="Style 150 8" xfId="7458"/>
    <cellStyle name="Output 2 3 18" xfId="7459"/>
    <cellStyle name="Output 2 3 23" xfId="7460"/>
    <cellStyle name="Style 150 9" xfId="7461"/>
    <cellStyle name="Output 2 3 19" xfId="7462"/>
    <cellStyle name="Output 2 3 24" xfId="7463"/>
    <cellStyle name="Output 2 3 25" xfId="7464"/>
    <cellStyle name="Output 2 3 30" xfId="7465"/>
    <cellStyle name="Output 2 3 26" xfId="7466"/>
    <cellStyle name="Output 2 3 31" xfId="7467"/>
    <cellStyle name="Output 2 3 27" xfId="7468"/>
    <cellStyle name="Output 2 3 32" xfId="7469"/>
    <cellStyle name="Output 2 3 28" xfId="7470"/>
    <cellStyle name="Output 2 3 33" xfId="7471"/>
    <cellStyle name="Output 2 3 29" xfId="7472"/>
    <cellStyle name="SAPBEXinputData 6 24" xfId="7473"/>
    <cellStyle name="SAPBEXinputData 6 19" xfId="7474"/>
    <cellStyle name="Output 2 3 7" xfId="7475"/>
    <cellStyle name="SAPBEXinputData 6 31" xfId="7476"/>
    <cellStyle name="SAPBEXinputData 6 26" xfId="7477"/>
    <cellStyle name="Output 2 3 9" xfId="7478"/>
    <cellStyle name="Output 2 35" xfId="7479"/>
    <cellStyle name="Output 2 4" xfId="7480"/>
    <cellStyle name="Style 50 8 2" xfId="7481"/>
    <cellStyle name="Style 45 8 2" xfId="7482"/>
    <cellStyle name="Output 2 5" xfId="7483"/>
    <cellStyle name="Output 2 6" xfId="7484"/>
    <cellStyle name="Output 2 7" xfId="7485"/>
    <cellStyle name="Output 2 8" xfId="7486"/>
    <cellStyle name="Output 2 9" xfId="7487"/>
    <cellStyle name="Output 3 13" xfId="7488"/>
    <cellStyle name="Percent 2 14 4" xfId="7489"/>
    <cellStyle name="Output 3 14" xfId="7490"/>
    <cellStyle name="Percent 2 14 5" xfId="7491"/>
    <cellStyle name="Output 3 9" xfId="7492"/>
    <cellStyle name="Page Heading Large" xfId="7493"/>
    <cellStyle name="Percent (.0)" xfId="7494"/>
    <cellStyle name="Percent [00]" xfId="7495"/>
    <cellStyle name="SAPBEXHLevel1X 4 9" xfId="7496"/>
    <cellStyle name="Percent [2] 2" xfId="7497"/>
    <cellStyle name="SAPBEXHLevel2 13" xfId="7498"/>
    <cellStyle name="Style 173 3" xfId="7499"/>
    <cellStyle name="Style 168 3" xfId="7500"/>
    <cellStyle name="Percent [2] 2 6" xfId="7501"/>
    <cellStyle name="Percent [2] 3" xfId="7502"/>
    <cellStyle name="SAPBEXHLevel2 14" xfId="7503"/>
    <cellStyle name="Percent [2] 4" xfId="7504"/>
    <cellStyle name="SAPBEXHLevel2 15" xfId="7505"/>
    <cellStyle name="SAPBEXHLevel2 20" xfId="7506"/>
    <cellStyle name="SAPBEXfilterDrill 11 2" xfId="7507"/>
    <cellStyle name="Percent [2] 5" xfId="7508"/>
    <cellStyle name="SAPBEXHLevel2 16" xfId="7509"/>
    <cellStyle name="SAPBEXHLevel2 21" xfId="7510"/>
    <cellStyle name="SAPBEXfilterDrill 11 4" xfId="7511"/>
    <cellStyle name="Percent [2] 7" xfId="7512"/>
    <cellStyle name="SAPBEXHLevel2 18" xfId="7513"/>
    <cellStyle name="SAPBEXHLevel2 23" xfId="7514"/>
    <cellStyle name="Percent 10 2" xfId="7515"/>
    <cellStyle name="Percent 2 2 29" xfId="7516"/>
    <cellStyle name="Percent 2 2 34" xfId="7517"/>
    <cellStyle name="Percent 10 3" xfId="7518"/>
    <cellStyle name="Percent 2 2 35" xfId="7519"/>
    <cellStyle name="Percent 2 2 40" xfId="7520"/>
    <cellStyle name="Percent 11" xfId="7521"/>
    <cellStyle name="Percent 12 2" xfId="7522"/>
    <cellStyle name="Percent 13" xfId="7523"/>
    <cellStyle name="Percent 14" xfId="7524"/>
    <cellStyle name="Percent 2" xfId="7525"/>
    <cellStyle name="Percent 2 10" xfId="7526"/>
    <cellStyle name="Style 116 9" xfId="7527"/>
    <cellStyle name="Percent 2 10 2" xfId="7528"/>
    <cellStyle name="Percent 2 10 3" xfId="7529"/>
    <cellStyle name="Percent 2 10 4" xfId="7530"/>
    <cellStyle name="Percent 2 10 5" xfId="7531"/>
    <cellStyle name="Percent 2 10 6" xfId="7532"/>
    <cellStyle name="Percent 2 11" xfId="7533"/>
    <cellStyle name="Style 122 9" xfId="7534"/>
    <cellStyle name="Percent 2 11 2" xfId="7535"/>
    <cellStyle name="Percent 2 11 3" xfId="7536"/>
    <cellStyle name="Percent 2 11 5" xfId="7537"/>
    <cellStyle name="Percent 2 11 6" xfId="7538"/>
    <cellStyle name="Percent 2 12" xfId="7539"/>
    <cellStyle name="Style 118 9" xfId="7540"/>
    <cellStyle name="Percent 2 12 2" xfId="7541"/>
    <cellStyle name="Percent 2 12 3" xfId="7542"/>
    <cellStyle name="Percent 2 12 4" xfId="7543"/>
    <cellStyle name="Percent 2 12 5" xfId="7544"/>
    <cellStyle name="Percent 2 13" xfId="7545"/>
    <cellStyle name="Percent 2 14" xfId="7546"/>
    <cellStyle name="Percent 2 15" xfId="7547"/>
    <cellStyle name="Percent 2 20" xfId="7548"/>
    <cellStyle name="Percent 2 16" xfId="7549"/>
    <cellStyle name="Percent 2 21" xfId="7550"/>
    <cellStyle name="Percent 2 17" xfId="7551"/>
    <cellStyle name="Percent 2 22" xfId="7552"/>
    <cellStyle name="Percent 2 18" xfId="7553"/>
    <cellStyle name="Percent 2 23" xfId="7554"/>
    <cellStyle name="Percent 2 19" xfId="7555"/>
    <cellStyle name="Percent 2 24" xfId="7556"/>
    <cellStyle name="Percent 2 2" xfId="7557"/>
    <cellStyle name="Percent 2 2 10" xfId="7558"/>
    <cellStyle name="Percent 2 2 10 6" xfId="7559"/>
    <cellStyle name="Percent 2 2 11" xfId="7560"/>
    <cellStyle name="Percent 2 2 11 5" xfId="7561"/>
    <cellStyle name="Percent 2 2 11 6" xfId="7562"/>
    <cellStyle name="Percent 2 2 12" xfId="7563"/>
    <cellStyle name="Percent 2 2 12 5" xfId="7564"/>
    <cellStyle name="SAPBEXHLevel2X 4 13" xfId="7565"/>
    <cellStyle name="Percent 2 2 12 6" xfId="7566"/>
    <cellStyle name="SAPBEXHLevel2X 4 14" xfId="7567"/>
    <cellStyle name="Percent 2 2 13" xfId="7568"/>
    <cellStyle name="Style 91 12" xfId="7569"/>
    <cellStyle name="Percent 2 2 13 5" xfId="7570"/>
    <cellStyle name="Style 91 13" xfId="7571"/>
    <cellStyle name="Percent 2 2 13 6" xfId="7572"/>
    <cellStyle name="Percent 2 2 14" xfId="7573"/>
    <cellStyle name="Percent 2 2 14 6" xfId="7574"/>
    <cellStyle name="Percent 2 2 15" xfId="7575"/>
    <cellStyle name="Percent 2 2 20" xfId="7576"/>
    <cellStyle name="Percent 2 2 15 5" xfId="7577"/>
    <cellStyle name="Percent 2 2 20 5" xfId="7578"/>
    <cellStyle name="Percent 2 2 15 6" xfId="7579"/>
    <cellStyle name="Percent 2 2 20 6" xfId="7580"/>
    <cellStyle name="Percent 2 2 17" xfId="7581"/>
    <cellStyle name="Percent 2 2 22" xfId="7582"/>
    <cellStyle name="Percent 2 2 17 3" xfId="7583"/>
    <cellStyle name="Percent 2 2 22 3" xfId="7584"/>
    <cellStyle name="SAPBEXHLevel2X 5 11" xfId="7585"/>
    <cellStyle name="Percent 2 2 17 4" xfId="7586"/>
    <cellStyle name="Percent 2 2 22 4" xfId="7587"/>
    <cellStyle name="SAPBEXHLevel2X 5 12" xfId="7588"/>
    <cellStyle name="Percent 2 2 17 5" xfId="7589"/>
    <cellStyle name="Percent 2 2 22 5" xfId="7590"/>
    <cellStyle name="SAPBEXHLevel2X 5 13" xfId="7591"/>
    <cellStyle name="Percent 2 2 17 6" xfId="7592"/>
    <cellStyle name="Percent 2 2 22 6" xfId="7593"/>
    <cellStyle name="SAPBEXHLevel2X 5 14" xfId="7594"/>
    <cellStyle name="Percent 2 2 18" xfId="7595"/>
    <cellStyle name="Percent 2 2 23" xfId="7596"/>
    <cellStyle name="Percent 2 2 18 2" xfId="7597"/>
    <cellStyle name="Percent 2 2 23 2" xfId="7598"/>
    <cellStyle name="Percent 2 2 19 2" xfId="7599"/>
    <cellStyle name="Percent 2 2 24 2" xfId="7600"/>
    <cellStyle name="Style 43 2 2 2" xfId="7601"/>
    <cellStyle name="Percent 2 2 19 3" xfId="7602"/>
    <cellStyle name="Percent 2 2 24 3" xfId="7603"/>
    <cellStyle name="Style 43 2 2 3" xfId="7604"/>
    <cellStyle name="Percent 2 2 19 4" xfId="7605"/>
    <cellStyle name="Percent 2 2 24 4" xfId="7606"/>
    <cellStyle name="Style 43 2 2 4" xfId="7607"/>
    <cellStyle name="Percent 2 2 19 5" xfId="7608"/>
    <cellStyle name="Percent 2 2 24 5" xfId="7609"/>
    <cellStyle name="Percent 2 2 19 6" xfId="7610"/>
    <cellStyle name="Percent 2 2 24 6" xfId="7611"/>
    <cellStyle name="Percent 2 2 2" xfId="7612"/>
    <cellStyle name="Percent 2 2 2 2" xfId="7613"/>
    <cellStyle name="Percent 2 2 2 2 2" xfId="7614"/>
    <cellStyle name="Style 91 2 5 2" xfId="7615"/>
    <cellStyle name="Percent 2 2 2 2 3" xfId="7616"/>
    <cellStyle name="Percent 2 2 2 2 4" xfId="7617"/>
    <cellStyle name="Percent 2 2 2 3" xfId="7618"/>
    <cellStyle name="Percent 2 2 2 3 2" xfId="7619"/>
    <cellStyle name="Percent 2 2 2 4" xfId="7620"/>
    <cellStyle name="SAPBEXHLevel3 8 2" xfId="7621"/>
    <cellStyle name="Percent 2 2 2 5" xfId="7622"/>
    <cellStyle name="SAPBEXHLevel3 8 3" xfId="7623"/>
    <cellStyle name="Percent 2 2 2 6" xfId="7624"/>
    <cellStyle name="Percent 2 2 25" xfId="7625"/>
    <cellStyle name="Percent 2 2 30" xfId="7626"/>
    <cellStyle name="Percent 2 2 25 2" xfId="7627"/>
    <cellStyle name="Percent 2 2 30 2" xfId="7628"/>
    <cellStyle name="Percent 2 2 25 3" xfId="7629"/>
    <cellStyle name="Percent 2 2 30 3" xfId="7630"/>
    <cellStyle name="Percent 2 2 25 4" xfId="7631"/>
    <cellStyle name="Percent 2 2 30 4" xfId="7632"/>
    <cellStyle name="Percent 2 2 25 5" xfId="7633"/>
    <cellStyle name="Percent 2 2 30 5" xfId="7634"/>
    <cellStyle name="Percent 2 2 25 6" xfId="7635"/>
    <cellStyle name="Percent 2 2 30 6" xfId="7636"/>
    <cellStyle name="Percent 2 2 26" xfId="7637"/>
    <cellStyle name="Percent 2 2 31" xfId="7638"/>
    <cellStyle name="Percent 2 2 27" xfId="7639"/>
    <cellStyle name="Percent 2 2 32" xfId="7640"/>
    <cellStyle name="Percent 2 2 27 3" xfId="7641"/>
    <cellStyle name="SAPBEXHLevel2X 6 11" xfId="7642"/>
    <cellStyle name="Percent 2 2 27 6" xfId="7643"/>
    <cellStyle name="SAPBEXHLevel2X 6 14" xfId="7644"/>
    <cellStyle name="Percent 2 2 28" xfId="7645"/>
    <cellStyle name="Percent 2 2 33" xfId="7646"/>
    <cellStyle name="Percent 2 2 3" xfId="7647"/>
    <cellStyle name="Percent 2 2 3 2" xfId="7648"/>
    <cellStyle name="SAPBEXHLevel0X 4 25" xfId="7649"/>
    <cellStyle name="SAPBEXHLevel0X 4 30" xfId="7650"/>
    <cellStyle name="Percent 2 2 3 3" xfId="7651"/>
    <cellStyle name="SAPBEXHLevel0X 4 26" xfId="7652"/>
    <cellStyle name="SAPBEXHLevel0X 4 31" xfId="7653"/>
    <cellStyle name="Percent 2 2 3 4" xfId="7654"/>
    <cellStyle name="SAPBEXHLevel0X 4 27" xfId="7655"/>
    <cellStyle name="SAPBEXHLevel0X 4 32" xfId="7656"/>
    <cellStyle name="SAPBEXHLevel3 9 2" xfId="7657"/>
    <cellStyle name="Percent 2 2 3 5" xfId="7658"/>
    <cellStyle name="SAPBEXHLevel0X 4 28" xfId="7659"/>
    <cellStyle name="SAPBEXHLevel0X 4 33" xfId="7660"/>
    <cellStyle name="SAPBEXHLevel3 9 3" xfId="7661"/>
    <cellStyle name="Percent 2 2 3 6" xfId="7662"/>
    <cellStyle name="SAPBEXHLevel0X 4 29" xfId="7663"/>
    <cellStyle name="Percent 2 2 36" xfId="7664"/>
    <cellStyle name="Percent 2 2 41" xfId="7665"/>
    <cellStyle name="Percent 2 2 37" xfId="7666"/>
    <cellStyle name="Percent 2 2 38" xfId="7667"/>
    <cellStyle name="Percent 2 2 39" xfId="7668"/>
    <cellStyle name="Percent 2 2 4" xfId="7669"/>
    <cellStyle name="Percent 2 2 4 2" xfId="7670"/>
    <cellStyle name="Percent 2 2 4 3" xfId="7671"/>
    <cellStyle name="Percent 2 2 4 4" xfId="7672"/>
    <cellStyle name="Percent 2 2 4 5" xfId="7673"/>
    <cellStyle name="Percent 2 2 4 6" xfId="7674"/>
    <cellStyle name="Percent 2 2 5" xfId="7675"/>
    <cellStyle name="Percent 2 2 5 2" xfId="7676"/>
    <cellStyle name="Percent 2 2 5 3" xfId="7677"/>
    <cellStyle name="Percent 2 2 5 4" xfId="7678"/>
    <cellStyle name="Percent 2 2 5 5" xfId="7679"/>
    <cellStyle name="Percent 2 2 5 6" xfId="7680"/>
    <cellStyle name="Percent 2 2 6" xfId="7681"/>
    <cellStyle name="Percent 2 2 6 2" xfId="7682"/>
    <cellStyle name="SAPBEXHLevel1 7 28" xfId="7683"/>
    <cellStyle name="SAPBEXHLevel1 7 33" xfId="7684"/>
    <cellStyle name="Percent 2 2 6 3" xfId="7685"/>
    <cellStyle name="SAPBEXHLevel1 7 29" xfId="7686"/>
    <cellStyle name="Percent 2 2 6 4" xfId="7687"/>
    <cellStyle name="SAPBEXaggDataEmph 10" xfId="7688"/>
    <cellStyle name="Percent 2 2 6 5" xfId="7689"/>
    <cellStyle name="SAPBEXaggDataEmph 11" xfId="7690"/>
    <cellStyle name="Percent 2 2 6 6" xfId="7691"/>
    <cellStyle name="SAPBEXaggDataEmph 12" xfId="7692"/>
    <cellStyle name="Percent 2 2 7" xfId="7693"/>
    <cellStyle name="Percent 2 2 7 2" xfId="7694"/>
    <cellStyle name="Percent 2 2 7 3" xfId="7695"/>
    <cellStyle name="Percent 2 2 7 4" xfId="7696"/>
    <cellStyle name="Percent 2 2 7 5" xfId="7697"/>
    <cellStyle name="Percent 2 2 7 6" xfId="7698"/>
    <cellStyle name="Percent 2 2 8" xfId="7699"/>
    <cellStyle name="Percent 2 2 8 2" xfId="7700"/>
    <cellStyle name="SAPBEXHLevel0X 5 25" xfId="7701"/>
    <cellStyle name="SAPBEXHLevel0X 5 30" xfId="7702"/>
    <cellStyle name="Percent 2 2 8 3" xfId="7703"/>
    <cellStyle name="SAPBEXHLevel0X 5 26" xfId="7704"/>
    <cellStyle name="SAPBEXHLevel0X 5 31" xfId="7705"/>
    <cellStyle name="Percent 2 2 8 4" xfId="7706"/>
    <cellStyle name="Table  - Style5 2" xfId="7707"/>
    <cellStyle name="Style 70 12 2" xfId="7708"/>
    <cellStyle name="Style 65 12 2" xfId="7709"/>
    <cellStyle name="SAPBEXHLevel0X 5 27" xfId="7710"/>
    <cellStyle name="SAPBEXHLevel0X 5 32" xfId="7711"/>
    <cellStyle name="Percent 2 2 8 5" xfId="7712"/>
    <cellStyle name="SAPBEXHLevel0X 5 28" xfId="7713"/>
    <cellStyle name="SAPBEXHLevel0X 5 33" xfId="7714"/>
    <cellStyle name="Percent 2 2 8 6" xfId="7715"/>
    <cellStyle name="SAPBEXHLevel0X 5 29" xfId="7716"/>
    <cellStyle name="Percent 2 2 9" xfId="7717"/>
    <cellStyle name="Percent 2 2 9 2" xfId="7718"/>
    <cellStyle name="Percent 2 2 9 3" xfId="7719"/>
    <cellStyle name="Percent 2 2 9 4" xfId="7720"/>
    <cellStyle name="Percent 2 2 9 5" xfId="7721"/>
    <cellStyle name="Percent 2 2 9 6" xfId="7722"/>
    <cellStyle name="Percent 2 25" xfId="7723"/>
    <cellStyle name="Percent 2 30" xfId="7724"/>
    <cellStyle name="Percent 2 26" xfId="7725"/>
    <cellStyle name="Percent 2 31" xfId="7726"/>
    <cellStyle name="Percent 2 27" xfId="7727"/>
    <cellStyle name="Percent 2 32" xfId="7728"/>
    <cellStyle name="Percent 2 28" xfId="7729"/>
    <cellStyle name="Percent 2 33" xfId="7730"/>
    <cellStyle name="Percent 2 29" xfId="7731"/>
    <cellStyle name="Percent 2 34" xfId="7732"/>
    <cellStyle name="Percent 2 3 10" xfId="7733"/>
    <cellStyle name="Percent 2 3 11" xfId="7734"/>
    <cellStyle name="Percent 2 3 12" xfId="7735"/>
    <cellStyle name="Percent 2 3 2 2" xfId="7736"/>
    <cellStyle name="Style 83 14 2" xfId="7737"/>
    <cellStyle name="Percent 2 3 2 3" xfId="7738"/>
    <cellStyle name="Percent 2 3 2 4" xfId="7739"/>
    <cellStyle name="Percent 2 3 2 6" xfId="7740"/>
    <cellStyle name="Style 114 4" xfId="7741"/>
    <cellStyle name="Percent 2 3 27" xfId="7742"/>
    <cellStyle name="Percent 2 3 32" xfId="7743"/>
    <cellStyle name="Style 114 5" xfId="7744"/>
    <cellStyle name="Percent 2 3 28" xfId="7745"/>
    <cellStyle name="Percent 2 3 33" xfId="7746"/>
    <cellStyle name="Style 114 6" xfId="7747"/>
    <cellStyle name="Percent 2 3 29" xfId="7748"/>
    <cellStyle name="Percent 2 3 34" xfId="7749"/>
    <cellStyle name="Percent 2 3 3" xfId="7750"/>
    <cellStyle name="SAPBEXHLevel1X 3 15" xfId="7751"/>
    <cellStyle name="SAPBEXHLevel1X 3 20" xfId="7752"/>
    <cellStyle name="SAPBEXHLevel2X 9 29" xfId="7753"/>
    <cellStyle name="Percent 2 3 3 2" xfId="7754"/>
    <cellStyle name="SAPBEXHLevel0X 9 25" xfId="7755"/>
    <cellStyle name="SAPBEXHLevel0X 9 30" xfId="7756"/>
    <cellStyle name="Style 114 7" xfId="7757"/>
    <cellStyle name="Percent 2 3 35" xfId="7758"/>
    <cellStyle name="Percent 2 3 4" xfId="7759"/>
    <cellStyle name="Sheet Title 2 3 2" xfId="7760"/>
    <cellStyle name="SAPBEXHLevel1X 3 16" xfId="7761"/>
    <cellStyle name="SAPBEXHLevel1X 3 21" xfId="7762"/>
    <cellStyle name="Style 197_KERTAS_KERJA_ABI_PGE_2009_090109Kurs 11rb" xfId="7763"/>
    <cellStyle name="Percent 2 3 4 2" xfId="7764"/>
    <cellStyle name="Percent 2 3 5" xfId="7765"/>
    <cellStyle name="SAPBEXHLevel1X 3 17" xfId="7766"/>
    <cellStyle name="SAPBEXHLevel1X 3 22" xfId="7767"/>
    <cellStyle name="Percent 2 3 6" xfId="7768"/>
    <cellStyle name="Style 91 7 2" xfId="7769"/>
    <cellStyle name="SAPBEXHLevel1X 3 18" xfId="7770"/>
    <cellStyle name="SAPBEXHLevel1X 3 23" xfId="7771"/>
    <cellStyle name="Percent 2 3 7" xfId="7772"/>
    <cellStyle name="SAPBEXHLevel1X 3 19" xfId="7773"/>
    <cellStyle name="SAPBEXHLevel1X 3 24" xfId="7774"/>
    <cellStyle name="Percent 2 3 8" xfId="7775"/>
    <cellStyle name="SAPBEXHLevel1X 3 25" xfId="7776"/>
    <cellStyle name="SAPBEXHLevel1X 3 30" xfId="7777"/>
    <cellStyle name="Percent 2 3 9" xfId="7778"/>
    <cellStyle name="SAPBEXHLevel1X 3 26" xfId="7779"/>
    <cellStyle name="SAPBEXHLevel1X 3 31" xfId="7780"/>
    <cellStyle name="Percent 2 35" xfId="7781"/>
    <cellStyle name="Percent 2 40" xfId="7782"/>
    <cellStyle name="Percent 2 36" xfId="7783"/>
    <cellStyle name="Percent 2 41" xfId="7784"/>
    <cellStyle name="Percent 2 37" xfId="7785"/>
    <cellStyle name="Percent 2 42" xfId="7786"/>
    <cellStyle name="Percent 2 38" xfId="7787"/>
    <cellStyle name="Percent 2 39" xfId="7788"/>
    <cellStyle name="Percent 2 4 2" xfId="7789"/>
    <cellStyle name="Percent 2 4 3" xfId="7790"/>
    <cellStyle name="Percent 2 4 4" xfId="7791"/>
    <cellStyle name="Percent 2 4 5" xfId="7792"/>
    <cellStyle name="Percent 2 5 2" xfId="7793"/>
    <cellStyle name="Percent 2 5 3" xfId="7794"/>
    <cellStyle name="Percent 2 5 4" xfId="7795"/>
    <cellStyle name="Percent 2 5 5" xfId="7796"/>
    <cellStyle name="Percent 2 5 6" xfId="7797"/>
    <cellStyle name="Percent 2 6" xfId="7798"/>
    <cellStyle name="Percent 2 6 2" xfId="7799"/>
    <cellStyle name="Percent 2 6 3" xfId="7800"/>
    <cellStyle name="Percent 2 6 4" xfId="7801"/>
    <cellStyle name="Percent 2 7" xfId="7802"/>
    <cellStyle name="Percent 2 7 6" xfId="7803"/>
    <cellStyle name="Percent 2 8" xfId="7804"/>
    <cellStyle name="Percent 2 8 6" xfId="7805"/>
    <cellStyle name="Style 44 4 6 2" xfId="7806"/>
    <cellStyle name="SAPBEXHLevel1X 4 18" xfId="7807"/>
    <cellStyle name="SAPBEXHLevel1X 4 23" xfId="7808"/>
    <cellStyle name="Percent 3" xfId="7809"/>
    <cellStyle name="Percent 3 10" xfId="7810"/>
    <cellStyle name="Percent 3 14" xfId="7811"/>
    <cellStyle name="Percent 3 15" xfId="7812"/>
    <cellStyle name="Percent 3 17" xfId="7813"/>
    <cellStyle name="Percent 3 18" xfId="7814"/>
    <cellStyle name="Percent 3 2" xfId="7815"/>
    <cellStyle name="Percent 3 2 2" xfId="7816"/>
    <cellStyle name="Percent 3 2 3" xfId="7817"/>
    <cellStyle name="Percent 3 2 4" xfId="7818"/>
    <cellStyle name="Percent 3 3 2" xfId="7819"/>
    <cellStyle name="SAPBEXHLevel1X 8 14" xfId="7820"/>
    <cellStyle name="Percent 3 3 3" xfId="7821"/>
    <cellStyle name="SAPBEXHLevel1X 8 15" xfId="7822"/>
    <cellStyle name="SAPBEXHLevel1X 8 20" xfId="7823"/>
    <cellStyle name="Percent 3 3 4" xfId="7824"/>
    <cellStyle name="SAPBEXHLevel1X 8 16" xfId="7825"/>
    <cellStyle name="SAPBEXHLevel1X 8 21" xfId="7826"/>
    <cellStyle name="Percent 3 3 5" xfId="7827"/>
    <cellStyle name="SAPBEXHLevel1X 8 17" xfId="7828"/>
    <cellStyle name="SAPBEXHLevel1X 8 22" xfId="7829"/>
    <cellStyle name="Percent 3 3 6" xfId="7830"/>
    <cellStyle name="Style 87 7 2" xfId="7831"/>
    <cellStyle name="SAPBEXHLevel1X 8 18" xfId="7832"/>
    <cellStyle name="SAPBEXHLevel1X 8 23" xfId="7833"/>
    <cellStyle name="Percent 3 4" xfId="7834"/>
    <cellStyle name="Percent 3 4 2" xfId="7835"/>
    <cellStyle name="Percent 3 4 3" xfId="7836"/>
    <cellStyle name="Percent 3 4 4" xfId="7837"/>
    <cellStyle name="Percent 3 4 5" xfId="7838"/>
    <cellStyle name="Percent 3 5" xfId="7839"/>
    <cellStyle name="Percent 3 6" xfId="7840"/>
    <cellStyle name="Percent 4" xfId="7841"/>
    <cellStyle name="Style 63 11 2" xfId="7842"/>
    <cellStyle name="Style 58 11 2" xfId="7843"/>
    <cellStyle name="Percent 4 10" xfId="7844"/>
    <cellStyle name="Percent 4 10 2" xfId="7845"/>
    <cellStyle name="Percent 4 10 3" xfId="7846"/>
    <cellStyle name="Percent 4 10 4" xfId="7847"/>
    <cellStyle name="Percent 4 11" xfId="7848"/>
    <cellStyle name="Percent 4 12" xfId="7849"/>
    <cellStyle name="Percent 4 13" xfId="7850"/>
    <cellStyle name="Percent 4 14" xfId="7851"/>
    <cellStyle name="Percent 4 15" xfId="7852"/>
    <cellStyle name="Percent 4 16" xfId="7853"/>
    <cellStyle name="Percent 4 17" xfId="7854"/>
    <cellStyle name="Percent 4 18" xfId="7855"/>
    <cellStyle name="Percent 4 2" xfId="7856"/>
    <cellStyle name="Percent 4 2 2 2" xfId="7857"/>
    <cellStyle name="Percent 4 2 2 2 2" xfId="7858"/>
    <cellStyle name="Percent 4 2 2 2 3" xfId="7859"/>
    <cellStyle name="Percent 4 2 2 2 4" xfId="7860"/>
    <cellStyle name="Percent 4 2 3" xfId="7861"/>
    <cellStyle name="Percent 4 2 5" xfId="7862"/>
    <cellStyle name="Percent 4 2 6" xfId="7863"/>
    <cellStyle name="Percent 4 2 7" xfId="7864"/>
    <cellStyle name="Percent 4 2 7 2" xfId="7865"/>
    <cellStyle name="SAPBEXHLevel1 2 6" xfId="7866"/>
    <cellStyle name="Percent 4 2 8" xfId="7867"/>
    <cellStyle name="Percent 4 2 9" xfId="7868"/>
    <cellStyle name="Percent 4 3" xfId="7869"/>
    <cellStyle name="Percent 4 3 2" xfId="7870"/>
    <cellStyle name="Percent 4 3 2 2" xfId="7871"/>
    <cellStyle name="Percent 4 3 2 2 2" xfId="7872"/>
    <cellStyle name="style_01_Financials_Rahul_v2_080617" xfId="7873"/>
    <cellStyle name="Percent 4 3 2 2 3" xfId="7874"/>
    <cellStyle name="Percent 4 3 2 2 4" xfId="7875"/>
    <cellStyle name="Percent 4 3 2 3" xfId="7876"/>
    <cellStyle name="Percent 4 3 2 3 2" xfId="7877"/>
    <cellStyle name="Percent 4 3 2 4" xfId="7878"/>
    <cellStyle name="Percent 4 3 3" xfId="7879"/>
    <cellStyle name="Percent 4 3 4" xfId="7880"/>
    <cellStyle name="Percent 4 3 5" xfId="7881"/>
    <cellStyle name="Percent 4 3 6" xfId="7882"/>
    <cellStyle name="Percent 4 3 7" xfId="7883"/>
    <cellStyle name="SAPBEXHLevel0X 7 10" xfId="7884"/>
    <cellStyle name="Percent 4 3 8" xfId="7885"/>
    <cellStyle name="SAPBEXHLevel0X 7 11" xfId="7886"/>
    <cellStyle name="Percent 4 3 9" xfId="7887"/>
    <cellStyle name="SAPBEXHLevel0X 7 12" xfId="7888"/>
    <cellStyle name="SAPBEXHLevel3X 2 10" xfId="7889"/>
    <cellStyle name="Percent 4 4" xfId="7890"/>
    <cellStyle name="Percent 4 4 2" xfId="7891"/>
    <cellStyle name="Percent 4 4 2 2" xfId="7892"/>
    <cellStyle name="SAPBEXaggData 9" xfId="7893"/>
    <cellStyle name="Percent 4 4 2 2 2 2" xfId="7894"/>
    <cellStyle name="Percent 4 4 2 3" xfId="7895"/>
    <cellStyle name="Percent 4 4 2 3 2" xfId="7896"/>
    <cellStyle name="Percent 4 4 2 4" xfId="7897"/>
    <cellStyle name="Percent 4 4 3" xfId="7898"/>
    <cellStyle name="Percent 4 4 4" xfId="7899"/>
    <cellStyle name="Percent 4 4 5" xfId="7900"/>
    <cellStyle name="Percent 4 4 7" xfId="7901"/>
    <cellStyle name="Percent 4 4 7 2" xfId="7902"/>
    <cellStyle name="SAPBEXHLevel3 2 6" xfId="7903"/>
    <cellStyle name="Percent 4 4 8" xfId="7904"/>
    <cellStyle name="SAPBEXHLevel3X 2 11" xfId="7905"/>
    <cellStyle name="Percent 4 5" xfId="7906"/>
    <cellStyle name="Percent 4 5 2" xfId="7907"/>
    <cellStyle name="Style 67 4 2 2 2" xfId="7908"/>
    <cellStyle name="SAPBEXHLevel0X 36" xfId="7909"/>
    <cellStyle name="SAPBEXHLevel0X 41" xfId="7910"/>
    <cellStyle name="Percent 4 5 2 2" xfId="7911"/>
    <cellStyle name="SAPBEXHLevel0X 4 7" xfId="7912"/>
    <cellStyle name="Style 10" xfId="7913"/>
    <cellStyle name="Percent 4 5 2 2 2 2" xfId="7914"/>
    <cellStyle name="Percent 4 5 2 3" xfId="7915"/>
    <cellStyle name="SAPBEXHLevel0X 4 8" xfId="7916"/>
    <cellStyle name="Percent 4 5 2 3 2" xfId="7917"/>
    <cellStyle name="Percent 4 5 2 4" xfId="7918"/>
    <cellStyle name="SAPBEXHLevel0X 4 9" xfId="7919"/>
    <cellStyle name="Percent 4 5 3" xfId="7920"/>
    <cellStyle name="Style 67 4 2 2 3" xfId="7921"/>
    <cellStyle name="SAPBEXHLevel0X 37" xfId="7922"/>
    <cellStyle name="Style 42 10 2" xfId="7923"/>
    <cellStyle name="Percent 4 5 4" xfId="7924"/>
    <cellStyle name="Style 67 4 2 2 4" xfId="7925"/>
    <cellStyle name="SAPBEXHLevel0X 38" xfId="7926"/>
    <cellStyle name="Percent 4 5 5" xfId="7927"/>
    <cellStyle name="SAPBEXHLevel0X 39" xfId="7928"/>
    <cellStyle name="Percent 4 5 6" xfId="7929"/>
    <cellStyle name="Percent 4 5 7" xfId="7930"/>
    <cellStyle name="Percent 4 5 7 2" xfId="7931"/>
    <cellStyle name="SAPBEXHLevel0X 9 7" xfId="7932"/>
    <cellStyle name="Percent 4 5 8" xfId="7933"/>
    <cellStyle name="Percent 4 5 9" xfId="7934"/>
    <cellStyle name="SAPBEXHLevel3X 2 12" xfId="7935"/>
    <cellStyle name="Percent 4 6" xfId="7936"/>
    <cellStyle name="Style 42 11 2" xfId="7937"/>
    <cellStyle name="Percent 4 6 4" xfId="7938"/>
    <cellStyle name="Percent 4 7 2" xfId="7939"/>
    <cellStyle name="Percent 4 7 3" xfId="7940"/>
    <cellStyle name="Style 42 12 2" xfId="7941"/>
    <cellStyle name="Percent 4 7 4" xfId="7942"/>
    <cellStyle name="Style 123" xfId="7943"/>
    <cellStyle name="Style 118" xfId="7944"/>
    <cellStyle name="Percent 4 8 2" xfId="7945"/>
    <cellStyle name="Style 42 13 2" xfId="7946"/>
    <cellStyle name="Style 130" xfId="7947"/>
    <cellStyle name="Style 125" xfId="7948"/>
    <cellStyle name="Percent 4 8 4" xfId="7949"/>
    <cellStyle name="SAPBEXHLevel3X 2 20" xfId="7950"/>
    <cellStyle name="SAPBEXHLevel3X 2 15" xfId="7951"/>
    <cellStyle name="Percent 4 9" xfId="7952"/>
    <cellStyle name="Style 219" xfId="7953"/>
    <cellStyle name="Style 174" xfId="7954"/>
    <cellStyle name="Style 169" xfId="7955"/>
    <cellStyle name="Percent 4 9 3" xfId="7956"/>
    <cellStyle name="Style 42 14 2" xfId="7957"/>
    <cellStyle name="Style 180" xfId="7958"/>
    <cellStyle name="Style 175" xfId="7959"/>
    <cellStyle name="Percent 4 9 4" xfId="7960"/>
    <cellStyle name="Percent 5 2" xfId="7961"/>
    <cellStyle name="Percent 5 4" xfId="7962"/>
    <cellStyle name="Percent 5 5" xfId="7963"/>
    <cellStyle name="Percent 5 6" xfId="7964"/>
    <cellStyle name="Percent 5 7" xfId="7965"/>
    <cellStyle name="Percent 5 8" xfId="7966"/>
    <cellStyle name="Percent 5 9" xfId="7967"/>
    <cellStyle name="Percent 6 2" xfId="7968"/>
    <cellStyle name="Style 67 3 6" xfId="7969"/>
    <cellStyle name="Percent 6 2 2" xfId="7970"/>
    <cellStyle name="Percent 6 4" xfId="7971"/>
    <cellStyle name="Percent 6 5" xfId="7972"/>
    <cellStyle name="Percent 6 6" xfId="7973"/>
    <cellStyle name="Percent 6 7" xfId="7974"/>
    <cellStyle name="Percent 6 8" xfId="7975"/>
    <cellStyle name="Percent 6 9" xfId="7976"/>
    <cellStyle name="Percent 7 2" xfId="7977"/>
    <cellStyle name="Percent 7 3" xfId="7978"/>
    <cellStyle name="Percent 7 4" xfId="7979"/>
    <cellStyle name="Percent 7 5" xfId="7980"/>
    <cellStyle name="Percent 7 6" xfId="7981"/>
    <cellStyle name="Percent 7 7" xfId="7982"/>
    <cellStyle name="Percent 7 9" xfId="7983"/>
    <cellStyle name="Percent 8 2" xfId="7984"/>
    <cellStyle name="Percent 8 3" xfId="7985"/>
    <cellStyle name="Percent 9 2" xfId="7986"/>
    <cellStyle name="Percent 9 3" xfId="7987"/>
    <cellStyle name="SAPBEXHLevel3X 3 10" xfId="7988"/>
    <cellStyle name="Percent 9 4" xfId="7989"/>
    <cellStyle name="SAPBEXHLevel3X 3 11" xfId="7990"/>
    <cellStyle name="Percent 9 5" xfId="7991"/>
    <cellStyle name="SAPBEXHLevel3X 3 12" xfId="7992"/>
    <cellStyle name="Percent 9 6" xfId="7993"/>
    <cellStyle name="SAPBEXHLevel3X 3 14" xfId="7994"/>
    <cellStyle name="Percent 9 8" xfId="7995"/>
    <cellStyle name="SAPBEXHLevel3X 3 20" xfId="7996"/>
    <cellStyle name="SAPBEXHLevel3X 3 15" xfId="7997"/>
    <cellStyle name="Percent 9 9" xfId="7998"/>
    <cellStyle name="Perlong" xfId="7999"/>
    <cellStyle name="Results 1 dp" xfId="8000"/>
    <cellStyle name="PrePop Currency (0)" xfId="8001"/>
    <cellStyle name="Style 73 7 2" xfId="8002"/>
    <cellStyle name="Style 68 7 2" xfId="8003"/>
    <cellStyle name="Style 138 6 2 3" xfId="8004"/>
    <cellStyle name="PrePop Units (2)" xfId="8005"/>
    <cellStyle name="Style 72 8" xfId="8006"/>
    <cellStyle name="Style 67 8" xfId="8007"/>
    <cellStyle name="PROTECTED" xfId="8008"/>
    <cellStyle name="Prozent_Anadat" xfId="8009"/>
    <cellStyle name="Reset  - Style4" xfId="8010"/>
    <cellStyle name="Reset  - Style7" xfId="8011"/>
    <cellStyle name="Style 150 7 2" xfId="8012"/>
    <cellStyle name="Result 1" xfId="8013"/>
    <cellStyle name="Result 2" xfId="8014"/>
    <cellStyle name="Results % 1 dp" xfId="8015"/>
    <cellStyle name="Transfer out 4" xfId="8016"/>
    <cellStyle name="Results % 2 dp" xfId="8017"/>
    <cellStyle name="Results 0 dp" xfId="8018"/>
    <cellStyle name="Style 56 2 2" xfId="8019"/>
    <cellStyle name="Results 2 dp" xfId="8020"/>
    <cellStyle name="Results x 2 dp" xfId="8021"/>
    <cellStyle name="SAPBEXHLevel1 6 2" xfId="8022"/>
    <cellStyle name="REZA" xfId="8023"/>
    <cellStyle name="Style 7" xfId="8024"/>
    <cellStyle name="Row Heading" xfId="8025"/>
    <cellStyle name="SAPBEXexcCritical4 15" xfId="8026"/>
    <cellStyle name="SAPBEXexcCritical4 20" xfId="8027"/>
    <cellStyle name="SAPBEXHLevel0 6 12" xfId="8028"/>
    <cellStyle name="SAPBEXaggData" xfId="8029"/>
    <cellStyle name="SAPBEXaggData 18" xfId="8030"/>
    <cellStyle name="SAPBEXaggData 23" xfId="8031"/>
    <cellStyle name="SAPBEXaggData 19" xfId="8032"/>
    <cellStyle name="SAPBEXaggData 24" xfId="8033"/>
    <cellStyle name="SAPBEXaggData 25" xfId="8034"/>
    <cellStyle name="SAPBEXaggData 30" xfId="8035"/>
    <cellStyle name="SAPBEXaggData 26" xfId="8036"/>
    <cellStyle name="SAPBEXaggData 31" xfId="8037"/>
    <cellStyle name="SAPBEXaggData 27" xfId="8038"/>
    <cellStyle name="SAPBEXaggData 32" xfId="8039"/>
    <cellStyle name="SAPBEXaggData 28" xfId="8040"/>
    <cellStyle name="SAPBEXaggData 33" xfId="8041"/>
    <cellStyle name="SAPBEXaggData 29" xfId="8042"/>
    <cellStyle name="Style 101 16" xfId="8043"/>
    <cellStyle name="SAPBEXaggData 6" xfId="8044"/>
    <cellStyle name="Style 101 17" xfId="8045"/>
    <cellStyle name="SAPBEXaggData 7" xfId="8046"/>
    <cellStyle name="Style 64 3 2" xfId="8047"/>
    <cellStyle name="Style 101 18" xfId="8048"/>
    <cellStyle name="SAPBEXaggData 8" xfId="8049"/>
    <cellStyle name="SAPBEXaggDataEmph" xfId="8050"/>
    <cellStyle name="SAPBEXaggDataEmph 13" xfId="8051"/>
    <cellStyle name="SAPBEXaggDataEmph 14" xfId="8052"/>
    <cellStyle name="SAPBEXaggDataEmph 15" xfId="8053"/>
    <cellStyle name="SAPBEXaggDataEmph 20" xfId="8054"/>
    <cellStyle name="SAPBEXaggDataEmph 16" xfId="8055"/>
    <cellStyle name="SAPBEXaggDataEmph 21" xfId="8056"/>
    <cellStyle name="SAPBEXaggDataEmph 17" xfId="8057"/>
    <cellStyle name="SAPBEXaggDataEmph 22" xfId="8058"/>
    <cellStyle name="SAPBEXaggDataEmph 18" xfId="8059"/>
    <cellStyle name="SAPBEXaggDataEmph 23" xfId="8060"/>
    <cellStyle name="SAPBEXaggDataEmph 2" xfId="8061"/>
    <cellStyle name="SAPBEXHLevel1 7 5" xfId="8062"/>
    <cellStyle name="SAPBEXaggDataEmph 3" xfId="8063"/>
    <cellStyle name="SAPBEXHLevel1 7 6" xfId="8064"/>
    <cellStyle name="SAPBEXaggDataEmph 4" xfId="8065"/>
    <cellStyle name="SAPBEXHLevel1 7 7" xfId="8066"/>
    <cellStyle name="SAPBEXaggDataEmph 5" xfId="8067"/>
    <cellStyle name="SAPBEXHLevel1 7 8" xfId="8068"/>
    <cellStyle name="SAPBEXaggDataEmph 6" xfId="8069"/>
    <cellStyle name="SAPBEXHLevel1 7 9" xfId="8070"/>
    <cellStyle name="SAPBEXaggDataEmph 7" xfId="8071"/>
    <cellStyle name="SAPBEXaggDataEmph 8" xfId="8072"/>
    <cellStyle name="SAPBEXaggDataEmph 9" xfId="8073"/>
    <cellStyle name="SAPBEXaggItem 10" xfId="8074"/>
    <cellStyle name="SAPBEXaggItem 11" xfId="8075"/>
    <cellStyle name="SAPBEXaggItem 12" xfId="8076"/>
    <cellStyle name="SAPBEXaggItem 13" xfId="8077"/>
    <cellStyle name="SAPBEXaggItem 14" xfId="8078"/>
    <cellStyle name="Style 150 2 2" xfId="8079"/>
    <cellStyle name="SAPBEXaggItem 15" xfId="8080"/>
    <cellStyle name="SAPBEXaggItem 20" xfId="8081"/>
    <cellStyle name="Style 150 2 3" xfId="8082"/>
    <cellStyle name="SAPBEXaggItem 16" xfId="8083"/>
    <cellStyle name="SAPBEXaggItem 21" xfId="8084"/>
    <cellStyle name="Style 150 2 4" xfId="8085"/>
    <cellStyle name="SAPBEXaggItem 17" xfId="8086"/>
    <cellStyle name="SAPBEXaggItem 22" xfId="8087"/>
    <cellStyle name="SAPBEXaggItem 18" xfId="8088"/>
    <cellStyle name="SAPBEXaggItem 23" xfId="8089"/>
    <cellStyle name="SAPBEXaggItem 19" xfId="8090"/>
    <cellStyle name="SAPBEXaggItem 24" xfId="8091"/>
    <cellStyle name="Style 41 9" xfId="8092"/>
    <cellStyle name="SAPBEXaggItem 2" xfId="8093"/>
    <cellStyle name="SAPBEXaggItem 25" xfId="8094"/>
    <cellStyle name="SAPBEXaggItem 30" xfId="8095"/>
    <cellStyle name="SAPBEXaggItem 29" xfId="8096"/>
    <cellStyle name="SAPBEXfilterDrill 17 4" xfId="8097"/>
    <cellStyle name="SAPBEXfilterDrill 22 4" xfId="8098"/>
    <cellStyle name="SAPBEXaggItem 3" xfId="8099"/>
    <cellStyle name="SAPBEXaggItem 4" xfId="8100"/>
    <cellStyle name="SAPBEXaggItem 5" xfId="8101"/>
    <cellStyle name="SAPBEXaggItem 6" xfId="8102"/>
    <cellStyle name="SAPBEXfilterDrill 5 2" xfId="8103"/>
    <cellStyle name="SAPBEXaggItem 7" xfId="8104"/>
    <cellStyle name="SAPBEXfilterDrill 5 3" xfId="8105"/>
    <cellStyle name="SAPBEXaggItem 9" xfId="8106"/>
    <cellStyle name="SAPBEXaggItemX" xfId="8107"/>
    <cellStyle name="SAPBEXHLevel1X 2 16" xfId="8108"/>
    <cellStyle name="SAPBEXHLevel1X 2 21" xfId="8109"/>
    <cellStyle name="SAPBEXaggItemX 10" xfId="8110"/>
    <cellStyle name="SAPBEXaggItemX 11" xfId="8111"/>
    <cellStyle name="SAPBEXaggItemX 12" xfId="8112"/>
    <cellStyle name="SAPBEXaggItemX 13" xfId="8113"/>
    <cellStyle name="SAPBEXaggItemX 14" xfId="8114"/>
    <cellStyle name="SAPBEXaggItemX 15" xfId="8115"/>
    <cellStyle name="SAPBEXaggItemX 20" xfId="8116"/>
    <cellStyle name="SAPBEXaggItemX 16" xfId="8117"/>
    <cellStyle name="SAPBEXaggItemX 21" xfId="8118"/>
    <cellStyle name="SAPBEXaggItemX 17" xfId="8119"/>
    <cellStyle name="SAPBEXaggItemX 22" xfId="8120"/>
    <cellStyle name="SAPBEXaggItemX 18" xfId="8121"/>
    <cellStyle name="SAPBEXaggItemX 23" xfId="8122"/>
    <cellStyle name="SAPBEXaggItemX 19" xfId="8123"/>
    <cellStyle name="SAPBEXaggItemX 24" xfId="8124"/>
    <cellStyle name="SAPBEXaggItemX 25" xfId="8125"/>
    <cellStyle name="SAPBEXaggItemX 30" xfId="8126"/>
    <cellStyle name="SAPBEXaggItemX 29" xfId="8127"/>
    <cellStyle name="SAPBEXaggItemX 4" xfId="8128"/>
    <cellStyle name="SAPBEXaggItemX 5" xfId="8129"/>
    <cellStyle name="SAPBEXaggItemX 6" xfId="8130"/>
    <cellStyle name="SAPBEXaggItemX 7" xfId="8131"/>
    <cellStyle name="SAPBEXaggItemX 8" xfId="8132"/>
    <cellStyle name="SAPBEXaggItemX 9" xfId="8133"/>
    <cellStyle name="SAPBEXchaText" xfId="8134"/>
    <cellStyle name="SAPBEXexcBad7 10" xfId="8135"/>
    <cellStyle name="SAPBEXexcBad7 11" xfId="8136"/>
    <cellStyle name="SAPBEXexcBad7 12" xfId="8137"/>
    <cellStyle name="SAPBEXexcBad7 13" xfId="8138"/>
    <cellStyle name="SAPBEXexcBad7 15" xfId="8139"/>
    <cellStyle name="SAPBEXexcBad7 20" xfId="8140"/>
    <cellStyle name="SAPBEXexcBad7 16" xfId="8141"/>
    <cellStyle name="SAPBEXexcBad7 21" xfId="8142"/>
    <cellStyle name="SAPBEXexcBad7 17" xfId="8143"/>
    <cellStyle name="SAPBEXexcBad7 22" xfId="8144"/>
    <cellStyle name="SAPBEXexcBad7 18" xfId="8145"/>
    <cellStyle name="SAPBEXexcBad7 23" xfId="8146"/>
    <cellStyle name="Style 110" xfId="8147"/>
    <cellStyle name="Style 105" xfId="8148"/>
    <cellStyle name="SAPBEXexcBad7 2" xfId="8149"/>
    <cellStyle name="Style 111" xfId="8150"/>
    <cellStyle name="Style 106" xfId="8151"/>
    <cellStyle name="SAPBEXexcBad7 3" xfId="8152"/>
    <cellStyle name="Style 112" xfId="8153"/>
    <cellStyle name="Style 107" xfId="8154"/>
    <cellStyle name="SAPBEXexcBad7 4" xfId="8155"/>
    <cellStyle name="Style 140 2 2" xfId="8156"/>
    <cellStyle name="Style 113" xfId="8157"/>
    <cellStyle name="Style 108" xfId="8158"/>
    <cellStyle name="SAPBEXexcBad7 5" xfId="8159"/>
    <cellStyle name="Style 70 9 2" xfId="8160"/>
    <cellStyle name="Style 65 9 2" xfId="8161"/>
    <cellStyle name="Style 140 2 3" xfId="8162"/>
    <cellStyle name="Style 114" xfId="8163"/>
    <cellStyle name="Style 109" xfId="8164"/>
    <cellStyle name="SAPBEXexcBad7 6" xfId="8165"/>
    <cellStyle name="Style 140 2 4" xfId="8166"/>
    <cellStyle name="Style 120" xfId="8167"/>
    <cellStyle name="Style 115" xfId="8168"/>
    <cellStyle name="SAPBEXexcBad7 7" xfId="8169"/>
    <cellStyle name="Style 121" xfId="8170"/>
    <cellStyle name="Style 116" xfId="8171"/>
    <cellStyle name="SAPBEXexcBad7 8" xfId="8172"/>
    <cellStyle name="Style 122" xfId="8173"/>
    <cellStyle name="Style 117" xfId="8174"/>
    <cellStyle name="SAPBEXexcBad7 9" xfId="8175"/>
    <cellStyle name="Style 89 2 3" xfId="8176"/>
    <cellStyle name="SAPBEXexcBad8 10" xfId="8177"/>
    <cellStyle name="Style 89 2 4" xfId="8178"/>
    <cellStyle name="SAPBEXexcBad8 11" xfId="8179"/>
    <cellStyle name="Style 24 2" xfId="8180"/>
    <cellStyle name="SAPBEXexcBad8 12" xfId="8181"/>
    <cellStyle name="þ_x001d_ð &amp;ý&amp;†ýG_x0008_€ X_x000a__x0007__x0001__x0001_ 5 2" xfId="8182"/>
    <cellStyle name="Style 24 3" xfId="8183"/>
    <cellStyle name="SAPBEXexcBad8 13" xfId="8184"/>
    <cellStyle name="Style 24 4" xfId="8185"/>
    <cellStyle name="SAPBEXexcBad8 14" xfId="8186"/>
    <cellStyle name="Style 24 5" xfId="8187"/>
    <cellStyle name="SAPBEXexcBad8 15" xfId="8188"/>
    <cellStyle name="SAPBEXexcBad8 20" xfId="8189"/>
    <cellStyle name="SAPBEXexcBad8 16" xfId="8190"/>
    <cellStyle name="SAPBEXexcBad8 21" xfId="8191"/>
    <cellStyle name="SAPBEXexcBad8 22" xfId="8192"/>
    <cellStyle name="SAPBEXexcBad8 17" xfId="8193"/>
    <cellStyle name="SAPBEXexcBad8 23" xfId="8194"/>
    <cellStyle name="SAPBEXexcBad8 18" xfId="8195"/>
    <cellStyle name="SAPBEXexcBad8 24" xfId="8196"/>
    <cellStyle name="SAPBEXexcBad8 19" xfId="8197"/>
    <cellStyle name="SAPBEXexcBad8 30" xfId="8198"/>
    <cellStyle name="SAPBEXexcBad8 25" xfId="8199"/>
    <cellStyle name="SAPBEXexcBad8 32" xfId="8200"/>
    <cellStyle name="SAPBEXexcBad8 27" xfId="8201"/>
    <cellStyle name="SAPBEXexcBad8 33" xfId="8202"/>
    <cellStyle name="SAPBEXexcBad8 28" xfId="8203"/>
    <cellStyle name="SAPBEXexcBad8 29" xfId="8204"/>
    <cellStyle name="SAPBEXexcBad9 10" xfId="8205"/>
    <cellStyle name="SAPBEXexcBad9 11" xfId="8206"/>
    <cellStyle name="SAPBEXexcBad9 12" xfId="8207"/>
    <cellStyle name="SAPBEXexcBad9 13" xfId="8208"/>
    <cellStyle name="SAPBEXexcBad9 14" xfId="8209"/>
    <cellStyle name="SAPBEXexcBad9 20" xfId="8210"/>
    <cellStyle name="SAPBEXexcBad9 15" xfId="8211"/>
    <cellStyle name="SAPBEXexcBad9 21" xfId="8212"/>
    <cellStyle name="SAPBEXexcBad9 16" xfId="8213"/>
    <cellStyle name="SAPBEXexcBad9 22" xfId="8214"/>
    <cellStyle name="SAPBEXexcBad9 17" xfId="8215"/>
    <cellStyle name="SAPBEXexcBad9 23" xfId="8216"/>
    <cellStyle name="SAPBEXexcBad9 18" xfId="8217"/>
    <cellStyle name="Style 43 2 2" xfId="8218"/>
    <cellStyle name="SAPBEXexcCritical4 10" xfId="8219"/>
    <cellStyle name="SAPBEXexcCritical4 11" xfId="8220"/>
    <cellStyle name="SAPBEXexcCritical4 12" xfId="8221"/>
    <cellStyle name="SAPBEXHLevel0 6 10" xfId="8222"/>
    <cellStyle name="SAPBEXexcCritical4 13" xfId="8223"/>
    <cellStyle name="SAPBEXHLevel0 6 11" xfId="8224"/>
    <cellStyle name="SAPBEXexcCritical4 14" xfId="8225"/>
    <cellStyle name="SAPBEXHLevel0 6 13" xfId="8226"/>
    <cellStyle name="SAPBEXexcCritical4 21" xfId="8227"/>
    <cellStyle name="SAPBEXexcCritical4 16" xfId="8228"/>
    <cellStyle name="SAPBEXHLevel0 6 14" xfId="8229"/>
    <cellStyle name="SAPBEXexcCritical4 22" xfId="8230"/>
    <cellStyle name="SAPBEXexcCritical4 17" xfId="8231"/>
    <cellStyle name="SAPBEXHLevel0 6 20" xfId="8232"/>
    <cellStyle name="SAPBEXHLevel0 6 15" xfId="8233"/>
    <cellStyle name="SAPBEXexcCritical4 23" xfId="8234"/>
    <cellStyle name="SAPBEXexcCritical4 18" xfId="8235"/>
    <cellStyle name="SAPBEXHLevel0 6 21" xfId="8236"/>
    <cellStyle name="SAPBEXHLevel0 6 16" xfId="8237"/>
    <cellStyle name="SAPBEXexcCritical4 24" xfId="8238"/>
    <cellStyle name="SAPBEXexcCritical4 19" xfId="8239"/>
    <cellStyle name="SAPBEXexcCritical4 2" xfId="8240"/>
    <cellStyle name="Style 95 5 2 2" xfId="8241"/>
    <cellStyle name="SAPBEXHLevel0 6 22" xfId="8242"/>
    <cellStyle name="SAPBEXHLevel0 6 17" xfId="8243"/>
    <cellStyle name="SAPBEXexcCritical4 30" xfId="8244"/>
    <cellStyle name="SAPBEXexcCritical4 25" xfId="8245"/>
    <cellStyle name="SAPBEXHLevel0 6 23" xfId="8246"/>
    <cellStyle name="SAPBEXHLevel0 6 18" xfId="8247"/>
    <cellStyle name="SAPBEXexcCritical4 31" xfId="8248"/>
    <cellStyle name="SAPBEXexcCritical4 26" xfId="8249"/>
    <cellStyle name="SAPBEXHLevel0 6 24" xfId="8250"/>
    <cellStyle name="SAPBEXHLevel0 6 19" xfId="8251"/>
    <cellStyle name="SAPBEXexcCritical4 32" xfId="8252"/>
    <cellStyle name="SAPBEXexcCritical4 27" xfId="8253"/>
    <cellStyle name="SAPBEXHLevel0 6 30" xfId="8254"/>
    <cellStyle name="SAPBEXHLevel0 6 25" xfId="8255"/>
    <cellStyle name="SAPBEXexcCritical4 33" xfId="8256"/>
    <cellStyle name="SAPBEXexcCritical4 28" xfId="8257"/>
    <cellStyle name="SAPBEXHLevel0 6 31" xfId="8258"/>
    <cellStyle name="SAPBEXHLevel0 6 26" xfId="8259"/>
    <cellStyle name="SAPBEXexcCritical4 29" xfId="8260"/>
    <cellStyle name="SAPBEXexcCritical4 3" xfId="8261"/>
    <cellStyle name="Style 95 5 2 3" xfId="8262"/>
    <cellStyle name="SAPBEXexcCritical4 5" xfId="8263"/>
    <cellStyle name="SAPBEXexcCritical4 6" xfId="8264"/>
    <cellStyle name="SAPBEXexcCritical4 7" xfId="8265"/>
    <cellStyle name="SAPBEXexcCritical4 8" xfId="8266"/>
    <cellStyle name="SAPBEXHLevel0 7 11" xfId="8267"/>
    <cellStyle name="SAPBEXexcCritical5 14" xfId="8268"/>
    <cellStyle name="SAPBEXHLevel0 7 12" xfId="8269"/>
    <cellStyle name="SAPBEXexcCritical5 20" xfId="8270"/>
    <cellStyle name="SAPBEXexcCritical5 15" xfId="8271"/>
    <cellStyle name="Style 67 3 6 2" xfId="8272"/>
    <cellStyle name="SAPBEXHLevel0 7 13" xfId="8273"/>
    <cellStyle name="SAPBEXexcCritical5 21" xfId="8274"/>
    <cellStyle name="SAPBEXexcCritical5 16" xfId="8275"/>
    <cellStyle name="SAPBEXHLevel0 7 22" xfId="8276"/>
    <cellStyle name="SAPBEXHLevel0 7 17" xfId="8277"/>
    <cellStyle name="SAPBEXexcCritical5 30" xfId="8278"/>
    <cellStyle name="SAPBEXexcCritical5 25" xfId="8279"/>
    <cellStyle name="SAPBEXHLevel0 7 24" xfId="8280"/>
    <cellStyle name="SAPBEXHLevel0 7 19" xfId="8281"/>
    <cellStyle name="SAPBEXexcCritical5 32" xfId="8282"/>
    <cellStyle name="SAPBEXexcCritical5 27" xfId="8283"/>
    <cellStyle name="SAPBEXHLevel0 7 30" xfId="8284"/>
    <cellStyle name="SAPBEXHLevel0 7 25" xfId="8285"/>
    <cellStyle name="SAPBEXexcCritical5 33" xfId="8286"/>
    <cellStyle name="SAPBEXexcCritical5 28" xfId="8287"/>
    <cellStyle name="SAPBEXHLevel0 7 31" xfId="8288"/>
    <cellStyle name="SAPBEXHLevel0 7 26" xfId="8289"/>
    <cellStyle name="SAPBEXexcCritical5 29" xfId="8290"/>
    <cellStyle name="SAPBEXHLevel0 3 21" xfId="8291"/>
    <cellStyle name="SAPBEXHLevel0 3 16" xfId="8292"/>
    <cellStyle name="SAPBEXexcCritical5 6" xfId="8293"/>
    <cellStyle name="SAPBEXHLevel0 3 22" xfId="8294"/>
    <cellStyle name="SAPBEXHLevel0 3 17" xfId="8295"/>
    <cellStyle name="SAPBEXresItem 2" xfId="8296"/>
    <cellStyle name="SAPBEXexcCritical5 7" xfId="8297"/>
    <cellStyle name="SAPBEXHLevel0 3 23" xfId="8298"/>
    <cellStyle name="SAPBEXHLevel0 3 18" xfId="8299"/>
    <cellStyle name="SAPBEXresItem 3" xfId="8300"/>
    <cellStyle name="SAPBEXexcCritical5 8" xfId="8301"/>
    <cellStyle name="SAPBEXHLevel0 3 24" xfId="8302"/>
    <cellStyle name="SAPBEXHLevel0 3 19" xfId="8303"/>
    <cellStyle name="SAPBEXresItem 4" xfId="8304"/>
    <cellStyle name="SAPBEXexcCritical5 9" xfId="8305"/>
    <cellStyle name="SAPBEXHLevel0 8 20" xfId="8306"/>
    <cellStyle name="SAPBEXHLevel0 8 15" xfId="8307"/>
    <cellStyle name="SAPBEXexcCritical6 23" xfId="8308"/>
    <cellStyle name="SAPBEXexcCritical6 18" xfId="8309"/>
    <cellStyle name="SAPBEXHLevel0 8 21" xfId="8310"/>
    <cellStyle name="SAPBEXHLevel0 8 16" xfId="8311"/>
    <cellStyle name="SAPBEXexcCritical6 24" xfId="8312"/>
    <cellStyle name="SAPBEXexcCritical6 19" xfId="8313"/>
    <cellStyle name="SAPBEXexcCritical6 2" xfId="8314"/>
    <cellStyle name="Style 95 5 4 2" xfId="8315"/>
    <cellStyle name="SAPBEXHLevel0 8 23" xfId="8316"/>
    <cellStyle name="SAPBEXHLevel0 8 18" xfId="8317"/>
    <cellStyle name="SAPBEXexcCritical6 31" xfId="8318"/>
    <cellStyle name="SAPBEXexcCritical6 26" xfId="8319"/>
    <cellStyle name="SAPBEXHLevel0 8 24" xfId="8320"/>
    <cellStyle name="SAPBEXHLevel0 8 19" xfId="8321"/>
    <cellStyle name="SAPBEXexcCritical6 32" xfId="8322"/>
    <cellStyle name="SAPBEXexcCritical6 27" xfId="8323"/>
    <cellStyle name="SAPBEXHLevel0 8 30" xfId="8324"/>
    <cellStyle name="SAPBEXHLevel0 8 25" xfId="8325"/>
    <cellStyle name="SAPBEXexcCritical6 33" xfId="8326"/>
    <cellStyle name="SAPBEXexcCritical6 28" xfId="8327"/>
    <cellStyle name="SAPBEXHLevel0 8 31" xfId="8328"/>
    <cellStyle name="SAPBEXHLevel0 8 26" xfId="8329"/>
    <cellStyle name="SAPBEXexcCritical6 29" xfId="8330"/>
    <cellStyle name="SAPBEXexcCritical6 3" xfId="8331"/>
    <cellStyle name="SAPBEXexcCritical6 4" xfId="8332"/>
    <cellStyle name="SAPBEXexcCritical6 5" xfId="8333"/>
    <cellStyle name="SAPBEXexcCritical6 6" xfId="8334"/>
    <cellStyle name="SAPBEXexcCritical6 7" xfId="8335"/>
    <cellStyle name="SAPBEXexcCritical6 8" xfId="8336"/>
    <cellStyle name="SAPBEXexcCritical6 9" xfId="8337"/>
    <cellStyle name="SAPBEXHLevel3 3 13" xfId="8338"/>
    <cellStyle name="Style 69 10" xfId="8339"/>
    <cellStyle name="Style 74 10" xfId="8340"/>
    <cellStyle name="SAPBEXexcGood1" xfId="8341"/>
    <cellStyle name="SAPBEXexcGood1 23" xfId="8342"/>
    <cellStyle name="SAPBEXexcGood1 18" xfId="8343"/>
    <cellStyle name="SAPBEXexcGood1 24" xfId="8344"/>
    <cellStyle name="SAPBEXexcGood1 19" xfId="8345"/>
    <cellStyle name="SAPBEXexcGood1 2" xfId="8346"/>
    <cellStyle name="SAPBEXexcGood1 30" xfId="8347"/>
    <cellStyle name="SAPBEXexcGood1 25" xfId="8348"/>
    <cellStyle name="SAPBEXexcGood1 31" xfId="8349"/>
    <cellStyle name="SAPBEXexcGood1 26" xfId="8350"/>
    <cellStyle name="SAPBEXexcGood1 32" xfId="8351"/>
    <cellStyle name="SAPBEXexcGood1 27" xfId="8352"/>
    <cellStyle name="SAPBEXexcGood1 33" xfId="8353"/>
    <cellStyle name="SAPBEXexcGood1 28" xfId="8354"/>
    <cellStyle name="SAPBEXexcGood1 29" xfId="8355"/>
    <cellStyle name="SAPBEXexcGood1 3" xfId="8356"/>
    <cellStyle name="SAPBEXexcGood1 4" xfId="8357"/>
    <cellStyle name="SAPBEXexcGood1 5" xfId="8358"/>
    <cellStyle name="SAPBEXexcGood1 6" xfId="8359"/>
    <cellStyle name="SAPBEXexcGood1 7" xfId="8360"/>
    <cellStyle name="SAPBEXexcGood1 8" xfId="8361"/>
    <cellStyle name="SAPBEXexcGood2" xfId="8362"/>
    <cellStyle name="SAPBEXexcGood2 23" xfId="8363"/>
    <cellStyle name="SAPBEXexcGood2 18" xfId="8364"/>
    <cellStyle name="Style 60 6 2 4" xfId="8365"/>
    <cellStyle name="SAPBEXexcGood2 2" xfId="8366"/>
    <cellStyle name="SAPBEXexcGood2 31" xfId="8367"/>
    <cellStyle name="SAPBEXexcGood2 26" xfId="8368"/>
    <cellStyle name="SAPBEXexcGood2 32" xfId="8369"/>
    <cellStyle name="SAPBEXexcGood2 27" xfId="8370"/>
    <cellStyle name="SAPBEXexcGood2 33" xfId="8371"/>
    <cellStyle name="SAPBEXexcGood2 28" xfId="8372"/>
    <cellStyle name="SAPBEXexcGood2 29" xfId="8373"/>
    <cellStyle name="SAPBEXexcGood2 3" xfId="8374"/>
    <cellStyle name="SAPBEXexcGood2 4" xfId="8375"/>
    <cellStyle name="SAPBEXexcGood2 5" xfId="8376"/>
    <cellStyle name="SAPBEXexcGood2 6" xfId="8377"/>
    <cellStyle name="SAPBEXexcGood2 7" xfId="8378"/>
    <cellStyle name="SAPBEXexcGood2 8" xfId="8379"/>
    <cellStyle name="SAPBEXexcGood3" xfId="8380"/>
    <cellStyle name="SAPBEXexcGood3 21" xfId="8381"/>
    <cellStyle name="SAPBEXexcGood3 16" xfId="8382"/>
    <cellStyle name="SAPBEXexcGood3 22" xfId="8383"/>
    <cellStyle name="SAPBEXexcGood3 17" xfId="8384"/>
    <cellStyle name="SAPBEXexcGood3 23" xfId="8385"/>
    <cellStyle name="SAPBEXexcGood3 18" xfId="8386"/>
    <cellStyle name="SAPBEXexcGood3 24" xfId="8387"/>
    <cellStyle name="SAPBEXexcGood3 19" xfId="8388"/>
    <cellStyle name="SAPBEXexcGood3 30" xfId="8389"/>
    <cellStyle name="SAPBEXexcGood3 25" xfId="8390"/>
    <cellStyle name="SAPBEXexcGood3 31" xfId="8391"/>
    <cellStyle name="SAPBEXexcGood3 26" xfId="8392"/>
    <cellStyle name="SAPBEXexcGood3 32" xfId="8393"/>
    <cellStyle name="SAPBEXexcGood3 27" xfId="8394"/>
    <cellStyle name="SAPBEXexcGood3 33" xfId="8395"/>
    <cellStyle name="SAPBEXexcGood3 28" xfId="8396"/>
    <cellStyle name="SAPBEXexcGood3 29" xfId="8397"/>
    <cellStyle name="SAPBEXfilterDrill" xfId="8398"/>
    <cellStyle name="SAPBEXfilterDrill 10" xfId="8399"/>
    <cellStyle name="SAPBEXHLevel2 9 10" xfId="8400"/>
    <cellStyle name="SAPBEXfilterDrill 10 2" xfId="8401"/>
    <cellStyle name="SAPBEXfilterDrill 11" xfId="8402"/>
    <cellStyle name="SAPBEXfilterDrill 12" xfId="8403"/>
    <cellStyle name="Title  - Style1 2" xfId="8404"/>
    <cellStyle name="SAPBEXfilterDrill 12 2" xfId="8405"/>
    <cellStyle name="SAPBEXfilterDrill 12 4" xfId="8406"/>
    <cellStyle name="SAPBEXfilterDrill 13" xfId="8407"/>
    <cellStyle name="SAPBEXfilterDrill 14" xfId="8408"/>
    <cellStyle name="Style 43 10" xfId="8409"/>
    <cellStyle name="SAPBEXfilterDrill 14 2" xfId="8410"/>
    <cellStyle name="Style 43 10 2" xfId="8411"/>
    <cellStyle name="SAPBEXfilterDrill 14 3" xfId="8412"/>
    <cellStyle name="SAPBEXfilterDrill 14 4" xfId="8413"/>
    <cellStyle name="SAPBEXfilterDrill 20 2" xfId="8414"/>
    <cellStyle name="SAPBEXfilterDrill 15 2" xfId="8415"/>
    <cellStyle name="Style 43 11 2" xfId="8416"/>
    <cellStyle name="SAPBEXfilterDrill 20 3" xfId="8417"/>
    <cellStyle name="SAPBEXfilterDrill 15 3" xfId="8418"/>
    <cellStyle name="SAPBEXfilterDrill 20 4" xfId="8419"/>
    <cellStyle name="SAPBEXfilterDrill 15 4" xfId="8420"/>
    <cellStyle name="SAPBEXHLevel3 21" xfId="8421"/>
    <cellStyle name="SAPBEXHLevel3 16" xfId="8422"/>
    <cellStyle name="SAPBEXfilterDrill 21 2" xfId="8423"/>
    <cellStyle name="SAPBEXfilterDrill 16 2" xfId="8424"/>
    <cellStyle name="Style 43 12 2" xfId="8425"/>
    <cellStyle name="SAPBEXHLevel3 22" xfId="8426"/>
    <cellStyle name="SAPBEXHLevel3 17" xfId="8427"/>
    <cellStyle name="SAPBEXfilterDrill 21 3" xfId="8428"/>
    <cellStyle name="SAPBEXfilterDrill 16 3" xfId="8429"/>
    <cellStyle name="SAPBEXHLevel3 23" xfId="8430"/>
    <cellStyle name="SAPBEXHLevel3 18" xfId="8431"/>
    <cellStyle name="SAPBEXfilterDrill 21 4" xfId="8432"/>
    <cellStyle name="SAPBEXfilterDrill 16 4" xfId="8433"/>
    <cellStyle name="SAPBEXfilterDrill 23 2" xfId="8434"/>
    <cellStyle name="SAPBEXfilterDrill 18 2" xfId="8435"/>
    <cellStyle name="Style 43 14 2" xfId="8436"/>
    <cellStyle name="SAPBEXfilterDrill 23 3" xfId="8437"/>
    <cellStyle name="SAPBEXfilterDrill 18 3" xfId="8438"/>
    <cellStyle name="SAPBEXfilterDrill 23 4" xfId="8439"/>
    <cellStyle name="SAPBEXfilterDrill 18 4" xfId="8440"/>
    <cellStyle name="SAPBEXfilterDrill 24 2" xfId="8441"/>
    <cellStyle name="SAPBEXfilterDrill 19 2" xfId="8442"/>
    <cellStyle name="Style 43 15 2" xfId="8443"/>
    <cellStyle name="SAPBEXfilterDrill 24 3" xfId="8444"/>
    <cellStyle name="SAPBEXfilterDrill 19 3" xfId="8445"/>
    <cellStyle name="SAPBEXfilterDrill 24 4" xfId="8446"/>
    <cellStyle name="SAPBEXfilterDrill 19 4" xfId="8447"/>
    <cellStyle name="SAPBEXfilterDrill 2" xfId="8448"/>
    <cellStyle name="SAPBEXfilterDrill 2 4" xfId="8449"/>
    <cellStyle name="SAPBEXfilterDrill 32 2" xfId="8450"/>
    <cellStyle name="SAPBEXfilterDrill 27 2" xfId="8451"/>
    <cellStyle name="SAPBEXfilterDrill 32 3" xfId="8452"/>
    <cellStyle name="SAPBEXfilterDrill 27 3" xfId="8453"/>
    <cellStyle name="SAPBEXfilterDrill 32 4" xfId="8454"/>
    <cellStyle name="SAPBEXfilterDrill 27 4" xfId="8455"/>
    <cellStyle name="SAPBEXfilterDrill 33 2" xfId="8456"/>
    <cellStyle name="SAPBEXfilterDrill 28 2" xfId="8457"/>
    <cellStyle name="SAPBEXfilterDrill 33 4" xfId="8458"/>
    <cellStyle name="SAPBEXfilterDrill 28 4" xfId="8459"/>
    <cellStyle name="SAPBEXfilterDrill 34 2" xfId="8460"/>
    <cellStyle name="SAPBEXfilterDrill 29 2" xfId="8461"/>
    <cellStyle name="SAPBEXfilterDrill 34 3" xfId="8462"/>
    <cellStyle name="SAPBEXfilterDrill 29 3" xfId="8463"/>
    <cellStyle name="SAPBEXfilterDrill 34 4" xfId="8464"/>
    <cellStyle name="SAPBEXfilterDrill 29 4" xfId="8465"/>
    <cellStyle name="SAPBEXfilterDrill 3" xfId="8466"/>
    <cellStyle name="SAPBEXfilterDrill 6 2" xfId="8467"/>
    <cellStyle name="SAPBEXinputData 8 12" xfId="8468"/>
    <cellStyle name="SAPBEXfilterDrill 6 3" xfId="8469"/>
    <cellStyle name="SAPBEXinputData 8 13" xfId="8470"/>
    <cellStyle name="SAPBEXfilterDrill 6 4" xfId="8471"/>
    <cellStyle name="SAPBEXinputData 8 14" xfId="8472"/>
    <cellStyle name="SAPBEXfilterDrill 7 4" xfId="8473"/>
    <cellStyle name="SAPBEXfilterDrill 8 2" xfId="8474"/>
    <cellStyle name="SAPBEXfilterDrill 8 3" xfId="8475"/>
    <cellStyle name="SAPBEXfilterDrill 8 4" xfId="8476"/>
    <cellStyle name="SAPBEXfilterDrill 9 3" xfId="8477"/>
    <cellStyle name="SAPBEXfilterDrill 9 4" xfId="8478"/>
    <cellStyle name="SAPBEXfilterText 2" xfId="8479"/>
    <cellStyle name="SAPBEXfilterText 3" xfId="8480"/>
    <cellStyle name="SAPBEXfilterText 5" xfId="8481"/>
    <cellStyle name="SAPBEXfilterText 6" xfId="8482"/>
    <cellStyle name="SAPBEXformats 20" xfId="8483"/>
    <cellStyle name="SAPBEXformats 15" xfId="8484"/>
    <cellStyle name="Times 10 2" xfId="8485"/>
    <cellStyle name="SAPBEXformats 21" xfId="8486"/>
    <cellStyle name="SAPBEXformats 16" xfId="8487"/>
    <cellStyle name="SAPBEXHLevel2 2" xfId="8488"/>
    <cellStyle name="SAPBEXformats 22" xfId="8489"/>
    <cellStyle name="SAPBEXformats 17" xfId="8490"/>
    <cellStyle name="SAPBEXHLevel2 3" xfId="8491"/>
    <cellStyle name="SAPBEXformats 23" xfId="8492"/>
    <cellStyle name="SAPBEXformats 18" xfId="8493"/>
    <cellStyle name="SAPBEXHLevel2 4" xfId="8494"/>
    <cellStyle name="SAPBEXformats 24" xfId="8495"/>
    <cellStyle name="SAPBEXformats 19" xfId="8496"/>
    <cellStyle name="SAPBEXHLevel2 5" xfId="8497"/>
    <cellStyle name="SAPBEXformats 30" xfId="8498"/>
    <cellStyle name="SAPBEXformats 25" xfId="8499"/>
    <cellStyle name="SAPBEXHLevel2 6" xfId="8500"/>
    <cellStyle name="SAPBEXformats 31" xfId="8501"/>
    <cellStyle name="SAPBEXformats 26" xfId="8502"/>
    <cellStyle name="SAPBEXHLevel2 7" xfId="8503"/>
    <cellStyle name="SAPBEXformats 32" xfId="8504"/>
    <cellStyle name="SAPBEXformats 27" xfId="8505"/>
    <cellStyle name="SAPBEXHLevel2 8" xfId="8506"/>
    <cellStyle name="SAPBEXformats 33" xfId="8507"/>
    <cellStyle name="SAPBEXformats 28" xfId="8508"/>
    <cellStyle name="SAPBEXformats 3" xfId="8509"/>
    <cellStyle name="SAPBEXformats 4" xfId="8510"/>
    <cellStyle name="SAPBEXformats 5" xfId="8511"/>
    <cellStyle name="SAPBEXformats 6" xfId="8512"/>
    <cellStyle name="SAPBEXformats 8" xfId="8513"/>
    <cellStyle name="Style 47 3" xfId="8514"/>
    <cellStyle name="SAPBEXformats 9" xfId="8515"/>
    <cellStyle name="Style 47 4" xfId="8516"/>
    <cellStyle name="SAPBEXheaderItem 2" xfId="8517"/>
    <cellStyle name="SAPBEXheaderItem 3" xfId="8518"/>
    <cellStyle name="SAPBEXheaderItem 4" xfId="8519"/>
    <cellStyle name="SAPBEXheaderItem 5" xfId="8520"/>
    <cellStyle name="SAPBEXHLevel0 2" xfId="8521"/>
    <cellStyle name="SAPBEXheaderItem 6" xfId="8522"/>
    <cellStyle name="SAPBEXheaderText" xfId="8523"/>
    <cellStyle name="SAPBEXHLevel0 11" xfId="8524"/>
    <cellStyle name="SAPBEXHLevel0 12" xfId="8525"/>
    <cellStyle name="SAPBEXHLevel0 13" xfId="8526"/>
    <cellStyle name="SAPBEXHLevel0 14" xfId="8527"/>
    <cellStyle name="SAPBEXHLevel0 20" xfId="8528"/>
    <cellStyle name="SAPBEXHLevel0 15" xfId="8529"/>
    <cellStyle name="SAPBEXHLevel0 21" xfId="8530"/>
    <cellStyle name="SAPBEXHLevel0 16" xfId="8531"/>
    <cellStyle name="SAPBEXHLevel0 2 10" xfId="8532"/>
    <cellStyle name="SAPBEXHLevel0 2 12" xfId="8533"/>
    <cellStyle name="Style 67 2 6 2" xfId="8534"/>
    <cellStyle name="SAPBEXHLevel0 2 21" xfId="8535"/>
    <cellStyle name="SAPBEXHLevel0 2 16" xfId="8536"/>
    <cellStyle name="SAPBEXHLevel0 2 23" xfId="8537"/>
    <cellStyle name="SAPBEXHLevel0 2 18" xfId="8538"/>
    <cellStyle name="SAPBEXHLevel0 2 24" xfId="8539"/>
    <cellStyle name="SAPBEXHLevel0 2 19" xfId="8540"/>
    <cellStyle name="SAPBEXHLevel0 2 2" xfId="8541"/>
    <cellStyle name="SAPBEXHLevel0 2 30" xfId="8542"/>
    <cellStyle name="SAPBEXHLevel0 2 25" xfId="8543"/>
    <cellStyle name="SAPBEXHLevel0 2 31" xfId="8544"/>
    <cellStyle name="SAPBEXHLevel0 2 26" xfId="8545"/>
    <cellStyle name="SAPBEXHLevel0 2 32" xfId="8546"/>
    <cellStyle name="SAPBEXHLevel0 2 27" xfId="8547"/>
    <cellStyle name="SAPBEXHLevel0 2 3" xfId="8548"/>
    <cellStyle name="SAPBEXHLevel0 2 4" xfId="8549"/>
    <cellStyle name="Style 73 6 2 2" xfId="8550"/>
    <cellStyle name="SAPBEXHLevel0 2 5" xfId="8551"/>
    <cellStyle name="Style 56 8 2" xfId="8552"/>
    <cellStyle name="Style 73 6 2 3" xfId="8553"/>
    <cellStyle name="SAPBEXHLevel0 2 6" xfId="8554"/>
    <cellStyle name="Style 73 6 2 4" xfId="8555"/>
    <cellStyle name="SAPBEXHLevel0 2 7" xfId="8556"/>
    <cellStyle name="SAPBEXHLevel0 2 8" xfId="8557"/>
    <cellStyle name="SAPBEXHLevel0 2 9" xfId="8558"/>
    <cellStyle name="SAPBEXHLevel0 30" xfId="8559"/>
    <cellStyle name="SAPBEXHLevel0 25" xfId="8560"/>
    <cellStyle name="SAPBEXHLevel0 31" xfId="8561"/>
    <cellStyle name="SAPBEXHLevel0 26" xfId="8562"/>
    <cellStyle name="SAPBEXHLevel0 32" xfId="8563"/>
    <cellStyle name="SAPBEXHLevel0 27" xfId="8564"/>
    <cellStyle name="SAPBEXHLevel0 33" xfId="8565"/>
    <cellStyle name="SAPBEXHLevel0 28" xfId="8566"/>
    <cellStyle name="SAPBEXHLevel0 34" xfId="8567"/>
    <cellStyle name="SAPBEXHLevel0 29" xfId="8568"/>
    <cellStyle name="SAPBEXHLevel0 3" xfId="8569"/>
    <cellStyle name="SAPBEXHLevel0 3 30" xfId="8570"/>
    <cellStyle name="SAPBEXHLevel0 3 25" xfId="8571"/>
    <cellStyle name="SAPBEXresItem 5" xfId="8572"/>
    <cellStyle name="SAPBEXHLevel0 3 32" xfId="8573"/>
    <cellStyle name="SAPBEXHLevel0 3 27" xfId="8574"/>
    <cellStyle name="SAPBEXresItem 7" xfId="8575"/>
    <cellStyle name="SAPBEXHLevel0 3 33" xfId="8576"/>
    <cellStyle name="SAPBEXHLevel0 3 28" xfId="8577"/>
    <cellStyle name="SAPBEXresItem 8" xfId="8578"/>
    <cellStyle name="SAPBEXHLevel0 3 29" xfId="8579"/>
    <cellStyle name="SAPBEXresItem 9" xfId="8580"/>
    <cellStyle name="SAPBEXtitle" xfId="8581"/>
    <cellStyle name="SAPBEXHLevel0 40" xfId="8582"/>
    <cellStyle name="SAPBEXHLevel0 35" xfId="8583"/>
    <cellStyle name="Style 116 6 2 2" xfId="8584"/>
    <cellStyle name="SAPBEXHLevel0 41" xfId="8585"/>
    <cellStyle name="SAPBEXHLevel0 36" xfId="8586"/>
    <cellStyle name="Style 116 6 2 3" xfId="8587"/>
    <cellStyle name="SAPBEXHLevel0 37" xfId="8588"/>
    <cellStyle name="Style 116 6 2 4" xfId="8589"/>
    <cellStyle name="SAPBEXHLevel0 38" xfId="8590"/>
    <cellStyle name="SAPBEXHLevel0 39" xfId="8591"/>
    <cellStyle name="SAPBEXHLevel0 4" xfId="8592"/>
    <cellStyle name="Style 93 2 2 2" xfId="8593"/>
    <cellStyle name="SAPBEXHLevel0 4 10" xfId="8594"/>
    <cellStyle name="SAPBEXHLevel0 4 11" xfId="8595"/>
    <cellStyle name="SAPBEXHLevel0 4 22" xfId="8596"/>
    <cellStyle name="SAPBEXHLevel0 4 17" xfId="8597"/>
    <cellStyle name="SAPBEXHLevel0 4 24" xfId="8598"/>
    <cellStyle name="SAPBEXHLevel0 4 19" xfId="8599"/>
    <cellStyle name="SAPBEXHLevel0 4 30" xfId="8600"/>
    <cellStyle name="SAPBEXHLevel0 4 25" xfId="8601"/>
    <cellStyle name="SAPBEXHLevel0 4 31" xfId="8602"/>
    <cellStyle name="SAPBEXHLevel0 4 26" xfId="8603"/>
    <cellStyle name="SAPBEXHLevel0 4 32" xfId="8604"/>
    <cellStyle name="SAPBEXHLevel0 4 27" xfId="8605"/>
    <cellStyle name="SAPBEXHLevel0 4 33" xfId="8606"/>
    <cellStyle name="SAPBEXHLevel0 4 28" xfId="8607"/>
    <cellStyle name="SAPBEXHLevel0 4 29" xfId="8608"/>
    <cellStyle name="SAPBEXHLevel0 4 3" xfId="8609"/>
    <cellStyle name="SAPBEXHLevel0 4 4" xfId="8610"/>
    <cellStyle name="SAPBEXHLevel0 4 5" xfId="8611"/>
    <cellStyle name="SAPBEXHLevel0 5" xfId="8612"/>
    <cellStyle name="Style 93 2 2 3" xfId="8613"/>
    <cellStyle name="SAPBEXHLevel0 5 10" xfId="8614"/>
    <cellStyle name="SAPBEXHLevel0 5 24" xfId="8615"/>
    <cellStyle name="SAPBEXHLevel0 5 19" xfId="8616"/>
    <cellStyle name="SAPBEXHLevel0 5 2" xfId="8617"/>
    <cellStyle name="SAPBEXHLevel0 5 30" xfId="8618"/>
    <cellStyle name="SAPBEXHLevel0 5 25" xfId="8619"/>
    <cellStyle name="SAPBEXHLevel0 5 31" xfId="8620"/>
    <cellStyle name="SAPBEXHLevel0 5 26" xfId="8621"/>
    <cellStyle name="SAPBEXHLevel0 5 32" xfId="8622"/>
    <cellStyle name="SAPBEXHLevel0 5 27" xfId="8623"/>
    <cellStyle name="SAPBEXHLevel0 5 29" xfId="8624"/>
    <cellStyle name="SAPBEXHLevel0 5 3" xfId="8625"/>
    <cellStyle name="SAPBEXHLevel0 5 4" xfId="8626"/>
    <cellStyle name="SAPBEXHLevel0 5 5" xfId="8627"/>
    <cellStyle name="SAPBEXHLevel0 5 6" xfId="8628"/>
    <cellStyle name="SAPBEXHLevel0 5 7" xfId="8629"/>
    <cellStyle name="SAPBEXHLevel0 5 8" xfId="8630"/>
    <cellStyle name="SAPBEXHLevel0 5 9" xfId="8631"/>
    <cellStyle name="SAPBEXHLevel0 6 2" xfId="8632"/>
    <cellStyle name="SAPBEXHLevel0 6 32" xfId="8633"/>
    <cellStyle name="SAPBEXHLevel0 6 27" xfId="8634"/>
    <cellStyle name="SAPBEXHLevel0 6 3" xfId="8635"/>
    <cellStyle name="SAPBEXHLevel0 6 4" xfId="8636"/>
    <cellStyle name="SAPBEXHLevel0 6 5" xfId="8637"/>
    <cellStyle name="SAPBEXHLevel0 6 6" xfId="8638"/>
    <cellStyle name="SAPBEXHLevel0 7 2" xfId="8639"/>
    <cellStyle name="SAPBEXHLevel0 7 32" xfId="8640"/>
    <cellStyle name="SAPBEXHLevel0 7 27" xfId="8641"/>
    <cellStyle name="SAPBEXHLevel0 7 33" xfId="8642"/>
    <cellStyle name="SAPBEXHLevel0 7 28" xfId="8643"/>
    <cellStyle name="SAPBEXHLevel0 7 29" xfId="8644"/>
    <cellStyle name="SAPBEXHLevel0 7 3" xfId="8645"/>
    <cellStyle name="SAPBEXHLevel0 7 4" xfId="8646"/>
    <cellStyle name="SAPBEXHLevel0 7 5" xfId="8647"/>
    <cellStyle name="SAPBEXHLevel0 7 6" xfId="8648"/>
    <cellStyle name="SAPBEXHLevel0 7 7" xfId="8649"/>
    <cellStyle name="SAPBEXHLevel0 7 8" xfId="8650"/>
    <cellStyle name="SAPBEXHLevel0 8 32" xfId="8651"/>
    <cellStyle name="SAPBEXHLevel0 8 27" xfId="8652"/>
    <cellStyle name="SAPBEXHLevel0 8 33" xfId="8653"/>
    <cellStyle name="SAPBEXHLevel0 8 28" xfId="8654"/>
    <cellStyle name="SAPBEXHLevel0 8 29" xfId="8655"/>
    <cellStyle name="SAPBEXHLevel0 9" xfId="8656"/>
    <cellStyle name="SAPBEXHLevel0 9 10" xfId="8657"/>
    <cellStyle name="Style 60 2 8" xfId="8658"/>
    <cellStyle name="SAPBEXHLevel0 9 11" xfId="8659"/>
    <cellStyle name="Style 60 2 9" xfId="8660"/>
    <cellStyle name="SAPBEXHLevel0 9 22" xfId="8661"/>
    <cellStyle name="SAPBEXHLevel0 9 17" xfId="8662"/>
    <cellStyle name="SAPBEXHLevel0 9 23" xfId="8663"/>
    <cellStyle name="SAPBEXHLevel0 9 18" xfId="8664"/>
    <cellStyle name="SAPBEXHLevel0 9 24" xfId="8665"/>
    <cellStyle name="SAPBEXHLevel0 9 19" xfId="8666"/>
    <cellStyle name="SAPBEXHLevel0 9 30" xfId="8667"/>
    <cellStyle name="SAPBEXHLevel0 9 25" xfId="8668"/>
    <cellStyle name="SAPBEXHLevel0 9 31" xfId="8669"/>
    <cellStyle name="SAPBEXHLevel0 9 26" xfId="8670"/>
    <cellStyle name="SAPBEXHLevel0 9 32" xfId="8671"/>
    <cellStyle name="SAPBEXHLevel0 9 27" xfId="8672"/>
    <cellStyle name="SAPBEXHLevel0 9 33" xfId="8673"/>
    <cellStyle name="SAPBEXHLevel0 9 28" xfId="8674"/>
    <cellStyle name="SAPBEXHLevel0 9 29" xfId="8675"/>
    <cellStyle name="SAPBEXHLevel0X 10" xfId="8676"/>
    <cellStyle name="SAPBEXHLevel0X 11" xfId="8677"/>
    <cellStyle name="SAPBEXHLevel0X 12" xfId="8678"/>
    <cellStyle name="SAPBEXHLevel0X 13" xfId="8679"/>
    <cellStyle name="SAPBEXHLevel0X 14" xfId="8680"/>
    <cellStyle name="Style 42 3 2" xfId="8681"/>
    <cellStyle name="SAPBEXHLevel0X 20" xfId="8682"/>
    <cellStyle name="SAPBEXHLevel0X 15" xfId="8683"/>
    <cellStyle name="SAPBEXHLevel0X 21" xfId="8684"/>
    <cellStyle name="SAPBEXHLevel0X 16" xfId="8685"/>
    <cellStyle name="SAPBEXHLevel0X 22" xfId="8686"/>
    <cellStyle name="SAPBEXHLevel0X 17" xfId="8687"/>
    <cellStyle name="SAPBEXHLevel0X 2" xfId="8688"/>
    <cellStyle name="SAPBEXHLevel0X 2 2" xfId="8689"/>
    <cellStyle name="SAPBEXHLevel0X 2 3" xfId="8690"/>
    <cellStyle name="Style 207_KERTAS_KERJA_ABI_PGE_2009_090109Kurs 11rb" xfId="8691"/>
    <cellStyle name="Style 212_KERTAS_KERJA_ABI_PGE_2009_090109Kurs 11rb" xfId="8692"/>
    <cellStyle name="SAPBEXHLevel0X 2 4" xfId="8693"/>
    <cellStyle name="SAPBEXHLevel0X 2 5" xfId="8694"/>
    <cellStyle name="SAPBEXHLevel0X 2 6" xfId="8695"/>
    <cellStyle name="SAPBEXHLevel0X 2 7" xfId="8696"/>
    <cellStyle name="SAPBEXHLevel0X 2 8" xfId="8697"/>
    <cellStyle name="SAPBEXHLevel0X 7 5" xfId="8698"/>
    <cellStyle name="SAPBEXHLevel0X 31" xfId="8699"/>
    <cellStyle name="SAPBEXHLevel0X 26" xfId="8700"/>
    <cellStyle name="SAPBEXHLevel0X 7 6" xfId="8701"/>
    <cellStyle name="Style 65 6 2" xfId="8702"/>
    <cellStyle name="Style 70 6 2" xfId="8703"/>
    <cellStyle name="SAPBEXHLevel0X 32" xfId="8704"/>
    <cellStyle name="SAPBEXHLevel0X 27" xfId="8705"/>
    <cellStyle name="SAPBEXHLevel0X 7 7" xfId="8706"/>
    <cellStyle name="SAPBEXHLevel0X 33" xfId="8707"/>
    <cellStyle name="SAPBEXHLevel0X 28" xfId="8708"/>
    <cellStyle name="SAPBEXHLevel0X 7 8" xfId="8709"/>
    <cellStyle name="SAPBEXHLevel0X 34" xfId="8710"/>
    <cellStyle name="SAPBEXHLevel0X 29" xfId="8711"/>
    <cellStyle name="SAPBEXHLevel0X 3" xfId="8712"/>
    <cellStyle name="SAPBEXHLevel1X 9 24" xfId="8713"/>
    <cellStyle name="SAPBEXHLevel1X 9 19" xfId="8714"/>
    <cellStyle name="SAPBEXHLevel0X 3 10" xfId="8715"/>
    <cellStyle name="SAPBEXHLevel1X 9 30" xfId="8716"/>
    <cellStyle name="SAPBEXHLevel1X 9 25" xfId="8717"/>
    <cellStyle name="SAPBEXHLevel0X 3 11" xfId="8718"/>
    <cellStyle name="SAPBEXHLevel0X 3 2" xfId="8719"/>
    <cellStyle name="SAPBEXHLevel0X 3 3" xfId="8720"/>
    <cellStyle name="SAPBEXHLevel0X 3 4" xfId="8721"/>
    <cellStyle name="SAPBEXHLevel0X 3 5" xfId="8722"/>
    <cellStyle name="SAPBEXHLevel0X 3 6" xfId="8723"/>
    <cellStyle name="Style 65 2 2" xfId="8724"/>
    <cellStyle name="Style 70 2 2" xfId="8725"/>
    <cellStyle name="SAPBEXHLevel0X 3 7" xfId="8726"/>
    <cellStyle name="Style 65 2 3" xfId="8727"/>
    <cellStyle name="Style 70 2 3" xfId="8728"/>
    <cellStyle name="SAPBEXHLevel0X 3 8" xfId="8729"/>
    <cellStyle name="Style 65 2 4" xfId="8730"/>
    <cellStyle name="Style 70 2 4" xfId="8731"/>
    <cellStyle name="SAPBEXHLevel0X 3 9" xfId="8732"/>
    <cellStyle name="SAPBEXHLevel0X 7 9" xfId="8733"/>
    <cellStyle name="SAPBEXHLevel0X 40" xfId="8734"/>
    <cellStyle name="SAPBEXHLevel0X 35" xfId="8735"/>
    <cellStyle name="SAPBEXHLevel0X 4" xfId="8736"/>
    <cellStyle name="SAPBEXHLevel0X 4 13" xfId="8737"/>
    <cellStyle name="SAPBEXHLevel0X 4 14" xfId="8738"/>
    <cellStyle name="SAPBEXHLevel0X 4 20" xfId="8739"/>
    <cellStyle name="SAPBEXHLevel0X 4 15" xfId="8740"/>
    <cellStyle name="SAPBEXHLevel0X 4 21" xfId="8741"/>
    <cellStyle name="SAPBEXHLevel0X 4 16" xfId="8742"/>
    <cellStyle name="SAPBEXHLevel0X 4 22" xfId="8743"/>
    <cellStyle name="SAPBEXHLevel0X 4 17" xfId="8744"/>
    <cellStyle name="SAPBEXHLevel0X 4 23" xfId="8745"/>
    <cellStyle name="SAPBEXHLevel0X 4 18" xfId="8746"/>
    <cellStyle name="SAPBEXHLevel0X 4 24" xfId="8747"/>
    <cellStyle name="SAPBEXHLevel0X 4 19" xfId="8748"/>
    <cellStyle name="SAPBEXHLevel0X 4 2" xfId="8749"/>
    <cellStyle name="SAPBEXHLevel0X 4 6" xfId="8750"/>
    <cellStyle name="Style 65 3 2" xfId="8751"/>
    <cellStyle name="Style 70 3 2" xfId="8752"/>
    <cellStyle name="SAPBEXHLevel0X 5" xfId="8753"/>
    <cellStyle name="SAPBEXHLevel0X 5 13" xfId="8754"/>
    <cellStyle name="SAPBEXHLevel0X 5 14" xfId="8755"/>
    <cellStyle name="SAPBEXHLevel0X 5 20" xfId="8756"/>
    <cellStyle name="SAPBEXHLevel0X 5 15" xfId="8757"/>
    <cellStyle name="SAPBEXHLevel0X 5 21" xfId="8758"/>
    <cellStyle name="SAPBEXHLevel0X 5 16" xfId="8759"/>
    <cellStyle name="SAPBEXHLevel0X 5 22" xfId="8760"/>
    <cellStyle name="SAPBEXHLevel0X 5 17" xfId="8761"/>
    <cellStyle name="SAPBEXHLevel0X 5 23" xfId="8762"/>
    <cellStyle name="SAPBEXHLevel0X 5 18" xfId="8763"/>
    <cellStyle name="SAPBEXHLevel0X 5 24" xfId="8764"/>
    <cellStyle name="SAPBEXHLevel0X 5 19" xfId="8765"/>
    <cellStyle name="SAPBEXHLevel0X 5 2" xfId="8766"/>
    <cellStyle name="SAPBEXHLevel0X 5 3" xfId="8767"/>
    <cellStyle name="SAPBEXHLevel0X 5 4" xfId="8768"/>
    <cellStyle name="SAPBEXHLevel0X 5 5" xfId="8769"/>
    <cellStyle name="SAPBEXHLevel0X 5 6" xfId="8770"/>
    <cellStyle name="Style 65 4 2" xfId="8771"/>
    <cellStyle name="Style 70 4 2" xfId="8772"/>
    <cellStyle name="SAPBEXHLevel0X 5 7" xfId="8773"/>
    <cellStyle name="SAPBEXHLevel0X 5 8" xfId="8774"/>
    <cellStyle name="SAPBEXHLevel0X 5 9" xfId="8775"/>
    <cellStyle name="SAPBEXHLevel0X 6" xfId="8776"/>
    <cellStyle name="SAPBEXHLevel0X 6 10" xfId="8777"/>
    <cellStyle name="Style 93 2 3" xfId="8778"/>
    <cellStyle name="SAPBEXHLevel0X 6 11" xfId="8779"/>
    <cellStyle name="Style 93 2 4" xfId="8780"/>
    <cellStyle name="SAPBEXHLevel0X 6 12" xfId="8781"/>
    <cellStyle name="SAPBEXHLevel0X 6 22" xfId="8782"/>
    <cellStyle name="SAPBEXHLevel0X 6 17" xfId="8783"/>
    <cellStyle name="SAPBEXHLevel0X 6 23" xfId="8784"/>
    <cellStyle name="SAPBEXHLevel0X 6 18" xfId="8785"/>
    <cellStyle name="SAPBEXHLevel0X 6 24" xfId="8786"/>
    <cellStyle name="SAPBEXHLevel0X 6 19" xfId="8787"/>
    <cellStyle name="SAPBEXHLevel0X 7 32" xfId="8788"/>
    <cellStyle name="SAPBEXHLevel0X 7 27" xfId="8789"/>
    <cellStyle name="SAPBEXHLevel0X 6 2" xfId="8790"/>
    <cellStyle name="SAPBEXHLevel0X 6 30" xfId="8791"/>
    <cellStyle name="SAPBEXHLevel0X 6 25" xfId="8792"/>
    <cellStyle name="SAPBEXHLevel0X 6 31" xfId="8793"/>
    <cellStyle name="SAPBEXHLevel0X 6 26" xfId="8794"/>
    <cellStyle name="SAPBEXHLevel0X 6 32" xfId="8795"/>
    <cellStyle name="SAPBEXHLevel0X 6 27" xfId="8796"/>
    <cellStyle name="SAPBEXHLevel0X 6 33" xfId="8797"/>
    <cellStyle name="SAPBEXHLevel0X 6 28" xfId="8798"/>
    <cellStyle name="SAPBEXHLevel0X 7 33" xfId="8799"/>
    <cellStyle name="SAPBEXHLevel0X 7 28" xfId="8800"/>
    <cellStyle name="SAPBEXHLevel0X 6 3" xfId="8801"/>
    <cellStyle name="SAPBEXHLevel0X 7 29" xfId="8802"/>
    <cellStyle name="SAPBEXHLevel0X 6 4" xfId="8803"/>
    <cellStyle name="SAPBEXHLevel0X 6 5" xfId="8804"/>
    <cellStyle name="SAPBEXHLevel0X 6 7" xfId="8805"/>
    <cellStyle name="SAPBEXHLevel0X 6 8" xfId="8806"/>
    <cellStyle name="SAPBEXHLevel0X 6 9" xfId="8807"/>
    <cellStyle name="SAPBEXHLevel0X 7 13" xfId="8808"/>
    <cellStyle name="SAPBEXHLevel0X 7 14" xfId="8809"/>
    <cellStyle name="SAPBEXHLevel0X 7 20" xfId="8810"/>
    <cellStyle name="SAPBEXHLevel0X 7 15" xfId="8811"/>
    <cellStyle name="SAPBEXHLevel0X 7 21" xfId="8812"/>
    <cellStyle name="SAPBEXHLevel0X 7 16" xfId="8813"/>
    <cellStyle name="SAPBEXHLevel0X 7 22" xfId="8814"/>
    <cellStyle name="SAPBEXHLevel0X 7 17" xfId="8815"/>
    <cellStyle name="SAPBEXHLevel0X 7 23" xfId="8816"/>
    <cellStyle name="SAPBEXHLevel0X 7 18" xfId="8817"/>
    <cellStyle name="Style 42 2 2" xfId="8818"/>
    <cellStyle name="SAPBEXHLevel0X 7 24" xfId="8819"/>
    <cellStyle name="SAPBEXHLevel0X 7 19" xfId="8820"/>
    <cellStyle name="Style 42 2 3" xfId="8821"/>
    <cellStyle name="SAPBEXHLevel0X 7 30" xfId="8822"/>
    <cellStyle name="SAPBEXHLevel0X 7 25" xfId="8823"/>
    <cellStyle name="Style 42 2 4" xfId="8824"/>
    <cellStyle name="SAPBEXHLevel0X 7 31" xfId="8825"/>
    <cellStyle name="SAPBEXHLevel0X 7 26" xfId="8826"/>
    <cellStyle name="SAPBEXHLevel0X 8 10" xfId="8827"/>
    <cellStyle name="SAPBEXHLevel0X 8 11" xfId="8828"/>
    <cellStyle name="SAPBEXHLevel0X 8 12" xfId="8829"/>
    <cellStyle name="SAPBEXHLevel0X 8 13" xfId="8830"/>
    <cellStyle name="SAPBEXHLevel0X 8 14" xfId="8831"/>
    <cellStyle name="SAPBEXHLevel0X 8 23" xfId="8832"/>
    <cellStyle name="SAPBEXHLevel0X 8 18" xfId="8833"/>
    <cellStyle name="Style 42 7 2" xfId="8834"/>
    <cellStyle name="SAPBEXHLevel0X 8 3" xfId="8835"/>
    <cellStyle name="SAPBEXHLevel0X 8 7" xfId="8836"/>
    <cellStyle name="SAPBEXHLevel0X 8 8" xfId="8837"/>
    <cellStyle name="SAPBEXHLevel0X 9 13" xfId="8838"/>
    <cellStyle name="SAPBEXHLevel0X 9 14" xfId="8839"/>
    <cellStyle name="SAPBEXHLevel0X 9 20" xfId="8840"/>
    <cellStyle name="SAPBEXHLevel0X 9 15" xfId="8841"/>
    <cellStyle name="SAPBEXHLevel0X 9 21" xfId="8842"/>
    <cellStyle name="SAPBEXHLevel0X 9 16" xfId="8843"/>
    <cellStyle name="SAPBEXHLevel0X 9 22" xfId="8844"/>
    <cellStyle name="SAPBEXHLevel0X 9 17" xfId="8845"/>
    <cellStyle name="SAPBEXHLevel0X 9 23" xfId="8846"/>
    <cellStyle name="SAPBEXHLevel0X 9 18" xfId="8847"/>
    <cellStyle name="SAPBEXstdItem" xfId="8848"/>
    <cellStyle name="SAPBEXHLevel0X 9 24" xfId="8849"/>
    <cellStyle name="SAPBEXHLevel0X 9 19" xfId="8850"/>
    <cellStyle name="SAPBEXHLevel0X 9 2" xfId="8851"/>
    <cellStyle name="Style 107 14" xfId="8852"/>
    <cellStyle name="SAPBEXHLevel0X 9 3" xfId="8853"/>
    <cellStyle name="Style 107 15" xfId="8854"/>
    <cellStyle name="SAPBEXHLevel0X 9 5" xfId="8855"/>
    <cellStyle name="Style 107 17" xfId="8856"/>
    <cellStyle name="SAPBEXHLevel0X 9 6" xfId="8857"/>
    <cellStyle name="Style 107 18" xfId="8858"/>
    <cellStyle name="Style 65 8 2" xfId="8859"/>
    <cellStyle name="Style 70 8 2" xfId="8860"/>
    <cellStyle name="SAPBEXHLevel0X 9 8" xfId="8861"/>
    <cellStyle name="SAPBEXHLevel0X 9 9" xfId="8862"/>
    <cellStyle name="SAPBEXHLevel1 23" xfId="8863"/>
    <cellStyle name="SAPBEXHLevel1 18" xfId="8864"/>
    <cellStyle name="SAPBEXHLevel1 24" xfId="8865"/>
    <cellStyle name="SAPBEXHLevel1 19" xfId="8866"/>
    <cellStyle name="SAPBEXHLevel1 2" xfId="8867"/>
    <cellStyle name="SAPBEXHLevel1 2 12" xfId="8868"/>
    <cellStyle name="SAPBEXHLevel1 2 13" xfId="8869"/>
    <cellStyle name="SAPBEXHLevel1 2 14" xfId="8870"/>
    <cellStyle name="SAPBEXHLevel1 2 20" xfId="8871"/>
    <cellStyle name="SAPBEXHLevel1 2 15" xfId="8872"/>
    <cellStyle name="SAPBEXHLevel1 2 22" xfId="8873"/>
    <cellStyle name="SAPBEXHLevel1 2 17" xfId="8874"/>
    <cellStyle name="SAPBEXHLevel1 2 23" xfId="8875"/>
    <cellStyle name="SAPBEXHLevel1 2 18" xfId="8876"/>
    <cellStyle name="sbt2" xfId="8877"/>
    <cellStyle name="SAPBEXHLevel1 2 24" xfId="8878"/>
    <cellStyle name="SAPBEXHLevel1 2 19" xfId="8879"/>
    <cellStyle name="SAPBEXHLevel1 2 2" xfId="8880"/>
    <cellStyle name="SAPBEXHLevel1 2 30" xfId="8881"/>
    <cellStyle name="SAPBEXHLevel1 2 25" xfId="8882"/>
    <cellStyle name="SAPBEXHLevel1 2 31" xfId="8883"/>
    <cellStyle name="SAPBEXHLevel1 2 26" xfId="8884"/>
    <cellStyle name="SAPBEXHLevel1 2 32" xfId="8885"/>
    <cellStyle name="SAPBEXHLevel1 2 27" xfId="8886"/>
    <cellStyle name="SAPBEXHLevel1 2 29" xfId="8887"/>
    <cellStyle name="SAPBEXHLevel1 2 3" xfId="8888"/>
    <cellStyle name="SAPBEXHLevel1 2 4" xfId="8889"/>
    <cellStyle name="SAPBEXHLevel1 2 5" xfId="8890"/>
    <cellStyle name="Style 62 8 2" xfId="8891"/>
    <cellStyle name="SAPBEXHLevel1 2 8" xfId="8892"/>
    <cellStyle name="SAPBEXHLevel1 2 9" xfId="8893"/>
    <cellStyle name="SAPBEXHLevel1 30" xfId="8894"/>
    <cellStyle name="SAPBEXHLevel1 25" xfId="8895"/>
    <cellStyle name="SAPBEXHLevel1 31" xfId="8896"/>
    <cellStyle name="SAPBEXHLevel1 26" xfId="8897"/>
    <cellStyle name="SAPBEXHLevel1 3" xfId="8898"/>
    <cellStyle name="SAPBEXHLevel1 3 10" xfId="8899"/>
    <cellStyle name="SAPBEXHLevel1 3 11" xfId="8900"/>
    <cellStyle name="SAPBEXHLevel1 3 12" xfId="8901"/>
    <cellStyle name="SAPBEXHLevel1 3 13" xfId="8902"/>
    <cellStyle name="SAPBEXHLevel1 3 14" xfId="8903"/>
    <cellStyle name="SAPBEXHLevel1 3 20" xfId="8904"/>
    <cellStyle name="SAPBEXHLevel1 3 15" xfId="8905"/>
    <cellStyle name="SAPBEXHLevel1 3 21" xfId="8906"/>
    <cellStyle name="SAPBEXHLevel1 3 16" xfId="8907"/>
    <cellStyle name="SAPBEXHLevel1 3 22" xfId="8908"/>
    <cellStyle name="SAPBEXHLevel1 3 17" xfId="8909"/>
    <cellStyle name="SAPBEXHLevel1 3 23" xfId="8910"/>
    <cellStyle name="SAPBEXHLevel1 3 18" xfId="8911"/>
    <cellStyle name="SAPBEXHLevel1 3 24" xfId="8912"/>
    <cellStyle name="SAPBEXHLevel1 3 19" xfId="8913"/>
    <cellStyle name="SAPBEXHLevel2X 5 21" xfId="8914"/>
    <cellStyle name="SAPBEXHLevel2X 5 16" xfId="8915"/>
    <cellStyle name="SAPBEXHLevel1 3 2" xfId="8916"/>
    <cellStyle name="Style 103 2 2 4" xfId="8917"/>
    <cellStyle name="SAPBEXHLevel1 3 30" xfId="8918"/>
    <cellStyle name="SAPBEXHLevel1 3 25" xfId="8919"/>
    <cellStyle name="SAPBEXHLevel1 3 31" xfId="8920"/>
    <cellStyle name="SAPBEXHLevel1 3 26" xfId="8921"/>
    <cellStyle name="SAPBEXHLevel1 3 32" xfId="8922"/>
    <cellStyle name="SAPBEXHLevel1 3 27" xfId="8923"/>
    <cellStyle name="SAPBEXHLevel1 3 33" xfId="8924"/>
    <cellStyle name="SAPBEXHLevel1 3 28" xfId="8925"/>
    <cellStyle name="SAPBEXHLevel1 3 29" xfId="8926"/>
    <cellStyle name="SAPBEXHLevel2X 5 22" xfId="8927"/>
    <cellStyle name="SAPBEXHLevel2X 5 17" xfId="8928"/>
    <cellStyle name="SAPBEXHLevel1 3 3" xfId="8929"/>
    <cellStyle name="SAPBEXHLevel2X 5 23" xfId="8930"/>
    <cellStyle name="SAPBEXHLevel2X 5 18" xfId="8931"/>
    <cellStyle name="SAPBEXHLevel1 3 4" xfId="8932"/>
    <cellStyle name="Style 132 2 2" xfId="8933"/>
    <cellStyle name="SAPBEXHLevel2X 5 24" xfId="8934"/>
    <cellStyle name="SAPBEXHLevel2X 5 19" xfId="8935"/>
    <cellStyle name="SAPBEXHLevel1 3 5" xfId="8936"/>
    <cellStyle name="Style 132 2 3" xfId="8937"/>
    <cellStyle name="Style 62 9 2" xfId="8938"/>
    <cellStyle name="SAPBEXHLevel2X 5 30" xfId="8939"/>
    <cellStyle name="SAPBEXHLevel2X 5 25" xfId="8940"/>
    <cellStyle name="SAPBEXHLevel1 3 6" xfId="8941"/>
    <cellStyle name="Style 132 2 4" xfId="8942"/>
    <cellStyle name="SAPBEXHLevel2X 5 31" xfId="8943"/>
    <cellStyle name="SAPBEXHLevel2X 5 26" xfId="8944"/>
    <cellStyle name="SAPBEXHLevel1 3 7" xfId="8945"/>
    <cellStyle name="SAPBEXHLevel2X 5 32" xfId="8946"/>
    <cellStyle name="SAPBEXHLevel2X 5 27" xfId="8947"/>
    <cellStyle name="Style 85 12 2" xfId="8948"/>
    <cellStyle name="SAPBEXHLevel1 3 8" xfId="8949"/>
    <cellStyle name="SAPBEXHLevel2X 5 33" xfId="8950"/>
    <cellStyle name="SAPBEXHLevel2X 5 28" xfId="8951"/>
    <cellStyle name="SAPBEXHLevel1 3 9" xfId="8952"/>
    <cellStyle name="SAPBEXHLevel1 4" xfId="8953"/>
    <cellStyle name="SAPBEXHLevel1 5" xfId="8954"/>
    <cellStyle name="SAPBEXHLevel1 5 10" xfId="8955"/>
    <cellStyle name="SAPBEXHLevel1 5 11" xfId="8956"/>
    <cellStyle name="SAPBEXHLevel1 5 12" xfId="8957"/>
    <cellStyle name="SAPBEXHLevel1 5 20" xfId="8958"/>
    <cellStyle name="SAPBEXHLevel1 5 15" xfId="8959"/>
    <cellStyle name="Style 93 13 2" xfId="8960"/>
    <cellStyle name="SAPBEXHLevel1 5 21" xfId="8961"/>
    <cellStyle name="SAPBEXHLevel1 5 16" xfId="8962"/>
    <cellStyle name="SAPBEXHLevel1 5 22" xfId="8963"/>
    <cellStyle name="SAPBEXHLevel1 5 17" xfId="8964"/>
    <cellStyle name="SAPBEXHLevel1 5 23" xfId="8965"/>
    <cellStyle name="SAPBEXHLevel1 5 18" xfId="8966"/>
    <cellStyle name="SAPBEXHLevel1 5 24" xfId="8967"/>
    <cellStyle name="SAPBEXHLevel1 5 19" xfId="8968"/>
    <cellStyle name="SAPBEXHLevel1 5 2" xfId="8969"/>
    <cellStyle name="SAPBEXHLevel1 5 30" xfId="8970"/>
    <cellStyle name="SAPBEXHLevel1 5 25" xfId="8971"/>
    <cellStyle name="SAPBEXHLevel1 5 32" xfId="8972"/>
    <cellStyle name="SAPBEXHLevel1 5 27" xfId="8973"/>
    <cellStyle name="SAPBEXHLevel1 5 33" xfId="8974"/>
    <cellStyle name="SAPBEXHLevel1 5 28" xfId="8975"/>
    <cellStyle name="SAPBEXHLevel1 5 29" xfId="8976"/>
    <cellStyle name="SAPBEXHLevel1 5 3" xfId="8977"/>
    <cellStyle name="SAPBEXHLevel1 5 4" xfId="8978"/>
    <cellStyle name="SAPBEXHLevel1 5 5" xfId="8979"/>
    <cellStyle name="SAPBEXHLevel1 5 6" xfId="8980"/>
    <cellStyle name="SAPBEXHLevel1 5 7" xfId="8981"/>
    <cellStyle name="SAPBEXHLevel1 5 8" xfId="8982"/>
    <cellStyle name="SAPBEXHLevel1 6 10" xfId="8983"/>
    <cellStyle name="SAPBEXHLevel1 6 11" xfId="8984"/>
    <cellStyle name="SAPBEXHLevel1 6 12" xfId="8985"/>
    <cellStyle name="SAPBEXHLevel1 6 13" xfId="8986"/>
    <cellStyle name="SAPBEXHLevel1 6 14" xfId="8987"/>
    <cellStyle name="SAPBEXHLevel1 6 20" xfId="8988"/>
    <cellStyle name="SAPBEXHLevel1 6 15" xfId="8989"/>
    <cellStyle name="SAPBEXHLevel1 6 21" xfId="8990"/>
    <cellStyle name="SAPBEXHLevel1 6 16" xfId="8991"/>
    <cellStyle name="SAPBEXHLevel1 6 22" xfId="8992"/>
    <cellStyle name="SAPBEXHLevel1 6 17" xfId="8993"/>
    <cellStyle name="SAPBEXHLevel1 6 23" xfId="8994"/>
    <cellStyle name="SAPBEXHLevel1 6 18" xfId="8995"/>
    <cellStyle name="SAPBEXHLevel1 6 24" xfId="8996"/>
    <cellStyle name="SAPBEXHLevel1 6 19" xfId="8997"/>
    <cellStyle name="SAPBEXHLevel1 6 30" xfId="8998"/>
    <cellStyle name="SAPBEXHLevel1 6 25" xfId="8999"/>
    <cellStyle name="SAPBEXHLevel1 6 31" xfId="9000"/>
    <cellStyle name="SAPBEXHLevel1 6 26" xfId="9001"/>
    <cellStyle name="Style 103 10" xfId="9002"/>
    <cellStyle name="SAPBEXHLevel1 6 32" xfId="9003"/>
    <cellStyle name="SAPBEXHLevel1 6 27" xfId="9004"/>
    <cellStyle name="Style 103 11" xfId="9005"/>
    <cellStyle name="SAPBEXHLevel1 6 33" xfId="9006"/>
    <cellStyle name="SAPBEXHLevel1 6 28" xfId="9007"/>
    <cellStyle name="Style 103 12" xfId="9008"/>
    <cellStyle name="SAPBEXHLevel1 6 29" xfId="9009"/>
    <cellStyle name="Style 103 13" xfId="9010"/>
    <cellStyle name="SAPBEXHLevel1 6 3" xfId="9011"/>
    <cellStyle name="SAPBEXHLevel1 6 4" xfId="9012"/>
    <cellStyle name="SAPBEXHLevel1 6 5" xfId="9013"/>
    <cellStyle name="SAPBEXHLevel1 6 6" xfId="9014"/>
    <cellStyle name="SAPBEXHLevel1 7 10" xfId="9015"/>
    <cellStyle name="SAPBEXHLevel1 7 11" xfId="9016"/>
    <cellStyle name="SAPBEXHLevel1 7 12" xfId="9017"/>
    <cellStyle name="SAPBEXHLevel1 7 13" xfId="9018"/>
    <cellStyle name="SAPBEXHLevel1 7 14" xfId="9019"/>
    <cellStyle name="SAPBEXHLevel1 7 20" xfId="9020"/>
    <cellStyle name="SAPBEXHLevel1 7 15" xfId="9021"/>
    <cellStyle name="SAPBEXHLevel1 7 21" xfId="9022"/>
    <cellStyle name="SAPBEXHLevel1 7 16" xfId="9023"/>
    <cellStyle name="SAPBEXHLevel1 7 22" xfId="9024"/>
    <cellStyle name="SAPBEXHLevel1 7 17" xfId="9025"/>
    <cellStyle name="SAPBEXHLevel1 7 23" xfId="9026"/>
    <cellStyle name="SAPBEXHLevel1 7 18" xfId="9027"/>
    <cellStyle name="SAPBEXHLevel1 7 24" xfId="9028"/>
    <cellStyle name="SAPBEXHLevel1 7 19" xfId="9029"/>
    <cellStyle name="SAPBEXHLevel1 7 2" xfId="9030"/>
    <cellStyle name="SAPBEXHLevel1 7 30" xfId="9031"/>
    <cellStyle name="SAPBEXHLevel1 7 25" xfId="9032"/>
    <cellStyle name="SAPBEXHLevel1 7 31" xfId="9033"/>
    <cellStyle name="SAPBEXHLevel1 7 26" xfId="9034"/>
    <cellStyle name="SAPBEXHLevel1 7 32" xfId="9035"/>
    <cellStyle name="SAPBEXHLevel1 7 27" xfId="9036"/>
    <cellStyle name="SAPBEXHLevel1 7 3" xfId="9037"/>
    <cellStyle name="SAPBEXHLevel1 7 4" xfId="9038"/>
    <cellStyle name="SAPBEXHLevel1 8 11" xfId="9039"/>
    <cellStyle name="SAPBEXHLevel1 8 12" xfId="9040"/>
    <cellStyle name="SAPBEXHLevel1 8 13" xfId="9041"/>
    <cellStyle name="SAPBEXHLevel1 8 14" xfId="9042"/>
    <cellStyle name="SAPBEXHLevel1 8 20" xfId="9043"/>
    <cellStyle name="SAPBEXHLevel1 8 15" xfId="9044"/>
    <cellStyle name="SAPBEXHLevel1 8 21" xfId="9045"/>
    <cellStyle name="SAPBEXHLevel1 8 16" xfId="9046"/>
    <cellStyle name="SAPBEXHLevel1 8 22" xfId="9047"/>
    <cellStyle name="SAPBEXHLevel1 8 17" xfId="9048"/>
    <cellStyle name="SAPBEXHLevel1 8 23" xfId="9049"/>
    <cellStyle name="SAPBEXHLevel1 8 18" xfId="9050"/>
    <cellStyle name="SAPBEXHLevel1 8 24" xfId="9051"/>
    <cellStyle name="SAPBEXHLevel1 8 19" xfId="9052"/>
    <cellStyle name="SAPBEXHLevel1 8 30" xfId="9053"/>
    <cellStyle name="SAPBEXHLevel1 8 25" xfId="9054"/>
    <cellStyle name="SAPBEXHLevel1 8 31" xfId="9055"/>
    <cellStyle name="SAPBEXHLevel1 8 26" xfId="9056"/>
    <cellStyle name="Style 105 10" xfId="9057"/>
    <cellStyle name="SAPBEXHLevel2X 6 22" xfId="9058"/>
    <cellStyle name="SAPBEXHLevel2X 6 17" xfId="9059"/>
    <cellStyle name="SAPBEXHLevel1 8 3" xfId="9060"/>
    <cellStyle name="SAPBEXHLevel2X 6 23" xfId="9061"/>
    <cellStyle name="SAPBEXHLevel2X 6 18" xfId="9062"/>
    <cellStyle name="SAPBEXHLevel1 8 4" xfId="9063"/>
    <cellStyle name="Style 132 7 2" xfId="9064"/>
    <cellStyle name="SAPBEXHLevel2X 6 24" xfId="9065"/>
    <cellStyle name="SAPBEXHLevel2X 6 19" xfId="9066"/>
    <cellStyle name="SAPBEXHLevel1 8 5" xfId="9067"/>
    <cellStyle name="SAPBEXHLevel2X 6 30" xfId="9068"/>
    <cellStyle name="SAPBEXHLevel2X 6 25" xfId="9069"/>
    <cellStyle name="SAPBEXHLevel1 8 6" xfId="9070"/>
    <cellStyle name="SAPBEXHLevel2X 6 31" xfId="9071"/>
    <cellStyle name="SAPBEXHLevel2X 6 26" xfId="9072"/>
    <cellStyle name="SAPBEXHLevel1 8 7" xfId="9073"/>
    <cellStyle name="SAPBEXHLevel2X 6 33" xfId="9074"/>
    <cellStyle name="SAPBEXHLevel2X 6 28" xfId="9075"/>
    <cellStyle name="SAPBEXHLevel1 8 9" xfId="9076"/>
    <cellStyle name="SAPBEXHLevel1 9 10" xfId="9077"/>
    <cellStyle name="SAPBEXHLevel1 9 11" xfId="9078"/>
    <cellStyle name="SAPBEXHLevel1 9 12" xfId="9079"/>
    <cellStyle name="SAPBEXHLevel1 9 13" xfId="9080"/>
    <cellStyle name="SAPBEXHLevel1 9 14" xfId="9081"/>
    <cellStyle name="SAPBEXHLevel1 9 21" xfId="9082"/>
    <cellStyle name="SAPBEXHLevel1 9 16" xfId="9083"/>
    <cellStyle name="SAPBEXHLevel1 9 22" xfId="9084"/>
    <cellStyle name="SAPBEXHLevel1 9 17" xfId="9085"/>
    <cellStyle name="SAPBEXHLevel1 9 23" xfId="9086"/>
    <cellStyle name="SAPBEXHLevel1 9 18" xfId="9087"/>
    <cellStyle name="SAPBEXHLevel1 9 24" xfId="9088"/>
    <cellStyle name="SAPBEXHLevel1 9 19" xfId="9089"/>
    <cellStyle name="SAPBEXHLevel1 9 30" xfId="9090"/>
    <cellStyle name="SAPBEXHLevel1 9 25" xfId="9091"/>
    <cellStyle name="SAPBEXHLevel1 9 31" xfId="9092"/>
    <cellStyle name="SAPBEXHLevel1 9 26" xfId="9093"/>
    <cellStyle name="SAPBEXHLevel1 9 32" xfId="9094"/>
    <cellStyle name="SAPBEXHLevel1 9 27" xfId="9095"/>
    <cellStyle name="SAPBEXHLevel1 9 33" xfId="9096"/>
    <cellStyle name="SAPBEXHLevel1 9 28" xfId="9097"/>
    <cellStyle name="SAPBEXHLevel1 9 29" xfId="9098"/>
    <cellStyle name="SAPBEXHLevel1X" xfId="9099"/>
    <cellStyle name="Style 60 5" xfId="9100"/>
    <cellStyle name="SAPBEXHLevel1X 10" xfId="9101"/>
    <cellStyle name="SAPBEXHLevel1X 11" xfId="9102"/>
    <cellStyle name="SAPBEXHLevel1X 12" xfId="9103"/>
    <cellStyle name="SAPBEXHLevel1X 13" xfId="9104"/>
    <cellStyle name="SAPBEXHLevel1X 14" xfId="9105"/>
    <cellStyle name="Style 43 3 2" xfId="9106"/>
    <cellStyle name="SAPBEXHLevel1X 23" xfId="9107"/>
    <cellStyle name="SAPBEXHLevel1X 18" xfId="9108"/>
    <cellStyle name="SAPBEXHLevel1X 2" xfId="9109"/>
    <cellStyle name="Style 60 5 2" xfId="9110"/>
    <cellStyle name="SAPBEXHLevel2X 8 24" xfId="9111"/>
    <cellStyle name="SAPBEXHLevel2X 8 19" xfId="9112"/>
    <cellStyle name="SAPBEXHLevel1X 2 10" xfId="9113"/>
    <cellStyle name="SAPBEXHLevel2X 8 30" xfId="9114"/>
    <cellStyle name="SAPBEXHLevel2X 8 25" xfId="9115"/>
    <cellStyle name="SAPBEXHLevel1X 2 11" xfId="9116"/>
    <cellStyle name="SAPBEXHLevel2X 8 31" xfId="9117"/>
    <cellStyle name="SAPBEXHLevel2X 8 26" xfId="9118"/>
    <cellStyle name="SAPBEXHLevel1X 2 12" xfId="9119"/>
    <cellStyle name="SAPBEXHLevel2X 8 33" xfId="9120"/>
    <cellStyle name="SAPBEXHLevel2X 8 28" xfId="9121"/>
    <cellStyle name="SAPBEXHLevel1X 2 14" xfId="9122"/>
    <cellStyle name="SAPBEXHLevel2X 8 29" xfId="9123"/>
    <cellStyle name="SAPBEXHLevel1X 2 20" xfId="9124"/>
    <cellStyle name="SAPBEXHLevel1X 2 15" xfId="9125"/>
    <cellStyle name="SAPBEXHLevel1X 2 22" xfId="9126"/>
    <cellStyle name="SAPBEXHLevel1X 2 17" xfId="9127"/>
    <cellStyle name="SAPBEXHLevel1X 2 23" xfId="9128"/>
    <cellStyle name="SAPBEXHLevel1X 2 18" xfId="9129"/>
    <cellStyle name="Style 91 2 2" xfId="9130"/>
    <cellStyle name="SAPBEXHLevel1X 2 24" xfId="9131"/>
    <cellStyle name="SAPBEXHLevel1X 2 19" xfId="9132"/>
    <cellStyle name="Style 91 2 3" xfId="9133"/>
    <cellStyle name="SAPBEXHLevel1X 2 2" xfId="9134"/>
    <cellStyle name="Style 60 5 2 2" xfId="9135"/>
    <cellStyle name="SAPBEXHLevel1X 2 30" xfId="9136"/>
    <cellStyle name="SAPBEXHLevel1X 2 25" xfId="9137"/>
    <cellStyle name="Style 91 2 4" xfId="9138"/>
    <cellStyle name="SAPBEXHLevel1X 2 31" xfId="9139"/>
    <cellStyle name="SAPBEXHLevel1X 2 26" xfId="9140"/>
    <cellStyle name="Style 91 2 5" xfId="9141"/>
    <cellStyle name="SAPBEXHLevel1X 2 32" xfId="9142"/>
    <cellStyle name="SAPBEXHLevel1X 2 27" xfId="9143"/>
    <cellStyle name="Style 91 2 6" xfId="9144"/>
    <cellStyle name="SAPBEXHLevel1X 2 3" xfId="9145"/>
    <cellStyle name="Style 60 5 2 3" xfId="9146"/>
    <cellStyle name="SAPBEXHLevel1X 2 4" xfId="9147"/>
    <cellStyle name="Style 60 5 2 4" xfId="9148"/>
    <cellStyle name="SAPBEXHLevel1X 2 5" xfId="9149"/>
    <cellStyle name="SAPBEXHLevel1X 32" xfId="9150"/>
    <cellStyle name="SAPBEXHLevel1X 27" xfId="9151"/>
    <cellStyle name="SAPBEXHLevel1X 33" xfId="9152"/>
    <cellStyle name="SAPBEXHLevel1X 28" xfId="9153"/>
    <cellStyle name="SAPBEXHLevel1X 34" xfId="9154"/>
    <cellStyle name="SAPBEXHLevel1X 29" xfId="9155"/>
    <cellStyle name="SAPBEXHLevel1X 3" xfId="9156"/>
    <cellStyle name="Style 60 5 3" xfId="9157"/>
    <cellStyle name="SAPBEXHLevel2X 9 24" xfId="9158"/>
    <cellStyle name="SAPBEXHLevel2X 9 19" xfId="9159"/>
    <cellStyle name="SAPBEXHLevel1X 3 10" xfId="9160"/>
    <cellStyle name="SAPBEXHLevel2X 9 30" xfId="9161"/>
    <cellStyle name="SAPBEXHLevel2X 9 25" xfId="9162"/>
    <cellStyle name="SAPBEXHLevel1X 3 11" xfId="9163"/>
    <cellStyle name="SAPBEXHLevel2X 9 32" xfId="9164"/>
    <cellStyle name="SAPBEXHLevel2X 9 27" xfId="9165"/>
    <cellStyle name="SAPBEXHLevel1X 3 13" xfId="9166"/>
    <cellStyle name="SAPBEXHLevel1X 3 2" xfId="9167"/>
    <cellStyle name="Style 60 5 3 2" xfId="9168"/>
    <cellStyle name="SAPBEXHLevel1X 3 32" xfId="9169"/>
    <cellStyle name="SAPBEXHLevel1X 3 27" xfId="9170"/>
    <cellStyle name="SAPBEXHLevel1X 3 3" xfId="9171"/>
    <cellStyle name="SAPBEXHLevel1X 3 4" xfId="9172"/>
    <cellStyle name="SAPBEXHLevel1X 3 5" xfId="9173"/>
    <cellStyle name="SAPBEXHLevel1X 3 6" xfId="9174"/>
    <cellStyle name="Style 95 3 5 2" xfId="9175"/>
    <cellStyle name="SAPBEXHLevel1X 3 7" xfId="9176"/>
    <cellStyle name="SAPBEXHLevel1X 3 8" xfId="9177"/>
    <cellStyle name="SAPBEXHLevel1X 3 9" xfId="9178"/>
    <cellStyle name="SAPBEXHLevel1X 40" xfId="9179"/>
    <cellStyle name="SAPBEXHLevel1X 35" xfId="9180"/>
    <cellStyle name="SAPBEXHLevel1X 41" xfId="9181"/>
    <cellStyle name="SAPBEXHLevel1X 36" xfId="9182"/>
    <cellStyle name="SAPBEXHLevel1X 4 24" xfId="9183"/>
    <cellStyle name="SAPBEXHLevel1X 4 19" xfId="9184"/>
    <cellStyle name="SAPBEXHLevel1X 4 2" xfId="9185"/>
    <cellStyle name="Style 60 5 4 2" xfId="9186"/>
    <cellStyle name="SAPBEXHLevel1X 4 30" xfId="9187"/>
    <cellStyle name="SAPBEXHLevel1X 4 25" xfId="9188"/>
    <cellStyle name="SAPBEXHLevel1X 4 31" xfId="9189"/>
    <cellStyle name="SAPBEXHLevel1X 4 26" xfId="9190"/>
    <cellStyle name="SAPBEXHLevel2 12" xfId="9191"/>
    <cellStyle name="SAPBEXHLevel1X 4 8" xfId="9192"/>
    <cellStyle name="SAPBEXHLevel1X 5" xfId="9193"/>
    <cellStyle name="Style 60 5 5" xfId="9194"/>
    <cellStyle name="SAPBEXHLevel2 8 7" xfId="9195"/>
    <cellStyle name="SAPBEXHLevel1X 5 12" xfId="9196"/>
    <cellStyle name="SAPBEXHLevel2 8 8" xfId="9197"/>
    <cellStyle name="Style 91_KERTAS_KERJA_ABI_PGE_2009_090109Kurs 11rb" xfId="9198"/>
    <cellStyle name="SAPBEXHLevel1X 5 13" xfId="9199"/>
    <cellStyle name="SAPBEXHLevel2 8 9" xfId="9200"/>
    <cellStyle name="SAPBEXHLevel1X 5 14" xfId="9201"/>
    <cellStyle name="SAPBEXHLevel1X 5 22" xfId="9202"/>
    <cellStyle name="SAPBEXHLevel1X 5 17" xfId="9203"/>
    <cellStyle name="SAPBEXHLevel1X 5 23" xfId="9204"/>
    <cellStyle name="SAPBEXHLevel1X 5 18" xfId="9205"/>
    <cellStyle name="SAPBEXHLevel1X 5 24" xfId="9206"/>
    <cellStyle name="SAPBEXHLevel1X 5 19" xfId="9207"/>
    <cellStyle name="SAPBEXHLevel1X 5 2" xfId="9208"/>
    <cellStyle name="Style 60 5 5 2" xfId="9209"/>
    <cellStyle name="SAPBEXHLevel1X 5 30" xfId="9210"/>
    <cellStyle name="SAPBEXHLevel1X 5 25" xfId="9211"/>
    <cellStyle name="SAPBEXHLevel1X 5 31" xfId="9212"/>
    <cellStyle name="SAPBEXHLevel1X 5 26" xfId="9213"/>
    <cellStyle name="SAPBEXHLevel1X 5 32" xfId="9214"/>
    <cellStyle name="SAPBEXHLevel1X 5 27" xfId="9215"/>
    <cellStyle name="SAPBEXHLevel1X 5 33" xfId="9216"/>
    <cellStyle name="SAPBEXHLevel1X 5 28" xfId="9217"/>
    <cellStyle name="SAPBEXHLevel1X 5 3" xfId="9218"/>
    <cellStyle name="SAPBEXHLevel1X 5 4" xfId="9219"/>
    <cellStyle name="SAPBEXHLevel1X 5 5" xfId="9220"/>
    <cellStyle name="SAPBEXHLevel1X 5 6" xfId="9221"/>
    <cellStyle name="SAPBEXHLevel1X 5 7" xfId="9222"/>
    <cellStyle name="SAPBEXHLevel1X 5 8" xfId="9223"/>
    <cellStyle name="SAPBEXHLevel1X 5 9" xfId="9224"/>
    <cellStyle name="SAPBEXHLevel1X 6" xfId="9225"/>
    <cellStyle name="Style 60 5 6" xfId="9226"/>
    <cellStyle name="SAPBEXHLevel1X 6 14" xfId="9227"/>
    <cellStyle name="SAPBEXHLevel1X 6 20" xfId="9228"/>
    <cellStyle name="SAPBEXHLevel1X 6 15" xfId="9229"/>
    <cellStyle name="SAPBEXHLevel1X 6 21" xfId="9230"/>
    <cellStyle name="SAPBEXHLevel1X 6 16" xfId="9231"/>
    <cellStyle name="SAPBEXHLevel1X 6 22" xfId="9232"/>
    <cellStyle name="SAPBEXHLevel1X 6 17" xfId="9233"/>
    <cellStyle name="SAPBEXHLevel1X 6 23" xfId="9234"/>
    <cellStyle name="SAPBEXHLevel1X 6 18" xfId="9235"/>
    <cellStyle name="SAPBEXHLevel1X 6 24" xfId="9236"/>
    <cellStyle name="SAPBEXHLevel1X 6 19" xfId="9237"/>
    <cellStyle name="SAPBEXHLevel1X 6 30" xfId="9238"/>
    <cellStyle name="SAPBEXHLevel1X 6 25" xfId="9239"/>
    <cellStyle name="SAPBEXHLevel1X 6 32" xfId="9240"/>
    <cellStyle name="SAPBEXHLevel1X 6 27" xfId="9241"/>
    <cellStyle name="SAPBEXHLevel1X 6 33" xfId="9242"/>
    <cellStyle name="SAPBEXHLevel1X 6 28" xfId="9243"/>
    <cellStyle name="SAPBEXHLevel1X 6 29" xfId="9244"/>
    <cellStyle name="Style 95 4 2 2 2" xfId="9245"/>
    <cellStyle name="SAPBEXHLevel1X 6 6" xfId="9246"/>
    <cellStyle name="SAPBEXHLevel1X 7" xfId="9247"/>
    <cellStyle name="Style 60 5 7" xfId="9248"/>
    <cellStyle name="SAPBEXHLevel1X 7 10" xfId="9249"/>
    <cellStyle name="SAPBEXHLevel1X 7 11" xfId="9250"/>
    <cellStyle name="SAPBEXHLevel1X 7 13" xfId="9251"/>
    <cellStyle name="SAPBEXHLevel1X 7 14" xfId="9252"/>
    <cellStyle name="SAPBEXHLevel1X 7 20" xfId="9253"/>
    <cellStyle name="SAPBEXHLevel1X 7 15" xfId="9254"/>
    <cellStyle name="SAPBEXHLevel1X 7 21" xfId="9255"/>
    <cellStyle name="SAPBEXHLevel1X 7 16" xfId="9256"/>
    <cellStyle name="SAPBEXHLevel1X 7 22" xfId="9257"/>
    <cellStyle name="SAPBEXHLevel1X 7 17" xfId="9258"/>
    <cellStyle name="SAPBEXHLevel1X 7 23" xfId="9259"/>
    <cellStyle name="SAPBEXHLevel1X 7 18" xfId="9260"/>
    <cellStyle name="Style 87 2 2" xfId="9261"/>
    <cellStyle name="SAPBEXHLevel1X 7 2" xfId="9262"/>
    <cellStyle name="SAPBEXHLevel1X 7 31" xfId="9263"/>
    <cellStyle name="SAPBEXHLevel1X 7 26" xfId="9264"/>
    <cellStyle name="SAPBEXHLevel1X 7 32" xfId="9265"/>
    <cellStyle name="SAPBEXHLevel1X 7 27" xfId="9266"/>
    <cellStyle name="SAPBEXHLevel1X 7 3" xfId="9267"/>
    <cellStyle name="SAPBEXHLevel1X 7 4" xfId="9268"/>
    <cellStyle name="SAPBEXHLevel1X 7 5" xfId="9269"/>
    <cellStyle name="SAPBEXHLevel1X 7 6" xfId="9270"/>
    <cellStyle name="SAPBEXHLevel1X 7 7" xfId="9271"/>
    <cellStyle name="SAPBEXHLevel1X 7 8" xfId="9272"/>
    <cellStyle name="SAPBEXHLevel1X 7 9" xfId="9273"/>
    <cellStyle name="SAPBEXHLevel1X 8" xfId="9274"/>
    <cellStyle name="Style 60 5 8" xfId="9275"/>
    <cellStyle name="SAPBEXHLevel1X 8 10" xfId="9276"/>
    <cellStyle name="SAPBEXHLevel1X 8 11" xfId="9277"/>
    <cellStyle name="SAPBEXHLevel1X 8 12" xfId="9278"/>
    <cellStyle name="SAPBEXHLevel1X 8 13" xfId="9279"/>
    <cellStyle name="SAPBEXHLevel1X 8 2" xfId="9280"/>
    <cellStyle name="SAPBEXHLevel1X 8 3" xfId="9281"/>
    <cellStyle name="SAPBEXHLevel1X 8 4" xfId="9282"/>
    <cellStyle name="SAPBEXHLevel1X 8 5" xfId="9283"/>
    <cellStyle name="SAPBEXHLevel1X 8 6" xfId="9284"/>
    <cellStyle name="SAPBEXHLevel1X 8 7" xfId="9285"/>
    <cellStyle name="SAPBEXHLevel1X 8 8" xfId="9286"/>
    <cellStyle name="SAPBEXHLevel1X 8 9" xfId="9287"/>
    <cellStyle name="SAPBEXHLevel1X 9" xfId="9288"/>
    <cellStyle name="Style 60 5 9" xfId="9289"/>
    <cellStyle name="SAPBEXHLevel1X 9 10" xfId="9290"/>
    <cellStyle name="SAPBEXHLevel1X 9 11" xfId="9291"/>
    <cellStyle name="SAPBEXHLevel1X 9 12" xfId="9292"/>
    <cellStyle name="SAPBEXHLevel1X 9 13" xfId="9293"/>
    <cellStyle name="SAPBEXHLevel1X 9 14" xfId="9294"/>
    <cellStyle name="SAPBEXHLevel1X 9 20" xfId="9295"/>
    <cellStyle name="SAPBEXHLevel1X 9 15" xfId="9296"/>
    <cellStyle name="SAPBEXHLevel1X 9 21" xfId="9297"/>
    <cellStyle name="SAPBEXHLevel1X 9 16" xfId="9298"/>
    <cellStyle name="SAPBEXHLevel1X 9 22" xfId="9299"/>
    <cellStyle name="SAPBEXHLevel1X 9 17" xfId="9300"/>
    <cellStyle name="SAPBEXHLevel1X 9 23" xfId="9301"/>
    <cellStyle name="SAPBEXHLevel1X 9 18" xfId="9302"/>
    <cellStyle name="Style 44 5 6 2" xfId="9303"/>
    <cellStyle name="SAPBEXHLevel1X 9 2" xfId="9304"/>
    <cellStyle name="SAPBEXHLevel1X 9 3" xfId="9305"/>
    <cellStyle name="SAPBEXHLevel1X 9 4" xfId="9306"/>
    <cellStyle name="SAPBEXHLevel1X 9 5" xfId="9307"/>
    <cellStyle name="SAPBEXHLevel3 10" xfId="9308"/>
    <cellStyle name="SAPBEXHLevel1X 9 6" xfId="9309"/>
    <cellStyle name="SAPBEXHLevel3 11" xfId="9310"/>
    <cellStyle name="SAPBEXHLevel1X 9 7" xfId="9311"/>
    <cellStyle name="SAPBEXHLevel3 12" xfId="9312"/>
    <cellStyle name="SAPBEXHLevel1X 9 8" xfId="9313"/>
    <cellStyle name="SAPBEXHLevel3 13" xfId="9314"/>
    <cellStyle name="SAPBEXHLevel1X 9 9" xfId="9315"/>
    <cellStyle name="SAPBEXHLevel2 24" xfId="9316"/>
    <cellStyle name="SAPBEXHLevel2 19" xfId="9317"/>
    <cellStyle name="SAPBEXHLevel2 2 12" xfId="9318"/>
    <cellStyle name="Style 152 9" xfId="9319"/>
    <cellStyle name="SAPBEXHLevel2 2 13" xfId="9320"/>
    <cellStyle name="SAPBEXHLevel2 2 14" xfId="9321"/>
    <cellStyle name="SAPBEXHLevel2 2 20" xfId="9322"/>
    <cellStyle name="SAPBEXHLevel2 2 15" xfId="9323"/>
    <cellStyle name="SAPBEXHLevel2 2 21" xfId="9324"/>
    <cellStyle name="SAPBEXHLevel2 2 16" xfId="9325"/>
    <cellStyle name="SAPBEXHLevel2 2 22" xfId="9326"/>
    <cellStyle name="SAPBEXHLevel2 2 17" xfId="9327"/>
    <cellStyle name="SAPBEXHLevel2 2 24" xfId="9328"/>
    <cellStyle name="SAPBEXHLevel2 2 19" xfId="9329"/>
    <cellStyle name="SAPBEXHLevel2 2 30" xfId="9330"/>
    <cellStyle name="SAPBEXHLevel2 2 25" xfId="9331"/>
    <cellStyle name="SAPBEXHLevel2 2 31" xfId="9332"/>
    <cellStyle name="SAPBEXHLevel2 2 26" xfId="9333"/>
    <cellStyle name="SAPBEXHLevel2 2 32" xfId="9334"/>
    <cellStyle name="SAPBEXHLevel2 2 27" xfId="9335"/>
    <cellStyle name="SAPBEXHLevel2 2 33" xfId="9336"/>
    <cellStyle name="SAPBEXHLevel2 2 28" xfId="9337"/>
    <cellStyle name="SAPBEXHLevel2 2 29" xfId="9338"/>
    <cellStyle name="SAPBEXHLevel2 30" xfId="9339"/>
    <cellStyle name="SAPBEXHLevel2 25" xfId="9340"/>
    <cellStyle name="SAPBEXHLevel2 31" xfId="9341"/>
    <cellStyle name="SAPBEXHLevel2 26" xfId="9342"/>
    <cellStyle name="SAPBEXHLevel2 3 10" xfId="9343"/>
    <cellStyle name="SAPBEXHLevel2 3 11" xfId="9344"/>
    <cellStyle name="SAPBEXHLevel2 3 12" xfId="9345"/>
    <cellStyle name="SAPBEXHLevel2 3 14" xfId="9346"/>
    <cellStyle name="SAPBEXHLevel2 3 20" xfId="9347"/>
    <cellStyle name="SAPBEXHLevel2 3 15" xfId="9348"/>
    <cellStyle name="SAPBEXHLevel2 3 21" xfId="9349"/>
    <cellStyle name="SAPBEXHLevel2 3 16" xfId="9350"/>
    <cellStyle name="SAPBEXHLevel2 3 22" xfId="9351"/>
    <cellStyle name="SAPBEXHLevel2 3 17" xfId="9352"/>
    <cellStyle name="SAPBEXHLevel2 3 23" xfId="9353"/>
    <cellStyle name="SAPBEXHLevel2 3 18" xfId="9354"/>
    <cellStyle name="SAPBEXHLevel2 3 24" xfId="9355"/>
    <cellStyle name="SAPBEXHLevel2 3 19" xfId="9356"/>
    <cellStyle name="SAPBEXHLevel2 3 2" xfId="9357"/>
    <cellStyle name="SAPBEXHLevel2 3 30" xfId="9358"/>
    <cellStyle name="SAPBEXHLevel2 3 25" xfId="9359"/>
    <cellStyle name="SAPBEXHLevel2 3 31" xfId="9360"/>
    <cellStyle name="SAPBEXHLevel2 3 26" xfId="9361"/>
    <cellStyle name="SAPBEXHLevel2 3 33" xfId="9362"/>
    <cellStyle name="SAPBEXHLevel2 3 28" xfId="9363"/>
    <cellStyle name="SAPBEXHLevel2 3 3" xfId="9364"/>
    <cellStyle name="SAPBEXHLevel2 3 4" xfId="9365"/>
    <cellStyle name="SAPBEXHLevel2 4 10" xfId="9366"/>
    <cellStyle name="SAPBEXHLevel2 4 11" xfId="9367"/>
    <cellStyle name="SAPBEXHLevel2 4 12" xfId="9368"/>
    <cellStyle name="SAPBEXHLevel2 4 13" xfId="9369"/>
    <cellStyle name="SAPBEXHLevel2 4 14" xfId="9370"/>
    <cellStyle name="SAPBEXHLevel2 4 20" xfId="9371"/>
    <cellStyle name="SAPBEXHLevel2 4 15" xfId="9372"/>
    <cellStyle name="SAPBEXHLevel2 4 21" xfId="9373"/>
    <cellStyle name="SAPBEXHLevel2 4 16" xfId="9374"/>
    <cellStyle name="SAPBEXHLevel2 4 2" xfId="9375"/>
    <cellStyle name="SAPBEXHLevel2 4 3" xfId="9376"/>
    <cellStyle name="SAPBEXHLevel2 4 4" xfId="9377"/>
    <cellStyle name="SAPBEXHLevel2 5 10" xfId="9378"/>
    <cellStyle name="SAPBEXHLevel2 5 11" xfId="9379"/>
    <cellStyle name="SAPBEXHLevel2 5 12" xfId="9380"/>
    <cellStyle name="SAPBEXHLevel2 5 13" xfId="9381"/>
    <cellStyle name="SAPBEXHLevel2 5 14" xfId="9382"/>
    <cellStyle name="SAPBEXHLevel2 5 29" xfId="9383"/>
    <cellStyle name="SAPBEXHLevel2 6 13" xfId="9384"/>
    <cellStyle name="SAPBEXHLevel2 6 14" xfId="9385"/>
    <cellStyle name="SAPBEXHLevel2 7 11" xfId="9386"/>
    <cellStyle name="SAPBEXHLevel2 7 12" xfId="9387"/>
    <cellStyle name="SAPBEXHLevel2 7 13" xfId="9388"/>
    <cellStyle name="SAPBEXHLevel2 7 14" xfId="9389"/>
    <cellStyle name="SAPBEXHLevel2 8 10" xfId="9390"/>
    <cellStyle name="SAPBEXHLevel2 8 11" xfId="9391"/>
    <cellStyle name="SAPBEXHLevel2 8 12" xfId="9392"/>
    <cellStyle name="SAPBEXHLevel2 8 13" xfId="9393"/>
    <cellStyle name="SAPBEXHLevel2 8 14" xfId="9394"/>
    <cellStyle name="SAPBEXHLevel2 8 29" xfId="9395"/>
    <cellStyle name="SAPBEXHLevel2 9 14" xfId="9396"/>
    <cellStyle name="SAPBEXHLevel2 9 20" xfId="9397"/>
    <cellStyle name="SAPBEXHLevel2 9 15" xfId="9398"/>
    <cellStyle name="SAPBEXHLevel2 9 21" xfId="9399"/>
    <cellStyle name="SAPBEXHLevel2 9 16" xfId="9400"/>
    <cellStyle name="SAPBEXHLevel2 9 23" xfId="9401"/>
    <cellStyle name="SAPBEXHLevel2 9 18" xfId="9402"/>
    <cellStyle name="SAPBEXHLevel2 9 24" xfId="9403"/>
    <cellStyle name="SAPBEXHLevel2 9 19" xfId="9404"/>
    <cellStyle name="SAPBEXHLevel2 9 30" xfId="9405"/>
    <cellStyle name="SAPBEXHLevel2 9 25" xfId="9406"/>
    <cellStyle name="SAPBEXHLevel2 9 31" xfId="9407"/>
    <cellStyle name="SAPBEXHLevel2 9 26" xfId="9408"/>
    <cellStyle name="SAPBEXHLevel2 9 32" xfId="9409"/>
    <cellStyle name="SAPBEXHLevel2 9 27" xfId="9410"/>
    <cellStyle name="SAPBEXHLevel2 9 33" xfId="9411"/>
    <cellStyle name="SAPBEXHLevel2 9 28" xfId="9412"/>
    <cellStyle name="SAPBEXHLevel2 9 29" xfId="9413"/>
    <cellStyle name="SAPBEXHLevel2 9 9" xfId="9414"/>
    <cellStyle name="SAPBEXHLevel2X" xfId="9415"/>
    <cellStyle name="SAPBEXHLevel2X 22" xfId="9416"/>
    <cellStyle name="SAPBEXHLevel2X 17" xfId="9417"/>
    <cellStyle name="Style 44 3 5" xfId="9418"/>
    <cellStyle name="SAPBEXHLevel2X 23" xfId="9419"/>
    <cellStyle name="SAPBEXHLevel2X 18" xfId="9420"/>
    <cellStyle name="Style 44 3 6" xfId="9421"/>
    <cellStyle name="SAPBEXHLevel2X 2 10" xfId="9422"/>
    <cellStyle name="SAPBEXHLevel3X 8 19" xfId="9423"/>
    <cellStyle name="SAPBEXHLevel3X 8 24" xfId="9424"/>
    <cellStyle name="SAPBEXHLevel2X 2 11" xfId="9425"/>
    <cellStyle name="SAPBEXHLevel3X 8 25" xfId="9426"/>
    <cellStyle name="SAPBEXHLevel3X 8 30" xfId="9427"/>
    <cellStyle name="SAPBEXHLevel2X 2 12" xfId="9428"/>
    <cellStyle name="SAPBEXHLevel3X 8 26" xfId="9429"/>
    <cellStyle name="SAPBEXHLevel3X 8 31" xfId="9430"/>
    <cellStyle name="SAPBEXHLevel2X 2 2" xfId="9431"/>
    <cellStyle name="Style 85 2 2 3" xfId="9432"/>
    <cellStyle name="SAPBEXHLevel2X 2 3" xfId="9433"/>
    <cellStyle name="Style 85 2 2 4" xfId="9434"/>
    <cellStyle name="SAPBEXHLevel2X 2 4" xfId="9435"/>
    <cellStyle name="SAPBEXHLevel2X 2 5" xfId="9436"/>
    <cellStyle name="SAPBEXHLevel3X 9 10" xfId="9437"/>
    <cellStyle name="SAPBEXHLevel2X 2 6" xfId="9438"/>
    <cellStyle name="SAPBEXHLevel3X 9 11" xfId="9439"/>
    <cellStyle name="SAPBEXHLevel2X 2 7" xfId="9440"/>
    <cellStyle name="SAPBEXHLevel3X 9 12" xfId="9441"/>
    <cellStyle name="SAPBEXHLevel2X 3" xfId="9442"/>
    <cellStyle name="SAPBEXHLevel2X 3 13" xfId="9443"/>
    <cellStyle name="SAPBEXHLevel3X 9 27" xfId="9444"/>
    <cellStyle name="SAPBEXHLevel3X 9 32" xfId="9445"/>
    <cellStyle name="SAPBEXHLevel2X 3 14" xfId="9446"/>
    <cellStyle name="SAPBEXHLevel3X 9 28" xfId="9447"/>
    <cellStyle name="SAPBEXHLevel3X 9 33" xfId="9448"/>
    <cellStyle name="SAPBEXHLevel2X 3 20" xfId="9449"/>
    <cellStyle name="SAPBEXHLevel2X 3 15" xfId="9450"/>
    <cellStyle name="SAPBEXHLevel3X 9 29" xfId="9451"/>
    <cellStyle name="SAPBEXHLevel2X 37" xfId="9452"/>
    <cellStyle name="SAPBEXHLevel2X 38" xfId="9453"/>
    <cellStyle name="SAPBEXHLevel2X 4" xfId="9454"/>
    <cellStyle name="SAPBEXHLevel2X 4 20" xfId="9455"/>
    <cellStyle name="SAPBEXHLevel2X 4 15" xfId="9456"/>
    <cellStyle name="SAPBEXHLevel2X 5" xfId="9457"/>
    <cellStyle name="SAPBEXHLevel2X 5 29" xfId="9458"/>
    <cellStyle name="SAPBEXHLevel2X 5 8" xfId="9459"/>
    <cellStyle name="SAPBEXresData 25" xfId="9460"/>
    <cellStyle name="SAPBEXresData 30" xfId="9461"/>
    <cellStyle name="SAPBEXHLevel2X 6" xfId="9462"/>
    <cellStyle name="SAPBEXHLevel2X 6 20" xfId="9463"/>
    <cellStyle name="SAPBEXHLevel2X 6 15" xfId="9464"/>
    <cellStyle name="SAPBEXHLevel2X 6 29" xfId="9465"/>
    <cellStyle name="Style 95 5 2 2 2" xfId="9466"/>
    <cellStyle name="SAPBEXHLevel2X 7" xfId="9467"/>
    <cellStyle name="SAPBEXHLevel2X 7 12" xfId="9468"/>
    <cellStyle name="SAPBEXHLevel2X 7 13" xfId="9469"/>
    <cellStyle name="Style 91 4 3 2" xfId="9470"/>
    <cellStyle name="SAPBEXHLevel2X 7 14" xfId="9471"/>
    <cellStyle name="SAPBEXHLevel2X 7 20" xfId="9472"/>
    <cellStyle name="SAPBEXHLevel2X 7 15" xfId="9473"/>
    <cellStyle name="SAPBEXHLevel2X 7 21" xfId="9474"/>
    <cellStyle name="SAPBEXHLevel2X 7 16" xfId="9475"/>
    <cellStyle name="SAPBEXHLevel2X 7 22" xfId="9476"/>
    <cellStyle name="SAPBEXHLevel2X 7 17" xfId="9477"/>
    <cellStyle name="SAPBEXHLevel2X 7 23" xfId="9478"/>
    <cellStyle name="SAPBEXHLevel2X 7 18" xfId="9479"/>
    <cellStyle name="SAPBEXHLevel2X 7 24" xfId="9480"/>
    <cellStyle name="SAPBEXHLevel2X 7 19" xfId="9481"/>
    <cellStyle name="SAPBEXHLevel2X 7 31" xfId="9482"/>
    <cellStyle name="SAPBEXHLevel2X 7 26" xfId="9483"/>
    <cellStyle name="SAPBEXHLevel2X 7 32" xfId="9484"/>
    <cellStyle name="SAPBEXHLevel2X 7 27" xfId="9485"/>
    <cellStyle name="SAPBEXHLevel2X 7 4" xfId="9486"/>
    <cellStyle name="SAPBEXHLevel2X 7 5" xfId="9487"/>
    <cellStyle name="SAPBEXHLevel2X 7 6" xfId="9488"/>
    <cellStyle name="Style 85 6 2" xfId="9489"/>
    <cellStyle name="SAPBEXHLevel2X 7 7" xfId="9490"/>
    <cellStyle name="SAPBEXHLevel2X 7 8" xfId="9491"/>
    <cellStyle name="SAPBEXHLevel2X 8" xfId="9492"/>
    <cellStyle name="Style 41 14 2" xfId="9493"/>
    <cellStyle name="SAPBEXHLevel2X 8 11" xfId="9494"/>
    <cellStyle name="SAPBEXHLevel2X 8 12" xfId="9495"/>
    <cellStyle name="SAPBEXHLevel2X 8 13" xfId="9496"/>
    <cellStyle name="SAPBEXHLevel2X 8 14" xfId="9497"/>
    <cellStyle name="SAPBEXHLevel2X 8 20" xfId="9498"/>
    <cellStyle name="SAPBEXHLevel2X 8 15" xfId="9499"/>
    <cellStyle name="SAPBEXHLevel2X 8 21" xfId="9500"/>
    <cellStyle name="SAPBEXHLevel2X 8 16" xfId="9501"/>
    <cellStyle name="貨幣[0]_Dialog2" xfId="9502"/>
    <cellStyle name="SAPBEXHLevel2X 8 22" xfId="9503"/>
    <cellStyle name="SAPBEXHLevel2X 8 17" xfId="9504"/>
    <cellStyle name="SAPBEXHLevel2X 9" xfId="9505"/>
    <cellStyle name="SAPBEXHLevel2X 9 12" xfId="9506"/>
    <cellStyle name="SAPBEXHLevel2X 9 13" xfId="9507"/>
    <cellStyle name="SAPBEXHLevel2X 9 14" xfId="9508"/>
    <cellStyle name="SAPBEXHLevel2X 9 20" xfId="9509"/>
    <cellStyle name="SAPBEXHLevel2X 9 15" xfId="9510"/>
    <cellStyle name="SAPBEXHLevel2X 9 21" xfId="9511"/>
    <cellStyle name="SAPBEXHLevel2X 9 16" xfId="9512"/>
    <cellStyle name="SAPBEXHLevel2X 9 22" xfId="9513"/>
    <cellStyle name="SAPBEXHLevel2X 9 17" xfId="9514"/>
    <cellStyle name="SAPBEXHLevel2X 9 23" xfId="9515"/>
    <cellStyle name="SAPBEXHLevel2X 9 18" xfId="9516"/>
    <cellStyle name="SAPBEXHLevel3" xfId="9517"/>
    <cellStyle name="SAPBEXHLevel3 14" xfId="9518"/>
    <cellStyle name="SAPBEXHLevel3 20" xfId="9519"/>
    <cellStyle name="SAPBEXHLevel3 15" xfId="9520"/>
    <cellStyle name="SAPBEXHLevel3 24" xfId="9521"/>
    <cellStyle name="SAPBEXHLevel3 19" xfId="9522"/>
    <cellStyle name="SAPBEXHLevel3 2" xfId="9523"/>
    <cellStyle name="Style 47 17" xfId="9524"/>
    <cellStyle name="SAPBEXHLevel3 2 10" xfId="9525"/>
    <cellStyle name="SAPBEXHLevel3 2 11" xfId="9526"/>
    <cellStyle name="SAPBEXHLevel3 2 12" xfId="9527"/>
    <cellStyle name="SAPBEXHLevel3 2 13" xfId="9528"/>
    <cellStyle name="Style 68 10" xfId="9529"/>
    <cellStyle name="Style 73 10" xfId="9530"/>
    <cellStyle name="SAPBEXHLevel3 2 14" xfId="9531"/>
    <cellStyle name="Style 68 11" xfId="9532"/>
    <cellStyle name="Style 73 11" xfId="9533"/>
    <cellStyle name="SAPBEXHLevel3 2 20" xfId="9534"/>
    <cellStyle name="SAPBEXHLevel3 2 15" xfId="9535"/>
    <cellStyle name="Style 68 12" xfId="9536"/>
    <cellStyle name="Style 73 12" xfId="9537"/>
    <cellStyle name="SAPBEXHLevel3 2 2" xfId="9538"/>
    <cellStyle name="SAPBEXHLevel3 2 29" xfId="9539"/>
    <cellStyle name="SAPBEXHLevel3 2 3" xfId="9540"/>
    <cellStyle name="SAPBEXHLevel3 2 4" xfId="9541"/>
    <cellStyle name="SAPBEXHLevel3 2 5" xfId="9542"/>
    <cellStyle name="Style 64 8 2" xfId="9543"/>
    <cellStyle name="SAPBEXHLevel3 25" xfId="9544"/>
    <cellStyle name="SAPBEXHLevel3 30" xfId="9545"/>
    <cellStyle name="SAPBEXHLevel3 26" xfId="9546"/>
    <cellStyle name="SAPBEXHLevel3 31" xfId="9547"/>
    <cellStyle name="Style 164_KERTAS_KERJA_ABI_PGE_2009_090109Kurs 11rb" xfId="9548"/>
    <cellStyle name="Style 214_KERTAS_KERJA_ABI_PGE_2009_090109Kurs 11rb" xfId="9549"/>
    <cellStyle name="SAPBEXHLevel3 27" xfId="9550"/>
    <cellStyle name="SAPBEXHLevel3 32" xfId="9551"/>
    <cellStyle name="SAPBEXHLevel3 28" xfId="9552"/>
    <cellStyle name="SAPBEXHLevel3 33" xfId="9553"/>
    <cellStyle name="SAPBEXHLevel3 29" xfId="9554"/>
    <cellStyle name="SAPBEXHLevel3 34" xfId="9555"/>
    <cellStyle name="SAPBEXHLevel3 3" xfId="9556"/>
    <cellStyle name="Style 47 18" xfId="9557"/>
    <cellStyle name="SAPBEXHLevel3 3 11" xfId="9558"/>
    <cellStyle name="SAPBEXHLevel3 3 12" xfId="9559"/>
    <cellStyle name="SAPBEXHLevel3 3 14" xfId="9560"/>
    <cellStyle name="Style 69 11" xfId="9561"/>
    <cellStyle name="Style 74 11" xfId="9562"/>
    <cellStyle name="SAPBEXHLevel3 3 15" xfId="9563"/>
    <cellStyle name="SAPBEXHLevel3 3 20" xfId="9564"/>
    <cellStyle name="Style 69 12" xfId="9565"/>
    <cellStyle name="Style 74 12" xfId="9566"/>
    <cellStyle name="Style 91 2 4 2" xfId="9567"/>
    <cellStyle name="SAPBEXHLevel3 3 16" xfId="9568"/>
    <cellStyle name="SAPBEXHLevel3 3 21" xfId="9569"/>
    <cellStyle name="Style 69 13" xfId="9570"/>
    <cellStyle name="Style 74 13" xfId="9571"/>
    <cellStyle name="SAPBEXHLevel3 3 17" xfId="9572"/>
    <cellStyle name="SAPBEXHLevel3 3 22" xfId="9573"/>
    <cellStyle name="Style 69 14" xfId="9574"/>
    <cellStyle name="Style 74 14" xfId="9575"/>
    <cellStyle name="SAPBEXHLevel3 3 18" xfId="9576"/>
    <cellStyle name="SAPBEXHLevel3 3 23" xfId="9577"/>
    <cellStyle name="Style 69 15" xfId="9578"/>
    <cellStyle name="Style 74 15" xfId="9579"/>
    <cellStyle name="SAPBEXHLevel3 3 19" xfId="9580"/>
    <cellStyle name="SAPBEXHLevel3 3 24" xfId="9581"/>
    <cellStyle name="Style 69 16" xfId="9582"/>
    <cellStyle name="Style 74 16" xfId="9583"/>
    <cellStyle name="SAPBEXHLevel3 3 2" xfId="9584"/>
    <cellStyle name="SAPBEXHLevel3 3 25" xfId="9585"/>
    <cellStyle name="SAPBEXHLevel3 3 30" xfId="9586"/>
    <cellStyle name="Style 69 17" xfId="9587"/>
    <cellStyle name="Style 74 17" xfId="9588"/>
    <cellStyle name="SAPBEXHLevel3 3 26" xfId="9589"/>
    <cellStyle name="SAPBEXHLevel3 3 31" xfId="9590"/>
    <cellStyle name="Style 69 18" xfId="9591"/>
    <cellStyle name="Style 74 18" xfId="9592"/>
    <cellStyle name="SAPBEXHLevel3 3 27" xfId="9593"/>
    <cellStyle name="SAPBEXHLevel3 3 32" xfId="9594"/>
    <cellStyle name="SAPBEXHLevel3 3 28" xfId="9595"/>
    <cellStyle name="SAPBEXHLevel3 3 33" xfId="9596"/>
    <cellStyle name="SAPBEXHLevel3 3 29" xfId="9597"/>
    <cellStyle name="SAPBEXHLevel3 3 4" xfId="9598"/>
    <cellStyle name="SAPBEXHLevel3 3 5" xfId="9599"/>
    <cellStyle name="Style 64 9 2" xfId="9600"/>
    <cellStyle name="SAPBEXHLevel3 3 6" xfId="9601"/>
    <cellStyle name="SAPBEXHLevel3 3 7" xfId="9602"/>
    <cellStyle name="SAPBEXHLevel3 3 8" xfId="9603"/>
    <cellStyle name="SAPBEXHLevel3 3 9" xfId="9604"/>
    <cellStyle name="SAPBEXHLevel3 35" xfId="9605"/>
    <cellStyle name="SAPBEXHLevel3 40" xfId="9606"/>
    <cellStyle name="SAPBEXHLevel3 36" xfId="9607"/>
    <cellStyle name="SAPBEXHLevel3 41" xfId="9608"/>
    <cellStyle name="SAPBEXHLevel3 37" xfId="9609"/>
    <cellStyle name="Style 47 6 2" xfId="9610"/>
    <cellStyle name="SAPBEXHLevel3 38" xfId="9611"/>
    <cellStyle name="SAPBEXHLevel3 39" xfId="9612"/>
    <cellStyle name="SAPBEXHLevel3 4" xfId="9613"/>
    <cellStyle name="SAPBEXHLevel3 4 12" xfId="9614"/>
    <cellStyle name="SAPBEXHLevel3 4 13" xfId="9615"/>
    <cellStyle name="SAPBEXHLevel3 4 14" xfId="9616"/>
    <cellStyle name="SAPBEXHLevel3 4 15" xfId="9617"/>
    <cellStyle name="SAPBEXHLevel3 4 20" xfId="9618"/>
    <cellStyle name="SAPBEXHLevel3 4 16" xfId="9619"/>
    <cellStyle name="SAPBEXHLevel3 4 21" xfId="9620"/>
    <cellStyle name="SAPBEXHLevel3 4 25" xfId="9621"/>
    <cellStyle name="SAPBEXHLevel3 4 30" xfId="9622"/>
    <cellStyle name="SAPBEXHLevel3 4 26" xfId="9623"/>
    <cellStyle name="SAPBEXHLevel3 4 31" xfId="9624"/>
    <cellStyle name="SAPBEXHLevel3 4 27" xfId="9625"/>
    <cellStyle name="SAPBEXHLevel3 4 32" xfId="9626"/>
    <cellStyle name="SAPBEXHLevel3 4 28" xfId="9627"/>
    <cellStyle name="SAPBEXHLevel3 4 33" xfId="9628"/>
    <cellStyle name="SAPBEXHLevel3 4 29" xfId="9629"/>
    <cellStyle name="SAPBEXHLevel3 4 6" xfId="9630"/>
    <cellStyle name="SAPBEXHLevel3 4 7" xfId="9631"/>
    <cellStyle name="SAPBEXHLevel3 4 8" xfId="9632"/>
    <cellStyle name="SAPBEXHLevel3 4 9" xfId="9633"/>
    <cellStyle name="SAPBEXHLevel3 5" xfId="9634"/>
    <cellStyle name="SAPBEXHLevel3 5 10" xfId="9635"/>
    <cellStyle name="SAPBEXHLevel3 5 11" xfId="9636"/>
    <cellStyle name="SAPBEXHLevel3 5 12" xfId="9637"/>
    <cellStyle name="SAPBEXHLevel3 5 2" xfId="9638"/>
    <cellStyle name="SAPBEXHLevel3 5 25" xfId="9639"/>
    <cellStyle name="SAPBEXHLevel3 5 30" xfId="9640"/>
    <cellStyle name="通貨 [0.00]_laroux" xfId="9641"/>
    <cellStyle name="SAPBEXHLevel3 5 26" xfId="9642"/>
    <cellStyle name="SAPBEXHLevel3 5 31" xfId="9643"/>
    <cellStyle name="SAPBEXHLevel3 5 27" xfId="9644"/>
    <cellStyle name="SAPBEXHLevel3 5 32" xfId="9645"/>
    <cellStyle name="SAPBEXHLevel3 5 28" xfId="9646"/>
    <cellStyle name="SAPBEXHLevel3 5 33" xfId="9647"/>
    <cellStyle name="SAPBEXHLevel3 5 29" xfId="9648"/>
    <cellStyle name="SAPBEXHLevel3 5 3" xfId="9649"/>
    <cellStyle name="SAPBEXHLevel3 5 4" xfId="9650"/>
    <cellStyle name="SAPBEXHLevel3 5 5" xfId="9651"/>
    <cellStyle name="SAPBEXHLevel3 5 6" xfId="9652"/>
    <cellStyle name="SAPBEXHLevel3 5 7" xfId="9653"/>
    <cellStyle name="SAPBEXHLevel3 5 8" xfId="9654"/>
    <cellStyle name="SAPBEXHLevel3 5 9" xfId="9655"/>
    <cellStyle name="SAPBEXHLevel3 6" xfId="9656"/>
    <cellStyle name="SAPBEXHLevel3 6 10" xfId="9657"/>
    <cellStyle name="SAPBEXHLevel3 6 11" xfId="9658"/>
    <cellStyle name="SAPBEXHLevel3 6 12" xfId="9659"/>
    <cellStyle name="SAPBEXHLevel3 6 13" xfId="9660"/>
    <cellStyle name="SAPBEXHLevel3 6 14" xfId="9661"/>
    <cellStyle name="SAPBEXHLevel3 6 15" xfId="9662"/>
    <cellStyle name="SAPBEXHLevel3 6 20" xfId="9663"/>
    <cellStyle name="SAPBEXHLevel3 6 16" xfId="9664"/>
    <cellStyle name="SAPBEXHLevel3 6 21" xfId="9665"/>
    <cellStyle name="SAPBEXHLevel3 6 17" xfId="9666"/>
    <cellStyle name="SAPBEXHLevel3 6 22" xfId="9667"/>
    <cellStyle name="SAPBEXHLevel3 6 19" xfId="9668"/>
    <cellStyle name="SAPBEXHLevel3 6 24" xfId="9669"/>
    <cellStyle name="SAPBEXHLevel3 6 2" xfId="9670"/>
    <cellStyle name="SAPBEXHLevel3 6 25" xfId="9671"/>
    <cellStyle name="SAPBEXHLevel3 6 30" xfId="9672"/>
    <cellStyle name="SAPBEXHLevel3 6 26" xfId="9673"/>
    <cellStyle name="SAPBEXHLevel3 6 31" xfId="9674"/>
    <cellStyle name="SAPBEXHLevel3 6 3" xfId="9675"/>
    <cellStyle name="SAPBEXHLevel3 6 4" xfId="9676"/>
    <cellStyle name="SAPBEXHLevel3 6 5" xfId="9677"/>
    <cellStyle name="SAPBEXHLevel3 6 6" xfId="9678"/>
    <cellStyle name="Style 1 2 2" xfId="9679"/>
    <cellStyle name="SAPBEXHLevel3 6 7" xfId="9680"/>
    <cellStyle name="Style 1 2 3" xfId="9681"/>
    <cellStyle name="SAPBEXHLevel3 6 8" xfId="9682"/>
    <cellStyle name="Style 1 2 4" xfId="9683"/>
    <cellStyle name="SAPBEXHLevel3 6 9" xfId="9684"/>
    <cellStyle name="SAPBEXHLevel3 7" xfId="9685"/>
    <cellStyle name="SAPBEXHLevel3 7 10" xfId="9686"/>
    <cellStyle name="SAPBEXHLevel3 7 12" xfId="9687"/>
    <cellStyle name="SAPBEXHLevel3 7 17" xfId="9688"/>
    <cellStyle name="SAPBEXHLevel3 7 22" xfId="9689"/>
    <cellStyle name="Style 83 14" xfId="9690"/>
    <cellStyle name="SAPBEXHLevel3 7 18" xfId="9691"/>
    <cellStyle name="SAPBEXHLevel3 7 23" xfId="9692"/>
    <cellStyle name="Style 83 15" xfId="9693"/>
    <cellStyle name="SAPBEXHLevel3 7 19" xfId="9694"/>
    <cellStyle name="SAPBEXHLevel3 7 24" xfId="9695"/>
    <cellStyle name="Style 83 16" xfId="9696"/>
    <cellStyle name="SAPBEXHLevel3 7 2" xfId="9697"/>
    <cellStyle name="Style 103 15" xfId="9698"/>
    <cellStyle name="SAPBEXHLevel3 7 26" xfId="9699"/>
    <cellStyle name="SAPBEXHLevel3 7 31" xfId="9700"/>
    <cellStyle name="Style 83 18" xfId="9701"/>
    <cellStyle name="SAPBEXHLevel3 7 3" xfId="9702"/>
    <cellStyle name="Style 103 16" xfId="9703"/>
    <cellStyle name="SAPBEXHLevel3 7 4" xfId="9704"/>
    <cellStyle name="Style 103 17" xfId="9705"/>
    <cellStyle name="SAPBEXHLevel3 7 5" xfId="9706"/>
    <cellStyle name="Style 103 18" xfId="9707"/>
    <cellStyle name="SAPBEXHLevel3 7 6" xfId="9708"/>
    <cellStyle name="SAPBEXHLevel3 7 7" xfId="9709"/>
    <cellStyle name="SAPBEXHLevel3 7 8" xfId="9710"/>
    <cellStyle name="SAPBEXHLevel3 7 9" xfId="9711"/>
    <cellStyle name="SAPBEXHLevel3 8" xfId="9712"/>
    <cellStyle name="SAPBEXHLevel3 8 10" xfId="9713"/>
    <cellStyle name="SAPBEXHLevel3 8 11" xfId="9714"/>
    <cellStyle name="SAPBEXHLevel3 8 12" xfId="9715"/>
    <cellStyle name="SAPBEXHLevel3 8 13" xfId="9716"/>
    <cellStyle name="SAPBEXHLevel3 8 14" xfId="9717"/>
    <cellStyle name="SAPBEXHLevel3 8 15" xfId="9718"/>
    <cellStyle name="SAPBEXHLevel3 8 20" xfId="9719"/>
    <cellStyle name="Style 91 3 4 2" xfId="9720"/>
    <cellStyle name="SAPBEXHLevel3 8 16" xfId="9721"/>
    <cellStyle name="SAPBEXHLevel3 8 21" xfId="9722"/>
    <cellStyle name="SAPBEXHLevel3 8 17" xfId="9723"/>
    <cellStyle name="SAPBEXHLevel3 8 22" xfId="9724"/>
    <cellStyle name="SAPBEXHLevel3 8 18" xfId="9725"/>
    <cellStyle name="SAPBEXHLevel3 8 23" xfId="9726"/>
    <cellStyle name="SAPBEXHLevel3 8 19" xfId="9727"/>
    <cellStyle name="SAPBEXHLevel3 8 24" xfId="9728"/>
    <cellStyle name="SAPBEXHLevel3 8 25" xfId="9729"/>
    <cellStyle name="SAPBEXHLevel3 8 30" xfId="9730"/>
    <cellStyle name="SAPBEXHLevel3 8 26" xfId="9731"/>
    <cellStyle name="SAPBEXHLevel3 8 31" xfId="9732"/>
    <cellStyle name="SAPBEXHLevel3 8 4" xfId="9733"/>
    <cellStyle name="SAPBEXHLevel3 8 5" xfId="9734"/>
    <cellStyle name="SAPBEXHLevel3 8 6" xfId="9735"/>
    <cellStyle name="SAPBEXHLevel3 8 7" xfId="9736"/>
    <cellStyle name="SAPBEXHLevel3 8 8" xfId="9737"/>
    <cellStyle name="SAPBEXHLevel3 8 9" xfId="9738"/>
    <cellStyle name="SAPBEXHLevel3 9" xfId="9739"/>
    <cellStyle name="SAPBEXHLevel3 9 15" xfId="9740"/>
    <cellStyle name="SAPBEXHLevel3 9 20" xfId="9741"/>
    <cellStyle name="Style 85 12" xfId="9742"/>
    <cellStyle name="SAPBEXHLevel3 9 16" xfId="9743"/>
    <cellStyle name="SAPBEXHLevel3 9 21" xfId="9744"/>
    <cellStyle name="Style 85 13" xfId="9745"/>
    <cellStyle name="SAPBEXHLevel3 9 17" xfId="9746"/>
    <cellStyle name="SAPBEXHLevel3 9 22" xfId="9747"/>
    <cellStyle name="Style 85 14" xfId="9748"/>
    <cellStyle name="SAPBEXHLevel3 9 18" xfId="9749"/>
    <cellStyle name="SAPBEXHLevel3 9 23" xfId="9750"/>
    <cellStyle name="Style 85 15" xfId="9751"/>
    <cellStyle name="SAPBEXHLevel3 9 19" xfId="9752"/>
    <cellStyle name="SAPBEXHLevel3 9 24" xfId="9753"/>
    <cellStyle name="Style 85 16" xfId="9754"/>
    <cellStyle name="SAPBEXHLevel3 9 25" xfId="9755"/>
    <cellStyle name="SAPBEXHLevel3 9 30" xfId="9756"/>
    <cellStyle name="Style 85 17" xfId="9757"/>
    <cellStyle name="SAPBEXHLevel3 9 26" xfId="9758"/>
    <cellStyle name="SAPBEXHLevel3 9 31" xfId="9759"/>
    <cellStyle name="Style 85 18" xfId="9760"/>
    <cellStyle name="SAPBEXHLevel3 9 4" xfId="9761"/>
    <cellStyle name="SAPBEXHLevel3 9 5" xfId="9762"/>
    <cellStyle name="SAPBEXHLevel3 9 6" xfId="9763"/>
    <cellStyle name="SAPBEXHLevel3 9 7" xfId="9764"/>
    <cellStyle name="SAPBEXHLevel3 9 8" xfId="9765"/>
    <cellStyle name="Style 62 2 2 2" xfId="9766"/>
    <cellStyle name="SAPBEXHLevel3 9 9" xfId="9767"/>
    <cellStyle name="Style 62 2 2 3" xfId="9768"/>
    <cellStyle name="SAPBEXHLevel3X" xfId="9769"/>
    <cellStyle name="SAPBEXHLevel3X 19" xfId="9770"/>
    <cellStyle name="SAPBEXHLevel3X 24" xfId="9771"/>
    <cellStyle name="SAPBEXHLevel3X 2 16" xfId="9772"/>
    <cellStyle name="SAPBEXHLevel3X 2 21" xfId="9773"/>
    <cellStyle name="SAPBEXHLevel3X 2 18" xfId="9774"/>
    <cellStyle name="SAPBEXHLevel3X 2 23" xfId="9775"/>
    <cellStyle name="SAPBEXHLevel3X 2 19" xfId="9776"/>
    <cellStyle name="SAPBEXHLevel3X 2 24" xfId="9777"/>
    <cellStyle name="SAPBEXHLevel3X 2 25" xfId="9778"/>
    <cellStyle name="SAPBEXHLevel3X 2 30" xfId="9779"/>
    <cellStyle name="SAPBEXHLevel3X 2 26" xfId="9780"/>
    <cellStyle name="SAPBEXHLevel3X 2 31" xfId="9781"/>
    <cellStyle name="SAPBEXHLevel3X 2 27" xfId="9782"/>
    <cellStyle name="SAPBEXHLevel3X 2 32" xfId="9783"/>
    <cellStyle name="SAPBEXHLevel3X 2 28" xfId="9784"/>
    <cellStyle name="SAPBEXHLevel3X 2 33" xfId="9785"/>
    <cellStyle name="SAPBEXHLevel3X 2 29" xfId="9786"/>
    <cellStyle name="SAPBEXHLevel3X 2 3" xfId="9787"/>
    <cellStyle name="SAPBEXHLevel3X 2 4" xfId="9788"/>
    <cellStyle name="SAPBEXHLevel3X 2 5" xfId="9789"/>
    <cellStyle name="SAPBEXHLevel3X 2 6" xfId="9790"/>
    <cellStyle name="SAPBEXHLevel3X 2 7" xfId="9791"/>
    <cellStyle name="SAPBEXHLevel3X 2 8" xfId="9792"/>
    <cellStyle name="SAPBEXHLevel3X 2 9" xfId="9793"/>
    <cellStyle name="Style 68 2" xfId="9794"/>
    <cellStyle name="Style 73 2" xfId="9795"/>
    <cellStyle name="SAPBEXHLevel3X 25" xfId="9796"/>
    <cellStyle name="SAPBEXHLevel3X 30" xfId="9797"/>
    <cellStyle name="SAPBEXHLevel3X 26" xfId="9798"/>
    <cellStyle name="SAPBEXHLevel3X 31" xfId="9799"/>
    <cellStyle name="SAPBEXHLevel3X 27" xfId="9800"/>
    <cellStyle name="SAPBEXHLevel3X 32" xfId="9801"/>
    <cellStyle name="SAPBEXHLevel3X 28" xfId="9802"/>
    <cellStyle name="SAPBEXHLevel3X 33" xfId="9803"/>
    <cellStyle name="SAPBEXHLevel3X 29" xfId="9804"/>
    <cellStyle name="SAPBEXHLevel3X 34" xfId="9805"/>
    <cellStyle name="SAPBEXHLevel3X 3 16" xfId="9806"/>
    <cellStyle name="SAPBEXHLevel3X 3 21" xfId="9807"/>
    <cellStyle name="SAPBEXHLevel3X 3 17" xfId="9808"/>
    <cellStyle name="SAPBEXHLevel3X 3 22" xfId="9809"/>
    <cellStyle name="SAPBEXHLevel3X 3 18" xfId="9810"/>
    <cellStyle name="SAPBEXHLevel3X 3 23" xfId="9811"/>
    <cellStyle name="SAPBEXHLevel3X 3 25" xfId="9812"/>
    <cellStyle name="SAPBEXHLevel3X 3 30" xfId="9813"/>
    <cellStyle name="SAPBEXHLevel3X 3 26" xfId="9814"/>
    <cellStyle name="SAPBEXHLevel3X 3 31" xfId="9815"/>
    <cellStyle name="SAPBEXHLevel3X 3 27" xfId="9816"/>
    <cellStyle name="SAPBEXHLevel3X 3 32" xfId="9817"/>
    <cellStyle name="Style 91 2 3 2" xfId="9818"/>
    <cellStyle name="SAPBEXHLevel3X 3 28" xfId="9819"/>
    <cellStyle name="SAPBEXHLevel3X 3 33" xfId="9820"/>
    <cellStyle name="SAPBEXHLevel3X 3 29" xfId="9821"/>
    <cellStyle name="SAPBEXHLevel3X 3 3" xfId="9822"/>
    <cellStyle name="SAPBEXHLevel3X 3 4" xfId="9823"/>
    <cellStyle name="SAPBEXHLevel3X 35" xfId="9824"/>
    <cellStyle name="SAPBEXHLevel3X 40" xfId="9825"/>
    <cellStyle name="SAPBEXHLevel3X 37" xfId="9826"/>
    <cellStyle name="SAPBEXHLevel3X 38" xfId="9827"/>
    <cellStyle name="SAPBEXHLevel3X 39" xfId="9828"/>
    <cellStyle name="SAPBEXHLevel3X 4 10" xfId="9829"/>
    <cellStyle name="SAPBEXHLevel3X 4 11" xfId="9830"/>
    <cellStyle name="SAPBEXHLevel3X 4 12" xfId="9831"/>
    <cellStyle name="SAPBEXHLevel3X 4 13" xfId="9832"/>
    <cellStyle name="SAPBEXHLevel3X 4 14" xfId="9833"/>
    <cellStyle name="SAPBEXHLevel3X 4 15" xfId="9834"/>
    <cellStyle name="SAPBEXHLevel3X 4 20" xfId="9835"/>
    <cellStyle name="SAPBEXHLevel3X 4 16" xfId="9836"/>
    <cellStyle name="SAPBEXHLevel3X 4 21" xfId="9837"/>
    <cellStyle name="SAPBEXHLevel3X 4 17" xfId="9838"/>
    <cellStyle name="SAPBEXHLevel3X 4 22" xfId="9839"/>
    <cellStyle name="SAPBEXHLevel3X 4 18" xfId="9840"/>
    <cellStyle name="SAPBEXHLevel3X 4 23" xfId="9841"/>
    <cellStyle name="SAPBEXHLevel3X 4 19" xfId="9842"/>
    <cellStyle name="SAPBEXHLevel3X 4 24" xfId="9843"/>
    <cellStyle name="SAPBEXHLevel3X 4 25" xfId="9844"/>
    <cellStyle name="SAPBEXHLevel3X 4 30" xfId="9845"/>
    <cellStyle name="SAPBEXHLevel3X 4 26" xfId="9846"/>
    <cellStyle name="SAPBEXHLevel3X 4 31" xfId="9847"/>
    <cellStyle name="SAPBEXHLevel3X 4 28" xfId="9848"/>
    <cellStyle name="SAPBEXHLevel3X 4 33" xfId="9849"/>
    <cellStyle name="SAPBEXHLevel3X 4 29" xfId="9850"/>
    <cellStyle name="SAPBEXHLevel3X 4 3" xfId="9851"/>
    <cellStyle name="SAPBEXHLevel3X 4 4" xfId="9852"/>
    <cellStyle name="SAPBEXHLevel3X 5" xfId="9853"/>
    <cellStyle name="SAPBEXHLevel3X 5 10" xfId="9854"/>
    <cellStyle name="SAPBEXHLevel3X 5 11" xfId="9855"/>
    <cellStyle name="SAPBEXHLevel3X 5 12" xfId="9856"/>
    <cellStyle name="SAPBEXHLevel3X 5 13" xfId="9857"/>
    <cellStyle name="subt1" xfId="9858"/>
    <cellStyle name="SAPBEXHLevel3X 5 14" xfId="9859"/>
    <cellStyle name="SAPBEXHLevel3X 5 15" xfId="9860"/>
    <cellStyle name="SAPBEXHLevel3X 5 20" xfId="9861"/>
    <cellStyle name="SAPBEXHLevel3X 5 16" xfId="9862"/>
    <cellStyle name="SAPBEXHLevel3X 5 21" xfId="9863"/>
    <cellStyle name="SAPBEXHLevel3X 5 17" xfId="9864"/>
    <cellStyle name="SAPBEXHLevel3X 5 22" xfId="9865"/>
    <cellStyle name="SAPBEXHLevel3X 5 18" xfId="9866"/>
    <cellStyle name="SAPBEXHLevel3X 5 23" xfId="9867"/>
    <cellStyle name="SAPBEXHLevel3X 5 19" xfId="9868"/>
    <cellStyle name="SAPBEXHLevel3X 5 24" xfId="9869"/>
    <cellStyle name="SAPBEXHLevel3X 5 2" xfId="9870"/>
    <cellStyle name="SAPBEXHLevel3X 5 25" xfId="9871"/>
    <cellStyle name="SAPBEXHLevel3X 5 30" xfId="9872"/>
    <cellStyle name="SAPBEXHLevel3X 5 26" xfId="9873"/>
    <cellStyle name="SAPBEXHLevel3X 5 31" xfId="9874"/>
    <cellStyle name="SAPBEXHLevel3X 5 27" xfId="9875"/>
    <cellStyle name="SAPBEXHLevel3X 5 32" xfId="9876"/>
    <cellStyle name="Style 95 12 2" xfId="9877"/>
    <cellStyle name="SAPBEXHLevel3X 5 28" xfId="9878"/>
    <cellStyle name="SAPBEXHLevel3X 5 33" xfId="9879"/>
    <cellStyle name="SAPBEXHLevel3X 5 3" xfId="9880"/>
    <cellStyle name="SAPBEXHLevel3X 5 4" xfId="9881"/>
    <cellStyle name="SAPBEXHLevel3X 6" xfId="9882"/>
    <cellStyle name="SAPBEXHLevel3X 6 10" xfId="9883"/>
    <cellStyle name="SAPBEXHLevel3X 6 11" xfId="9884"/>
    <cellStyle name="Style 44 2 5 2" xfId="9885"/>
    <cellStyle name="SAPBEXHLevel3X 6 12" xfId="9886"/>
    <cellStyle name="SAPBEXHLevel3X 6 14" xfId="9887"/>
    <cellStyle name="SAPBEXHLevel3X 6 15" xfId="9888"/>
    <cellStyle name="SAPBEXHLevel3X 6 20" xfId="9889"/>
    <cellStyle name="SAPBEXHLevel3X 6 16" xfId="9890"/>
    <cellStyle name="SAPBEXHLevel3X 6 21" xfId="9891"/>
    <cellStyle name="SAPBEXHLevel3X 6 17" xfId="9892"/>
    <cellStyle name="SAPBEXHLevel3X 6 22" xfId="9893"/>
    <cellStyle name="SAPBEXHLevel3X 6 18" xfId="9894"/>
    <cellStyle name="SAPBEXHLevel3X 6 23" xfId="9895"/>
    <cellStyle name="SAPBEXHLevel3X 6 19" xfId="9896"/>
    <cellStyle name="SAPBEXHLevel3X 6 24" xfId="9897"/>
    <cellStyle name="SAPBEXHLevel3X 6 2" xfId="9898"/>
    <cellStyle name="SAPBEXHLevel3X 6 25" xfId="9899"/>
    <cellStyle name="SAPBEXHLevel3X 6 30" xfId="9900"/>
    <cellStyle name="SAPBEXHLevel3X 6 26" xfId="9901"/>
    <cellStyle name="SAPBEXHLevel3X 6 31" xfId="9902"/>
    <cellStyle name="SAPBEXHLevel3X 6 27" xfId="9903"/>
    <cellStyle name="SAPBEXHLevel3X 6 32" xfId="9904"/>
    <cellStyle name="SAPBEXHLevel3X 6 28" xfId="9905"/>
    <cellStyle name="SAPBEXHLevel3X 6 33" xfId="9906"/>
    <cellStyle name="SAPBEXHLevel3X 6 29" xfId="9907"/>
    <cellStyle name="SAPBEXHLevel3X 7" xfId="9908"/>
    <cellStyle name="SAPBEXHLevel3X 7 10" xfId="9909"/>
    <cellStyle name="SAPBEXHLevel3X 7 11" xfId="9910"/>
    <cellStyle name="SAPBEXHLevel3X 7 12" xfId="9911"/>
    <cellStyle name="SAPBEXHLevel3X 7 15" xfId="9912"/>
    <cellStyle name="SAPBEXHLevel3X 7 20" xfId="9913"/>
    <cellStyle name="SAPBEXHLevel3X 7 16" xfId="9914"/>
    <cellStyle name="SAPBEXHLevel3X 7 21" xfId="9915"/>
    <cellStyle name="SAPBEXHLevel3X 7 17" xfId="9916"/>
    <cellStyle name="SAPBEXHLevel3X 7 22" xfId="9917"/>
    <cellStyle name="SAPBEXHLevel3X 7 18" xfId="9918"/>
    <cellStyle name="SAPBEXHLevel3X 7 23" xfId="9919"/>
    <cellStyle name="SAPBEXHLevel3X 7 19" xfId="9920"/>
    <cellStyle name="SAPBEXHLevel3X 7 24" xfId="9921"/>
    <cellStyle name="SAPBEXHLevel3X 7 2" xfId="9922"/>
    <cellStyle name="SAPBEXHLevel3X 7 25" xfId="9923"/>
    <cellStyle name="SAPBEXHLevel3X 7 30" xfId="9924"/>
    <cellStyle name="SAPBEXHLevel3X 7 26" xfId="9925"/>
    <cellStyle name="SAPBEXHLevel3X 7 31" xfId="9926"/>
    <cellStyle name="SAPBEXHLevel3X 7 27" xfId="9927"/>
    <cellStyle name="SAPBEXHLevel3X 7 32" xfId="9928"/>
    <cellStyle name="SAPBEXHLevel3X 7 28" xfId="9929"/>
    <cellStyle name="SAPBEXHLevel3X 7 33" xfId="9930"/>
    <cellStyle name="SAPBEXHLevel3X 7 29" xfId="9931"/>
    <cellStyle name="SAPBEXHLevel3X 7 4" xfId="9932"/>
    <cellStyle name="SAPBEXHLevel3X 8" xfId="9933"/>
    <cellStyle name="SAPBEXHLevel3X 8 10" xfId="9934"/>
    <cellStyle name="SAPBEXHLevel3X 8 11" xfId="9935"/>
    <cellStyle name="SAPBEXHLevel3X 8 12" xfId="9936"/>
    <cellStyle name="SAPBEXHLevel3X 8 14" xfId="9937"/>
    <cellStyle name="SAPBEXHLevel3X 8 15" xfId="9938"/>
    <cellStyle name="SAPBEXHLevel3X 8 20" xfId="9939"/>
    <cellStyle name="SAPBEXHLevel3X 8 16" xfId="9940"/>
    <cellStyle name="SAPBEXHLevel3X 8 21" xfId="9941"/>
    <cellStyle name="SAPBEXHLevel3X 8 17" xfId="9942"/>
    <cellStyle name="SAPBEXHLevel3X 8 22" xfId="9943"/>
    <cellStyle name="SAPBEXHLevel3X 8 18" xfId="9944"/>
    <cellStyle name="SAPBEXHLevel3X 8 23" xfId="9945"/>
    <cellStyle name="SAPBEXHLevel3X 8 2" xfId="9946"/>
    <cellStyle name="SAPBEXHLevel3X 8 3" xfId="9947"/>
    <cellStyle name="SAPBEXHLevel3X 8 4" xfId="9948"/>
    <cellStyle name="SAPBEXHLevel3X 9" xfId="9949"/>
    <cellStyle name="SAPBEXHLevel3X 9 2" xfId="9950"/>
    <cellStyle name="SAPBEXHLevel3X 9 3" xfId="9951"/>
    <cellStyle name="SAPBEXHLevel3X 9 4" xfId="9952"/>
    <cellStyle name="SAPBEXinputData 19" xfId="9953"/>
    <cellStyle name="SAPBEXinputData 24" xfId="9954"/>
    <cellStyle name="SAPBEXinputData 2" xfId="9955"/>
    <cellStyle name="SAPBEXinputData 2 10" xfId="9956"/>
    <cellStyle name="Style 1 11" xfId="9957"/>
    <cellStyle name="SAPBEXinputData 2 11" xfId="9958"/>
    <cellStyle name="Style 1 12" xfId="9959"/>
    <cellStyle name="SAPBEXinputData 2 12" xfId="9960"/>
    <cellStyle name="Style 1 13" xfId="9961"/>
    <cellStyle name="SAPBEXinputData 2 13" xfId="9962"/>
    <cellStyle name="Style 1 14" xfId="9963"/>
    <cellStyle name="SAPBEXinputData 2 14" xfId="9964"/>
    <cellStyle name="Style 1 15" xfId="9965"/>
    <cellStyle name="SAPBEXinputData 2 15" xfId="9966"/>
    <cellStyle name="SAPBEXinputData 2 20" xfId="9967"/>
    <cellStyle name="Style 1 16" xfId="9968"/>
    <cellStyle name="SAPBEXinputData 2 16" xfId="9969"/>
    <cellStyle name="SAPBEXinputData 2 21" xfId="9970"/>
    <cellStyle name="Style 1 17" xfId="9971"/>
    <cellStyle name="SAPBEXinputData 2 17" xfId="9972"/>
    <cellStyle name="SAPBEXinputData 2 22" xfId="9973"/>
    <cellStyle name="Style 1 18" xfId="9974"/>
    <cellStyle name="SAPBEXinputData 2 18" xfId="9975"/>
    <cellStyle name="SAPBEXinputData 2 23" xfId="9976"/>
    <cellStyle name="Style 124 2 2 2 2" xfId="9977"/>
    <cellStyle name="SAPBEXinputData 2 2" xfId="9978"/>
    <cellStyle name="SAPBEXinputData 2 25" xfId="9979"/>
    <cellStyle name="SAPBEXinputData 2 30" xfId="9980"/>
    <cellStyle name="SAPBEXinputData 2 27" xfId="9981"/>
    <cellStyle name="SAPBEXinputData 2 32" xfId="9982"/>
    <cellStyle name="SAPBEXinputData 2 28" xfId="9983"/>
    <cellStyle name="SAPBEXinputData 2 33" xfId="9984"/>
    <cellStyle name="Style 93 6 2" xfId="9985"/>
    <cellStyle name="SAPBEXinputData 2 29" xfId="9986"/>
    <cellStyle name="SAPBEXinputData 2 3" xfId="9987"/>
    <cellStyle name="SAPBEXinputData 2 4" xfId="9988"/>
    <cellStyle name="SAPBEXinputData 2 5" xfId="9989"/>
    <cellStyle name="SAPBEXinputData 2 6" xfId="9990"/>
    <cellStyle name="SAPBEXinputData 2 7" xfId="9991"/>
    <cellStyle name="SAPBEXinputData 2 8" xfId="9992"/>
    <cellStyle name="SAPBEXinputData 2 9" xfId="9993"/>
    <cellStyle name="SAPBEXinputData 25" xfId="9994"/>
    <cellStyle name="SAPBEXinputData 30" xfId="9995"/>
    <cellStyle name="SAPBEXinputData 26" xfId="9996"/>
    <cellStyle name="SAPBEXinputData 31" xfId="9997"/>
    <cellStyle name="þ_x001d_ð &amp;ý&amp;†ýG_x0008_€ X_x000a__x0007__x0001__x0001_ 2" xfId="9998"/>
    <cellStyle name="SAPBEXinputData 27" xfId="9999"/>
    <cellStyle name="SAPBEXinputData 32" xfId="10000"/>
    <cellStyle name="þ_x001d_ð &amp;ý&amp;†ýG_x0008_€ X_x000a__x0007__x0001__x0001_ 3" xfId="10001"/>
    <cellStyle name="SAPBEXinputData 28" xfId="10002"/>
    <cellStyle name="SAPBEXinputData 33" xfId="10003"/>
    <cellStyle name="þ_x001d_ð &amp;ý&amp;†ýG_x0008_€ X_x000a__x0007__x0001__x0001_ 4" xfId="10004"/>
    <cellStyle name="SAPBEXinputData 29" xfId="10005"/>
    <cellStyle name="SAPBEXinputData 34" xfId="10006"/>
    <cellStyle name="þ_x001d_ð &amp;ý&amp;†ýG_x0008_€ X_x000a__x0007__x0001__x0001_ 5" xfId="10007"/>
    <cellStyle name="SAPBEXinputData 3" xfId="10008"/>
    <cellStyle name="SAPBEXinputData 3 10" xfId="10009"/>
    <cellStyle name="SAPBEXinputData 3 11" xfId="10010"/>
    <cellStyle name="SAPBEXinputData 3 12" xfId="10011"/>
    <cellStyle name="SAPBEXinputData 3 14" xfId="10012"/>
    <cellStyle name="SAPBEXinputData 3 15" xfId="10013"/>
    <cellStyle name="SAPBEXinputData 3 20" xfId="10014"/>
    <cellStyle name="SAPBEXinputData 3 16" xfId="10015"/>
    <cellStyle name="SAPBEXinputData 3 21" xfId="10016"/>
    <cellStyle name="SAPBEXinputData 3 17" xfId="10017"/>
    <cellStyle name="SAPBEXinputData 3 22" xfId="10018"/>
    <cellStyle name="SAPBEXinputData 3 18" xfId="10019"/>
    <cellStyle name="SAPBEXinputData 3 23" xfId="10020"/>
    <cellStyle name="SAPBEXinputData 3 19" xfId="10021"/>
    <cellStyle name="SAPBEXinputData 3 24" xfId="10022"/>
    <cellStyle name="SAPBEXinputData 3 25" xfId="10023"/>
    <cellStyle name="SAPBEXinputData 3 30" xfId="10024"/>
    <cellStyle name="SAPBEXinputData 3 26" xfId="10025"/>
    <cellStyle name="SAPBEXinputData 3 31" xfId="10026"/>
    <cellStyle name="SAPBEXinputData 3 27" xfId="10027"/>
    <cellStyle name="SAPBEXinputData 3 32" xfId="10028"/>
    <cellStyle name="SAPBEXinputData 3 28" xfId="10029"/>
    <cellStyle name="SAPBEXinputData 3 33" xfId="10030"/>
    <cellStyle name="Style 182_KERTAS_KERJA_ABI_PGE_2009_090109Kurs 11rb" xfId="10031"/>
    <cellStyle name="SAPBEXinputData 3 29" xfId="10032"/>
    <cellStyle name="SAPBEXinputData 35" xfId="10033"/>
    <cellStyle name="SAPBEXinputData 40" xfId="10034"/>
    <cellStyle name="Style 49 14 2" xfId="10035"/>
    <cellStyle name="þ_x001d_ð &amp;ý&amp;†ýG_x0008_€ X_x000a__x0007__x0001__x0001_ 6" xfId="10036"/>
    <cellStyle name="SAPBEXinputData 36" xfId="10037"/>
    <cellStyle name="SAPBEXinputData 41" xfId="10038"/>
    <cellStyle name="SAPBEXinputData 37" xfId="10039"/>
    <cellStyle name="SAPBEXinputData 38" xfId="10040"/>
    <cellStyle name="SAPBEXinputData 39" xfId="10041"/>
    <cellStyle name="SAPBEXinputData 4" xfId="10042"/>
    <cellStyle name="SAPBEXinputData 4 10" xfId="10043"/>
    <cellStyle name="SAPBEXinputData 4 11" xfId="10044"/>
    <cellStyle name="SAPBEXinputData 4 12" xfId="10045"/>
    <cellStyle name="SAPBEXinputData 4 13" xfId="10046"/>
    <cellStyle name="SAPBEXinputData 4 14" xfId="10047"/>
    <cellStyle name="SAPBEXinputData 4 15" xfId="10048"/>
    <cellStyle name="SAPBEXinputData 4 20" xfId="10049"/>
    <cellStyle name="SAPBEXinputData 4 16" xfId="10050"/>
    <cellStyle name="SAPBEXinputData 4 21" xfId="10051"/>
    <cellStyle name="SAPBEXinputData 4 17" xfId="10052"/>
    <cellStyle name="SAPBEXinputData 4 22" xfId="10053"/>
    <cellStyle name="SAPBEXinputData 4 18" xfId="10054"/>
    <cellStyle name="SAPBEXinputData 4 23" xfId="10055"/>
    <cellStyle name="SAPBEXinputData 4 19" xfId="10056"/>
    <cellStyle name="SAPBEXinputData 4 24" xfId="10057"/>
    <cellStyle name="SAPBEXinputData 4 26" xfId="10058"/>
    <cellStyle name="SAPBEXinputData 4 31" xfId="10059"/>
    <cellStyle name="SAPBEXinputData 4 27" xfId="10060"/>
    <cellStyle name="SAPBEXinputData 4 32" xfId="10061"/>
    <cellStyle name="SAPBEXinputData 5" xfId="10062"/>
    <cellStyle name="SAPBEXinputData 5 15" xfId="10063"/>
    <cellStyle name="SAPBEXinputData 5 20" xfId="10064"/>
    <cellStyle name="SAPBEXinputData 5 16" xfId="10065"/>
    <cellStyle name="SAPBEXinputData 5 21" xfId="10066"/>
    <cellStyle name="SAPBEXinputData 5 17" xfId="10067"/>
    <cellStyle name="SAPBEXinputData 5 22" xfId="10068"/>
    <cellStyle name="SAPBEXinputData 5 19" xfId="10069"/>
    <cellStyle name="SAPBEXinputData 5 24" xfId="10070"/>
    <cellStyle name="SAPBEXinputData 5 2" xfId="10071"/>
    <cellStyle name="SAPBEXinputData 5 3" xfId="10072"/>
    <cellStyle name="SAPBEXinputData 6" xfId="10073"/>
    <cellStyle name="SAPBEXinputData 6 10" xfId="10074"/>
    <cellStyle name="SAPBEXinputData 6 11" xfId="10075"/>
    <cellStyle name="SAPBEXinputData 6 12" xfId="10076"/>
    <cellStyle name="SAPBEXinputData 6 13" xfId="10077"/>
    <cellStyle name="SAPBEXinputData 6 2" xfId="10078"/>
    <cellStyle name="SAPBEXinputData 6 27" xfId="10079"/>
    <cellStyle name="SAPBEXinputData 6 32" xfId="10080"/>
    <cellStyle name="SAPBEXinputData 6 28" xfId="10081"/>
    <cellStyle name="SAPBEXinputData 6 33" xfId="10082"/>
    <cellStyle name="SAPBEXinputData 6 29" xfId="10083"/>
    <cellStyle name="SAPBEXinputData 6 4" xfId="10084"/>
    <cellStyle name="SAPBEXinputData 6 5" xfId="10085"/>
    <cellStyle name="SAPBEXinputData 6 6" xfId="10086"/>
    <cellStyle name="SAPBEXinputData 6 7" xfId="10087"/>
    <cellStyle name="SAPBEXinputData 6 8" xfId="10088"/>
    <cellStyle name="SAPBEXinputData 7" xfId="10089"/>
    <cellStyle name="SAPBEXinputData 7 10" xfId="10090"/>
    <cellStyle name="SAPBEXinputData 7 11" xfId="10091"/>
    <cellStyle name="SAPBEXinputData 7 12" xfId="10092"/>
    <cellStyle name="SAPBEXinputData 7 13" xfId="10093"/>
    <cellStyle name="SAPBEXinputData 7 14" xfId="10094"/>
    <cellStyle name="SAPBEXinputData 7 15" xfId="10095"/>
    <cellStyle name="SAPBEXinputData 7 20" xfId="10096"/>
    <cellStyle name="SAPBEXinputData 7 16" xfId="10097"/>
    <cellStyle name="SAPBEXinputData 7 21" xfId="10098"/>
    <cellStyle name="SAPBEXinputData 7 17" xfId="10099"/>
    <cellStyle name="SAPBEXinputData 7 22" xfId="10100"/>
    <cellStyle name="SAPBEXinputData 7 18" xfId="10101"/>
    <cellStyle name="SAPBEXinputData 7 23" xfId="10102"/>
    <cellStyle name="SAPBEXinputData 7 19" xfId="10103"/>
    <cellStyle name="SAPBEXinputData 7 24" xfId="10104"/>
    <cellStyle name="SAPBEXinputData 7 2" xfId="10105"/>
    <cellStyle name="SAPBEXinputData 7 25" xfId="10106"/>
    <cellStyle name="SAPBEXinputData 7 30" xfId="10107"/>
    <cellStyle name="Style 60 15 2" xfId="10108"/>
    <cellStyle name="SAPBEXinputData 7 26" xfId="10109"/>
    <cellStyle name="SAPBEXinputData 7 31" xfId="10110"/>
    <cellStyle name="SAPBEXinputData 7 27" xfId="10111"/>
    <cellStyle name="SAPBEXinputData 7 32" xfId="10112"/>
    <cellStyle name="SAPBEXinputData 7 28" xfId="10113"/>
    <cellStyle name="SAPBEXinputData 7 33" xfId="10114"/>
    <cellStyle name="Style 89 6 2" xfId="10115"/>
    <cellStyle name="SAPBEXinputData 7 29" xfId="10116"/>
    <cellStyle name="SAPBEXinputData 7 3" xfId="10117"/>
    <cellStyle name="SAPBEXinputData 7 4" xfId="10118"/>
    <cellStyle name="SAPBEXinputData 7 5" xfId="10119"/>
    <cellStyle name="SAPBEXinputData 7 6" xfId="10120"/>
    <cellStyle name="SAPBEXinputData 7 7" xfId="10121"/>
    <cellStyle name="SAPBEXinputData 7 8" xfId="10122"/>
    <cellStyle name="SAPBEXinputData 7 9" xfId="10123"/>
    <cellStyle name="SAPBEXinputData 8 10" xfId="10124"/>
    <cellStyle name="SAPBEXinputData 8 11" xfId="10125"/>
    <cellStyle name="SAPBEXinputData 8 15" xfId="10126"/>
    <cellStyle name="SAPBEXinputData 8 20" xfId="10127"/>
    <cellStyle name="SAPBEXinputData 8 16" xfId="10128"/>
    <cellStyle name="SAPBEXinputData 8 21" xfId="10129"/>
    <cellStyle name="SAPBEXinputData 8 17" xfId="10130"/>
    <cellStyle name="SAPBEXinputData 8 22" xfId="10131"/>
    <cellStyle name="SAPBEXinputData 8 18" xfId="10132"/>
    <cellStyle name="SAPBEXinputData 8 23" xfId="10133"/>
    <cellStyle name="SAPBEXinputData 8 19" xfId="10134"/>
    <cellStyle name="SAPBEXinputData 8 24" xfId="10135"/>
    <cellStyle name="SAPBEXinputData 8 25" xfId="10136"/>
    <cellStyle name="SAPBEXinputData 8 30" xfId="10137"/>
    <cellStyle name="SAPBEXinputData 8 26" xfId="10138"/>
    <cellStyle name="SAPBEXinputData 8 31" xfId="10139"/>
    <cellStyle name="SAPBEXinputData 8 27" xfId="10140"/>
    <cellStyle name="SAPBEXinputData 8 32" xfId="10141"/>
    <cellStyle name="SAPBEXinputData 8 28" xfId="10142"/>
    <cellStyle name="SAPBEXinputData 8 33" xfId="10143"/>
    <cellStyle name="SAPBEXinputData 8 29" xfId="10144"/>
    <cellStyle name="SAPBEXinputData 9 10" xfId="10145"/>
    <cellStyle name="SAPBEXinputData 9 11" xfId="10146"/>
    <cellStyle name="SAPBEXinputData 9 12" xfId="10147"/>
    <cellStyle name="SAPBEXinputData 9 13" xfId="10148"/>
    <cellStyle name="SAPBEXinputData 9 14" xfId="10149"/>
    <cellStyle name="SAPBEXinputData 9 15" xfId="10150"/>
    <cellStyle name="SAPBEXinputData 9 20" xfId="10151"/>
    <cellStyle name="SAPBEXinputData 9 16" xfId="10152"/>
    <cellStyle name="SAPBEXinputData 9 21" xfId="10153"/>
    <cellStyle name="SAPBEXinputData 9 17" xfId="10154"/>
    <cellStyle name="SAPBEXinputData 9 22" xfId="10155"/>
    <cellStyle name="SAPBEXinputData 9 18" xfId="10156"/>
    <cellStyle name="SAPBEXinputData 9 23" xfId="10157"/>
    <cellStyle name="SAPBEXinputData 9 19" xfId="10158"/>
    <cellStyle name="SAPBEXinputData 9 24" xfId="10159"/>
    <cellStyle name="SAPBEXinputData 9 2" xfId="10160"/>
    <cellStyle name="SAPBEXinputData 9 25" xfId="10161"/>
    <cellStyle name="SAPBEXinputData 9 30" xfId="10162"/>
    <cellStyle name="SAPBEXinputData 9 26" xfId="10163"/>
    <cellStyle name="SAPBEXinputData 9 31" xfId="10164"/>
    <cellStyle name="SAPBEXinputData 9 28" xfId="10165"/>
    <cellStyle name="SAPBEXinputData 9 33" xfId="10166"/>
    <cellStyle name="SAPBEXinputData 9 29" xfId="10167"/>
    <cellStyle name="SAPBEXinputData 9 3" xfId="10168"/>
    <cellStyle name="SAPBEXinputData 9 4" xfId="10169"/>
    <cellStyle name="SAPBEXinputData 9 5" xfId="10170"/>
    <cellStyle name="SAPBEXinputData 9 6" xfId="10171"/>
    <cellStyle name="SAPBEXinputData 9 7" xfId="10172"/>
    <cellStyle name="SAPBEXinputData 9 8" xfId="10173"/>
    <cellStyle name="SAPBEXinputData 9 9" xfId="10174"/>
    <cellStyle name="SAPBEXresData" xfId="10175"/>
    <cellStyle name="Style 47 2 2 3" xfId="10176"/>
    <cellStyle name="SAPBEXresData 10" xfId="10177"/>
    <cellStyle name="SAPBEXresData 11" xfId="10178"/>
    <cellStyle name="SAPBEXresData 2" xfId="10179"/>
    <cellStyle name="SAPBEXresData 3" xfId="10180"/>
    <cellStyle name="SAPBEXresData 5" xfId="10181"/>
    <cellStyle name="SAPBEXresData 6" xfId="10182"/>
    <cellStyle name="SAPBEXresData 7" xfId="10183"/>
    <cellStyle name="SAPBEXresData 8" xfId="10184"/>
    <cellStyle name="SAPBEXresData 9" xfId="10185"/>
    <cellStyle name="SAPBEXresDataEmph 10" xfId="10186"/>
    <cellStyle name="SAPBEXresDataEmph 11" xfId="10187"/>
    <cellStyle name="SAPBEXresDataEmph 12" xfId="10188"/>
    <cellStyle name="SAPBEXresDataEmph 13" xfId="10189"/>
    <cellStyle name="SAPBEXresDataEmph 14" xfId="10190"/>
    <cellStyle name="SAPBEXresDataEmph 15" xfId="10191"/>
    <cellStyle name="SAPBEXresDataEmph 20" xfId="10192"/>
    <cellStyle name="SAPBEXresDataEmph 16" xfId="10193"/>
    <cellStyle name="SAPBEXresDataEmph 21" xfId="10194"/>
    <cellStyle name="Style 60 4 3 2" xfId="10195"/>
    <cellStyle name="SAPBEXresDataEmph 17" xfId="10196"/>
    <cellStyle name="SAPBEXresDataEmph 22" xfId="10197"/>
    <cellStyle name="Style 48 11 2" xfId="10198"/>
    <cellStyle name="SAPBEXresDataEmph 18" xfId="10199"/>
    <cellStyle name="SAPBEXresDataEmph 23" xfId="10200"/>
    <cellStyle name="Style 21_KERTAS_KERJA_ABI_PGE_2009_090109Kurs 11rb" xfId="10201"/>
    <cellStyle name="SAPBEXresDataEmph 19" xfId="10202"/>
    <cellStyle name="SAPBEXresDataEmph 24" xfId="10203"/>
    <cellStyle name="SAPBEXresDataEmph 2" xfId="10204"/>
    <cellStyle name="SAPBEXresDataEmph 25" xfId="10205"/>
    <cellStyle name="SAPBEXresDataEmph 30" xfId="10206"/>
    <cellStyle name="Style 69 2 2" xfId="10207"/>
    <cellStyle name="Style 74 2 2" xfId="10208"/>
    <cellStyle name="Style 95 2 5 2" xfId="10209"/>
    <cellStyle name="SAPBEXresDataEmph 26" xfId="10210"/>
    <cellStyle name="SAPBEXresDataEmph 31" xfId="10211"/>
    <cellStyle name="Style 167 2" xfId="10212"/>
    <cellStyle name="Style 172 2" xfId="10213"/>
    <cellStyle name="Style 217 2" xfId="10214"/>
    <cellStyle name="Style 69 2 3" xfId="10215"/>
    <cellStyle name="Style 74 2 3" xfId="10216"/>
    <cellStyle name="SAPBEXresDataEmph 27" xfId="10217"/>
    <cellStyle name="SAPBEXresDataEmph 32" xfId="10218"/>
    <cellStyle name="Style 167 3" xfId="10219"/>
    <cellStyle name="Style 172 3" xfId="10220"/>
    <cellStyle name="Style 217 3" xfId="10221"/>
    <cellStyle name="Style 69 2 4" xfId="10222"/>
    <cellStyle name="Style 74 2 4" xfId="10223"/>
    <cellStyle name="SAPBEXresDataEmph 28" xfId="10224"/>
    <cellStyle name="SAPBEXresDataEmph 33" xfId="10225"/>
    <cellStyle name="Style 167 4" xfId="10226"/>
    <cellStyle name="Style 172 4" xfId="10227"/>
    <cellStyle name="Style 217 4" xfId="10228"/>
    <cellStyle name="SAPBEXresDataEmph 29" xfId="10229"/>
    <cellStyle name="Style 167 5" xfId="10230"/>
    <cellStyle name="Style 172 5" xfId="10231"/>
    <cellStyle name="Style 217 5" xfId="10232"/>
    <cellStyle name="SAPBEXresDataEmph 3" xfId="10233"/>
    <cellStyle name="SAPBEXresDataEmph 4" xfId="10234"/>
    <cellStyle name="SAPBEXresDataEmph 5" xfId="10235"/>
    <cellStyle name="SAPBEXresDataEmph 6" xfId="10236"/>
    <cellStyle name="SAPBEXresDataEmph 7" xfId="10237"/>
    <cellStyle name="SAPBEXresDataEmph 8" xfId="10238"/>
    <cellStyle name="SAPBEXresDataEmph 9" xfId="10239"/>
    <cellStyle name="SAPBEXresItem" xfId="10240"/>
    <cellStyle name="SAPBEXresItem 28" xfId="10241"/>
    <cellStyle name="SAPBEXresItem 33" xfId="10242"/>
    <cellStyle name="SAPBEXresItem 29" xfId="10243"/>
    <cellStyle name="SAPBEXresItemX" xfId="10244"/>
    <cellStyle name="SAPBEXresItemX 10" xfId="10245"/>
    <cellStyle name="Style 156 2 2 4" xfId="10246"/>
    <cellStyle name="SAPBEXresItemX 11" xfId="10247"/>
    <cellStyle name="Style 67 2 2 2 2" xfId="10248"/>
    <cellStyle name="SAPBEXresItemX 12" xfId="10249"/>
    <cellStyle name="Style 67 2 2 2 3" xfId="10250"/>
    <cellStyle name="SAPBEXresItemX 13" xfId="10251"/>
    <cellStyle name="Style 67 2 2 2 4" xfId="10252"/>
    <cellStyle name="SAPBEXresItemX 15" xfId="10253"/>
    <cellStyle name="SAPBEXresItemX 20" xfId="10254"/>
    <cellStyle name="SAPBEXresItemX 17" xfId="10255"/>
    <cellStyle name="SAPBEXresItemX 22" xfId="10256"/>
    <cellStyle name="SAPBEXresItemX 18" xfId="10257"/>
    <cellStyle name="SAPBEXresItemX 23" xfId="10258"/>
    <cellStyle name="SAPBEXresItemX 19" xfId="10259"/>
    <cellStyle name="SAPBEXresItemX 24" xfId="10260"/>
    <cellStyle name="SAPBEXresItemX 2" xfId="10261"/>
    <cellStyle name="SAPBEXresItemX 25" xfId="10262"/>
    <cellStyle name="SAPBEXresItemX 30" xfId="10263"/>
    <cellStyle name="SAPBEXresItemX 26" xfId="10264"/>
    <cellStyle name="SAPBEXresItemX 31" xfId="10265"/>
    <cellStyle name="SAPBEXresItemX 27" xfId="10266"/>
    <cellStyle name="SAPBEXresItemX 32" xfId="10267"/>
    <cellStyle name="SAPBEXresItemX 28" xfId="10268"/>
    <cellStyle name="SAPBEXresItemX 33" xfId="10269"/>
    <cellStyle name="SAPBEXresItemX 29" xfId="10270"/>
    <cellStyle name="SAPBEXresItemX 3" xfId="10271"/>
    <cellStyle name="SAPBEXresItemX 4" xfId="10272"/>
    <cellStyle name="SAPBEXresItemX 5" xfId="10273"/>
    <cellStyle name="SAPBEXresItemX 6" xfId="10274"/>
    <cellStyle name="SAPBEXresItemX 7" xfId="10275"/>
    <cellStyle name="SAPBEXresItemX 8" xfId="10276"/>
    <cellStyle name="SAPBEXresItemX 9" xfId="10277"/>
    <cellStyle name="SAPBEXstdData" xfId="10278"/>
    <cellStyle name="SAPBEXstdData 10" xfId="10279"/>
    <cellStyle name="SAPBEXstdData 11" xfId="10280"/>
    <cellStyle name="SAPBEXstdData 12" xfId="10281"/>
    <cellStyle name="SAPBEXstdData 13" xfId="10282"/>
    <cellStyle name="SAPBEXstdData 14" xfId="10283"/>
    <cellStyle name="SAPBEXstdData 15" xfId="10284"/>
    <cellStyle name="SAPBEXstdData 20" xfId="10285"/>
    <cellStyle name="SAPBEXstdData 16" xfId="10286"/>
    <cellStyle name="SAPBEXstdData 21" xfId="10287"/>
    <cellStyle name="SAPBEXstdData 17" xfId="10288"/>
    <cellStyle name="SAPBEXstdData 22" xfId="10289"/>
    <cellStyle name="SAPBEXstdData 18" xfId="10290"/>
    <cellStyle name="SAPBEXstdData 23" xfId="10291"/>
    <cellStyle name="SAPBEXstdData 19" xfId="10292"/>
    <cellStyle name="SAPBEXstdData 24" xfId="10293"/>
    <cellStyle name="SAPBEXstdData 25" xfId="10294"/>
    <cellStyle name="SAPBEXstdData 30" xfId="10295"/>
    <cellStyle name="SAPBEXstdData 26" xfId="10296"/>
    <cellStyle name="SAPBEXstdData 31" xfId="10297"/>
    <cellStyle name="SAPBEXstdData 27" xfId="10298"/>
    <cellStyle name="SAPBEXstdData 32" xfId="10299"/>
    <cellStyle name="Style 47 3 2" xfId="10300"/>
    <cellStyle name="SAPBEXstdData 28" xfId="10301"/>
    <cellStyle name="SAPBEXstdData 33" xfId="10302"/>
    <cellStyle name="SAPBEXstdData 29" xfId="10303"/>
    <cellStyle name="SAPBEXstdData 9" xfId="10304"/>
    <cellStyle name="Style 47 10" xfId="10305"/>
    <cellStyle name="SAPBEXstdDataEmph 10" xfId="10306"/>
    <cellStyle name="SAPBEXstdDataEmph 12" xfId="10307"/>
    <cellStyle name="SAPBEXstdDataEmph 13" xfId="10308"/>
    <cellStyle name="SAPBEXstdDataEmph 19" xfId="10309"/>
    <cellStyle name="SAPBEXstdDataEmph 24" xfId="10310"/>
    <cellStyle name="SAPBEXstdDataEmph 2" xfId="10311"/>
    <cellStyle name="SAPBEXstdDataEmph 25" xfId="10312"/>
    <cellStyle name="SAPBEXstdDataEmph 30" xfId="10313"/>
    <cellStyle name="SAPBEXstdDataEmph 26" xfId="10314"/>
    <cellStyle name="SAPBEXstdDataEmph 31" xfId="10315"/>
    <cellStyle name="SAPBEXstdDataEmph 3" xfId="10316"/>
    <cellStyle name="SAPBEXstdDataEmph 4" xfId="10317"/>
    <cellStyle name="SAPBEXstdItem 10" xfId="10318"/>
    <cellStyle name="SAPBEXstdItem 11" xfId="10319"/>
    <cellStyle name="SAPBEXstdItem 12" xfId="10320"/>
    <cellStyle name="SAPBEXstdItem 13" xfId="10321"/>
    <cellStyle name="SAPBEXstdItem 14" xfId="10322"/>
    <cellStyle name="SAPBEXstdItem 15" xfId="10323"/>
    <cellStyle name="SAPBEXstdItem 20" xfId="10324"/>
    <cellStyle name="SAPBEXstdItem 16" xfId="10325"/>
    <cellStyle name="SAPBEXstdItem 21" xfId="10326"/>
    <cellStyle name="SAPBEXstdItem 17" xfId="10327"/>
    <cellStyle name="SAPBEXstdItem 22" xfId="10328"/>
    <cellStyle name="SAPBEXstdItem 18" xfId="10329"/>
    <cellStyle name="SAPBEXstdItem 23" xfId="10330"/>
    <cellStyle name="SAPBEXstdItem 19" xfId="10331"/>
    <cellStyle name="SAPBEXstdItem 24" xfId="10332"/>
    <cellStyle name="SAPBEXstdItem 2" xfId="10333"/>
    <cellStyle name="Style 67 4 2 3" xfId="10334"/>
    <cellStyle name="SAPBEXstdItem 25" xfId="10335"/>
    <cellStyle name="SAPBEXstdItem 30" xfId="10336"/>
    <cellStyle name="SAPBEXstdItem 26" xfId="10337"/>
    <cellStyle name="SAPBEXstdItem 31" xfId="10338"/>
    <cellStyle name="SAPBEXstdItem 27" xfId="10339"/>
    <cellStyle name="SAPBEXstdItem 32" xfId="10340"/>
    <cellStyle name="SAPBEXstdItem 28" xfId="10341"/>
    <cellStyle name="SAPBEXstdItem 33" xfId="10342"/>
    <cellStyle name="SAPBEXstdItem 29" xfId="10343"/>
    <cellStyle name="SAPBEXstdItem 4" xfId="10344"/>
    <cellStyle name="Style 123_KERTAS_KERJA_ABI_PGE_2009_090109Kurs 11rb" xfId="10345"/>
    <cellStyle name="SAPBEXstdItem 5" xfId="10346"/>
    <cellStyle name="SAPBEXstdItem 6" xfId="10347"/>
    <cellStyle name="SAPBEXstdItem 8" xfId="10348"/>
    <cellStyle name="SAPBEXstdItem 9" xfId="10349"/>
    <cellStyle name="SAPBEXstdItemX" xfId="10350"/>
    <cellStyle name="SAPBEXstdItemX 10" xfId="10351"/>
    <cellStyle name="SAPBEXstdItemX 11" xfId="10352"/>
    <cellStyle name="Style 60 4 6 2" xfId="10353"/>
    <cellStyle name="SAPBEXstdItemX 12" xfId="10354"/>
    <cellStyle name="Style 48 14 2" xfId="10355"/>
    <cellStyle name="SAPBEXstdItemX 13" xfId="10356"/>
    <cellStyle name="SAPBEXstdItemX 14" xfId="10357"/>
    <cellStyle name="SAPBEXstdItemX 15" xfId="10358"/>
    <cellStyle name="SAPBEXstdItemX 20" xfId="10359"/>
    <cellStyle name="Style 69 5 2" xfId="10360"/>
    <cellStyle name="Style 74 5 2" xfId="10361"/>
    <cellStyle name="SAPBEXstdItemX 16" xfId="10362"/>
    <cellStyle name="SAPBEXstdItemX 21" xfId="10363"/>
    <cellStyle name="Style 175 2" xfId="10364"/>
    <cellStyle name="Style 180 2" xfId="10365"/>
    <cellStyle name="SAPBEXstdItemX 17" xfId="10366"/>
    <cellStyle name="SAPBEXstdItemX 22" xfId="10367"/>
    <cellStyle name="Style 175 3" xfId="10368"/>
    <cellStyle name="Style 180 3" xfId="10369"/>
    <cellStyle name="SAPBEXstdItemX 18" xfId="10370"/>
    <cellStyle name="SAPBEXstdItemX 23" xfId="10371"/>
    <cellStyle name="Style 175 4" xfId="10372"/>
    <cellStyle name="Style 180 4" xfId="10373"/>
    <cellStyle name="SAPBEXstdItemX 19" xfId="10374"/>
    <cellStyle name="SAPBEXstdItemX 24" xfId="10375"/>
    <cellStyle name="Style 175 5" xfId="10376"/>
    <cellStyle name="Style 180 5" xfId="10377"/>
    <cellStyle name="SAPBEXstdItemX 2" xfId="10378"/>
    <cellStyle name="SAPBEXstdItemX 25" xfId="10379"/>
    <cellStyle name="SAPBEXstdItemX 30" xfId="10380"/>
    <cellStyle name="SAPBEXstdItemX 26" xfId="10381"/>
    <cellStyle name="SAPBEXstdItemX 31" xfId="10382"/>
    <cellStyle name="SAPBEXstdItemX 27" xfId="10383"/>
    <cellStyle name="SAPBEXstdItemX 32" xfId="10384"/>
    <cellStyle name="SAPBEXstdItemX 28" xfId="10385"/>
    <cellStyle name="SAPBEXstdItemX 33" xfId="10386"/>
    <cellStyle name="SAPBEXstdItemX 29" xfId="10387"/>
    <cellStyle name="SAPBEXstdItemX 3" xfId="10388"/>
    <cellStyle name="SAPBEXstdItemX 4" xfId="10389"/>
    <cellStyle name="SAPBEXstdItemX 7" xfId="10390"/>
    <cellStyle name="SAPBEXstdItemX 8" xfId="10391"/>
    <cellStyle name="SAPBEXstdItemX 9" xfId="10392"/>
    <cellStyle name="SAPBEXtitle 2" xfId="10393"/>
    <cellStyle name="SAPBEXtitle 3" xfId="10394"/>
    <cellStyle name="SAPBEXtitle 4" xfId="10395"/>
    <cellStyle name="SAPBEXtitle 5" xfId="10396"/>
    <cellStyle name="SAPBEXtitle 6" xfId="10397"/>
    <cellStyle name="SAPBEXundefined" xfId="10398"/>
    <cellStyle name="SAPBEXundefined 10" xfId="10399"/>
    <cellStyle name="SAPBEXundefined 11" xfId="10400"/>
    <cellStyle name="SAPBEXundefined 12" xfId="10401"/>
    <cellStyle name="SAPBEXundefined 13" xfId="10402"/>
    <cellStyle name="SAPBEXundefined 14" xfId="10403"/>
    <cellStyle name="SAPBEXundefined 15" xfId="10404"/>
    <cellStyle name="SAPBEXundefined 20" xfId="10405"/>
    <cellStyle name="SAPBEXundefined 16" xfId="10406"/>
    <cellStyle name="SAPBEXundefined 21" xfId="10407"/>
    <cellStyle name="SAPBEXundefined 17" xfId="10408"/>
    <cellStyle name="SAPBEXundefined 22" xfId="10409"/>
    <cellStyle name="SAPBEXundefined 18" xfId="10410"/>
    <cellStyle name="SAPBEXundefined 23" xfId="10411"/>
    <cellStyle name="SAPBEXundefined 19" xfId="10412"/>
    <cellStyle name="SAPBEXundefined 24" xfId="10413"/>
    <cellStyle name="SAPBEXundefined 25" xfId="10414"/>
    <cellStyle name="SAPBEXundefined 30" xfId="10415"/>
    <cellStyle name="SAPBEXundefined 26" xfId="10416"/>
    <cellStyle name="SAPBEXundefined 31" xfId="10417"/>
    <cellStyle name="Style 142 7 2" xfId="10418"/>
    <cellStyle name="SAPBEXundefined 27" xfId="10419"/>
    <cellStyle name="SAPBEXundefined 32" xfId="10420"/>
    <cellStyle name="SAPBEXundefined 28" xfId="10421"/>
    <cellStyle name="SAPBEXundefined 33" xfId="10422"/>
    <cellStyle name="SAPBEXundefined 29" xfId="10423"/>
    <cellStyle name="SAPBEXundefined 8" xfId="10424"/>
    <cellStyle name="shade" xfId="10425"/>
    <cellStyle name="Style 146 7 2" xfId="10426"/>
    <cellStyle name="Sheet Title 2" xfId="10427"/>
    <cellStyle name="Sheet Title 2 2" xfId="10428"/>
    <cellStyle name="Sheet Title 2 2 2" xfId="10429"/>
    <cellStyle name="Sheet Title 2 2 2 2" xfId="10430"/>
    <cellStyle name="Sheet Title 2 2 3" xfId="10431"/>
    <cellStyle name="Sheet Title 2 2 4" xfId="10432"/>
    <cellStyle name="Style 91 6 2" xfId="10433"/>
    <cellStyle name="Sheet Title 2 3" xfId="10434"/>
    <cellStyle name="Sheet Title 2 4" xfId="10435"/>
    <cellStyle name="Sheet Title 3" xfId="10436"/>
    <cellStyle name="Sheet Title 4" xfId="10437"/>
    <cellStyle name="Sheet Title 5" xfId="10438"/>
    <cellStyle name="Sheet Title 6" xfId="10439"/>
    <cellStyle name="Sheet Title 7" xfId="10440"/>
    <cellStyle name="Sheet Title 7 2" xfId="10441"/>
    <cellStyle name="Sheet Title 8" xfId="10442"/>
    <cellStyle name="Sheet Title 9" xfId="10443"/>
    <cellStyle name="Single Accounting" xfId="10444"/>
    <cellStyle name="Standard_airt-rev" xfId="10445"/>
    <cellStyle name="style" xfId="10446"/>
    <cellStyle name="Style 1 10" xfId="10447"/>
    <cellStyle name="Style 1 2" xfId="10448"/>
    <cellStyle name="Style 1 2 2 2" xfId="10449"/>
    <cellStyle name="Style 1 2 2 2 2" xfId="10450"/>
    <cellStyle name="Style 1 2 2 3" xfId="10451"/>
    <cellStyle name="Style 1 2 2 4" xfId="10452"/>
    <cellStyle name="Style 1 2 3 2" xfId="10453"/>
    <cellStyle name="Style 1 3" xfId="10454"/>
    <cellStyle name="Style 1 4" xfId="10455"/>
    <cellStyle name="Style 1 5" xfId="10456"/>
    <cellStyle name="Style 1 6" xfId="10457"/>
    <cellStyle name="Style 1 7" xfId="10458"/>
    <cellStyle name="Style 1 8" xfId="10459"/>
    <cellStyle name="Style 1 9" xfId="10460"/>
    <cellStyle name="Style 100" xfId="10461"/>
    <cellStyle name="Style 101" xfId="10462"/>
    <cellStyle name="Style 101 2" xfId="10463"/>
    <cellStyle name="Style 101 2 2" xfId="10464"/>
    <cellStyle name="Style 101 2 2 2" xfId="10465"/>
    <cellStyle name="Style 101 2 2 2 2" xfId="10466"/>
    <cellStyle name="Style 49 9" xfId="10467"/>
    <cellStyle name="Style 101 2 2 3" xfId="10468"/>
    <cellStyle name="Style 101 2 2 4" xfId="10469"/>
    <cellStyle name="Style 101 2 3" xfId="10470"/>
    <cellStyle name="Style 101 2 3 2" xfId="10471"/>
    <cellStyle name="Style 101 2 4" xfId="10472"/>
    <cellStyle name="Style 101 3" xfId="10473"/>
    <cellStyle name="Style 101 4" xfId="10474"/>
    <cellStyle name="Style 101 5" xfId="10475"/>
    <cellStyle name="Style 101 6" xfId="10476"/>
    <cellStyle name="Style 101 7" xfId="10477"/>
    <cellStyle name="Style 101 8" xfId="10478"/>
    <cellStyle name="Style 101 9" xfId="10479"/>
    <cellStyle name="Style 102" xfId="10480"/>
    <cellStyle name="Style 102 2" xfId="10481"/>
    <cellStyle name="Style 102 3" xfId="10482"/>
    <cellStyle name="Style 102 4" xfId="10483"/>
    <cellStyle name="Style 102 5" xfId="10484"/>
    <cellStyle name="Style 102_KERTAS_KERJA_ABI_PGE_2009_090109Kurs 11rb" xfId="10485"/>
    <cellStyle name="Style 103" xfId="10486"/>
    <cellStyle name="Style 103 14" xfId="10487"/>
    <cellStyle name="Style 103 16 2" xfId="10488"/>
    <cellStyle name="Style 65 11" xfId="10489"/>
    <cellStyle name="Style 70 11" xfId="10490"/>
    <cellStyle name="Style 103 2" xfId="10491"/>
    <cellStyle name="Style 103 2 2" xfId="10492"/>
    <cellStyle name="Style 103 2 2 2" xfId="10493"/>
    <cellStyle name="Style 103 2 2 2 2" xfId="10494"/>
    <cellStyle name="Style 103 2 3" xfId="10495"/>
    <cellStyle name="Style 103 2 3 2" xfId="10496"/>
    <cellStyle name="Style 103 2 4" xfId="10497"/>
    <cellStyle name="Style 103 3" xfId="10498"/>
    <cellStyle name="Style 103 4" xfId="10499"/>
    <cellStyle name="Style 103 5" xfId="10500"/>
    <cellStyle name="Style 103 6" xfId="10501"/>
    <cellStyle name="Style 103 7" xfId="10502"/>
    <cellStyle name="Style 103 8" xfId="10503"/>
    <cellStyle name="Style 104" xfId="10504"/>
    <cellStyle name="Style 105 14" xfId="10505"/>
    <cellStyle name="Style 105 15" xfId="10506"/>
    <cellStyle name="Style 105 16" xfId="10507"/>
    <cellStyle name="Style 105 16 2" xfId="10508"/>
    <cellStyle name="Style 105 17" xfId="10509"/>
    <cellStyle name="Style 105 18" xfId="10510"/>
    <cellStyle name="Style 105 2" xfId="10511"/>
    <cellStyle name="Style 110 2" xfId="10512"/>
    <cellStyle name="Style 105 2 2" xfId="10513"/>
    <cellStyle name="Style 110 2 2" xfId="10514"/>
    <cellStyle name="Style 105 2 2 2" xfId="10515"/>
    <cellStyle name="Style 110 2 2 2" xfId="10516"/>
    <cellStyle name="Style 105 2 2 2 2" xfId="10517"/>
    <cellStyle name="Style 110 2 2 2 2" xfId="10518"/>
    <cellStyle name="Style 105 2 2 3" xfId="10519"/>
    <cellStyle name="Style 110 2 2 3" xfId="10520"/>
    <cellStyle name="Style 105 2 2 4" xfId="10521"/>
    <cellStyle name="Style 110 2 2 4" xfId="10522"/>
    <cellStyle name="Style 105 2 3" xfId="10523"/>
    <cellStyle name="Style 110 2 3" xfId="10524"/>
    <cellStyle name="Style 105 2 3 2" xfId="10525"/>
    <cellStyle name="Style 110 2 3 2" xfId="10526"/>
    <cellStyle name="Style 105 2 4" xfId="10527"/>
    <cellStyle name="Style 110 2 4" xfId="10528"/>
    <cellStyle name="Style 105 3" xfId="10529"/>
    <cellStyle name="Style 110 3" xfId="10530"/>
    <cellStyle name="Style 105 5" xfId="10531"/>
    <cellStyle name="Style 110 5" xfId="10532"/>
    <cellStyle name="Style 105 6" xfId="10533"/>
    <cellStyle name="Style 110 6" xfId="10534"/>
    <cellStyle name="Style 105 7" xfId="10535"/>
    <cellStyle name="Style 110 7" xfId="10536"/>
    <cellStyle name="Style 105 8" xfId="10537"/>
    <cellStyle name="Style 110 8" xfId="10538"/>
    <cellStyle name="Style 105 9" xfId="10539"/>
    <cellStyle name="Style 110 9" xfId="10540"/>
    <cellStyle name="Yen" xfId="10541"/>
    <cellStyle name="Style 107 11" xfId="10542"/>
    <cellStyle name="Style 107 12" xfId="10543"/>
    <cellStyle name="Style 107 13" xfId="10544"/>
    <cellStyle name="Style 107 16 2" xfId="10545"/>
    <cellStyle name="Style 107 2 2" xfId="10546"/>
    <cellStyle name="Style 112 2 2" xfId="10547"/>
    <cellStyle name="Style 107 2 2 2" xfId="10548"/>
    <cellStyle name="Style 112 2 2 2" xfId="10549"/>
    <cellStyle name="Style 107 2 2 2 2" xfId="10550"/>
    <cellStyle name="Style 112 2 2 2 2" xfId="10551"/>
    <cellStyle name="Style 107 2 2 3" xfId="10552"/>
    <cellStyle name="Style 112 2 2 3" xfId="10553"/>
    <cellStyle name="Style 107 2 2 4" xfId="10554"/>
    <cellStyle name="Style 112 2 2 4" xfId="10555"/>
    <cellStyle name="Style 107 2 3" xfId="10556"/>
    <cellStyle name="Style 112 2 3" xfId="10557"/>
    <cellStyle name="Style 42 9 2" xfId="10558"/>
    <cellStyle name="Style 107 2 3 2" xfId="10559"/>
    <cellStyle name="Style 112 2 3 2" xfId="10560"/>
    <cellStyle name="Style 107 2 4" xfId="10561"/>
    <cellStyle name="Style 112 2 4" xfId="10562"/>
    <cellStyle name="Style 107 5" xfId="10563"/>
    <cellStyle name="Style 112 5" xfId="10564"/>
    <cellStyle name="Style 107 6" xfId="10565"/>
    <cellStyle name="Style 112 6" xfId="10566"/>
    <cellStyle name="Style 107 7" xfId="10567"/>
    <cellStyle name="Style 112 7" xfId="10568"/>
    <cellStyle name="Style 107 8" xfId="10569"/>
    <cellStyle name="Style 112 8" xfId="10570"/>
    <cellStyle name="Style 108 2 2 2" xfId="10571"/>
    <cellStyle name="Style 46 7 2" xfId="10572"/>
    <cellStyle name="Style 108 2 2 2 2" xfId="10573"/>
    <cellStyle name="Style 95 4 2 2 3" xfId="10574"/>
    <cellStyle name="Style 108 2 2 3" xfId="10575"/>
    <cellStyle name="Style 108 2 2 4" xfId="10576"/>
    <cellStyle name="Style 108 2 3" xfId="10577"/>
    <cellStyle name="Style 43 9 2" xfId="10578"/>
    <cellStyle name="Style 46 8" xfId="10579"/>
    <cellStyle name="Style 108 2 3 2" xfId="10580"/>
    <cellStyle name="Style 46 8 2" xfId="10581"/>
    <cellStyle name="Style 108 2 4" xfId="10582"/>
    <cellStyle name="Style 46 9" xfId="10583"/>
    <cellStyle name="Style 108 5" xfId="10584"/>
    <cellStyle name="Style 108 6" xfId="10585"/>
    <cellStyle name="Style 108 7" xfId="10586"/>
    <cellStyle name="Style 108 7 2" xfId="10587"/>
    <cellStyle name="Style 56 7" xfId="10588"/>
    <cellStyle name="Style 108 8" xfId="10589"/>
    <cellStyle name="Style 108 9" xfId="10590"/>
    <cellStyle name="Style 11" xfId="10591"/>
    <cellStyle name="Style 110 7 2" xfId="10592"/>
    <cellStyle name="Style 112 7 2" xfId="10593"/>
    <cellStyle name="Style 114 2 2" xfId="10594"/>
    <cellStyle name="Style 114 2 3" xfId="10595"/>
    <cellStyle name="Style 44 9 2" xfId="10596"/>
    <cellStyle name="Style 114 2 4" xfId="10597"/>
    <cellStyle name="Style 114 7 2" xfId="10598"/>
    <cellStyle name="Style 114 8" xfId="10599"/>
    <cellStyle name="Style 114 9" xfId="10600"/>
    <cellStyle name="Style 116 10" xfId="10601"/>
    <cellStyle name="Style 116 10 2" xfId="10602"/>
    <cellStyle name="Style 116 11" xfId="10603"/>
    <cellStyle name="Style 116 12" xfId="10604"/>
    <cellStyle name="Style 116 2" xfId="10605"/>
    <cellStyle name="Style 116 3" xfId="10606"/>
    <cellStyle name="Style 99 12 2" xfId="10607"/>
    <cellStyle name="Style 116 5" xfId="10608"/>
    <cellStyle name="Style 116 6" xfId="10609"/>
    <cellStyle name="Style 116 6 2" xfId="10610"/>
    <cellStyle name="Style 116 6 2 2 2" xfId="10611"/>
    <cellStyle name="Style 116 6 3" xfId="10612"/>
    <cellStyle name="Style 116 6 3 2" xfId="10613"/>
    <cellStyle name="Style 116 6 4" xfId="10614"/>
    <cellStyle name="Style 116 7" xfId="10615"/>
    <cellStyle name="Style 116 8" xfId="10616"/>
    <cellStyle name="Style 116_KERTAS_KERJA_ABI_PGE_2009_090109Kurs 11rb" xfId="10617"/>
    <cellStyle name="Style 118 2" xfId="10618"/>
    <cellStyle name="Style 123 2" xfId="10619"/>
    <cellStyle name="Style 73 3 3" xfId="10620"/>
    <cellStyle name="Style 118 2 2" xfId="10621"/>
    <cellStyle name="Style 73 3 3 2" xfId="10622"/>
    <cellStyle name="Style 118 2 3" xfId="10623"/>
    <cellStyle name="Style 48 9 2" xfId="10624"/>
    <cellStyle name="Style 118 2 3 2" xfId="10625"/>
    <cellStyle name="Style 118 2 4" xfId="10626"/>
    <cellStyle name="Style 118 3" xfId="10627"/>
    <cellStyle name="Style 123 3" xfId="10628"/>
    <cellStyle name="Style 73 3 4" xfId="10629"/>
    <cellStyle name="Style 99 14 2" xfId="10630"/>
    <cellStyle name="Style 118 4" xfId="10631"/>
    <cellStyle name="Style 123 4" xfId="10632"/>
    <cellStyle name="Style 73 3 5" xfId="10633"/>
    <cellStyle name="Style 118 5" xfId="10634"/>
    <cellStyle name="Style 123 5" xfId="10635"/>
    <cellStyle name="Style 73 3 6" xfId="10636"/>
    <cellStyle name="Style 118 6" xfId="10637"/>
    <cellStyle name="Style 73 3 7" xfId="10638"/>
    <cellStyle name="Style 118 7" xfId="10639"/>
    <cellStyle name="Style 73 3 8" xfId="10640"/>
    <cellStyle name="Style 118 8" xfId="10641"/>
    <cellStyle name="Style 73 3 9" xfId="10642"/>
    <cellStyle name="Style 12" xfId="10643"/>
    <cellStyle name="Style 120 2" xfId="10644"/>
    <cellStyle name="Style 120 3" xfId="10645"/>
    <cellStyle name="Style 99 11 2" xfId="10646"/>
    <cellStyle name="Style 120 4" xfId="10647"/>
    <cellStyle name="Style 120 5" xfId="10648"/>
    <cellStyle name="Style 120 6" xfId="10649"/>
    <cellStyle name="Style 120 7" xfId="10650"/>
    <cellStyle name="Style 120 8" xfId="10651"/>
    <cellStyle name="Style 120 9" xfId="10652"/>
    <cellStyle name="Style 122 2" xfId="10653"/>
    <cellStyle name="Style 68 2 3" xfId="10654"/>
    <cellStyle name="Style 73 2 3" xfId="10655"/>
    <cellStyle name="Style 122 2 2 2" xfId="10656"/>
    <cellStyle name="Style 122 2 2 2 2" xfId="10657"/>
    <cellStyle name="Style 122 2 2 3" xfId="10658"/>
    <cellStyle name="Style 122 2 2 4" xfId="10659"/>
    <cellStyle name="Style 122 3" xfId="10660"/>
    <cellStyle name="Style 68 2 4" xfId="10661"/>
    <cellStyle name="Style 73 2 4" xfId="10662"/>
    <cellStyle name="Style 99 13 2" xfId="10663"/>
    <cellStyle name="Style 122 4" xfId="10664"/>
    <cellStyle name="Style 73 2 5" xfId="10665"/>
    <cellStyle name="Style 122 5" xfId="10666"/>
    <cellStyle name="Style 73 2 6" xfId="10667"/>
    <cellStyle name="Style 122 6" xfId="10668"/>
    <cellStyle name="Style 73 2 7" xfId="10669"/>
    <cellStyle name="Style 122 7" xfId="10670"/>
    <cellStyle name="Style 73 2 8" xfId="10671"/>
    <cellStyle name="Style 122 7 2" xfId="10672"/>
    <cellStyle name="Style 122 8" xfId="10673"/>
    <cellStyle name="Style 73 2 9" xfId="10674"/>
    <cellStyle name="Style 124 2" xfId="10675"/>
    <cellStyle name="Style 73 4 3" xfId="10676"/>
    <cellStyle name="Style 124 3" xfId="10677"/>
    <cellStyle name="Style 73 4 4" xfId="10678"/>
    <cellStyle name="Style 99 15 2" xfId="10679"/>
    <cellStyle name="Style 124 4" xfId="10680"/>
    <cellStyle name="Style 73 4 5" xfId="10681"/>
    <cellStyle name="Style 124 5" xfId="10682"/>
    <cellStyle name="Style 73 4 6" xfId="10683"/>
    <cellStyle name="Style 124 6" xfId="10684"/>
    <cellStyle name="Style 73 4 7" xfId="10685"/>
    <cellStyle name="Style 124 7" xfId="10686"/>
    <cellStyle name="Style 73 4 8" xfId="10687"/>
    <cellStyle name="Style 124 7 2" xfId="10688"/>
    <cellStyle name="Style 124 8" xfId="10689"/>
    <cellStyle name="Style 73 4 9" xfId="10690"/>
    <cellStyle name="Style 126" xfId="10691"/>
    <cellStyle name="Style 131" xfId="10692"/>
    <cellStyle name="Style 126 2" xfId="10693"/>
    <cellStyle name="Style 73 6 3" xfId="10694"/>
    <cellStyle name="Style 126 2 2 2" xfId="10695"/>
    <cellStyle name="Style 126 2 2 2 2" xfId="10696"/>
    <cellStyle name="Style 126 2 2 3" xfId="10697"/>
    <cellStyle name="Style 126 2 2 4" xfId="10698"/>
    <cellStyle name="Style 126 2 3 2" xfId="10699"/>
    <cellStyle name="Style 126 3" xfId="10700"/>
    <cellStyle name="Style 73 6 4" xfId="10701"/>
    <cellStyle name="Style 126 4" xfId="10702"/>
    <cellStyle name="Style 126 5" xfId="10703"/>
    <cellStyle name="Style 126 6" xfId="10704"/>
    <cellStyle name="Style 49 2 2 2" xfId="10705"/>
    <cellStyle name="Style 126 7" xfId="10706"/>
    <cellStyle name="Style 49 2 2 3" xfId="10707"/>
    <cellStyle name="Style 126 8" xfId="10708"/>
    <cellStyle name="Style 49 2 2 4" xfId="10709"/>
    <cellStyle name="Style 126 9" xfId="10710"/>
    <cellStyle name="Style 127" xfId="10711"/>
    <cellStyle name="Style 132" xfId="10712"/>
    <cellStyle name="Style 128" xfId="10713"/>
    <cellStyle name="Style 133" xfId="10714"/>
    <cellStyle name="Style 129" xfId="10715"/>
    <cellStyle name="Style 134" xfId="10716"/>
    <cellStyle name="Style 129 2" xfId="10717"/>
    <cellStyle name="Style 129 3" xfId="10718"/>
    <cellStyle name="Style 129 4" xfId="10719"/>
    <cellStyle name="Style 129 5" xfId="10720"/>
    <cellStyle name="Style 129_KERTAS_KERJA_ABI_PGE_2009_090109Kurs 11rb" xfId="10721"/>
    <cellStyle name="Style 13" xfId="10722"/>
    <cellStyle name="Style 130 2 2 4" xfId="10723"/>
    <cellStyle name="Style 130 2 3 2" xfId="10724"/>
    <cellStyle name="Style 130 2 4" xfId="10725"/>
    <cellStyle name="Style 132 2" xfId="10726"/>
    <cellStyle name="Style 138 6 2 4" xfId="10727"/>
    <cellStyle name="Style 132 2 2 2" xfId="10728"/>
    <cellStyle name="Style 132 2 2 2 2" xfId="10729"/>
    <cellStyle name="Style 132 2 2 3" xfId="10730"/>
    <cellStyle name="Style 132 2 2 4" xfId="10731"/>
    <cellStyle name="Style 132 2 3 2" xfId="10732"/>
    <cellStyle name="Style 132 3" xfId="10733"/>
    <cellStyle name="Style 132 4" xfId="10734"/>
    <cellStyle name="Style 132 5" xfId="10735"/>
    <cellStyle name="Style 132 6" xfId="10736"/>
    <cellStyle name="Uhrzeit 2" xfId="10737"/>
    <cellStyle name="Style 132 7" xfId="10738"/>
    <cellStyle name="Style 132 8" xfId="10739"/>
    <cellStyle name="Style 132 9" xfId="10740"/>
    <cellStyle name="Style 133 2" xfId="10741"/>
    <cellStyle name="Style 133 3" xfId="10742"/>
    <cellStyle name="Style 135" xfId="10743"/>
    <cellStyle name="Style 140" xfId="10744"/>
    <cellStyle name="Style 136" xfId="10745"/>
    <cellStyle name="Style 141" xfId="10746"/>
    <cellStyle name="Style 136 2" xfId="10747"/>
    <cellStyle name="Style 136 2 2" xfId="10748"/>
    <cellStyle name="Style 136 2 2 2" xfId="10749"/>
    <cellStyle name="Style 136 2 2 2 2" xfId="10750"/>
    <cellStyle name="Style 136 2 2 3" xfId="10751"/>
    <cellStyle name="Style 136 2 2 4" xfId="10752"/>
    <cellStyle name="Style 136 2 3" xfId="10753"/>
    <cellStyle name="Style 66 9 2" xfId="10754"/>
    <cellStyle name="Style 71 9 2" xfId="10755"/>
    <cellStyle name="Style 136 2 4" xfId="10756"/>
    <cellStyle name="Style 136 3" xfId="10757"/>
    <cellStyle name="Style 136 4" xfId="10758"/>
    <cellStyle name="Style 136 5" xfId="10759"/>
    <cellStyle name="Style 136 6" xfId="10760"/>
    <cellStyle name="Style 136 7" xfId="10761"/>
    <cellStyle name="Style 136 7 2" xfId="10762"/>
    <cellStyle name="Style 136 8" xfId="10763"/>
    <cellStyle name="Style 136 9" xfId="10764"/>
    <cellStyle name="Style 137" xfId="10765"/>
    <cellStyle name="Style 142" xfId="10766"/>
    <cellStyle name="Style 5 2" xfId="10767"/>
    <cellStyle name="Style 138 10" xfId="10768"/>
    <cellStyle name="Style 138 10 2" xfId="10769"/>
    <cellStyle name="Style 138 11" xfId="10770"/>
    <cellStyle name="Style 138 12" xfId="10771"/>
    <cellStyle name="Style 138 5" xfId="10772"/>
    <cellStyle name="Style 138 6" xfId="10773"/>
    <cellStyle name="Style 138 6 2" xfId="10774"/>
    <cellStyle name="Style 138 6 2 2" xfId="10775"/>
    <cellStyle name="Style 138 6 3" xfId="10776"/>
    <cellStyle name="Style 138 6 3 2" xfId="10777"/>
    <cellStyle name="Style 138 7" xfId="10778"/>
    <cellStyle name="Style 138 8" xfId="10779"/>
    <cellStyle name="Style 138 9" xfId="10780"/>
    <cellStyle name="Style 138_KERTAS_KERJA_ABI_PGE_2009_090109Kurs 11rb" xfId="10781"/>
    <cellStyle name="Style 14" xfId="10782"/>
    <cellStyle name="Style 140 7 2" xfId="10783"/>
    <cellStyle name="Style 142 2" xfId="10784"/>
    <cellStyle name="Style 142 2 2 2" xfId="10785"/>
    <cellStyle name="Style 142 2 2 3" xfId="10786"/>
    <cellStyle name="Style 142 2 2 4" xfId="10787"/>
    <cellStyle name="Style 142 2 3 2" xfId="10788"/>
    <cellStyle name="Style 142 3" xfId="10789"/>
    <cellStyle name="Style 142 4" xfId="10790"/>
    <cellStyle name="Style 142 5" xfId="10791"/>
    <cellStyle name="Style 142 6" xfId="10792"/>
    <cellStyle name="Style 142 7" xfId="10793"/>
    <cellStyle name="Style 142 8" xfId="10794"/>
    <cellStyle name="Währung [0]_revenue" xfId="10795"/>
    <cellStyle name="Style 142 9" xfId="10796"/>
    <cellStyle name="Style 144 2 2" xfId="10797"/>
    <cellStyle name="Style 144 2 2 2" xfId="10798"/>
    <cellStyle name="Style 144 2 2 2 2" xfId="10799"/>
    <cellStyle name="Style 144 2 2 3" xfId="10800"/>
    <cellStyle name="Style 144 2 2 4" xfId="10801"/>
    <cellStyle name="Style 144 2 3" xfId="10802"/>
    <cellStyle name="Style 69 9 2" xfId="10803"/>
    <cellStyle name="Style 74 9 2" xfId="10804"/>
    <cellStyle name="Style 144 2 3 2" xfId="10805"/>
    <cellStyle name="Style 144 2 4" xfId="10806"/>
    <cellStyle name="Style 179 2" xfId="10807"/>
    <cellStyle name="Style 144 3" xfId="10808"/>
    <cellStyle name="þ_x001d_ð &amp;ý&amp;†ýG 2" xfId="10809"/>
    <cellStyle name="Style 144 4" xfId="10810"/>
    <cellStyle name="Style 144 5" xfId="10811"/>
    <cellStyle name="Style 144 6" xfId="10812"/>
    <cellStyle name="Style 144 7" xfId="10813"/>
    <cellStyle name="Style 73_KERTAS_KERJA_ABI_PGE_2009_090109Kurs 11rb" xfId="10814"/>
    <cellStyle name="Style 144 7 2" xfId="10815"/>
    <cellStyle name="Style 144 8" xfId="10816"/>
    <cellStyle name="Style 144 9" xfId="10817"/>
    <cellStyle name="Style 146" xfId="10818"/>
    <cellStyle name="Style 151" xfId="10819"/>
    <cellStyle name="Style 201" xfId="10820"/>
    <cellStyle name="Style 146 2" xfId="10821"/>
    <cellStyle name="Style 151 2" xfId="10822"/>
    <cellStyle name="Style 146 2 2" xfId="10823"/>
    <cellStyle name="Style 146 2 2 2" xfId="10824"/>
    <cellStyle name="Style 146 2 2 3" xfId="10825"/>
    <cellStyle name="Style 146 2 2 4" xfId="10826"/>
    <cellStyle name="Style 146 2 3" xfId="10827"/>
    <cellStyle name="Style 146 2 3 2" xfId="10828"/>
    <cellStyle name="Style 146 2 4" xfId="10829"/>
    <cellStyle name="Style 146 3" xfId="10830"/>
    <cellStyle name="Style 151 3" xfId="10831"/>
    <cellStyle name="Style 146 4" xfId="10832"/>
    <cellStyle name="Style 151 4" xfId="10833"/>
    <cellStyle name="Style 146 5" xfId="10834"/>
    <cellStyle name="Style 151 5" xfId="10835"/>
    <cellStyle name="Style 146 6" xfId="10836"/>
    <cellStyle name="Style 146 7" xfId="10837"/>
    <cellStyle name="Style 146 8" xfId="10838"/>
    <cellStyle name="Style 146 9" xfId="10839"/>
    <cellStyle name="Style 147" xfId="10840"/>
    <cellStyle name="Style 152" xfId="10841"/>
    <cellStyle name="Style 202" xfId="10842"/>
    <cellStyle name="Style 147 2" xfId="10843"/>
    <cellStyle name="Style 152 2" xfId="10844"/>
    <cellStyle name="Style 147 4" xfId="10845"/>
    <cellStyle name="Style 152 4" xfId="10846"/>
    <cellStyle name="Style 147 5" xfId="10847"/>
    <cellStyle name="Style 152 5" xfId="10848"/>
    <cellStyle name="Style 148" xfId="10849"/>
    <cellStyle name="Style 153" xfId="10850"/>
    <cellStyle name="Style 203" xfId="10851"/>
    <cellStyle name="Style 148 2" xfId="10852"/>
    <cellStyle name="Style 203 2" xfId="10853"/>
    <cellStyle name="Style 148 2 2" xfId="10854"/>
    <cellStyle name="Style 148 2 2 2" xfId="10855"/>
    <cellStyle name="Style 148 2 2 2 2" xfId="10856"/>
    <cellStyle name="Style 148 2 2 3" xfId="10857"/>
    <cellStyle name="Style 148 2 2 4" xfId="10858"/>
    <cellStyle name="Style 148 2 3" xfId="10859"/>
    <cellStyle name="Style 83 9 2" xfId="10860"/>
    <cellStyle name="Style 148 3" xfId="10861"/>
    <cellStyle name="Style 203 3" xfId="10862"/>
    <cellStyle name="Style 148 4" xfId="10863"/>
    <cellStyle name="Style 203 4" xfId="10864"/>
    <cellStyle name="Style 148 5" xfId="10865"/>
    <cellStyle name="Style 203 5" xfId="10866"/>
    <cellStyle name="Style 148 6" xfId="10867"/>
    <cellStyle name="Style 148 7" xfId="10868"/>
    <cellStyle name="Style 148 8" xfId="10869"/>
    <cellStyle name="Style 148 9" xfId="10870"/>
    <cellStyle name="Style 149" xfId="10871"/>
    <cellStyle name="Style 154" xfId="10872"/>
    <cellStyle name="Style 204" xfId="10873"/>
    <cellStyle name="Style 83 10 2" xfId="10874"/>
    <cellStyle name="Style 15" xfId="10875"/>
    <cellStyle name="Style 20" xfId="10876"/>
    <cellStyle name="Style 15 2" xfId="10877"/>
    <cellStyle name="Style 15 3" xfId="10878"/>
    <cellStyle name="Style 15 4" xfId="10879"/>
    <cellStyle name="Style 15 5" xfId="10880"/>
    <cellStyle name="Style 15_KERTAS_KERJA_ABI_PGE_2009_090109Kurs 11rb" xfId="10881"/>
    <cellStyle name="Style 150 2 2 2 2" xfId="10882"/>
    <cellStyle name="Style 150 2 3 2" xfId="10883"/>
    <cellStyle name="Style 151_KERTAS_KERJA_ABI_PGE_2009_090109Kurs 11rb" xfId="10884"/>
    <cellStyle name="Style 152 2 2" xfId="10885"/>
    <cellStyle name="Style 152 2 2 2" xfId="10886"/>
    <cellStyle name="Style 152 2 2 3" xfId="10887"/>
    <cellStyle name="Style 152 2 2 4" xfId="10888"/>
    <cellStyle name="Style 152 2 3" xfId="10889"/>
    <cellStyle name="Style 152 2 3 2" xfId="10890"/>
    <cellStyle name="Style 152 2 4" xfId="10891"/>
    <cellStyle name="Style 152 6" xfId="10892"/>
    <cellStyle name="Style 152 7 2" xfId="10893"/>
    <cellStyle name="Style 154 2" xfId="10894"/>
    <cellStyle name="Style 204 2" xfId="10895"/>
    <cellStyle name="Style 154 2 2" xfId="10896"/>
    <cellStyle name="Style 154 2 2 2" xfId="10897"/>
    <cellStyle name="Style 154 2 2 2 2" xfId="10898"/>
    <cellStyle name="Style 154 2 2 3" xfId="10899"/>
    <cellStyle name="Style 154 2 2 4" xfId="10900"/>
    <cellStyle name="Style 154 2 3" xfId="10901"/>
    <cellStyle name="Style 44 2 3 2" xfId="10902"/>
    <cellStyle name="Style 154 2 4" xfId="10903"/>
    <cellStyle name="Style 154 3" xfId="10904"/>
    <cellStyle name="Style 204 3" xfId="10905"/>
    <cellStyle name="Style 154 4" xfId="10906"/>
    <cellStyle name="Style 204 4" xfId="10907"/>
    <cellStyle name="Style 154 5" xfId="10908"/>
    <cellStyle name="Style 204 5" xfId="10909"/>
    <cellStyle name="Style 154 6" xfId="10910"/>
    <cellStyle name="Style 154 7" xfId="10911"/>
    <cellStyle name="Style 154 7 2" xfId="10912"/>
    <cellStyle name="Style 154 8" xfId="10913"/>
    <cellStyle name="Style 154 9" xfId="10914"/>
    <cellStyle name="Style 156 2" xfId="10915"/>
    <cellStyle name="Style 206 2" xfId="10916"/>
    <cellStyle name="Style 211 2" xfId="10917"/>
    <cellStyle name="Style 156 2 2" xfId="10918"/>
    <cellStyle name="Style 156 2 2 2 2" xfId="10919"/>
    <cellStyle name="Style 156 2 2 3" xfId="10920"/>
    <cellStyle name="Style 156 2 3" xfId="10921"/>
    <cellStyle name="Style 44 4 3 2" xfId="10922"/>
    <cellStyle name="Style 91 9 2" xfId="10923"/>
    <cellStyle name="Style 156 2 3 2" xfId="10924"/>
    <cellStyle name="Style 156 2 4" xfId="10925"/>
    <cellStyle name="Style 156 3" xfId="10926"/>
    <cellStyle name="Style 206 3" xfId="10927"/>
    <cellStyle name="Style 211 3" xfId="10928"/>
    <cellStyle name="Style 156 4" xfId="10929"/>
    <cellStyle name="Style 206 4" xfId="10930"/>
    <cellStyle name="Style 211 4" xfId="10931"/>
    <cellStyle name="Style 156 5" xfId="10932"/>
    <cellStyle name="Style 206 5" xfId="10933"/>
    <cellStyle name="Style 211 5" xfId="10934"/>
    <cellStyle name="Style 156 6" xfId="10935"/>
    <cellStyle name="Style 156 7" xfId="10936"/>
    <cellStyle name="Style 156 7 2" xfId="10937"/>
    <cellStyle name="Style 156 8" xfId="10938"/>
    <cellStyle name="Style 156 9" xfId="10939"/>
    <cellStyle name="Style 158 10 2" xfId="10940"/>
    <cellStyle name="Style 158 6 2" xfId="10941"/>
    <cellStyle name="Style 158 6 2 2 2" xfId="10942"/>
    <cellStyle name="Style 158 6 2 3" xfId="10943"/>
    <cellStyle name="Style 158 6 2 4" xfId="10944"/>
    <cellStyle name="Style 158 6 3" xfId="10945"/>
    <cellStyle name="Style 158 6 3 2" xfId="10946"/>
    <cellStyle name="Style 158 6 4" xfId="10947"/>
    <cellStyle name="Style 158 9" xfId="10948"/>
    <cellStyle name="Style 16" xfId="10949"/>
    <cellStyle name="Style 21" xfId="10950"/>
    <cellStyle name="Style 160 2" xfId="10951"/>
    <cellStyle name="Style 205 2" xfId="10952"/>
    <cellStyle name="Style 160 2 2" xfId="10953"/>
    <cellStyle name="Style 160 2 2 2" xfId="10954"/>
    <cellStyle name="Style 160 2 2 2 2" xfId="10955"/>
    <cellStyle name="Style 160 2 2 3" xfId="10956"/>
    <cellStyle name="Style 160 2 2 4" xfId="10957"/>
    <cellStyle name="Style 160 2 3" xfId="10958"/>
    <cellStyle name="Style 44 3 3 2" xfId="10959"/>
    <cellStyle name="Style 85 9 2" xfId="10960"/>
    <cellStyle name="Style 160 2 3 2" xfId="10961"/>
    <cellStyle name="Style 160 2 4" xfId="10962"/>
    <cellStyle name="Style 160 3" xfId="10963"/>
    <cellStyle name="Style 205 3" xfId="10964"/>
    <cellStyle name="Style 160 4" xfId="10965"/>
    <cellStyle name="Style 205 4" xfId="10966"/>
    <cellStyle name="Style 160 5" xfId="10967"/>
    <cellStyle name="Style 205 5" xfId="10968"/>
    <cellStyle name="Style 160 6" xfId="10969"/>
    <cellStyle name="Style 160 7" xfId="10970"/>
    <cellStyle name="Style 160 7 2" xfId="10971"/>
    <cellStyle name="Style 160 8" xfId="10972"/>
    <cellStyle name="Style 160 9" xfId="10973"/>
    <cellStyle name="Style 166_KERTAS_KERJA_ABI_PGE_2009_090109Kurs 11rb" xfId="10974"/>
    <cellStyle name="Style 216_KERTAS_KERJA_ABI_PGE_2009_090109Kurs 11rb" xfId="10975"/>
    <cellStyle name="Style 168 4" xfId="10976"/>
    <cellStyle name="Style 173 4" xfId="10977"/>
    <cellStyle name="Style 168 5" xfId="10978"/>
    <cellStyle name="Style 173 5" xfId="10979"/>
    <cellStyle name="Style 168_KERTAS_KERJA_ABI_PGE_2009_090109Kurs 11rb" xfId="10980"/>
    <cellStyle name="Style 173_KERTAS_KERJA_ABI_PGE_2009_090109Kurs 11rb" xfId="10981"/>
    <cellStyle name="Style 169 2" xfId="10982"/>
    <cellStyle name="Style 174 2" xfId="10983"/>
    <cellStyle name="Style 169 3" xfId="10984"/>
    <cellStyle name="Style 174 3" xfId="10985"/>
    <cellStyle name="Style 169 4" xfId="10986"/>
    <cellStyle name="Style 174 4" xfId="10987"/>
    <cellStyle name="Style 169 5" xfId="10988"/>
    <cellStyle name="Style 174 5" xfId="10989"/>
    <cellStyle name="Style 169_KERTAS_KERJA_ABI_PGE_2009_090109Kurs 11rb" xfId="10990"/>
    <cellStyle name="Style 174_KERTAS_KERJA_ABI_PGE_2009_090109Kurs 11rb" xfId="10991"/>
    <cellStyle name="Style 17" xfId="10992"/>
    <cellStyle name="Style 22" xfId="10993"/>
    <cellStyle name="Style 175_KERTAS_KERJA_ABI_PGE_2009_090109Kurs 11rb" xfId="10994"/>
    <cellStyle name="Style 180_KERTAS_KERJA_ABI_PGE_2009_090109Kurs 11rb" xfId="10995"/>
    <cellStyle name="Style 176" xfId="10996"/>
    <cellStyle name="Style 181" xfId="10997"/>
    <cellStyle name="Style 176 2" xfId="10998"/>
    <cellStyle name="Style 181 2" xfId="10999"/>
    <cellStyle name="Style 176 3" xfId="11000"/>
    <cellStyle name="Style 181 3" xfId="11001"/>
    <cellStyle name="Style 176 4" xfId="11002"/>
    <cellStyle name="Style 181 4" xfId="11003"/>
    <cellStyle name="Style 176 5" xfId="11004"/>
    <cellStyle name="Style 181 5" xfId="11005"/>
    <cellStyle name="Style 177" xfId="11006"/>
    <cellStyle name="Style 182" xfId="11007"/>
    <cellStyle name="Style 178" xfId="11008"/>
    <cellStyle name="Style 183" xfId="11009"/>
    <cellStyle name="Style 179" xfId="11010"/>
    <cellStyle name="Style 184" xfId="11011"/>
    <cellStyle name="Style 179 3" xfId="11012"/>
    <cellStyle name="Style 179 4" xfId="11013"/>
    <cellStyle name="Style 179 5" xfId="11014"/>
    <cellStyle name="Style 18" xfId="11015"/>
    <cellStyle name="Style 23" xfId="11016"/>
    <cellStyle name="Style 182 2" xfId="11017"/>
    <cellStyle name="Style 182 3" xfId="11018"/>
    <cellStyle name="Style 182 4" xfId="11019"/>
    <cellStyle name="Style 182 5" xfId="11020"/>
    <cellStyle name="Style 185" xfId="11021"/>
    <cellStyle name="Style 190" xfId="11022"/>
    <cellStyle name="Style 185 3" xfId="11023"/>
    <cellStyle name="Style 190 3" xfId="11024"/>
    <cellStyle name="Style 185 4" xfId="11025"/>
    <cellStyle name="Style 190 4" xfId="11026"/>
    <cellStyle name="Style 185 5" xfId="11027"/>
    <cellStyle name="Style 190 5" xfId="11028"/>
    <cellStyle name="Style 185_KERTAS_KERJA_ABI_PGE_2009_090109Kurs 11rb" xfId="11029"/>
    <cellStyle name="Style 190_KERTAS_KERJA_ABI_PGE_2009_090109Kurs 11rb" xfId="11030"/>
    <cellStyle name="Style 186" xfId="11031"/>
    <cellStyle name="Style 191" xfId="11032"/>
    <cellStyle name="Style 186 2" xfId="11033"/>
    <cellStyle name="Style 186 3" xfId="11034"/>
    <cellStyle name="Style 186 4" xfId="11035"/>
    <cellStyle name="Style 186 5" xfId="11036"/>
    <cellStyle name="Style 186_KERTAS_KERJA_ABI_PGE_2009_090109Kurs 11rb" xfId="11037"/>
    <cellStyle name="Style 187" xfId="11038"/>
    <cellStyle name="Style 192" xfId="11039"/>
    <cellStyle name="Style 6 2" xfId="11040"/>
    <cellStyle name="Style 187 2" xfId="11041"/>
    <cellStyle name="Style 187 3" xfId="11042"/>
    <cellStyle name="Style 187 4" xfId="11043"/>
    <cellStyle name="Style 187 5" xfId="11044"/>
    <cellStyle name="Style 187_KERTAS_KERJA_ABI_PGE_2009_090109Kurs 11rb" xfId="11045"/>
    <cellStyle name="Style 188" xfId="11046"/>
    <cellStyle name="Style 193" xfId="11047"/>
    <cellStyle name="Style 188 2" xfId="11048"/>
    <cellStyle name="Style 188 4" xfId="11049"/>
    <cellStyle name="Style 188 5" xfId="11050"/>
    <cellStyle name="Style 188_KERTAS_KERJA_ABI_PGE_2009_090109Kurs 11rb" xfId="11051"/>
    <cellStyle name="Style 189 2" xfId="11052"/>
    <cellStyle name="Style 194 2" xfId="11053"/>
    <cellStyle name="Style 189 3" xfId="11054"/>
    <cellStyle name="Style 194 3" xfId="11055"/>
    <cellStyle name="Style 189 4" xfId="11056"/>
    <cellStyle name="Style 194 4" xfId="11057"/>
    <cellStyle name="Style 189 5" xfId="11058"/>
    <cellStyle name="Style 194 5" xfId="11059"/>
    <cellStyle name="Style 196 2" xfId="11060"/>
    <cellStyle name="Style 196 3" xfId="11061"/>
    <cellStyle name="Style 196 4" xfId="11062"/>
    <cellStyle name="Style 196 5" xfId="11063"/>
    <cellStyle name="Style 196_KERTAS_KERJA_ABI_PGE_2009_090109Kurs 11rb" xfId="11064"/>
    <cellStyle name="Style 197 2" xfId="11065"/>
    <cellStyle name="Style 197 3" xfId="11066"/>
    <cellStyle name="Style 197 4" xfId="11067"/>
    <cellStyle name="Style 197 5" xfId="11068"/>
    <cellStyle name="Style 91 2 2 2 2" xfId="11069"/>
    <cellStyle name="Style 198 2" xfId="11070"/>
    <cellStyle name="Style 198 3" xfId="11071"/>
    <cellStyle name="Style 198 4" xfId="11072"/>
    <cellStyle name="Style 198 5" xfId="11073"/>
    <cellStyle name="Style 199 2" xfId="11074"/>
    <cellStyle name="Style 199 3" xfId="11075"/>
    <cellStyle name="Style 199 4" xfId="11076"/>
    <cellStyle name="Style 199 5" xfId="11077"/>
    <cellStyle name="Style 2" xfId="11078"/>
    <cellStyle name="Style 206_KERTAS_KERJA_ABI_PGE_2009_090109Kurs 11rb" xfId="11079"/>
    <cellStyle name="Style 211_KERTAS_KERJA_ABI_PGE_2009_090109Kurs 11rb" xfId="11080"/>
    <cellStyle name="Style 207 2" xfId="11081"/>
    <cellStyle name="Style 212 2" xfId="11082"/>
    <cellStyle name="Style 207 3" xfId="11083"/>
    <cellStyle name="Style 212 3" xfId="11084"/>
    <cellStyle name="Style 207 4" xfId="11085"/>
    <cellStyle name="Style 212 4" xfId="11086"/>
    <cellStyle name="Style 207 5" xfId="11087"/>
    <cellStyle name="Style 212 5" xfId="11088"/>
    <cellStyle name="Style 21 2" xfId="11089"/>
    <cellStyle name="Style 21 3" xfId="11090"/>
    <cellStyle name="þ_x001d_ð &amp;ý&amp;†ýG_x0008_€ X_x000a__x0007__x0001__x0001_ 2 2" xfId="11091"/>
    <cellStyle name="Style 21 4" xfId="11092"/>
    <cellStyle name="Style 21 5" xfId="11093"/>
    <cellStyle name="Style 25" xfId="11094"/>
    <cellStyle name="Style 30" xfId="11095"/>
    <cellStyle name="Style 26" xfId="11096"/>
    <cellStyle name="Style 31" xfId="11097"/>
    <cellStyle name="Style 28" xfId="11098"/>
    <cellStyle name="Style 33" xfId="11099"/>
    <cellStyle name="Style 29" xfId="11100"/>
    <cellStyle name="Style 34" xfId="11101"/>
    <cellStyle name="Style 3" xfId="11102"/>
    <cellStyle name="Style 33 2" xfId="11103"/>
    <cellStyle name="Style 33 3" xfId="11104"/>
    <cellStyle name="Style 33 4" xfId="11105"/>
    <cellStyle name="Style 33 5" xfId="11106"/>
    <cellStyle name="Style 33_KERTAS_KERJA_ABI_PGE_2009_090109Kurs 11rb" xfId="11107"/>
    <cellStyle name="Style 35" xfId="11108"/>
    <cellStyle name="Style 40" xfId="11109"/>
    <cellStyle name="Style 36" xfId="11110"/>
    <cellStyle name="Style 41" xfId="11111"/>
    <cellStyle name="Style 37" xfId="11112"/>
    <cellStyle name="Style 42" xfId="11113"/>
    <cellStyle name="Style 37 2" xfId="11114"/>
    <cellStyle name="Style 42 2" xfId="11115"/>
    <cellStyle name="Style 37 3" xfId="11116"/>
    <cellStyle name="Style 42 3" xfId="11117"/>
    <cellStyle name="Style 37 4" xfId="11118"/>
    <cellStyle name="Style 42 4" xfId="11119"/>
    <cellStyle name="Style 37 5" xfId="11120"/>
    <cellStyle name="Style 42 5" xfId="11121"/>
    <cellStyle name="Style 37_KERTAS_KERJA_ABI_PGE_2009_090109Kurs 11rb" xfId="11122"/>
    <cellStyle name="Style 38" xfId="11123"/>
    <cellStyle name="Style 43" xfId="11124"/>
    <cellStyle name="Style 39" xfId="11125"/>
    <cellStyle name="Style 44" xfId="11126"/>
    <cellStyle name="Style 4" xfId="11127"/>
    <cellStyle name="Style 40 2" xfId="11128"/>
    <cellStyle name="Style 41 10" xfId="11129"/>
    <cellStyle name="Style 41 10 2" xfId="11130"/>
    <cellStyle name="Style 41 11" xfId="11131"/>
    <cellStyle name="Style 41 11 2" xfId="11132"/>
    <cellStyle name="Style 41 12" xfId="11133"/>
    <cellStyle name="Style 41 12 2" xfId="11134"/>
    <cellStyle name="Style 41 15 2" xfId="11135"/>
    <cellStyle name="Style 41 2" xfId="11136"/>
    <cellStyle name="Style 41 2 2 2" xfId="11137"/>
    <cellStyle name="Style 41 2 2 3" xfId="11138"/>
    <cellStyle name="Style 41 2 2 4" xfId="11139"/>
    <cellStyle name="Style 41 6" xfId="11140"/>
    <cellStyle name="Style 41 6 2" xfId="11141"/>
    <cellStyle name="Style 41 8" xfId="11142"/>
    <cellStyle name="Style 43 4 2" xfId="11143"/>
    <cellStyle name="Style 41 8 2" xfId="11144"/>
    <cellStyle name="Style 41 9 2" xfId="11145"/>
    <cellStyle name="Style 42 10" xfId="11146"/>
    <cellStyle name="Style 42 15 2" xfId="11147"/>
    <cellStyle name="Style 42 2 2 2" xfId="11148"/>
    <cellStyle name="Style 42 2 2 3" xfId="11149"/>
    <cellStyle name="Style 42 2 2 4" xfId="11150"/>
    <cellStyle name="Style 42 4 2" xfId="11151"/>
    <cellStyle name="Style 42 5 2" xfId="11152"/>
    <cellStyle name="Style 42 6" xfId="11153"/>
    <cellStyle name="Style 42 6 2" xfId="11154"/>
    <cellStyle name="Style 42 7" xfId="11155"/>
    <cellStyle name="Style 42 8" xfId="11156"/>
    <cellStyle name="Style 43 5 2" xfId="11157"/>
    <cellStyle name="Style 42 8 2" xfId="11158"/>
    <cellStyle name="Style 42 9" xfId="11159"/>
    <cellStyle name="Style 43 2" xfId="11160"/>
    <cellStyle name="Style 43 3" xfId="11161"/>
    <cellStyle name="Style 43 4" xfId="11162"/>
    <cellStyle name="Style 43 5" xfId="11163"/>
    <cellStyle name="Style 43 6 2" xfId="11164"/>
    <cellStyle name="Style 43 8" xfId="11165"/>
    <cellStyle name="Style 43 7" xfId="11166"/>
    <cellStyle name="Style 43 7 2" xfId="11167"/>
    <cellStyle name="Style 44 8" xfId="11168"/>
    <cellStyle name="Style 43 9" xfId="11169"/>
    <cellStyle name="Style 44 10" xfId="11170"/>
    <cellStyle name="Style 44 11" xfId="11171"/>
    <cellStyle name="Style 44 11 2" xfId="11172"/>
    <cellStyle name="Style 44 12" xfId="11173"/>
    <cellStyle name="Style 44 12 2" xfId="11174"/>
    <cellStyle name="Style 44 13 2" xfId="11175"/>
    <cellStyle name="Style 44 14 2" xfId="11176"/>
    <cellStyle name="Style 44 2" xfId="11177"/>
    <cellStyle name="Style 44 2 2" xfId="11178"/>
    <cellStyle name="Style 44 2 2 2" xfId="11179"/>
    <cellStyle name="Style 44 2 2 2 2" xfId="11180"/>
    <cellStyle name="Title  - Style1" xfId="11181"/>
    <cellStyle name="Style 44 2 2 2 3" xfId="11182"/>
    <cellStyle name="Style 44 2 2 2 4" xfId="11183"/>
    <cellStyle name="Style 44 2 2 3" xfId="11184"/>
    <cellStyle name="Style 44 2 2 4" xfId="11185"/>
    <cellStyle name="Style 44 2 3" xfId="11186"/>
    <cellStyle name="Style 44 2 4" xfId="11187"/>
    <cellStyle name="Style 44 2 4 2" xfId="11188"/>
    <cellStyle name="Style 44 2 5" xfId="11189"/>
    <cellStyle name="Style 44 2 6" xfId="11190"/>
    <cellStyle name="Style 44 2 7" xfId="11191"/>
    <cellStyle name="Style 44 2 8" xfId="11192"/>
    <cellStyle name="Style 44 2 9" xfId="11193"/>
    <cellStyle name="Style 44 3" xfId="11194"/>
    <cellStyle name="Style 44 3 2 2 2" xfId="11195"/>
    <cellStyle name="Style 44 3 2 2 3" xfId="11196"/>
    <cellStyle name="Style 44 3 2 2 4" xfId="11197"/>
    <cellStyle name="Style 44 3 6 2" xfId="11198"/>
    <cellStyle name="Style 44 4" xfId="11199"/>
    <cellStyle name="Style 44 4 2" xfId="11200"/>
    <cellStyle name="Style 91 8" xfId="11201"/>
    <cellStyle name="Style 44 4 2 2" xfId="11202"/>
    <cellStyle name="Style 91 8 2" xfId="11203"/>
    <cellStyle name="Style 44 4 2 2 2" xfId="11204"/>
    <cellStyle name="Style 44 4 2 2 3" xfId="11205"/>
    <cellStyle name="Style 44 4 2 2 4" xfId="11206"/>
    <cellStyle name="Style 44 4 2 3" xfId="11207"/>
    <cellStyle name="Style 44 4 2 4" xfId="11208"/>
    <cellStyle name="Style 44 4 3" xfId="11209"/>
    <cellStyle name="Style 91 9" xfId="11210"/>
    <cellStyle name="Style 44 4 4" xfId="11211"/>
    <cellStyle name="Style 44 4 4 2" xfId="11212"/>
    <cellStyle name="Style 44 4 5" xfId="11213"/>
    <cellStyle name="Style 44 4 5 2" xfId="11214"/>
    <cellStyle name="Style 44 4 6" xfId="11215"/>
    <cellStyle name="Style 44 4 7" xfId="11216"/>
    <cellStyle name="Style 44 4 8" xfId="11217"/>
    <cellStyle name="Style 44 4 9" xfId="11218"/>
    <cellStyle name="Style 44 5" xfId="11219"/>
    <cellStyle name="Style 44 5 2" xfId="11220"/>
    <cellStyle name="Style 87 8" xfId="11221"/>
    <cellStyle name="Style 44 5 2 2" xfId="11222"/>
    <cellStyle name="Style 87 8 2" xfId="11223"/>
    <cellStyle name="Style 44 5 2 2 2" xfId="11224"/>
    <cellStyle name="Style 44 5 2 2 3" xfId="11225"/>
    <cellStyle name="Style 44 5 2 2 4" xfId="11226"/>
    <cellStyle name="Style 44 5 2 3" xfId="11227"/>
    <cellStyle name="Style 44 5 2 4" xfId="11228"/>
    <cellStyle name="Style 44 5 3" xfId="11229"/>
    <cellStyle name="Style 87 9" xfId="11230"/>
    <cellStyle name="Style 44 5 3 2" xfId="11231"/>
    <cellStyle name="Style 87 9 2" xfId="11232"/>
    <cellStyle name="Style 44 5 4" xfId="11233"/>
    <cellStyle name="Style 44 5 4 2" xfId="11234"/>
    <cellStyle name="Style 44 5 5" xfId="11235"/>
    <cellStyle name="Style 44 5 5 2" xfId="11236"/>
    <cellStyle name="Style 44 5 6" xfId="11237"/>
    <cellStyle name="Style 44 5 7" xfId="11238"/>
    <cellStyle name="Style 44 5 8" xfId="11239"/>
    <cellStyle name="Style 44 5 9" xfId="11240"/>
    <cellStyle name="Style 44 6" xfId="11241"/>
    <cellStyle name="Style 44 6 2" xfId="11242"/>
    <cellStyle name="Style 93 8" xfId="11243"/>
    <cellStyle name="Style 44 6 2 2" xfId="11244"/>
    <cellStyle name="Style 93 8 2" xfId="11245"/>
    <cellStyle name="Style 44 6 2 3" xfId="11246"/>
    <cellStyle name="Style 44 6 2 4" xfId="11247"/>
    <cellStyle name="Style 44 6 3" xfId="11248"/>
    <cellStyle name="Style 93 9" xfId="11249"/>
    <cellStyle name="Style 44 6 4" xfId="11250"/>
    <cellStyle name="Style 44 7" xfId="11251"/>
    <cellStyle name="Style 44 7 2" xfId="11252"/>
    <cellStyle name="Style 89 8" xfId="11253"/>
    <cellStyle name="Style 44 8 2" xfId="11254"/>
    <cellStyle name="Style 95 8" xfId="11255"/>
    <cellStyle name="Style 44 9" xfId="11256"/>
    <cellStyle name="Style 45" xfId="11257"/>
    <cellStyle name="Style 50" xfId="11258"/>
    <cellStyle name="Style 45 12" xfId="11259"/>
    <cellStyle name="Style 50 12" xfId="11260"/>
    <cellStyle name="Style 45 15 2" xfId="11261"/>
    <cellStyle name="Style 50 15 2" xfId="11262"/>
    <cellStyle name="Style 93 5" xfId="11263"/>
    <cellStyle name="Style 45 2" xfId="11264"/>
    <cellStyle name="Style 50 2" xfId="11265"/>
    <cellStyle name="Style 45 2 2 2" xfId="11266"/>
    <cellStyle name="Style 50 2 2 2" xfId="11267"/>
    <cellStyle name="Style 65 17" xfId="11268"/>
    <cellStyle name="Style 70 17" xfId="11269"/>
    <cellStyle name="Style 45 2 2 3" xfId="11270"/>
    <cellStyle name="Style 50 2 2 3" xfId="11271"/>
    <cellStyle name="Style 65 18" xfId="11272"/>
    <cellStyle name="Style 70 18" xfId="11273"/>
    <cellStyle name="Style 45 2 2 4" xfId="11274"/>
    <cellStyle name="Style 50 2 2 4" xfId="11275"/>
    <cellStyle name="Style 45 4" xfId="11276"/>
    <cellStyle name="Style 50 4" xfId="11277"/>
    <cellStyle name="Style 45 4 2" xfId="11278"/>
    <cellStyle name="Style 50 4 2" xfId="11279"/>
    <cellStyle name="Style 45 5" xfId="11280"/>
    <cellStyle name="Style 50 5" xfId="11281"/>
    <cellStyle name="Style 45 5 2" xfId="11282"/>
    <cellStyle name="Style 50 5 2" xfId="11283"/>
    <cellStyle name="Total 2 2 18" xfId="11284"/>
    <cellStyle name="Total 2 2 23" xfId="11285"/>
    <cellStyle name="Style 45 6" xfId="11286"/>
    <cellStyle name="Style 50 6" xfId="11287"/>
    <cellStyle name="Style 45 6 2" xfId="11288"/>
    <cellStyle name="Style 50 6 2" xfId="11289"/>
    <cellStyle name="Style 45 7" xfId="11290"/>
    <cellStyle name="Style 50 7" xfId="11291"/>
    <cellStyle name="Style 45 7 2" xfId="11292"/>
    <cellStyle name="Style 50 7 2" xfId="11293"/>
    <cellStyle name="Style 45 9" xfId="11294"/>
    <cellStyle name="Style 50 9" xfId="11295"/>
    <cellStyle name="Style 46" xfId="11296"/>
    <cellStyle name="Style 51" xfId="11297"/>
    <cellStyle name="Style 46 10" xfId="11298"/>
    <cellStyle name="Style 46 10 2" xfId="11299"/>
    <cellStyle name="Style 46 11" xfId="11300"/>
    <cellStyle name="Style 46 11 2" xfId="11301"/>
    <cellStyle name="Style 46 12" xfId="11302"/>
    <cellStyle name="Style 46 12 2" xfId="11303"/>
    <cellStyle name="Style 46 13" xfId="11304"/>
    <cellStyle name="Style 46 13 2" xfId="11305"/>
    <cellStyle name="Style 46 14" xfId="11306"/>
    <cellStyle name="Style 46 14 2" xfId="11307"/>
    <cellStyle name="Style 46 15" xfId="11308"/>
    <cellStyle name="Style 46 15 2" xfId="11309"/>
    <cellStyle name="Style 46 16" xfId="11310"/>
    <cellStyle name="Style 46 2" xfId="11311"/>
    <cellStyle name="Style 51 2" xfId="11312"/>
    <cellStyle name="Style 46 2 2" xfId="11313"/>
    <cellStyle name="Style 46 2 2 4" xfId="11314"/>
    <cellStyle name="Style 49 10" xfId="11315"/>
    <cellStyle name="Style 46 2 3" xfId="11316"/>
    <cellStyle name="Style 46 3" xfId="11317"/>
    <cellStyle name="Style 46 3 2" xfId="11318"/>
    <cellStyle name="Style 46 4" xfId="11319"/>
    <cellStyle name="Style 67 3 2 2 2" xfId="11320"/>
    <cellStyle name="Style 46 4 2" xfId="11321"/>
    <cellStyle name="Style 60 3 2 2 3" xfId="11322"/>
    <cellStyle name="Style 46 5" xfId="11323"/>
    <cellStyle name="Style 67 3 2 2 3" xfId="11324"/>
    <cellStyle name="Style 46 5 2" xfId="11325"/>
    <cellStyle name="Style 46 6" xfId="11326"/>
    <cellStyle name="Style 67 3 2 2 4" xfId="11327"/>
    <cellStyle name="Style 46 6 2" xfId="11328"/>
    <cellStyle name="Style 46 9 2" xfId="11329"/>
    <cellStyle name="Style 47" xfId="11330"/>
    <cellStyle name="Style 52" xfId="11331"/>
    <cellStyle name="Style 47 10 2" xfId="11332"/>
    <cellStyle name="Style 47 11" xfId="11333"/>
    <cellStyle name="Style 47 11 2" xfId="11334"/>
    <cellStyle name="Style 47 12" xfId="11335"/>
    <cellStyle name="Style 47 13" xfId="11336"/>
    <cellStyle name="Style 47 13 2" xfId="11337"/>
    <cellStyle name="Style 47 14" xfId="11338"/>
    <cellStyle name="Style 47 15" xfId="11339"/>
    <cellStyle name="Style 47 15 2" xfId="11340"/>
    <cellStyle name="Style 47 16" xfId="11341"/>
    <cellStyle name="Style 47 2 2 2" xfId="11342"/>
    <cellStyle name="Style 47 2 2 4" xfId="11343"/>
    <cellStyle name="Style 47 2 3" xfId="11344"/>
    <cellStyle name="Style 47 2 4" xfId="11345"/>
    <cellStyle name="Style 47 5" xfId="11346"/>
    <cellStyle name="Style 47 5 2" xfId="11347"/>
    <cellStyle name="Style 47 6" xfId="11348"/>
    <cellStyle name="Style 47 7" xfId="11349"/>
    <cellStyle name="Style 47 7 2" xfId="11350"/>
    <cellStyle name="Style 47 8" xfId="11351"/>
    <cellStyle name="Style 47 8 2" xfId="11352"/>
    <cellStyle name="Style 68 2 2 3" xfId="11353"/>
    <cellStyle name="Style 73 2 2 3" xfId="11354"/>
    <cellStyle name="Style 47 9" xfId="11355"/>
    <cellStyle name="Style 48" xfId="11356"/>
    <cellStyle name="Style 53" xfId="11357"/>
    <cellStyle name="Style 48 10" xfId="11358"/>
    <cellStyle name="Style 48 10 2" xfId="11359"/>
    <cellStyle name="Style 60 4 2 3" xfId="11360"/>
    <cellStyle name="Style 48 11" xfId="11361"/>
    <cellStyle name="Style 48 12" xfId="11362"/>
    <cellStyle name="Style 48 12 2" xfId="11363"/>
    <cellStyle name="千分位_CFB617" xfId="11364"/>
    <cellStyle name="Style 48 13" xfId="11365"/>
    <cellStyle name="Style 48 13 2" xfId="11366"/>
    <cellStyle name="Style 48 14" xfId="11367"/>
    <cellStyle name="Style 48 15" xfId="11368"/>
    <cellStyle name="Style 48 15 2" xfId="11369"/>
    <cellStyle name="Style 48 16" xfId="11370"/>
    <cellStyle name="Style 48 17" xfId="11371"/>
    <cellStyle name="Style 48 18" xfId="11372"/>
    <cellStyle name="Style 48 2" xfId="11373"/>
    <cellStyle name="Style 53 2" xfId="11374"/>
    <cellStyle name="Style 48 2 2 2" xfId="11375"/>
    <cellStyle name="Style 48 2 2 3" xfId="11376"/>
    <cellStyle name="Style 48 2 2 4" xfId="11377"/>
    <cellStyle name="Style 48 2 3" xfId="11378"/>
    <cellStyle name="Style 48 2 4" xfId="11379"/>
    <cellStyle name="Style 97 13 2" xfId="11380"/>
    <cellStyle name="Style 48 3" xfId="11381"/>
    <cellStyle name="Style 48 3 2" xfId="11382"/>
    <cellStyle name="Style 48 4" xfId="11383"/>
    <cellStyle name="Style 48 4 2" xfId="11384"/>
    <cellStyle name="Times 10" xfId="11385"/>
    <cellStyle name="Style 48 5" xfId="11386"/>
    <cellStyle name="Style 48 5 2" xfId="11387"/>
    <cellStyle name="Style 48 6" xfId="11388"/>
    <cellStyle name="Style 48 6 2" xfId="11389"/>
    <cellStyle name="Style 48 7" xfId="11390"/>
    <cellStyle name="Style 48 7 2" xfId="11391"/>
    <cellStyle name="Style 48 8" xfId="11392"/>
    <cellStyle name="Style 48 8 2" xfId="11393"/>
    <cellStyle name="Style 73 3 2 3" xfId="11394"/>
    <cellStyle name="Style 48 9" xfId="11395"/>
    <cellStyle name="Style 49" xfId="11396"/>
    <cellStyle name="Style 54" xfId="11397"/>
    <cellStyle name="Style 49 10 2" xfId="11398"/>
    <cellStyle name="Style 49 11" xfId="11399"/>
    <cellStyle name="Style 49 12" xfId="11400"/>
    <cellStyle name="Style 49 12 2" xfId="11401"/>
    <cellStyle name="Style 49 13" xfId="11402"/>
    <cellStyle name="Style 49 14" xfId="11403"/>
    <cellStyle name="Style 49 15" xfId="11404"/>
    <cellStyle name="Style 49 15 2" xfId="11405"/>
    <cellStyle name="Style 49 16" xfId="11406"/>
    <cellStyle name="Style 49 17" xfId="11407"/>
    <cellStyle name="Style 49 18" xfId="11408"/>
    <cellStyle name="Style 49 2" xfId="11409"/>
    <cellStyle name="Style 54 2" xfId="11410"/>
    <cellStyle name="Style 49 2 2" xfId="11411"/>
    <cellStyle name="Style 49 2 3" xfId="11412"/>
    <cellStyle name="Uhrzeit" xfId="11413"/>
    <cellStyle name="Style 49 2 4" xfId="11414"/>
    <cellStyle name="TotCol - Style5" xfId="11415"/>
    <cellStyle name="Style 49 3" xfId="11416"/>
    <cellStyle name="TotRow - Style8" xfId="11417"/>
    <cellStyle name="Style 49 3 2" xfId="11418"/>
    <cellStyle name="TotRow - Style8 2" xfId="11419"/>
    <cellStyle name="Style 49 4" xfId="11420"/>
    <cellStyle name="Style 49 4 2" xfId="11421"/>
    <cellStyle name="Style 49 5" xfId="11422"/>
    <cellStyle name="Style 49 5 2" xfId="11423"/>
    <cellStyle name="Style 49 6" xfId="11424"/>
    <cellStyle name="Style 49 6 2" xfId="11425"/>
    <cellStyle name="Style 49 7" xfId="11426"/>
    <cellStyle name="Style 49 8" xfId="11427"/>
    <cellStyle name="Style 5" xfId="11428"/>
    <cellStyle name="Style 55 2" xfId="11429"/>
    <cellStyle name="Style 60 2" xfId="11430"/>
    <cellStyle name="Style 56 10" xfId="11431"/>
    <cellStyle name="Style 56 11" xfId="11432"/>
    <cellStyle name="Style 56 11 2" xfId="11433"/>
    <cellStyle name="Style 56 12" xfId="11434"/>
    <cellStyle name="Style 56 12 2" xfId="11435"/>
    <cellStyle name="Style 56 13" xfId="11436"/>
    <cellStyle name="Style 56 13 2" xfId="11437"/>
    <cellStyle name="Style 56 14" xfId="11438"/>
    <cellStyle name="Style 56 15" xfId="11439"/>
    <cellStyle name="Style 56 15 2" xfId="11440"/>
    <cellStyle name="Style 56 16" xfId="11441"/>
    <cellStyle name="Style 56 17" xfId="11442"/>
    <cellStyle name="Style 56 18" xfId="11443"/>
    <cellStyle name="Style 56 2 2 2" xfId="11444"/>
    <cellStyle name="Style 56 2 2 3" xfId="11445"/>
    <cellStyle name="Style 56 2 2 4" xfId="11446"/>
    <cellStyle name="Style 56 2 3" xfId="11447"/>
    <cellStyle name="Style 56 2 4" xfId="11448"/>
    <cellStyle name="Style 56 3 2" xfId="11449"/>
    <cellStyle name="Style 56 4" xfId="11450"/>
    <cellStyle name="Style 56 4 2" xfId="11451"/>
    <cellStyle name="Style 56 5" xfId="11452"/>
    <cellStyle name="Style 56 5 2" xfId="11453"/>
    <cellStyle name="Style 56 6" xfId="11454"/>
    <cellStyle name="Style 56 6 2" xfId="11455"/>
    <cellStyle name="Style 56 8" xfId="11456"/>
    <cellStyle name="Style 56 9" xfId="11457"/>
    <cellStyle name="Style 57" xfId="11458"/>
    <cellStyle name="Style 62" xfId="11459"/>
    <cellStyle name="Style 57 2" xfId="11460"/>
    <cellStyle name="Style 62 2" xfId="11461"/>
    <cellStyle name="Style 58" xfId="11462"/>
    <cellStyle name="Style 63" xfId="11463"/>
    <cellStyle name="Style 58 10" xfId="11464"/>
    <cellStyle name="Style 63 10" xfId="11465"/>
    <cellStyle name="Style 58 10 2" xfId="11466"/>
    <cellStyle name="Style 63 10 2" xfId="11467"/>
    <cellStyle name="Style 58 11" xfId="11468"/>
    <cellStyle name="Style 63 11" xfId="11469"/>
    <cellStyle name="Style 58 12" xfId="11470"/>
    <cellStyle name="Style 63 12" xfId="11471"/>
    <cellStyle name="Style 58 12 2" xfId="11472"/>
    <cellStyle name="Style 63 12 2" xfId="11473"/>
    <cellStyle name="Style 58 13" xfId="11474"/>
    <cellStyle name="Style 63 13" xfId="11475"/>
    <cellStyle name="Style 58 13 2" xfId="11476"/>
    <cellStyle name="Style 63 13 2" xfId="11477"/>
    <cellStyle name="Style 58 14" xfId="11478"/>
    <cellStyle name="Style 63 14" xfId="11479"/>
    <cellStyle name="Style 58 14 2" xfId="11480"/>
    <cellStyle name="Style 63 14 2" xfId="11481"/>
    <cellStyle name="Style 58 15" xfId="11482"/>
    <cellStyle name="Style 63 15" xfId="11483"/>
    <cellStyle name="Style 58 15 2" xfId="11484"/>
    <cellStyle name="Style 63 15 2" xfId="11485"/>
    <cellStyle name="Style 58 16" xfId="11486"/>
    <cellStyle name="Style 63 16" xfId="11487"/>
    <cellStyle name="Style 58 2 2" xfId="11488"/>
    <cellStyle name="Style 63 2 2" xfId="11489"/>
    <cellStyle name="Style 58 2 2 2" xfId="11490"/>
    <cellStyle name="Style 63 2 2 2" xfId="11491"/>
    <cellStyle name="Style 58 2 2 3" xfId="11492"/>
    <cellStyle name="Style 63 2 2 3" xfId="11493"/>
    <cellStyle name="Style 58 2 2 4" xfId="11494"/>
    <cellStyle name="Style 63 2 2 4" xfId="11495"/>
    <cellStyle name="Style 58 2 3" xfId="11496"/>
    <cellStyle name="Style 63 2 3" xfId="11497"/>
    <cellStyle name="Style 58 3" xfId="11498"/>
    <cellStyle name="Style 63 3" xfId="11499"/>
    <cellStyle name="Style 58 3 2" xfId="11500"/>
    <cellStyle name="Style 63 3 2" xfId="11501"/>
    <cellStyle name="Style 58 4" xfId="11502"/>
    <cellStyle name="Style 63 4" xfId="11503"/>
    <cellStyle name="Style 58 4 2" xfId="11504"/>
    <cellStyle name="Style 63 4 2" xfId="11505"/>
    <cellStyle name="Style 58 5" xfId="11506"/>
    <cellStyle name="Style 63 5" xfId="11507"/>
    <cellStyle name="Style 58 5 2" xfId="11508"/>
    <cellStyle name="Style 63 5 2" xfId="11509"/>
    <cellStyle name="Style 58 6" xfId="11510"/>
    <cellStyle name="Style 63 6" xfId="11511"/>
    <cellStyle name="Style 58 6 2" xfId="11512"/>
    <cellStyle name="Style 63 6 2" xfId="11513"/>
    <cellStyle name="Style 58 7" xfId="11514"/>
    <cellStyle name="Style 63 7" xfId="11515"/>
    <cellStyle name="Style 58 7 2" xfId="11516"/>
    <cellStyle name="Style 63 7 2" xfId="11517"/>
    <cellStyle name="Style 59" xfId="11518"/>
    <cellStyle name="Style 64" xfId="11519"/>
    <cellStyle name="Style 6" xfId="11520"/>
    <cellStyle name="Style 60 11 2" xfId="11521"/>
    <cellStyle name="Style 60 12 2" xfId="11522"/>
    <cellStyle name="Style 60 13" xfId="11523"/>
    <cellStyle name="Style 60 14 2" xfId="11524"/>
    <cellStyle name="Style 60 2 2" xfId="11525"/>
    <cellStyle name="Style 60 2 2 2" xfId="11526"/>
    <cellStyle name="Style 60 2 2 3" xfId="11527"/>
    <cellStyle name="Style 60 2 2 4" xfId="11528"/>
    <cellStyle name="Style 60 2 3" xfId="11529"/>
    <cellStyle name="Style 60 2 3 2" xfId="11530"/>
    <cellStyle name="Style 60 2 4" xfId="11531"/>
    <cellStyle name="Style 60 2 4 2" xfId="11532"/>
    <cellStyle name="Style 60 2 5" xfId="11533"/>
    <cellStyle name="Style 60 2 5 2" xfId="11534"/>
    <cellStyle name="Style 60 2 6" xfId="11535"/>
    <cellStyle name="Style 60 2 7" xfId="11536"/>
    <cellStyle name="Style 60 3" xfId="11537"/>
    <cellStyle name="Style 60 3 2" xfId="11538"/>
    <cellStyle name="Style 60 3 2 2" xfId="11539"/>
    <cellStyle name="Style 60 3 2 2 2" xfId="11540"/>
    <cellStyle name="Style 60 3 2 2 4" xfId="11541"/>
    <cellStyle name="Style 60 3 2 3" xfId="11542"/>
    <cellStyle name="Style 60 3 2 4" xfId="11543"/>
    <cellStyle name="Style 60 3 3" xfId="11544"/>
    <cellStyle name="Style 60 3 3 2" xfId="11545"/>
    <cellStyle name="Style 60 3 4" xfId="11546"/>
    <cellStyle name="Style 60 3 4 2" xfId="11547"/>
    <cellStyle name="Style 60 3 5" xfId="11548"/>
    <cellStyle name="Style 60 3 5 2" xfId="11549"/>
    <cellStyle name="Style 60 3 6" xfId="11550"/>
    <cellStyle name="Style 60 3 6 2" xfId="11551"/>
    <cellStyle name="Style 60 3 7" xfId="11552"/>
    <cellStyle name="Style 60 3 8" xfId="11553"/>
    <cellStyle name="Style 60 3 9" xfId="11554"/>
    <cellStyle name="Style 60 4" xfId="11555"/>
    <cellStyle name="Style 60 4 2" xfId="11556"/>
    <cellStyle name="Style 60 4 2 2" xfId="11557"/>
    <cellStyle name="Style 60 4 2 2 2" xfId="11558"/>
    <cellStyle name="Style 60 4 2 2 3" xfId="11559"/>
    <cellStyle name="Style 60 4 2 2 4" xfId="11560"/>
    <cellStyle name="Style 60 4 2 4" xfId="11561"/>
    <cellStyle name="Style 60 4 3" xfId="11562"/>
    <cellStyle name="Style 60 4 4" xfId="11563"/>
    <cellStyle name="Style 60 4 4 2" xfId="11564"/>
    <cellStyle name="Style 60 4 5" xfId="11565"/>
    <cellStyle name="Style 60 4 5 2" xfId="11566"/>
    <cellStyle name="Style 60 4 6" xfId="11567"/>
    <cellStyle name="Style 60 4 7" xfId="11568"/>
    <cellStyle name="Style 60 4 8" xfId="11569"/>
    <cellStyle name="Style 60 4 9" xfId="11570"/>
    <cellStyle name="Style 60 5 2 2 2" xfId="11571"/>
    <cellStyle name="Style 60 6" xfId="11572"/>
    <cellStyle name="Style 60 6 2" xfId="11573"/>
    <cellStyle name="Style 60 6 3" xfId="11574"/>
    <cellStyle name="Style 60 6 4" xfId="11575"/>
    <cellStyle name="Style 60 7" xfId="11576"/>
    <cellStyle name="Style 60 7 2" xfId="11577"/>
    <cellStyle name="Style 60 8" xfId="11578"/>
    <cellStyle name="Style 60 8 2" xfId="11579"/>
    <cellStyle name="Style 73 5 2 3" xfId="11580"/>
    <cellStyle name="Style 60 9" xfId="11581"/>
    <cellStyle name="Style 62 10" xfId="11582"/>
    <cellStyle name="Style 62 10 2" xfId="11583"/>
    <cellStyle name="Style 62 11" xfId="11584"/>
    <cellStyle name="Style 62 11 2" xfId="11585"/>
    <cellStyle name="Style 62 12" xfId="11586"/>
    <cellStyle name="Style 62 12 2" xfId="11587"/>
    <cellStyle name="Style 62 13" xfId="11588"/>
    <cellStyle name="Style 62 13 2" xfId="11589"/>
    <cellStyle name="Style 62 14" xfId="11590"/>
    <cellStyle name="Style 62 14 2" xfId="11591"/>
    <cellStyle name="Style 62 15" xfId="11592"/>
    <cellStyle name="Style 62 16" xfId="11593"/>
    <cellStyle name="Style 62 17" xfId="11594"/>
    <cellStyle name="Style 62 18" xfId="11595"/>
    <cellStyle name="Style 62 2 2 4" xfId="11596"/>
    <cellStyle name="Style 62 3" xfId="11597"/>
    <cellStyle name="Style 62 3 2" xfId="11598"/>
    <cellStyle name="Style 62 4" xfId="11599"/>
    <cellStyle name="Style 62 4 2" xfId="11600"/>
    <cellStyle name="Style 62 5" xfId="11601"/>
    <cellStyle name="Style 62 6" xfId="11602"/>
    <cellStyle name="Style 62 6 2" xfId="11603"/>
    <cellStyle name="Style 62 7" xfId="11604"/>
    <cellStyle name="Valuta_NPV" xfId="11605"/>
    <cellStyle name="Style 62 8" xfId="11606"/>
    <cellStyle name="Style 62 9" xfId="11607"/>
    <cellStyle name="Style 64 10" xfId="11608"/>
    <cellStyle name="Style 64 10 2" xfId="11609"/>
    <cellStyle name="Style 64 11" xfId="11610"/>
    <cellStyle name="Style 64 11 2" xfId="11611"/>
    <cellStyle name="Style 64 12" xfId="11612"/>
    <cellStyle name="Style 64 12 2" xfId="11613"/>
    <cellStyle name="Style 64 14" xfId="11614"/>
    <cellStyle name="Style 64 13" xfId="11615"/>
    <cellStyle name="Style 64 13 2" xfId="11616"/>
    <cellStyle name="Style 64 14 2" xfId="11617"/>
    <cellStyle name="Style 64 15" xfId="11618"/>
    <cellStyle name="Style 64 15 2" xfId="11619"/>
    <cellStyle name="Style 64 16" xfId="11620"/>
    <cellStyle name="Style 64 2 2" xfId="11621"/>
    <cellStyle name="Style 64 2 2 2" xfId="11622"/>
    <cellStyle name="u" xfId="11623"/>
    <cellStyle name="Style 64 2 2 4" xfId="11624"/>
    <cellStyle name="Style 64 2 3" xfId="11625"/>
    <cellStyle name="Style 64 2 4" xfId="11626"/>
    <cellStyle name="Style 64 3" xfId="11627"/>
    <cellStyle name="Style 64 4" xfId="11628"/>
    <cellStyle name="Style 64 4 2" xfId="11629"/>
    <cellStyle name="Style 64 5" xfId="11630"/>
    <cellStyle name="Style 64 6" xfId="11631"/>
    <cellStyle name="Style 64 6 2" xfId="11632"/>
    <cellStyle name="Style 64 7" xfId="11633"/>
    <cellStyle name="Style 64 7 2" xfId="11634"/>
    <cellStyle name="Style 64 8" xfId="11635"/>
    <cellStyle name="Style 64 9" xfId="11636"/>
    <cellStyle name="Style 65" xfId="11637"/>
    <cellStyle name="Style 70" xfId="11638"/>
    <cellStyle name="Style 65 10" xfId="11639"/>
    <cellStyle name="Style 70 10" xfId="11640"/>
    <cellStyle name="Style 65 10 2" xfId="11641"/>
    <cellStyle name="Style 70 10 2" xfId="11642"/>
    <cellStyle name="Style 91 6 2 4" xfId="11643"/>
    <cellStyle name="Style 65 11 2" xfId="11644"/>
    <cellStyle name="Style 70 11 2" xfId="11645"/>
    <cellStyle name="Style 65 12" xfId="11646"/>
    <cellStyle name="Style 70 12" xfId="11647"/>
    <cellStyle name="Table  - Style5" xfId="11648"/>
    <cellStyle name="Style 65 13" xfId="11649"/>
    <cellStyle name="Style 70 13" xfId="11650"/>
    <cellStyle name="Table  - Style6" xfId="11651"/>
    <cellStyle name="Style 65 13 2" xfId="11652"/>
    <cellStyle name="Style 70 13 2" xfId="11653"/>
    <cellStyle name="Table  - Style6 2" xfId="11654"/>
    <cellStyle name="Style 65 2" xfId="11655"/>
    <cellStyle name="Style 70 2" xfId="11656"/>
    <cellStyle name="Style 65 2 2 2" xfId="11657"/>
    <cellStyle name="Style 70 2 2 2" xfId="11658"/>
    <cellStyle name="Style 65 2 2 3" xfId="11659"/>
    <cellStyle name="Style 70 2 2 3" xfId="11660"/>
    <cellStyle name="Style 65 2 2 4" xfId="11661"/>
    <cellStyle name="Style 70 2 2 4" xfId="11662"/>
    <cellStyle name="Style 65 3" xfId="11663"/>
    <cellStyle name="Style 70 3" xfId="11664"/>
    <cellStyle name="Style 65 4" xfId="11665"/>
    <cellStyle name="Style 70 4" xfId="11666"/>
    <cellStyle name="Style 65 5" xfId="11667"/>
    <cellStyle name="Style 70 5" xfId="11668"/>
    <cellStyle name="Style 65 6" xfId="11669"/>
    <cellStyle name="Style 70 6" xfId="11670"/>
    <cellStyle name="Style 65 7" xfId="11671"/>
    <cellStyle name="Style 70 7" xfId="11672"/>
    <cellStyle name="Style 65 8" xfId="11673"/>
    <cellStyle name="Style 70 8" xfId="11674"/>
    <cellStyle name="Style 65 9" xfId="11675"/>
    <cellStyle name="Style 70 9" xfId="11676"/>
    <cellStyle name="Style 66" xfId="11677"/>
    <cellStyle name="Style 71" xfId="11678"/>
    <cellStyle name="Style 66 10" xfId="11679"/>
    <cellStyle name="Style 71 10" xfId="11680"/>
    <cellStyle name="Style 66 10 2" xfId="11681"/>
    <cellStyle name="Style 71 10 2" xfId="11682"/>
    <cellStyle name="Style 66 11" xfId="11683"/>
    <cellStyle name="Style 71 11" xfId="11684"/>
    <cellStyle name="Style 66 11 2" xfId="11685"/>
    <cellStyle name="Style 71 11 2" xfId="11686"/>
    <cellStyle name="Style 66 12" xfId="11687"/>
    <cellStyle name="Style 71 12" xfId="11688"/>
    <cellStyle name="Style 66 12 2" xfId="11689"/>
    <cellStyle name="Style 71 12 2" xfId="11690"/>
    <cellStyle name="Style 66 13" xfId="11691"/>
    <cellStyle name="Style 71 13" xfId="11692"/>
    <cellStyle name="Style 66 13 2" xfId="11693"/>
    <cellStyle name="Style 71 13 2" xfId="11694"/>
    <cellStyle name="Style 66 14" xfId="11695"/>
    <cellStyle name="Style 71 14" xfId="11696"/>
    <cellStyle name="Style 66 14 2" xfId="11697"/>
    <cellStyle name="Style 71 14 2" xfId="11698"/>
    <cellStyle name="Style 66 15" xfId="11699"/>
    <cellStyle name="Style 71 15" xfId="11700"/>
    <cellStyle name="Style 66 15 2" xfId="11701"/>
    <cellStyle name="Style 71 15 2" xfId="11702"/>
    <cellStyle name="Style 66 16" xfId="11703"/>
    <cellStyle name="Style 71 16" xfId="11704"/>
    <cellStyle name="Style 66 17" xfId="11705"/>
    <cellStyle name="Style 71 17" xfId="11706"/>
    <cellStyle name="Style 66 18" xfId="11707"/>
    <cellStyle name="Style 71 18" xfId="11708"/>
    <cellStyle name="Style 66 2 2" xfId="11709"/>
    <cellStyle name="Style 71 2 2" xfId="11710"/>
    <cellStyle name="Style 66 2 2 2" xfId="11711"/>
    <cellStyle name="Style 71 2 2 2" xfId="11712"/>
    <cellStyle name="Style 66 2 2 3" xfId="11713"/>
    <cellStyle name="Style 71 2 2 3" xfId="11714"/>
    <cellStyle name="Style 66 2 2 4" xfId="11715"/>
    <cellStyle name="Style 71 2 2 4" xfId="11716"/>
    <cellStyle name="Style 66 2 4" xfId="11717"/>
    <cellStyle name="Style 71 2 4" xfId="11718"/>
    <cellStyle name="Style 66 3" xfId="11719"/>
    <cellStyle name="Style 71 3" xfId="11720"/>
    <cellStyle name="Style 66 3 2" xfId="11721"/>
    <cellStyle name="Style 71 3 2" xfId="11722"/>
    <cellStyle name="Style 66 4" xfId="11723"/>
    <cellStyle name="Style 71 4" xfId="11724"/>
    <cellStyle name="Style 66 4 2" xfId="11725"/>
    <cellStyle name="Style 71 4 2" xfId="11726"/>
    <cellStyle name="Style 66 5" xfId="11727"/>
    <cellStyle name="Style 71 5" xfId="11728"/>
    <cellStyle name="Style 66 5 2" xfId="11729"/>
    <cellStyle name="Style 71 5 2" xfId="11730"/>
    <cellStyle name="Style 66 6" xfId="11731"/>
    <cellStyle name="Style 71 6" xfId="11732"/>
    <cellStyle name="Style 66 6 2" xfId="11733"/>
    <cellStyle name="Style 71 6 2" xfId="11734"/>
    <cellStyle name="Style 66 7" xfId="11735"/>
    <cellStyle name="Style 71 7" xfId="11736"/>
    <cellStyle name="Style 66 7 2" xfId="11737"/>
    <cellStyle name="Style 71 7 2" xfId="11738"/>
    <cellStyle name="Style 66 8" xfId="11739"/>
    <cellStyle name="Style 71 8" xfId="11740"/>
    <cellStyle name="Style 66 8 2" xfId="11741"/>
    <cellStyle name="Style 71 8 2" xfId="11742"/>
    <cellStyle name="Style 66 9" xfId="11743"/>
    <cellStyle name="Style 71 9" xfId="11744"/>
    <cellStyle name="Style 67" xfId="11745"/>
    <cellStyle name="Style 72" xfId="11746"/>
    <cellStyle name="Style 67 10" xfId="11747"/>
    <cellStyle name="Style 72 10" xfId="11748"/>
    <cellStyle name="Style 67 11" xfId="11749"/>
    <cellStyle name="Style 72 11" xfId="11750"/>
    <cellStyle name="Style 67 11 2" xfId="11751"/>
    <cellStyle name="Style 72 11 2" xfId="11752"/>
    <cellStyle name="Style 67 12" xfId="11753"/>
    <cellStyle name="Style 72 12" xfId="11754"/>
    <cellStyle name="Style 67 13" xfId="11755"/>
    <cellStyle name="Style 72 13" xfId="11756"/>
    <cellStyle name="Style 67 13 2" xfId="11757"/>
    <cellStyle name="Style 72 13 2" xfId="11758"/>
    <cellStyle name="Style 67 14" xfId="11759"/>
    <cellStyle name="Style 72 14" xfId="11760"/>
    <cellStyle name="Style 67 14 2" xfId="11761"/>
    <cellStyle name="Style 72 14 2" xfId="11762"/>
    <cellStyle name="Style 67 15" xfId="11763"/>
    <cellStyle name="Style 72 15" xfId="11764"/>
    <cellStyle name="Style 67 16" xfId="11765"/>
    <cellStyle name="Style 72 16" xfId="11766"/>
    <cellStyle name="Style 67 18" xfId="11767"/>
    <cellStyle name="Style 72 18" xfId="11768"/>
    <cellStyle name="Style 67 2" xfId="11769"/>
    <cellStyle name="Style 72 2" xfId="11770"/>
    <cellStyle name="Style 67 2 2" xfId="11771"/>
    <cellStyle name="Style 72 2 2" xfId="11772"/>
    <cellStyle name="Style 67 2 2 2" xfId="11773"/>
    <cellStyle name="Style 72 2 2 2" xfId="11774"/>
    <cellStyle name="Style 67 2 2 3" xfId="11775"/>
    <cellStyle name="Style 72 2 2 3" xfId="11776"/>
    <cellStyle name="Style 67 2 2 4" xfId="11777"/>
    <cellStyle name="Style 72 2 2 4" xfId="11778"/>
    <cellStyle name="Style 67 2 3" xfId="11779"/>
    <cellStyle name="Style 72 2 3" xfId="11780"/>
    <cellStyle name="Style 67 2 4" xfId="11781"/>
    <cellStyle name="Style 72 2 4" xfId="11782"/>
    <cellStyle name="Style 67 2 4 2" xfId="11783"/>
    <cellStyle name="Style 67 2 5" xfId="11784"/>
    <cellStyle name="Style 67 2 5 2" xfId="11785"/>
    <cellStyle name="Style 67 2 6" xfId="11786"/>
    <cellStyle name="Style 67 2 7" xfId="11787"/>
    <cellStyle name="Style 67 2 8" xfId="11788"/>
    <cellStyle name="Style 67 2 9" xfId="11789"/>
    <cellStyle name="Style 67 3" xfId="11790"/>
    <cellStyle name="Style 72 3" xfId="11791"/>
    <cellStyle name="Style 67 3 2" xfId="11792"/>
    <cellStyle name="Style 72 3 2" xfId="11793"/>
    <cellStyle name="Style 67 3 2 2" xfId="11794"/>
    <cellStyle name="Style 67 3 2 3" xfId="11795"/>
    <cellStyle name="Style 67 3 2 4" xfId="11796"/>
    <cellStyle name="Style 67 3 3" xfId="11797"/>
    <cellStyle name="Style 67 3 3 2" xfId="11798"/>
    <cellStyle name="Style 67 3 4" xfId="11799"/>
    <cellStyle name="Style 67 3 4 2" xfId="11800"/>
    <cellStyle name="Style 67 3 5" xfId="11801"/>
    <cellStyle name="Style 67 3 5 2" xfId="11802"/>
    <cellStyle name="Style 67 3 7" xfId="11803"/>
    <cellStyle name="Style 67 3 8" xfId="11804"/>
    <cellStyle name="Style 67 3 9" xfId="11805"/>
    <cellStyle name="Style 67 4" xfId="11806"/>
    <cellStyle name="Style 72 4" xfId="11807"/>
    <cellStyle name="Style 67 4 2" xfId="11808"/>
    <cellStyle name="Style 72 4 2" xfId="11809"/>
    <cellStyle name="Style 67 4 2 2" xfId="11810"/>
    <cellStyle name="Style 67 4 3" xfId="11811"/>
    <cellStyle name="Style 67 4 3 2" xfId="11812"/>
    <cellStyle name="Style 67 4 4" xfId="11813"/>
    <cellStyle name="Style 67 4 4 2" xfId="11814"/>
    <cellStyle name="Style 67 4 5" xfId="11815"/>
    <cellStyle name="Style 67 4 5 2" xfId="11816"/>
    <cellStyle name="Style 67 4 6" xfId="11817"/>
    <cellStyle name="Style 67 4 6 2" xfId="11818"/>
    <cellStyle name="Style 67 4 7" xfId="11819"/>
    <cellStyle name="Style 67 4 8" xfId="11820"/>
    <cellStyle name="Style 67 4 9" xfId="11821"/>
    <cellStyle name="Style 67 5" xfId="11822"/>
    <cellStyle name="Style 72 5" xfId="11823"/>
    <cellStyle name="Style 67 5 2" xfId="11824"/>
    <cellStyle name="Style 72 5 2" xfId="11825"/>
    <cellStyle name="Style 67 5 2 2" xfId="11826"/>
    <cellStyle name="Style 67 5 2 2 2" xfId="11827"/>
    <cellStyle name="Style 67 5 2 2 3" xfId="11828"/>
    <cellStyle name="Style 67 5 2 2 4" xfId="11829"/>
    <cellStyle name="Style 67 5 2 3" xfId="11830"/>
    <cellStyle name="Style 67 5 3" xfId="11831"/>
    <cellStyle name="Style 67 5 3 2" xfId="11832"/>
    <cellStyle name="Style 67 5 4" xfId="11833"/>
    <cellStyle name="Style 67 5 5" xfId="11834"/>
    <cellStyle name="Style 67 5 5 2" xfId="11835"/>
    <cellStyle name="Style 67 5 6" xfId="11836"/>
    <cellStyle name="Style 67 5 6 2" xfId="11837"/>
    <cellStyle name="Style 67 5 7" xfId="11838"/>
    <cellStyle name="Style 67 5 8" xfId="11839"/>
    <cellStyle name="Style 67 5 9" xfId="11840"/>
    <cellStyle name="Style 67 6" xfId="11841"/>
    <cellStyle name="Style 72 6" xfId="11842"/>
    <cellStyle name="Style 67 6 2 2" xfId="11843"/>
    <cellStyle name="Style 67 6 2 3" xfId="11844"/>
    <cellStyle name="Style 67 6 2 4" xfId="11845"/>
    <cellStyle name="Style 67 7" xfId="11846"/>
    <cellStyle name="Style 72 7" xfId="11847"/>
    <cellStyle name="Style 67 8 2" xfId="11848"/>
    <cellStyle name="Style 72 8 2" xfId="11849"/>
    <cellStyle name="Style 67 9" xfId="11850"/>
    <cellStyle name="Style 72 9" xfId="11851"/>
    <cellStyle name="Style 67_KERTAS_KERJA_ABI_PGE_2009_090109Kurs 11rb" xfId="11852"/>
    <cellStyle name="Style 68" xfId="11853"/>
    <cellStyle name="Style 73" xfId="11854"/>
    <cellStyle name="Style 68 11 2" xfId="11855"/>
    <cellStyle name="Style 73 11 2" xfId="11856"/>
    <cellStyle name="Style 68 12 2" xfId="11857"/>
    <cellStyle name="Style 73 12 2" xfId="11858"/>
    <cellStyle name="Style 68 13 2" xfId="11859"/>
    <cellStyle name="Style 73 13 2" xfId="11860"/>
    <cellStyle name="Style 68 14 2" xfId="11861"/>
    <cellStyle name="Style 73 14 2" xfId="11862"/>
    <cellStyle name="Style 68 2 2" xfId="11863"/>
    <cellStyle name="Style 73 2 2" xfId="11864"/>
    <cellStyle name="Style 68 2 2 2" xfId="11865"/>
    <cellStyle name="Style 73 2 2 2" xfId="11866"/>
    <cellStyle name="Style 68 2 2 4" xfId="11867"/>
    <cellStyle name="Style 73 2 2 4" xfId="11868"/>
    <cellStyle name="Style 68 3" xfId="11869"/>
    <cellStyle name="Style 73 3" xfId="11870"/>
    <cellStyle name="Style 68 3 2" xfId="11871"/>
    <cellStyle name="Style 73 3 2" xfId="11872"/>
    <cellStyle name="Style 68 4" xfId="11873"/>
    <cellStyle name="Style 73 4" xfId="11874"/>
    <cellStyle name="Style 68 4 2" xfId="11875"/>
    <cellStyle name="Style 73 4 2" xfId="11876"/>
    <cellStyle name="Style 68 5" xfId="11877"/>
    <cellStyle name="Style 73 5" xfId="11878"/>
    <cellStyle name="Style 68 5 2" xfId="11879"/>
    <cellStyle name="Style 73 5 2" xfId="11880"/>
    <cellStyle name="Style 68 6" xfId="11881"/>
    <cellStyle name="Style 73 6" xfId="11882"/>
    <cellStyle name="Style 68 6 2" xfId="11883"/>
    <cellStyle name="Style 73 6 2" xfId="11884"/>
    <cellStyle name="Style 68 7" xfId="11885"/>
    <cellStyle name="Style 73 7" xfId="11886"/>
    <cellStyle name="Style 68 8" xfId="11887"/>
    <cellStyle name="Style 73 8" xfId="11888"/>
    <cellStyle name="Style 68 8 2" xfId="11889"/>
    <cellStyle name="Style 73 8 2" xfId="11890"/>
    <cellStyle name="Style 68 9" xfId="11891"/>
    <cellStyle name="Style 73 9" xfId="11892"/>
    <cellStyle name="Style 68 9 2" xfId="11893"/>
    <cellStyle name="Style 73 9 2" xfId="11894"/>
    <cellStyle name="Style 69" xfId="11895"/>
    <cellStyle name="Style 74" xfId="11896"/>
    <cellStyle name="Style 69 10 2" xfId="11897"/>
    <cellStyle name="Style 74 10 2" xfId="11898"/>
    <cellStyle name="Style 69 11 2" xfId="11899"/>
    <cellStyle name="Style 74 11 2" xfId="11900"/>
    <cellStyle name="Style 69 13 2" xfId="11901"/>
    <cellStyle name="Style 74 13 2" xfId="11902"/>
    <cellStyle name="Style 69 14 2" xfId="11903"/>
    <cellStyle name="Style 74 14 2" xfId="11904"/>
    <cellStyle name="Style 69 15 2" xfId="11905"/>
    <cellStyle name="Style 74 15 2" xfId="11906"/>
    <cellStyle name="Style 69 2 2 2" xfId="11907"/>
    <cellStyle name="Style 74 2 2 2" xfId="11908"/>
    <cellStyle name="Style 69 2 2 3" xfId="11909"/>
    <cellStyle name="Style 74 2 2 3" xfId="11910"/>
    <cellStyle name="Style 97 8 2" xfId="11911"/>
    <cellStyle name="Style 69 2 2 4" xfId="11912"/>
    <cellStyle name="Style 74 2 2 4" xfId="11913"/>
    <cellStyle name="Style 69 4 2" xfId="11914"/>
    <cellStyle name="Style 74 4 2" xfId="11915"/>
    <cellStyle name="Style 69 6" xfId="11916"/>
    <cellStyle name="Style 74 6" xfId="11917"/>
    <cellStyle name="Style 95 2 9" xfId="11918"/>
    <cellStyle name="Style 69 6 2" xfId="11919"/>
    <cellStyle name="Style 74 6 2" xfId="11920"/>
    <cellStyle name="Style 69 7" xfId="11921"/>
    <cellStyle name="Style 74 7" xfId="11922"/>
    <cellStyle name="Style 69 7 2" xfId="11923"/>
    <cellStyle name="Style 74 7 2" xfId="11924"/>
    <cellStyle name="Style 69 8" xfId="11925"/>
    <cellStyle name="Style 74 8" xfId="11926"/>
    <cellStyle name="Style 69 8 2" xfId="11927"/>
    <cellStyle name="Style 74 8 2" xfId="11928"/>
    <cellStyle name="Style 69 9" xfId="11929"/>
    <cellStyle name="Style 74 9" xfId="11930"/>
    <cellStyle name="Style 7 2" xfId="11931"/>
    <cellStyle name="Style 73 2 2 2 2" xfId="11932"/>
    <cellStyle name="Style 73 2 2 2 3" xfId="11933"/>
    <cellStyle name="Style 73 2 2 2 4" xfId="11934"/>
    <cellStyle name="Style 73 2 4 2" xfId="11935"/>
    <cellStyle name="Style 73 2 5 2" xfId="11936"/>
    <cellStyle name="Style 73 2 6 2" xfId="11937"/>
    <cellStyle name="Style 73 3 2 2" xfId="11938"/>
    <cellStyle name="Style 73 3 2 2 2" xfId="11939"/>
    <cellStyle name="Style 73 3 2 2 3" xfId="11940"/>
    <cellStyle name="Style 73 3 2 2 4" xfId="11941"/>
    <cellStyle name="Style 73 3 2 4" xfId="11942"/>
    <cellStyle name="Style 73 3 4 2" xfId="11943"/>
    <cellStyle name="Style 73 3 5 2" xfId="11944"/>
    <cellStyle name="Style 73 4 6 2" xfId="11945"/>
    <cellStyle name="Style 73 5 2 2" xfId="11946"/>
    <cellStyle name="Style 73 5 2 2 2" xfId="11947"/>
    <cellStyle name="Style 73 5 2 2 3" xfId="11948"/>
    <cellStyle name="Style 73 5 2 2 4" xfId="11949"/>
    <cellStyle name="Style 73 5 2 4" xfId="11950"/>
    <cellStyle name="Style 75" xfId="11951"/>
    <cellStyle name="Style 80" xfId="11952"/>
    <cellStyle name="Style 76" xfId="11953"/>
    <cellStyle name="Style 81" xfId="11954"/>
    <cellStyle name="Style 77" xfId="11955"/>
    <cellStyle name="Style 82" xfId="11956"/>
    <cellStyle name="Style 77 3 2" xfId="11957"/>
    <cellStyle name="Style 82 3 2" xfId="11958"/>
    <cellStyle name="Style 95 5 6 2" xfId="11959"/>
    <cellStyle name="Style 77 4 2" xfId="11960"/>
    <cellStyle name="Style 82 4 2" xfId="11961"/>
    <cellStyle name="Style 77_KERTAS_KERJA_ABI_PGE_2009_090109Kurs 11rb" xfId="11962"/>
    <cellStyle name="Style 82_KERTAS_KERJA_ABI_PGE_2009_090109Kurs 11rb" xfId="11963"/>
    <cellStyle name="Style 78" xfId="11964"/>
    <cellStyle name="Style 83" xfId="11965"/>
    <cellStyle name="Style 79" xfId="11966"/>
    <cellStyle name="Style 84" xfId="11967"/>
    <cellStyle name="Style 8" xfId="11968"/>
    <cellStyle name="Style 8 2" xfId="11969"/>
    <cellStyle name="Style 8 3" xfId="11970"/>
    <cellStyle name="Style 8 3 2" xfId="11971"/>
    <cellStyle name="Style 8 4" xfId="11972"/>
    <cellStyle name="Style 8 4 2" xfId="11973"/>
    <cellStyle name="Style 8 5" xfId="11974"/>
    <cellStyle name="Style 8 5 2" xfId="11975"/>
    <cellStyle name="Style 8 6" xfId="11976"/>
    <cellStyle name="Style 8_KERTAS_KERJA_ABI_PGE_2009_090109Kurs 11rb" xfId="11977"/>
    <cellStyle name="Style 83 12 2" xfId="11978"/>
    <cellStyle name="Style 83 13 2" xfId="11979"/>
    <cellStyle name="Style 83 2 2" xfId="11980"/>
    <cellStyle name="Style 83 2 2 3" xfId="11981"/>
    <cellStyle name="Style 83 2 2 4" xfId="11982"/>
    <cellStyle name="Style 83 2 3" xfId="11983"/>
    <cellStyle name="Style 83 2 4" xfId="11984"/>
    <cellStyle name="Style 83 3 2" xfId="11985"/>
    <cellStyle name="Style 83 4 2" xfId="11986"/>
    <cellStyle name="똿뗦먛귟_PRODUCT DETAIL Q1TAIL" xfId="11987"/>
    <cellStyle name="Style 83 5 2" xfId="11988"/>
    <cellStyle name="Style 83 6" xfId="11989"/>
    <cellStyle name="Style 83 7" xfId="11990"/>
    <cellStyle name="Style 83 7 2" xfId="11991"/>
    <cellStyle name="Style 83 8" xfId="11992"/>
    <cellStyle name="Style 83 8 2" xfId="11993"/>
    <cellStyle name="Style 83 9" xfId="11994"/>
    <cellStyle name="Style 85" xfId="11995"/>
    <cellStyle name="Style 90" xfId="11996"/>
    <cellStyle name="Style 85 11 2" xfId="11997"/>
    <cellStyle name="Style 85 14 2" xfId="11998"/>
    <cellStyle name="Style 85 2 2 2" xfId="11999"/>
    <cellStyle name="Style 86" xfId="12000"/>
    <cellStyle name="Style 91" xfId="12001"/>
    <cellStyle name="Style 87" xfId="12002"/>
    <cellStyle name="Style 92" xfId="12003"/>
    <cellStyle name="Style 87 11 2" xfId="12004"/>
    <cellStyle name="Style 87 12 2" xfId="12005"/>
    <cellStyle name="Style 87 14 2" xfId="12006"/>
    <cellStyle name="Style 87 15 2" xfId="12007"/>
    <cellStyle name="Style 87 2" xfId="12008"/>
    <cellStyle name="Style 92 2" xfId="12009"/>
    <cellStyle name="Style 87 2 2 2" xfId="12010"/>
    <cellStyle name="Style 9" xfId="12011"/>
    <cellStyle name="Style 87 2 2 3" xfId="12012"/>
    <cellStyle name="Style 87 2 2 4" xfId="12013"/>
    <cellStyle name="Style 87 3" xfId="12014"/>
    <cellStyle name="Style 87 3 2" xfId="12015"/>
    <cellStyle name="Style 87 4" xfId="12016"/>
    <cellStyle name="Style 87 4 2" xfId="12017"/>
    <cellStyle name="Style 88" xfId="12018"/>
    <cellStyle name="Style 93" xfId="12019"/>
    <cellStyle name="Style 88 2" xfId="12020"/>
    <cellStyle name="Style 93 2" xfId="12021"/>
    <cellStyle name="Style 89" xfId="12022"/>
    <cellStyle name="Style 94" xfId="12023"/>
    <cellStyle name="Style 89 10 2" xfId="12024"/>
    <cellStyle name="Style 89 11 2" xfId="12025"/>
    <cellStyle name="Style 89 12 2" xfId="12026"/>
    <cellStyle name="Style 89 14 2" xfId="12027"/>
    <cellStyle name="Style 89 15 2" xfId="12028"/>
    <cellStyle name="Style 89 2" xfId="12029"/>
    <cellStyle name="Style 94 2" xfId="12030"/>
    <cellStyle name="Style 89 2 2" xfId="12031"/>
    <cellStyle name="Style 89 2 2 2" xfId="12032"/>
    <cellStyle name="Style 89 2 2 3" xfId="12033"/>
    <cellStyle name="Style 89 2 2 4" xfId="12034"/>
    <cellStyle name="Style 89 3" xfId="12035"/>
    <cellStyle name="Style 89 3 2" xfId="12036"/>
    <cellStyle name="Style 89 4" xfId="12037"/>
    <cellStyle name="Style 89 5" xfId="12038"/>
    <cellStyle name="Style 89 5 2" xfId="12039"/>
    <cellStyle name="Style 89 6" xfId="12040"/>
    <cellStyle name="Style 89 7" xfId="12041"/>
    <cellStyle name="Style 89 7 2" xfId="12042"/>
    <cellStyle name="Style 89 8 2" xfId="12043"/>
    <cellStyle name="Style 95 2 2 2 3" xfId="12044"/>
    <cellStyle name="Style 89 9" xfId="12045"/>
    <cellStyle name="Style 89 9 2" xfId="12046"/>
    <cellStyle name="Style 9 2" xfId="12047"/>
    <cellStyle name="Style 91 10 2" xfId="12048"/>
    <cellStyle name="Style 91 11 2" xfId="12049"/>
    <cellStyle name="Style 91 12 2" xfId="12050"/>
    <cellStyle name="Style 91 14" xfId="12051"/>
    <cellStyle name="Style 91 14 2" xfId="12052"/>
    <cellStyle name="Style 91 15" xfId="12053"/>
    <cellStyle name="Style 91 15 2" xfId="12054"/>
    <cellStyle name="Style 91 16" xfId="12055"/>
    <cellStyle name="Style 91 17" xfId="12056"/>
    <cellStyle name="Style 91 18" xfId="12057"/>
    <cellStyle name="Style 91 2 2 2" xfId="12058"/>
    <cellStyle name="Style 91 2 2 2 3" xfId="12059"/>
    <cellStyle name="Style 91 2 2 3" xfId="12060"/>
    <cellStyle name="Style 91 2 2 4" xfId="12061"/>
    <cellStyle name="Style 91 2 6 2" xfId="12062"/>
    <cellStyle name="Style 91 3 2" xfId="12063"/>
    <cellStyle name="Style 91 3 2 2" xfId="12064"/>
    <cellStyle name="Style 91 3 2 2 2" xfId="12065"/>
    <cellStyle name="Style 91 3 2 2 3" xfId="12066"/>
    <cellStyle name="Style 91 3 2 2 4" xfId="12067"/>
    <cellStyle name="Style 91 3 2 3" xfId="12068"/>
    <cellStyle name="Style 91 3 2 4" xfId="12069"/>
    <cellStyle name="Style 91 3 3" xfId="12070"/>
    <cellStyle name="Style 91 3 4" xfId="12071"/>
    <cellStyle name="Style 91 3 5" xfId="12072"/>
    <cellStyle name="Style 91 3 5 2" xfId="12073"/>
    <cellStyle name="Style 91 3 6" xfId="12074"/>
    <cellStyle name="標準_1-97" xfId="12075"/>
    <cellStyle name="Style 91 3 6 2" xfId="12076"/>
    <cellStyle name="Style 91 3 7" xfId="12077"/>
    <cellStyle name="Style 91 3 8" xfId="12078"/>
    <cellStyle name="Style 91 3 9" xfId="12079"/>
    <cellStyle name="Style 91 4 2" xfId="12080"/>
    <cellStyle name="Style 91 4 2 2" xfId="12081"/>
    <cellStyle name="Style 91 4 2 2 2" xfId="12082"/>
    <cellStyle name="Style 91 4 2 3" xfId="12083"/>
    <cellStyle name="Style 91 4 2 4" xfId="12084"/>
    <cellStyle name="Style 91 4 3" xfId="12085"/>
    <cellStyle name="Style 91 4 4" xfId="12086"/>
    <cellStyle name="Style 91 4 5" xfId="12087"/>
    <cellStyle name="Style 91 4 5 2" xfId="12088"/>
    <cellStyle name="Style 91 4 6" xfId="12089"/>
    <cellStyle name="Style 91 4 6 2" xfId="12090"/>
    <cellStyle name="Style 91 4 7" xfId="12091"/>
    <cellStyle name="Style 91 4 8" xfId="12092"/>
    <cellStyle name="Style 91 4 9" xfId="12093"/>
    <cellStyle name="Style 91 5 2 2" xfId="12094"/>
    <cellStyle name="Style 91 5 2 2 2" xfId="12095"/>
    <cellStyle name="Style 91 5 2 2 3" xfId="12096"/>
    <cellStyle name="Style 91 5 2 2 4" xfId="12097"/>
    <cellStyle name="Style 91 5 2 3" xfId="12098"/>
    <cellStyle name="Style 91 5 2 4" xfId="12099"/>
    <cellStyle name="Style 91 5 3" xfId="12100"/>
    <cellStyle name="Style 91 5 3 2" xfId="12101"/>
    <cellStyle name="Style 91 5 4" xfId="12102"/>
    <cellStyle name="Style 91 5 4 2" xfId="12103"/>
    <cellStyle name="Style 99 12" xfId="12104"/>
    <cellStyle name="Style 91 5 5" xfId="12105"/>
    <cellStyle name="Style 91 5 5 2" xfId="12106"/>
    <cellStyle name="Style 91 5 6" xfId="12107"/>
    <cellStyle name="Style 91 5 6 2" xfId="12108"/>
    <cellStyle name="Style 91 5 7" xfId="12109"/>
    <cellStyle name="Style 91 5 8" xfId="12110"/>
    <cellStyle name="Style 91 5 9" xfId="12111"/>
    <cellStyle name="Style 91 6 2 2" xfId="12112"/>
    <cellStyle name="Style 91 6 2 3" xfId="12113"/>
    <cellStyle name="Style 91 6 3" xfId="12114"/>
    <cellStyle name="Style 91 6 4" xfId="12115"/>
    <cellStyle name="Style 93 12 2" xfId="12116"/>
    <cellStyle name="Style 93 14 2" xfId="12117"/>
    <cellStyle name="Style 93 2 2" xfId="12118"/>
    <cellStyle name="Style 93 3" xfId="12119"/>
    <cellStyle name="Style 93 3 2" xfId="12120"/>
    <cellStyle name="Style 93 4" xfId="12121"/>
    <cellStyle name="Style 93 4 2" xfId="12122"/>
    <cellStyle name="Style 93 5 2" xfId="12123"/>
    <cellStyle name="Style 93 6" xfId="12124"/>
    <cellStyle name="Style 93 7" xfId="12125"/>
    <cellStyle name="Style 93 7 2" xfId="12126"/>
    <cellStyle name="Style 93 9 2" xfId="12127"/>
    <cellStyle name="Style 95" xfId="12128"/>
    <cellStyle name="Style 95 10" xfId="12129"/>
    <cellStyle name="Style 95 11" xfId="12130"/>
    <cellStyle name="Style 95 11 2" xfId="12131"/>
    <cellStyle name="Style 95 12" xfId="12132"/>
    <cellStyle name="Style 95 13" xfId="12133"/>
    <cellStyle name="Style 95 14" xfId="12134"/>
    <cellStyle name="Style 95 14 2" xfId="12135"/>
    <cellStyle name="Style 95 15" xfId="12136"/>
    <cellStyle name="Style 95 15 2" xfId="12137"/>
    <cellStyle name="Style 95 16" xfId="12138"/>
    <cellStyle name="Style 95 17" xfId="12139"/>
    <cellStyle name="Style 95 18" xfId="12140"/>
    <cellStyle name="Style 95 2" xfId="12141"/>
    <cellStyle name="Style 95 2 2 2 2" xfId="12142"/>
    <cellStyle name="Style 95 2 2 2 4" xfId="12143"/>
    <cellStyle name="Style 95 3" xfId="12144"/>
    <cellStyle name="Style 95 3 2 2 3" xfId="12145"/>
    <cellStyle name="Style 95 3 2 2 4" xfId="12146"/>
    <cellStyle name="Style 95 4" xfId="12147"/>
    <cellStyle name="Style 95 4 2 2 4" xfId="12148"/>
    <cellStyle name="Style 95 4 9" xfId="12149"/>
    <cellStyle name="Style 95 5" xfId="12150"/>
    <cellStyle name="Style 95 5 2 2 3" xfId="12151"/>
    <cellStyle name="Style 95 5 2 2 4" xfId="12152"/>
    <cellStyle name="Style 95 6" xfId="12153"/>
    <cellStyle name="Style 95 6 2 2" xfId="12154"/>
    <cellStyle name="Style 95 6 2 3" xfId="12155"/>
    <cellStyle name="Style 95 6 2 4" xfId="12156"/>
    <cellStyle name="Style 95 9" xfId="12157"/>
    <cellStyle name="Style 96" xfId="12158"/>
    <cellStyle name="Style 96 2" xfId="12159"/>
    <cellStyle name="Style 97" xfId="12160"/>
    <cellStyle name="Style 97 10 2" xfId="12161"/>
    <cellStyle name="Style 97 11" xfId="12162"/>
    <cellStyle name="Style 97 11 2" xfId="12163"/>
    <cellStyle name="Style 97 12" xfId="12164"/>
    <cellStyle name="Style 97 12 2" xfId="12165"/>
    <cellStyle name="Style 97 13" xfId="12166"/>
    <cellStyle name="Style 97 14" xfId="12167"/>
    <cellStyle name="Style 97 14 2" xfId="12168"/>
    <cellStyle name="Style 97 15" xfId="12169"/>
    <cellStyle name="Style 97 15 2" xfId="12170"/>
    <cellStyle name="Times 12" xfId="12171"/>
    <cellStyle name="Style 97 16" xfId="12172"/>
    <cellStyle name="Style 97 17" xfId="12173"/>
    <cellStyle name="Style 97 2" xfId="12174"/>
    <cellStyle name="Style 97 2 2" xfId="12175"/>
    <cellStyle name="Style 97 2 2 2" xfId="12176"/>
    <cellStyle name="Style 97 2 2 3" xfId="12177"/>
    <cellStyle name="Style 97 2 2 4" xfId="12178"/>
    <cellStyle name="Style 97 2 3" xfId="12179"/>
    <cellStyle name="Style 97 2 4" xfId="12180"/>
    <cellStyle name="Style 97 3" xfId="12181"/>
    <cellStyle name="subhead" xfId="12182"/>
    <cellStyle name="Style 97 3 2" xfId="12183"/>
    <cellStyle name="Style 97 4" xfId="12184"/>
    <cellStyle name="Style 97 4 2" xfId="12185"/>
    <cellStyle name="Style 97 5 2" xfId="12186"/>
    <cellStyle name="Style 97 6" xfId="12187"/>
    <cellStyle name="Style 97 6 2" xfId="12188"/>
    <cellStyle name="Style 97 7 2" xfId="12189"/>
    <cellStyle name="Style 97 8" xfId="12190"/>
    <cellStyle name="Style 97 9" xfId="12191"/>
    <cellStyle name="Style 97 9 2" xfId="12192"/>
    <cellStyle name="Style 98" xfId="12193"/>
    <cellStyle name="Style 99" xfId="12194"/>
    <cellStyle name="Style 99 10" xfId="12195"/>
    <cellStyle name="Style 99 11" xfId="12196"/>
    <cellStyle name="Style 99 13" xfId="12197"/>
    <cellStyle name="Style 99 14" xfId="12198"/>
    <cellStyle name="Style 99 15" xfId="12199"/>
    <cellStyle name="Style 99 16" xfId="12200"/>
    <cellStyle name="Style 99 17" xfId="12201"/>
    <cellStyle name="Style 99 18" xfId="12202"/>
    <cellStyle name="Style 99 2" xfId="12203"/>
    <cellStyle name="Style 99 2 2" xfId="12204"/>
    <cellStyle name="Style 99 2 3" xfId="12205"/>
    <cellStyle name="Style 99 2 4" xfId="12206"/>
    <cellStyle name="Style 99 3" xfId="12207"/>
    <cellStyle name="Style 99 3 2" xfId="12208"/>
    <cellStyle name="Style 99 4" xfId="12209"/>
    <cellStyle name="Style 99 4 2" xfId="12210"/>
    <cellStyle name="Style 99 5" xfId="12211"/>
    <cellStyle name="Style 99 5 2" xfId="12212"/>
    <cellStyle name="Style 99 6" xfId="12213"/>
    <cellStyle name="Style 99 6 2" xfId="12214"/>
    <cellStyle name="Style 99 7" xfId="12215"/>
    <cellStyle name="Style 99 7 2" xfId="12216"/>
    <cellStyle name="Style 99 8" xfId="12217"/>
    <cellStyle name="Style 99 8 2" xfId="12218"/>
    <cellStyle name="Style 99 9" xfId="12219"/>
    <cellStyle name="Style 99 9 2" xfId="12220"/>
    <cellStyle name="style1 2" xfId="12221"/>
    <cellStyle name="style2" xfId="12222"/>
    <cellStyle name="style2 2" xfId="12223"/>
    <cellStyle name="subheading" xfId="12224"/>
    <cellStyle name="Summary" xfId="12225"/>
    <cellStyle name="Summary 2" xfId="12226"/>
    <cellStyle name="Switch" xfId="12227"/>
    <cellStyle name="Switch 2" xfId="12228"/>
    <cellStyle name="Table Col Head 2" xfId="12229"/>
    <cellStyle name="Table Sub Heading" xfId="12230"/>
    <cellStyle name="Table Units" xfId="12231"/>
    <cellStyle name="Table Units 2" xfId="12232"/>
    <cellStyle name="Table_03_RKAP 2009 SUBS" xfId="12233"/>
    <cellStyle name="Text Indent A" xfId="12234"/>
    <cellStyle name="Text Indent A 2" xfId="12235"/>
    <cellStyle name="Text Indent A 2 2" xfId="12236"/>
    <cellStyle name="Text Indent A 3" xfId="12237"/>
    <cellStyle name="Text Indent B" xfId="12238"/>
    <cellStyle name="Text Indent C" xfId="12239"/>
    <cellStyle name="Text Indent C 2" xfId="12240"/>
    <cellStyle name="þ_x001d_ð &amp;ý&amp;†ýG" xfId="12241"/>
    <cellStyle name="þ_x001d_ð &amp;ý&amp;†ýG_x0008_€ X_x000a__x0007__x0001__x0001_" xfId="12242"/>
    <cellStyle name="þ_x001d_ð &amp;ý&amp;†ýG_x0008_€ X_x000a__x0007__x0001__x0001_ 3 2" xfId="12243"/>
    <cellStyle name="þ_x001d_ð &amp;ý&amp;†ýG_x0008_€ X_x000a__x0007__x0001__x0001_ 4 2" xfId="12244"/>
    <cellStyle name="þ_x001d_ð &amp;ý&amp;†ýG_x0008_ X_x000a__x0007__x0001__x0001_" xfId="12245"/>
    <cellStyle name="þ_x001d_ð &amp;ý&amp;†ýG_x0008_ X_x000a__x0007__x0001__x0001_ 2" xfId="12246"/>
    <cellStyle name="þ_x001d_ð &amp;ý&amp;†ýG_x0008_ X_x000a__x0007__x0001__x0001_ 2 2" xfId="12247"/>
    <cellStyle name="þ_x001d_ð &amp;ý&amp;†ýG_x0008_ X_x000a__x0007__x0001__x0001_ 3" xfId="12248"/>
    <cellStyle name="þ_x001d_ð &amp;ý&amp;†ýG_x0008_ X_x000a__x0007__x0001__x0001_ 3 2" xfId="12249"/>
    <cellStyle name="þ_x001d_ð &amp;ý&amp;†ýG_x0008_ X_x000a__x0007__x0001__x0001_ 4" xfId="12250"/>
    <cellStyle name="þ_x001d_ð &amp;ý&amp;†ýG_x0008_ X_x000a__x0007__x0001__x0001_ 4 2" xfId="12251"/>
    <cellStyle name="þ_x001d_ð &amp;ý&amp;†ýG_x0008_ X_x000a__x0007__x0001__x0001_ 5" xfId="12252"/>
    <cellStyle name="þ_x001d_ð &amp;ý&amp;†ýG_x0008_ X_x000a__x0007__x0001__x0001_ 5 2" xfId="12253"/>
    <cellStyle name="Tick" xfId="12254"/>
    <cellStyle name="Title  - Style6" xfId="12255"/>
    <cellStyle name="Title 2" xfId="12256"/>
    <cellStyle name="Title 2 2" xfId="12257"/>
    <cellStyle name="Title 2 3" xfId="12258"/>
    <cellStyle name="Title 3" xfId="12259"/>
    <cellStyle name="Total 2" xfId="12260"/>
    <cellStyle name="Total 2 2" xfId="12261"/>
    <cellStyle name="Total 2 2 10" xfId="12262"/>
    <cellStyle name="Total 2 2 11" xfId="12263"/>
    <cellStyle name="Total 2 2 12" xfId="12264"/>
    <cellStyle name="Total 2 2 13" xfId="12265"/>
    <cellStyle name="Total 2 2 14" xfId="12266"/>
    <cellStyle name="Total 2 2 19" xfId="12267"/>
    <cellStyle name="Total 2 2 24" xfId="12268"/>
    <cellStyle name="Total 2 2 2" xfId="12269"/>
    <cellStyle name="Total 2 2 2 2" xfId="12270"/>
    <cellStyle name="Total 2 2 28" xfId="12271"/>
    <cellStyle name="Total 2 2 33" xfId="12272"/>
    <cellStyle name="Total 2 2 29" xfId="12273"/>
    <cellStyle name="Total 2 2 34" xfId="12274"/>
    <cellStyle name="Total 2 2 3" xfId="12275"/>
    <cellStyle name="Total 2 2 35" xfId="12276"/>
    <cellStyle name="Total 2 2 40" xfId="12277"/>
    <cellStyle name="Total 2 2 36" xfId="12278"/>
    <cellStyle name="Total 2 2 41" xfId="12279"/>
    <cellStyle name="Total 2 2 37" xfId="12280"/>
    <cellStyle name="Total 2 2 42" xfId="12281"/>
    <cellStyle name="Total 2 2 39" xfId="12282"/>
    <cellStyle name="Total 2 2 44" xfId="12283"/>
    <cellStyle name="Total 2 2 4" xfId="12284"/>
    <cellStyle name="Total 2 2 45" xfId="12285"/>
    <cellStyle name="Total 2 2 46" xfId="12286"/>
    <cellStyle name="Total 2 2 5" xfId="12287"/>
    <cellStyle name="Total 2 2 6" xfId="12288"/>
    <cellStyle name="Total 2 2 7" xfId="12289"/>
    <cellStyle name="Total 2 2 8" xfId="12290"/>
    <cellStyle name="Total 2 2 9" xfId="12291"/>
    <cellStyle name="Total 2 2_LRDetil" xfId="12292"/>
    <cellStyle name="Total 2 3" xfId="12293"/>
    <cellStyle name="Total 2 3 10" xfId="12294"/>
    <cellStyle name="Total 2 3 11" xfId="12295"/>
    <cellStyle name="Total 2 3 12" xfId="12296"/>
    <cellStyle name="Total 2 3 13" xfId="12297"/>
    <cellStyle name="Total 2 3 14" xfId="12298"/>
    <cellStyle name="Total 2 3 16" xfId="12299"/>
    <cellStyle name="Total 2 3 21" xfId="12300"/>
    <cellStyle name="Total 2 3 17" xfId="12301"/>
    <cellStyle name="Total 2 3 22" xfId="12302"/>
    <cellStyle name="Total 2 3 18" xfId="12303"/>
    <cellStyle name="Total 2 3 23" xfId="12304"/>
    <cellStyle name="Total 2 3 19" xfId="12305"/>
    <cellStyle name="Total 2 3 24" xfId="12306"/>
    <cellStyle name="Total 2 3 2" xfId="12307"/>
    <cellStyle name="Total 2 3 25" xfId="12308"/>
    <cellStyle name="Total 2 3 30" xfId="12309"/>
    <cellStyle name="Total 2 3 26" xfId="12310"/>
    <cellStyle name="Total 2 3 31" xfId="12311"/>
    <cellStyle name="Total 2 3 27" xfId="12312"/>
    <cellStyle name="Total 2 3 32" xfId="12313"/>
    <cellStyle name="Total 2 3 28" xfId="12314"/>
    <cellStyle name="Total 2 3 33" xfId="12315"/>
    <cellStyle name="Total 2 3 29" xfId="12316"/>
    <cellStyle name="Total 2 3 34" xfId="12317"/>
    <cellStyle name="Total 2 3 3" xfId="12318"/>
    <cellStyle name="Total 2 3 35" xfId="12319"/>
    <cellStyle name="Total 2 3 40" xfId="12320"/>
    <cellStyle name="Total 2 3 36" xfId="12321"/>
    <cellStyle name="Total 2 3 41" xfId="12322"/>
    <cellStyle name="Total 2 3 37" xfId="12323"/>
    <cellStyle name="Total 2 3 42" xfId="12324"/>
    <cellStyle name="Total 2 3 38" xfId="12325"/>
    <cellStyle name="Total 2 3 43" xfId="12326"/>
    <cellStyle name="Total 2 3 39" xfId="12327"/>
    <cellStyle name="Total 2 3 44" xfId="12328"/>
    <cellStyle name="Total 2 3 4" xfId="12329"/>
    <cellStyle name="Total 2 3 45" xfId="12330"/>
    <cellStyle name="Total 2 3 46" xfId="12331"/>
    <cellStyle name="Total 2 3 5" xfId="12332"/>
    <cellStyle name="Total 2 3 6" xfId="12333"/>
    <cellStyle name="Total 2 3 7" xfId="12334"/>
    <cellStyle name="Total 2 3 8" xfId="12335"/>
    <cellStyle name="Total 2 3 9" xfId="12336"/>
    <cellStyle name="Total 2 4" xfId="12337"/>
    <cellStyle name="Total 2 5" xfId="12338"/>
    <cellStyle name="Total 2 6" xfId="12339"/>
    <cellStyle name="Total 2 7" xfId="12340"/>
    <cellStyle name="Total 3" xfId="12341"/>
    <cellStyle name="Total 4" xfId="12342"/>
    <cellStyle name="TotRow - Style4" xfId="12343"/>
    <cellStyle name="TotRow - Style4 2" xfId="12344"/>
    <cellStyle name="Transfer out 2" xfId="12345"/>
    <cellStyle name="Transfer out 2 2" xfId="12346"/>
    <cellStyle name="Transfer out 3" xfId="12347"/>
    <cellStyle name="Transfer out 4 2" xfId="12348"/>
    <cellStyle name="Transfer out 5" xfId="12349"/>
    <cellStyle name="Transfer out 5 2" xfId="12350"/>
    <cellStyle name="Transfer out 6" xfId="12351"/>
    <cellStyle name="u_nc ok_S&amp;D-v.1 newest" xfId="12352"/>
    <cellStyle name="u_VP OPERASI-new2" xfId="12353"/>
    <cellStyle name="Unprotected" xfId="12354"/>
    <cellStyle name="Unprotected 2" xfId="12355"/>
    <cellStyle name="v 2" xfId="12356"/>
    <cellStyle name="v 2 2" xfId="12357"/>
    <cellStyle name="v 2 3" xfId="12358"/>
    <cellStyle name="v 2 4" xfId="12359"/>
    <cellStyle name="v 2 5" xfId="12360"/>
    <cellStyle name="v 3" xfId="12361"/>
    <cellStyle name="v 4" xfId="12362"/>
    <cellStyle name="v 5" xfId="12363"/>
    <cellStyle name="v 6" xfId="12364"/>
    <cellStyle name="v 7" xfId="12365"/>
    <cellStyle name="v_ESK-RKAP 2010 78M" xfId="12366"/>
    <cellStyle name="v_RepPack Jun 2009 Vs 2008Kurs11000" xfId="12367"/>
    <cellStyle name="v_RKAP 2009 PS RINCI" xfId="12368"/>
    <cellStyle name="Valuta (0)_pldt" xfId="12369"/>
    <cellStyle name="Währung_airt-rev" xfId="12370"/>
    <cellStyle name="YearHeader" xfId="12371"/>
    <cellStyle name="YearHeader 2" xfId="12372"/>
    <cellStyle name="YearHeaderA" xfId="12373"/>
    <cellStyle name="YearHeaderE" xfId="12374"/>
    <cellStyle name="YearHeaderE 2" xfId="12375"/>
    <cellStyle name="Yellow" xfId="12376"/>
    <cellStyle name="Yen 2" xfId="12377"/>
    <cellStyle name="똿뗦먛귟 [0.00]_PRODUCT DETAIL Q1_x0013_" xfId="12378"/>
    <cellStyle name="뷭?_BOOKSHIP_상세일정 (2) (2) " xfId="12379"/>
    <cellStyle name="열어본 하이퍼링크 2" xfId="12380"/>
    <cellStyle name="쬞\?1@" xfId="12381"/>
    <cellStyle name="쬞\?1@ 2" xfId="12382"/>
    <cellStyle name="콤마 [0]_97년도 프로젝트 현황 (2)OMMENTS_총무" xfId="12383"/>
    <cellStyle name="콤마_97년도 프로젝트 현황 (2) (2)OMMENT" xfId="12384"/>
    <cellStyle name="표준_1-4월sys(사업)" xfId="12385"/>
    <cellStyle name="하이퍼링크 2" xfId="12386"/>
    <cellStyle name="桁区切り [0.00]_CP1-CP5 Pricing Schedule-rev.2" xfId="12387"/>
    <cellStyle name="桁区切り_CP1-CP5 Pricing Schedule-rev.2" xfId="12388"/>
    <cellStyle name="貨幣 [0]_CFB617" xfId="12389"/>
    <cellStyle name="货币[0]_GE" xfId="12390"/>
  </cellStyles>
  <dxfs count="10">
    <dxf>
      <font>
        <b val="1"/>
        <i val="0"/>
      </font>
      <fill>
        <patternFill patternType="solid">
          <bgColor rgb="FF00B050"/>
        </patternFill>
      </fill>
    </dxf>
    <dxf>
      <font>
        <b val="1"/>
        <i val="0"/>
      </font>
      <fill>
        <patternFill patternType="solid">
          <bgColor rgb="FFFFFF00"/>
        </patternFill>
      </fill>
    </dxf>
    <dxf>
      <font>
        <b val="1"/>
        <i val="0"/>
      </font>
      <fill>
        <patternFill patternType="solid">
          <bgColor rgb="FFFFC000"/>
        </patternFill>
      </fill>
    </dxf>
    <dxf>
      <font>
        <b val="1"/>
        <i val="0"/>
      </font>
      <fill>
        <patternFill patternType="solid">
          <bgColor rgb="FFC00000"/>
        </patternFill>
      </fill>
    </dxf>
    <dxf>
      <font>
        <b val="1"/>
        <i val="0"/>
      </font>
      <fill>
        <patternFill patternType="solid">
          <bgColor rgb="FF33CC33"/>
        </patternFill>
      </fill>
    </dxf>
    <dxf>
      <font>
        <b val="1"/>
        <i val="0"/>
        <color theme="1"/>
      </font>
      <fill>
        <patternFill patternType="solid">
          <bgColor rgb="FF66FF66"/>
        </patternFill>
      </fill>
    </dxf>
    <dxf>
      <font>
        <b val="1"/>
        <i val="0"/>
        <color theme="0"/>
      </font>
      <fill>
        <patternFill patternType="solid">
          <bgColor rgb="FFFF0000"/>
        </patternFill>
      </fill>
    </dxf>
    <dxf>
      <font>
        <b val="1"/>
        <i val="0"/>
        <color theme="1"/>
      </font>
      <fill>
        <patternFill patternType="solid">
          <bgColor rgb="FF66FF33"/>
        </patternFill>
      </fill>
    </dxf>
    <dxf>
      <font>
        <b val="1"/>
        <i val="0"/>
      </font>
      <fill>
        <patternFill patternType="solid">
          <bgColor rgb="FFFF0000"/>
        </patternFill>
      </fill>
    </dxf>
    <dxf>
      <font>
        <b val="1"/>
        <i val="0"/>
      </font>
      <fill>
        <patternFill patternType="solid">
          <bgColor rgb="FF00FF00"/>
        </patternFill>
      </fill>
    </dxf>
  </dxfs>
  <tableStyles count="0" defaultTableStyle="TableStyleMedium9" defaultPivotStyle="PivotStyleLight16"/>
  <colors>
    <mruColors>
      <color rgb="00990000"/>
      <color rgb="00000066"/>
      <color rgb="003366FF"/>
      <color rgb="006699FF"/>
      <color rgb="0099CCFF"/>
      <color rgb="00CCECFF"/>
      <color rgb="00CCFFFF"/>
      <color rgb="00800000"/>
      <color rgb="00FFCC00"/>
      <color rgb="00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2" Type="http://schemas.microsoft.com/office/2006/relationships/vbaProject" Target="vbaProject.bin"/><Relationship Id="rId31" Type="http://schemas.openxmlformats.org/officeDocument/2006/relationships/sharedStrings" Target="sharedStrings.xml"/><Relationship Id="rId30" Type="http://schemas.openxmlformats.org/officeDocument/2006/relationships/styles" Target="styles.xml"/><Relationship Id="rId3" Type="http://schemas.openxmlformats.org/officeDocument/2006/relationships/worksheet" Target="worksheets/sheet3.xml"/><Relationship Id="rId29" Type="http://schemas.openxmlformats.org/officeDocument/2006/relationships/theme" Target="theme/theme1.xml"/><Relationship Id="rId28" Type="http://schemas.openxmlformats.org/officeDocument/2006/relationships/externalLink" Target="externalLinks/externalLink3.xml"/><Relationship Id="rId27" Type="http://schemas.openxmlformats.org/officeDocument/2006/relationships/externalLink" Target="externalLinks/externalLink2.xml"/><Relationship Id="rId26" Type="http://schemas.openxmlformats.org/officeDocument/2006/relationships/externalLink" Target="externalLinks/externalLink1.xml"/><Relationship Id="rId25" Type="http://schemas.openxmlformats.org/officeDocument/2006/relationships/customXml" Target="../customXml/item1.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0"/>
    </c:view3D>
    <c:floor>
      <c:thickness val="0"/>
    </c:floor>
    <c:sideWall>
      <c:thickness val="0"/>
    </c:sideWall>
    <c:backWall>
      <c:thickness val="0"/>
    </c:backWall>
    <c:plotArea>
      <c:layout/>
      <c:pie3DChart>
        <c:varyColors val="1"/>
        <c:ser>
          <c:idx val="0"/>
          <c:order val="0"/>
          <c:explosion val="25"/>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p>
            </c:txPr>
            <c:dLblPos val="bestFit"/>
            <c:showLegendKey val="0"/>
            <c:showVal val="0"/>
            <c:showCatName val="1"/>
            <c:showSerName val="0"/>
            <c:showPercent val="0"/>
            <c:showBubbleSize val="0"/>
            <c:showLeaderLines val="1"/>
            <c:extLst>
              <c:ext xmlns:c15="http://schemas.microsoft.com/office/drawing/2012/chart" uri="{CE6537A1-D6FC-4f65-9D91-7224C49458BB}">
                <c15:layout/>
                <c15:showLeaderLines val="1"/>
                <c15:leaderLines/>
              </c:ext>
            </c:extLst>
          </c:dLbls>
          <c:cat>
            <c:strRef>
              <c:f>Rekap!$C$3:$C$10</c:f>
              <c:strCache>
                <c:ptCount val="8"/>
                <c:pt idx="0">
                  <c:v>Tanaman</c:v>
                </c:pt>
                <c:pt idx="1">
                  <c:v>Teknik Bidang Tanaman</c:v>
                </c:pt>
                <c:pt idx="2">
                  <c:v>Pengolahan</c:v>
                </c:pt>
                <c:pt idx="3">
                  <c:v>Teknik Bidang Pengolahan</c:v>
                </c:pt>
                <c:pt idx="4">
                  <c:v>Penjualan Bulk</c:v>
                </c:pt>
                <c:pt idx="5">
                  <c:v>Inovasi Brand dan Penjualan Retail</c:v>
                </c:pt>
                <c:pt idx="6">
                  <c:v>Akuntansi Keuangan</c:v>
                </c:pt>
                <c:pt idx="7">
                  <c:v>IT</c:v>
                </c:pt>
              </c:strCache>
            </c:strRef>
          </c:cat>
          <c:val>
            <c:numRef>
              <c:f>Rekap!$D$3:$D$10</c:f>
              <c:numCache>
                <c:formatCode>General</c:formatCode>
                <c:ptCount val="8"/>
                <c:pt idx="0">
                  <c:v>1</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pie3DChart>
    </c:plotArea>
    <c:plotVisOnly val="1"/>
    <c:dispBlanksAs val="gap"/>
    <c:showDLblsOverMax val="0"/>
  </c:chart>
  <c:txPr>
    <a:bodyPr/>
    <a:lstStyle/>
    <a:p>
      <a:pPr>
        <a:defRPr lang="en-US"/>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Rekap!$B$36</c:f>
              <c:strCache>
                <c:ptCount val="1"/>
                <c:pt idx="0">
                  <c:v>Extreme High</c:v>
                </c:pt>
              </c:strCache>
            </c:strRef>
          </c:tx>
          <c:spPr>
            <a:solidFill>
              <a:srgbClr val="FF0000"/>
            </a:solidFill>
          </c:spPr>
          <c:invertIfNegative val="0"/>
          <c:dLbls>
            <c:delete val="1"/>
          </c:dLbls>
          <c:cat>
            <c:strRef>
              <c:f>Rekap!$C$35:$K$35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Rekap!$C$36:$K$36</c:f>
              <c:numCache>
                <c:formatCode>General</c:formatCode>
                <c:ptCount val="9"/>
                <c:pt idx="0">
                  <c:v>0</c:v>
                </c:pt>
                <c:pt idx="1">
                  <c:v>0</c:v>
                </c:pt>
                <c:pt idx="2">
                  <c:v>0</c:v>
                </c:pt>
                <c:pt idx="3">
                  <c:v>0</c:v>
                </c:pt>
                <c:pt idx="4">
                  <c:v>0</c:v>
                </c:pt>
                <c:pt idx="5">
                  <c:v>0</c:v>
                </c:pt>
                <c:pt idx="6">
                  <c:v>0</c:v>
                </c:pt>
                <c:pt idx="7">
                  <c:v>0</c:v>
                </c:pt>
                <c:pt idx="8">
                  <c:v>0</c:v>
                </c:pt>
              </c:numCache>
            </c:numRef>
          </c:val>
        </c:ser>
        <c:ser>
          <c:idx val="1"/>
          <c:order val="1"/>
          <c:tx>
            <c:strRef>
              <c:f>Rekap!$B$37</c:f>
              <c:strCache>
                <c:ptCount val="1"/>
                <c:pt idx="0">
                  <c:v>High Risk</c:v>
                </c:pt>
              </c:strCache>
            </c:strRef>
          </c:tx>
          <c:spPr>
            <a:solidFill>
              <a:srgbClr val="FFC000"/>
            </a:solidFill>
          </c:spPr>
          <c:invertIfNegative val="0"/>
          <c:dLbls>
            <c:delete val="1"/>
          </c:dLbls>
          <c:cat>
            <c:strRef>
              <c:f>Rekap!$C$35:$K$35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Rekap!$C$37:$K$37</c:f>
              <c:numCache>
                <c:formatCode>General</c:formatCode>
                <c:ptCount val="9"/>
                <c:pt idx="0">
                  <c:v>1</c:v>
                </c:pt>
                <c:pt idx="1">
                  <c:v>0</c:v>
                </c:pt>
                <c:pt idx="2">
                  <c:v>0</c:v>
                </c:pt>
                <c:pt idx="3">
                  <c:v>0</c:v>
                </c:pt>
                <c:pt idx="4">
                  <c:v>0</c:v>
                </c:pt>
                <c:pt idx="5">
                  <c:v>0</c:v>
                </c:pt>
                <c:pt idx="6">
                  <c:v>0</c:v>
                </c:pt>
                <c:pt idx="7">
                  <c:v>0</c:v>
                </c:pt>
                <c:pt idx="8">
                  <c:v>1</c:v>
                </c:pt>
              </c:numCache>
            </c:numRef>
          </c:val>
        </c:ser>
        <c:ser>
          <c:idx val="2"/>
          <c:order val="2"/>
          <c:tx>
            <c:strRef>
              <c:f>Rekap!$B$38</c:f>
              <c:strCache>
                <c:ptCount val="1"/>
                <c:pt idx="0">
                  <c:v>Medium Risk</c:v>
                </c:pt>
              </c:strCache>
            </c:strRef>
          </c:tx>
          <c:spPr>
            <a:solidFill>
              <a:srgbClr val="FFFF00"/>
            </a:solidFill>
          </c:spPr>
          <c:invertIfNegative val="0"/>
          <c:dLbls>
            <c:delete val="1"/>
          </c:dLbls>
          <c:cat>
            <c:strRef>
              <c:f>Rekap!$C$35:$K$35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Rekap!$C$38:$K$38</c:f>
              <c:numCache>
                <c:formatCode>General</c:formatCode>
                <c:ptCount val="9"/>
                <c:pt idx="0">
                  <c:v>0</c:v>
                </c:pt>
                <c:pt idx="1">
                  <c:v>0</c:v>
                </c:pt>
                <c:pt idx="2">
                  <c:v>0</c:v>
                </c:pt>
                <c:pt idx="3">
                  <c:v>0</c:v>
                </c:pt>
                <c:pt idx="4">
                  <c:v>0</c:v>
                </c:pt>
                <c:pt idx="5">
                  <c:v>0</c:v>
                </c:pt>
                <c:pt idx="6">
                  <c:v>0</c:v>
                </c:pt>
                <c:pt idx="7">
                  <c:v>0</c:v>
                </c:pt>
                <c:pt idx="8">
                  <c:v>0</c:v>
                </c:pt>
              </c:numCache>
            </c:numRef>
          </c:val>
        </c:ser>
        <c:ser>
          <c:idx val="3"/>
          <c:order val="3"/>
          <c:tx>
            <c:strRef>
              <c:f>Rekap!$B$39</c:f>
              <c:strCache>
                <c:ptCount val="1"/>
                <c:pt idx="0">
                  <c:v>Low Risk</c:v>
                </c:pt>
              </c:strCache>
            </c:strRef>
          </c:tx>
          <c:spPr>
            <a:solidFill>
              <a:srgbClr val="33CC33"/>
            </a:solidFill>
          </c:spPr>
          <c:invertIfNegative val="0"/>
          <c:dLbls>
            <c:delete val="1"/>
          </c:dLbls>
          <c:cat>
            <c:strRef>
              <c:f>Rekap!$C$35:$K$35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Rekap!$C$39:$K$39</c:f>
              <c:numCache>
                <c:formatCode>General</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overlap val="100"/>
        <c:axId val="1458078863"/>
        <c:axId val="1458074287"/>
      </c:barChart>
      <c:catAx>
        <c:axId val="1458078863"/>
        <c:scaling>
          <c:orientation val="minMax"/>
        </c:scaling>
        <c:delete val="0"/>
        <c:axPos val="l"/>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crossAx val="1458074287"/>
        <c:crosses val="autoZero"/>
        <c:auto val="1"/>
        <c:lblAlgn val="ctr"/>
        <c:lblOffset val="100"/>
        <c:noMultiLvlLbl val="0"/>
      </c:catAx>
      <c:valAx>
        <c:axId val="1458074287"/>
        <c:scaling>
          <c:orientation val="minMax"/>
        </c:scaling>
        <c:delete val="0"/>
        <c:axPos val="b"/>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crossAx val="1458078863"/>
        <c:crosses val="autoZero"/>
        <c:crossBetween val="between"/>
      </c:valAx>
      <c:spPr>
        <a:solidFill>
          <a:schemeClr val="bg1"/>
        </a:solidFill>
        <a:ln>
          <a:noFill/>
        </a:ln>
        <a:effectLst/>
      </c:spPr>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0"/>
    </c:view3D>
    <c:floor>
      <c:thickness val="0"/>
    </c:floor>
    <c:sideWall>
      <c:thickness val="0"/>
    </c:sideWall>
    <c:backWall>
      <c:thickness val="0"/>
    </c:backWall>
    <c:plotArea>
      <c:layout/>
      <c:pie3DChart>
        <c:varyColors val="1"/>
        <c:ser>
          <c:idx val="0"/>
          <c:order val="0"/>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p>
            </c:txPr>
            <c:dLblPos val="bestFit"/>
            <c:showLegendKey val="0"/>
            <c:showVal val="0"/>
            <c:showCatName val="1"/>
            <c:showSerName val="0"/>
            <c:showPercent val="0"/>
            <c:showBubbleSize val="0"/>
            <c:showLeaderLines val="1"/>
            <c:extLst>
              <c:ext xmlns:c15="http://schemas.microsoft.com/office/drawing/2012/chart" uri="{CE6537A1-D6FC-4f65-9D91-7224C49458BB}">
                <c15:layout/>
                <c15:showLeaderLines val="1"/>
                <c15:leaderLines/>
              </c:ext>
            </c:extLst>
          </c:dLbls>
          <c:cat>
            <c:strRef>
              <c:f>Rekap!$B$36:$B$39</c:f>
              <c:strCache>
                <c:ptCount val="4"/>
                <c:pt idx="0">
                  <c:v>Extreme High</c:v>
                </c:pt>
                <c:pt idx="1">
                  <c:v>High Risk</c:v>
                </c:pt>
                <c:pt idx="2">
                  <c:v>Medium Risk</c:v>
                </c:pt>
                <c:pt idx="3">
                  <c:v>Low Risk</c:v>
                </c:pt>
              </c:strCache>
            </c:strRef>
          </c:cat>
          <c:val>
            <c:numRef>
              <c:f>Rekap!$K$36:$K$39</c:f>
              <c:numCache>
                <c:formatCode>General</c:formatCode>
                <c:ptCount val="4"/>
                <c:pt idx="0">
                  <c:v>0</c:v>
                </c:pt>
                <c:pt idx="1">
                  <c:v>1</c:v>
                </c:pt>
                <c:pt idx="2">
                  <c:v>0</c:v>
                </c:pt>
                <c:pt idx="3">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Rekap!$B$66</c:f>
              <c:strCache>
                <c:ptCount val="1"/>
                <c:pt idx="0">
                  <c:v>Extreme High</c:v>
                </c:pt>
              </c:strCache>
            </c:strRef>
          </c:tx>
          <c:spPr>
            <a:solidFill>
              <a:srgbClr val="FF0000"/>
            </a:solidFill>
          </c:spPr>
          <c:invertIfNegative val="0"/>
          <c:dLbls>
            <c:delete val="1"/>
          </c:dLbls>
          <c:cat>
            <c:strRef>
              <c:f>Rekap!$C$65:$K$65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Rekap!$C$66:$K$66</c:f>
              <c:numCache>
                <c:formatCode>General</c:formatCode>
                <c:ptCount val="9"/>
                <c:pt idx="0">
                  <c:v>0</c:v>
                </c:pt>
                <c:pt idx="1">
                  <c:v>0</c:v>
                </c:pt>
                <c:pt idx="2">
                  <c:v>0</c:v>
                </c:pt>
                <c:pt idx="3">
                  <c:v>0</c:v>
                </c:pt>
                <c:pt idx="4">
                  <c:v>0</c:v>
                </c:pt>
                <c:pt idx="5">
                  <c:v>0</c:v>
                </c:pt>
                <c:pt idx="6">
                  <c:v>0</c:v>
                </c:pt>
                <c:pt idx="7">
                  <c:v>0</c:v>
                </c:pt>
                <c:pt idx="8">
                  <c:v>0</c:v>
                </c:pt>
              </c:numCache>
            </c:numRef>
          </c:val>
        </c:ser>
        <c:ser>
          <c:idx val="1"/>
          <c:order val="1"/>
          <c:tx>
            <c:strRef>
              <c:f>Rekap!$B$67</c:f>
              <c:strCache>
                <c:ptCount val="1"/>
                <c:pt idx="0">
                  <c:v>High Risk</c:v>
                </c:pt>
              </c:strCache>
            </c:strRef>
          </c:tx>
          <c:spPr>
            <a:solidFill>
              <a:srgbClr val="FFC000"/>
            </a:solidFill>
          </c:spPr>
          <c:invertIfNegative val="0"/>
          <c:dLbls>
            <c:delete val="1"/>
          </c:dLbls>
          <c:cat>
            <c:strRef>
              <c:f>Rekap!$C$65:$K$65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Rekap!$C$67:$K$67</c:f>
              <c:numCache>
                <c:formatCode>General</c:formatCode>
                <c:ptCount val="9"/>
                <c:pt idx="0">
                  <c:v>0</c:v>
                </c:pt>
                <c:pt idx="1">
                  <c:v>0</c:v>
                </c:pt>
                <c:pt idx="2">
                  <c:v>0</c:v>
                </c:pt>
                <c:pt idx="3">
                  <c:v>0</c:v>
                </c:pt>
                <c:pt idx="4">
                  <c:v>0</c:v>
                </c:pt>
                <c:pt idx="5">
                  <c:v>0</c:v>
                </c:pt>
                <c:pt idx="6">
                  <c:v>0</c:v>
                </c:pt>
                <c:pt idx="7">
                  <c:v>0</c:v>
                </c:pt>
                <c:pt idx="8">
                  <c:v>0</c:v>
                </c:pt>
              </c:numCache>
            </c:numRef>
          </c:val>
        </c:ser>
        <c:ser>
          <c:idx val="2"/>
          <c:order val="2"/>
          <c:tx>
            <c:strRef>
              <c:f>Rekap!$B$68</c:f>
              <c:strCache>
                <c:ptCount val="1"/>
                <c:pt idx="0">
                  <c:v>Medium Risk</c:v>
                </c:pt>
              </c:strCache>
            </c:strRef>
          </c:tx>
          <c:spPr>
            <a:solidFill>
              <a:srgbClr val="FFFF00"/>
            </a:solidFill>
          </c:spPr>
          <c:invertIfNegative val="0"/>
          <c:dLbls>
            <c:delete val="1"/>
          </c:dLbls>
          <c:cat>
            <c:strRef>
              <c:f>Rekap!$C$65:$K$65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Rekap!$C$68:$K$68</c:f>
              <c:numCache>
                <c:formatCode>General</c:formatCode>
                <c:ptCount val="9"/>
                <c:pt idx="0">
                  <c:v>1</c:v>
                </c:pt>
                <c:pt idx="1">
                  <c:v>0</c:v>
                </c:pt>
                <c:pt idx="2">
                  <c:v>0</c:v>
                </c:pt>
                <c:pt idx="3">
                  <c:v>0</c:v>
                </c:pt>
                <c:pt idx="4">
                  <c:v>0</c:v>
                </c:pt>
                <c:pt idx="5">
                  <c:v>0</c:v>
                </c:pt>
                <c:pt idx="6">
                  <c:v>0</c:v>
                </c:pt>
                <c:pt idx="7">
                  <c:v>0</c:v>
                </c:pt>
                <c:pt idx="8">
                  <c:v>1</c:v>
                </c:pt>
              </c:numCache>
            </c:numRef>
          </c:val>
        </c:ser>
        <c:ser>
          <c:idx val="3"/>
          <c:order val="3"/>
          <c:tx>
            <c:strRef>
              <c:f>Rekap!$B$69</c:f>
              <c:strCache>
                <c:ptCount val="1"/>
                <c:pt idx="0">
                  <c:v>Low Risk</c:v>
                </c:pt>
              </c:strCache>
            </c:strRef>
          </c:tx>
          <c:spPr>
            <a:solidFill>
              <a:srgbClr val="33CC33"/>
            </a:solidFill>
          </c:spPr>
          <c:invertIfNegative val="0"/>
          <c:dLbls>
            <c:delete val="1"/>
          </c:dLbls>
          <c:cat>
            <c:strRef>
              <c:f>Rekap!$C$65:$K$65</c:f>
              <c:strCache>
                <c:ptCount val="9"/>
                <c:pt idx="0">
                  <c:v>Tanaman</c:v>
                </c:pt>
                <c:pt idx="1">
                  <c:v>Teknik Bidang Tanaman</c:v>
                </c:pt>
                <c:pt idx="2">
                  <c:v>Pengolahan</c:v>
                </c:pt>
                <c:pt idx="3">
                  <c:v>Teknik Bidang Pengolahan</c:v>
                </c:pt>
                <c:pt idx="4">
                  <c:v>Penjualan Bulk</c:v>
                </c:pt>
                <c:pt idx="5">
                  <c:v>Inovasi Brand dan Penjualan Retail</c:v>
                </c:pt>
                <c:pt idx="6">
                  <c:v>Akuntansi Keuangan</c:v>
                </c:pt>
                <c:pt idx="7">
                  <c:v>IT</c:v>
                </c:pt>
                <c:pt idx="8">
                  <c:v>Total</c:v>
                </c:pt>
              </c:strCache>
            </c:strRef>
          </c:cat>
          <c:val>
            <c:numRef>
              <c:f>Rekap!$C$69:$K$69</c:f>
              <c:numCache>
                <c:formatCode>General</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overlap val="100"/>
        <c:axId val="1458076367"/>
        <c:axId val="1458080527"/>
      </c:barChart>
      <c:catAx>
        <c:axId val="1458076367"/>
        <c:scaling>
          <c:orientation val="minMax"/>
        </c:scaling>
        <c:delete val="0"/>
        <c:axPos val="l"/>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crossAx val="1458080527"/>
        <c:crosses val="autoZero"/>
        <c:auto val="1"/>
        <c:lblAlgn val="ctr"/>
        <c:lblOffset val="100"/>
        <c:noMultiLvlLbl val="0"/>
      </c:catAx>
      <c:valAx>
        <c:axId val="1458080527"/>
        <c:scaling>
          <c:orientation val="minMax"/>
        </c:scaling>
        <c:delete val="0"/>
        <c:axPos val="b"/>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crossAx val="1458076367"/>
        <c:crosses val="autoZero"/>
        <c:crossBetween val="between"/>
      </c:valAx>
      <c:spPr>
        <a:solidFill>
          <a:schemeClr val="bg1"/>
        </a:solidFill>
        <a:ln>
          <a:noFill/>
        </a:ln>
        <a:effectLst/>
      </c:spPr>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0"/>
    </c:view3D>
    <c:floor>
      <c:thickness val="0"/>
    </c:floor>
    <c:sideWall>
      <c:thickness val="0"/>
    </c:sideWall>
    <c:backWall>
      <c:thickness val="0"/>
    </c:backWall>
    <c:plotArea>
      <c:layout/>
      <c:pie3DChart>
        <c:varyColors val="1"/>
        <c:ser>
          <c:idx val="0"/>
          <c:order val="0"/>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p>
            </c:txPr>
            <c:dLblPos val="bestFit"/>
            <c:showLegendKey val="0"/>
            <c:showVal val="0"/>
            <c:showCatName val="1"/>
            <c:showSerName val="0"/>
            <c:showPercent val="0"/>
            <c:showBubbleSize val="0"/>
            <c:showLeaderLines val="1"/>
            <c:extLst>
              <c:ext xmlns:c15="http://schemas.microsoft.com/office/drawing/2012/chart" uri="{CE6537A1-D6FC-4f65-9D91-7224C49458BB}">
                <c15:layout/>
                <c15:showLeaderLines val="1"/>
                <c15:leaderLines/>
              </c:ext>
            </c:extLst>
          </c:dLbls>
          <c:cat>
            <c:strRef>
              <c:f>Rekap!$B$66:$B$69</c:f>
              <c:strCache>
                <c:ptCount val="4"/>
                <c:pt idx="0">
                  <c:v>Extreme High</c:v>
                </c:pt>
                <c:pt idx="1">
                  <c:v>High Risk</c:v>
                </c:pt>
                <c:pt idx="2">
                  <c:v>Medium Risk</c:v>
                </c:pt>
                <c:pt idx="3">
                  <c:v>Low Risk</c:v>
                </c:pt>
              </c:strCache>
            </c:strRef>
          </c:cat>
          <c:val>
            <c:numRef>
              <c:f>Rekap!$K$66:$K$69</c:f>
              <c:numCache>
                <c:formatCode>General</c:formatCode>
                <c:ptCount val="4"/>
                <c:pt idx="0">
                  <c:v>0</c:v>
                </c:pt>
                <c:pt idx="1">
                  <c:v>0</c:v>
                </c:pt>
                <c:pt idx="2">
                  <c:v>1</c:v>
                </c:pt>
                <c:pt idx="3">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RISIKO'!$B$20</c:f>
              <c:strCache>
                <c:ptCount val="1"/>
                <c:pt idx="0">
                  <c:v>Tanaman</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RISIKO'!$D$20:$H$20</c:f>
              <c:numCache>
                <c:formatCode>_(* #,##0_);_(* \(#,##0\);_(* "-"??_);_(@_)</c:formatCode>
                <c:ptCount val="5"/>
                <c:pt idx="0">
                  <c:v>0</c:v>
                </c:pt>
                <c:pt idx="1">
                  <c:v>1</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RISIKO'!$B$21</c:f>
              <c:strCache>
                <c:ptCount val="1"/>
                <c:pt idx="0">
                  <c:v>Teknik Bidang Tanaman</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RISIKO'!$D$21:$H$21</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RISIKO'!$B$22</c:f>
              <c:strCache>
                <c:ptCount val="1"/>
                <c:pt idx="0">
                  <c:v>Pengolahan</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RISIKO'!$D$22:$H$22</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RISIKO'!$B$23</c:f>
              <c:strCache>
                <c:ptCount val="1"/>
                <c:pt idx="0">
                  <c:v>Teknik Bidang Pengolahan</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RISIKO'!$D$23:$H$23</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RISIKO'!$B$24</c:f>
              <c:strCache>
                <c:ptCount val="1"/>
                <c:pt idx="0">
                  <c:v>Penjualan Bulk</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RISIKO'!$D$24:$H$24</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RISIKO'!$B$25</c:f>
              <c:strCache>
                <c:ptCount val="1"/>
                <c:pt idx="0">
                  <c:v>Inovasi Brand dan Penjualan Retail</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RISIKO'!$D$25:$H$25</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RISIKO'!$B$26</c:f>
              <c:strCache>
                <c:ptCount val="1"/>
                <c:pt idx="0">
                  <c:v>Akuntansi Keuangan</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RISIKO'!$D$26:$H$26</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RISIKO'!$B$27</c:f>
              <c:strCache>
                <c:ptCount val="1"/>
                <c:pt idx="0">
                  <c:v>IT</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RISIKO'!$D$19:$H$19</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RISIKO'!$D$27:$H$27</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en-US"/>
      </a:pP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id-ID"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 KATEGORI'!$B$16</c:f>
              <c:strCache>
                <c:ptCount val="1"/>
                <c:pt idx="0">
                  <c:v>Strategy and Planning Risk</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 KATEGORI'!$D$15:$H$15</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 KATEGORI'!$D$16:$H$16</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id-ID" sz="1000" b="0" i="0" u="none" strike="noStrike" kern="1200" baseline="0">
              <a:solidFill>
                <a:schemeClr val="tx1"/>
              </a:solidFill>
              <a:latin typeface="+mn-lt"/>
              <a:ea typeface="+mn-ea"/>
              <a:cs typeface="+mn-cs"/>
            </a:defRPr>
          </a:pPr>
        </a:p>
      </c:txPr>
    </c:legend>
    <c:plotVisOnly val="1"/>
    <c:dispBlanksAs val="zero"/>
    <c:showDLblsOverMax val="0"/>
  </c:chart>
  <c:txPr>
    <a:bodyPr/>
    <a:lstStyle/>
    <a:p>
      <a:pPr>
        <a:defRPr lang="en-US"/>
      </a:pP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id-ID"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 KATEGORI'!$B$17</c:f>
              <c:strCache>
                <c:ptCount val="1"/>
                <c:pt idx="0">
                  <c:v>Finance Risk</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 KATEGORI'!$D$15:$H$15</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 KATEGORI'!$D$17:$H$17</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id-ID" sz="1000" b="0" i="0" u="none" strike="noStrike" kern="1200" baseline="0">
              <a:solidFill>
                <a:schemeClr val="tx1"/>
              </a:solidFill>
              <a:latin typeface="+mn-lt"/>
              <a:ea typeface="+mn-ea"/>
              <a:cs typeface="+mn-cs"/>
            </a:defRPr>
          </a:pPr>
        </a:p>
      </c:txPr>
    </c:legend>
    <c:plotVisOnly val="1"/>
    <c:dispBlanksAs val="zero"/>
    <c:showDLblsOverMax val="0"/>
  </c:chart>
  <c:txPr>
    <a:bodyPr/>
    <a:lstStyle/>
    <a:p>
      <a:pPr>
        <a:defRPr lang="en-US"/>
      </a:pP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id-ID"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 KATEGORI'!$B$18</c:f>
              <c:strCache>
                <c:ptCount val="1"/>
                <c:pt idx="0">
                  <c:v>Operational / Infrastructure Risk</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 KATEGORI'!$D$15:$H$15</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 KATEGORI'!$D$18:$H$18</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id-ID" sz="1000" b="0" i="0" u="none" strike="noStrike" kern="1200" baseline="0">
              <a:solidFill>
                <a:schemeClr val="tx1"/>
              </a:solidFill>
              <a:latin typeface="+mn-lt"/>
              <a:ea typeface="+mn-ea"/>
              <a:cs typeface="+mn-cs"/>
            </a:defRPr>
          </a:pPr>
        </a:p>
      </c:txPr>
    </c:legend>
    <c:plotVisOnly val="1"/>
    <c:dispBlanksAs val="zero"/>
    <c:showDLblsOverMax val="0"/>
  </c:chart>
  <c:txPr>
    <a:bodyPr/>
    <a:lstStyle/>
    <a:p>
      <a:pPr>
        <a:defRPr lang="en-US"/>
      </a:pP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rot="0" spcFirstLastPara="0" vertOverflow="ellipsis" vert="horz" wrap="square" anchor="ctr" anchorCtr="1"/>
        <a:lstStyle/>
        <a:p>
          <a:pPr>
            <a:defRPr lang="id-ID" sz="1800" b="1" i="0" u="none" strike="noStrike" kern="1200" baseline="0">
              <a:solidFill>
                <a:schemeClr val="tx1"/>
              </a:solidFill>
              <a:latin typeface="+mn-lt"/>
              <a:ea typeface="+mn-ea"/>
              <a:cs typeface="+mn-cs"/>
            </a:defRPr>
          </a:pPr>
        </a:p>
      </c:txPr>
    </c:title>
    <c:autoTitleDeleted val="0"/>
    <c:view3D>
      <c:rotX val="15"/>
      <c:rotY val="0"/>
      <c:depthPercent val="100"/>
      <c:rAngAx val="0"/>
    </c:view3D>
    <c:floor>
      <c:thickness val="0"/>
    </c:floor>
    <c:sideWall>
      <c:thickness val="0"/>
    </c:sideWall>
    <c:backWall>
      <c:thickness val="0"/>
    </c:backWall>
    <c:plotArea>
      <c:layout/>
      <c:pie3DChart>
        <c:varyColors val="1"/>
        <c:ser>
          <c:idx val="0"/>
          <c:order val="0"/>
          <c:tx>
            <c:strRef>
              <c:f>'PROFIL RISIKO KATEGORI'!$B$19</c:f>
              <c:strCache>
                <c:ptCount val="1"/>
                <c:pt idx="0">
                  <c:v>Hazard Risk</c:v>
                </c:pt>
              </c:strCache>
            </c:strRef>
          </c:tx>
          <c:explosion val="25"/>
          <c:dPt>
            <c:idx val="0"/>
            <c:bubble3D val="0"/>
            <c:spPr>
              <a:solidFill>
                <a:srgbClr val="FF0000"/>
              </a:solidFill>
            </c:spPr>
          </c:dPt>
          <c:dPt>
            <c:idx val="1"/>
            <c:bubble3D val="0"/>
            <c:spPr>
              <a:solidFill>
                <a:srgbClr val="FFC000"/>
              </a:solidFill>
            </c:spPr>
          </c:dPt>
          <c:dPt>
            <c:idx val="2"/>
            <c:bubble3D val="0"/>
            <c:spPr>
              <a:solidFill>
                <a:srgbClr val="FFFF00"/>
              </a:solidFill>
            </c:spPr>
          </c:dPt>
          <c:dPt>
            <c:idx val="3"/>
            <c:bubble3D val="0"/>
            <c:spPr>
              <a:solidFill>
                <a:srgbClr val="33CC33"/>
              </a:solidFill>
            </c:spPr>
          </c:dPt>
          <c:dPt>
            <c:idx val="4"/>
            <c:bubble3D val="0"/>
          </c:dPt>
          <c:dLbls>
            <c:delete val="1"/>
          </c:dLbls>
          <c:cat>
            <c:strRef>
              <c:f>'PROFIL RISIKO KATEGORI'!$D$15:$H$15</c:f>
              <c:strCache>
                <c:ptCount val="5"/>
                <c:pt idx="0" c:formatCode="_(* #,##0_);_(* \(#,##0\);_(* &quot;-&quot;??_);_(@_)">
                  <c:v>EXTREME HIGH</c:v>
                </c:pt>
                <c:pt idx="1" c:formatCode="_(* #,##0_);_(* \(#,##0\);_(* &quot;-&quot;??_);_(@_)">
                  <c:v>HIGH RISK</c:v>
                </c:pt>
                <c:pt idx="2" c:formatCode="_(* #,##0_);_(* \(#,##0\);_(* &quot;-&quot;??_);_(@_)">
                  <c:v>MEDIUM RISK</c:v>
                </c:pt>
                <c:pt idx="3" c:formatCode="_(* #,##0_);_(* \(#,##0\);_(* &quot;-&quot;??_);_(@_)">
                  <c:v>LOW RISK</c:v>
                </c:pt>
                <c:pt idx="4" c:formatCode="_(* #,##0_);_(* \(#,##0\);_(* &quot;-&quot;??_);_(@_)">
                  <c:v>RETIRED</c:v>
                </c:pt>
              </c:strCache>
            </c:strRef>
          </c:cat>
          <c:val>
            <c:numRef>
              <c:f>'PROFIL RISIKO KATEGORI'!$D$19:$H$19</c:f>
              <c:numCache>
                <c:formatCode>_(* #,##0_);_(* \(#,##0\);_(* "-"??_);_(@_)</c:formatCode>
                <c:ptCount val="5"/>
                <c:pt idx="0">
                  <c:v>0</c:v>
                </c:pt>
                <c:pt idx="1">
                  <c:v>0</c:v>
                </c:pt>
                <c:pt idx="2">
                  <c:v>0</c:v>
                </c:pt>
                <c:pt idx="3">
                  <c:v>0</c:v>
                </c:pt>
                <c:pt idx="4">
                  <c:v>0</c:v>
                </c:pt>
              </c:numCache>
            </c:numRef>
          </c:val>
        </c:ser>
        <c:dLbls>
          <c:showLegendKey val="0"/>
          <c:showVal val="0"/>
          <c:showCatName val="0"/>
          <c:showSerName val="0"/>
          <c:showPercent val="0"/>
          <c:showBubbleSize val="0"/>
        </c:dLbls>
      </c:pie3DChart>
    </c:plotArea>
    <c:legend>
      <c:legendPos val="r"/>
      <c:layout/>
      <c:overlay val="0"/>
      <c:txPr>
        <a:bodyPr rot="0" spcFirstLastPara="0" vertOverflow="ellipsis" vert="horz" wrap="square" anchor="ctr" anchorCtr="1"/>
        <a:lstStyle/>
        <a:p>
          <a:pPr>
            <a:defRPr lang="id-ID" sz="1000" b="0" i="0" u="none" strike="noStrike" kern="1200" baseline="0">
              <a:solidFill>
                <a:schemeClr val="tx1"/>
              </a:solidFill>
              <a:latin typeface="+mn-lt"/>
              <a:ea typeface="+mn-ea"/>
              <a:cs typeface="+mn-cs"/>
            </a:defRPr>
          </a:pPr>
        </a:p>
      </c:txPr>
    </c:legend>
    <c:plotVisOnly val="1"/>
    <c:dispBlanksAs val="zero"/>
    <c:showDLblsOverMax val="0"/>
  </c:chart>
  <c:txPr>
    <a:bodyPr/>
    <a:lstStyle/>
    <a:p>
      <a:pPr>
        <a:defRPr lang="en-US"/>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5" Type="http://schemas.openxmlformats.org/officeDocument/2006/relationships/chart" Target="../charts/chart5.xml"/><Relationship Id="rId4" Type="http://schemas.openxmlformats.org/officeDocument/2006/relationships/chart" Target="../charts/chart4.xml"/><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hyperlink" Target="#'Risk Input'!7:7"/></Relationships>
</file>

<file path=xl/drawings/_rels/drawing7.xml.rels><?xml version="1.0" encoding="UTF-8" standalone="yes"?>
<Relationships xmlns="http://schemas.openxmlformats.org/package/2006/relationships"><Relationship Id="rId1" Type="http://schemas.openxmlformats.org/officeDocument/2006/relationships/hyperlink" Target="#'Risk Input'!7:7"/></Relationships>
</file>

<file path=xl/drawings/_rels/drawing8.xml.rels><?xml version="1.0" encoding="UTF-8" standalone="yes"?>
<Relationships xmlns="http://schemas.openxmlformats.org/package/2006/relationships"><Relationship Id="rId1" Type="http://schemas.openxmlformats.org/officeDocument/2006/relationships/hyperlink" Target="#'Risk Input'!7:7"/></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hyperlink" Target="#'Risk Input'!7:7"/></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9" Type="http://schemas.openxmlformats.org/officeDocument/2006/relationships/image" Target="../media/image1.jpeg"/><Relationship Id="rId8" Type="http://schemas.openxmlformats.org/officeDocument/2006/relationships/chart" Target="../charts/chart13.xml"/><Relationship Id="rId7" Type="http://schemas.openxmlformats.org/officeDocument/2006/relationships/chart" Target="../charts/chart12.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5" Type="http://schemas.openxmlformats.org/officeDocument/2006/relationships/image" Target="../media/image1.jpeg"/><Relationship Id="rId4" Type="http://schemas.openxmlformats.org/officeDocument/2006/relationships/chart" Target="../charts/chart17.xml"/><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6</xdr:col>
      <xdr:colOff>552450</xdr:colOff>
      <xdr:row>0</xdr:row>
      <xdr:rowOff>0</xdr:rowOff>
    </xdr:from>
    <xdr:to>
      <xdr:col>11</xdr:col>
      <xdr:colOff>221343</xdr:colOff>
      <xdr:row>4</xdr:row>
      <xdr:rowOff>129569</xdr:rowOff>
    </xdr:to>
    <xdr:pic>
      <xdr:nvPicPr>
        <xdr:cNvPr id="4" name="Picture 3"/>
        <xdr:cNvPicPr>
          <a:picLocks noChangeAspect="1"/>
        </xdr:cNvPicPr>
      </xdr:nvPicPr>
      <xdr:blipFill>
        <a:blip r:embed="rId1"/>
        <a:srcRect t="17743" b="19226"/>
        <a:stretch>
          <a:fillRect/>
        </a:stretch>
      </xdr:blipFill>
      <xdr:spPr>
        <a:xfrm>
          <a:off x="4248150" y="0"/>
          <a:ext cx="2748280" cy="866140"/>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596900</xdr:colOff>
          <xdr:row>5</xdr:row>
          <xdr:rowOff>69850</xdr:rowOff>
        </xdr:from>
        <xdr:to>
          <xdr:col>2</xdr:col>
          <xdr:colOff>831850</xdr:colOff>
          <xdr:row>6</xdr:row>
          <xdr:rowOff>146050</xdr:rowOff>
        </xdr:to>
        <xdr:sp macro="[0]!Sheet19.generateOrganization">
          <xdr:nvSpPr>
            <xdr:cNvPr id="47105" name="Button 1" hidden="1">
              <a:extLst>
                <a:ext uri="{63B3BB69-23CF-44E3-9099-C40C66FF867C}">
                  <a14:compatExt spid="_x0000_s47105"/>
                </a:ext>
              </a:extLst>
            </xdr:cNvPr>
            <xdr:cNvSpPr/>
          </xdr:nvSpPr>
          <xdr:spPr>
            <a:xfrm>
              <a:off x="596900" y="1009650"/>
              <a:ext cx="1352550" cy="26035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panose="020F0502020204030204"/>
                  <a:cs typeface="Calibri" panose="020F0502020204030204"/>
                </a:rPr>
                <a:t>Generate</a:t>
              </a:r>
              <a:endParaRPr 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twoCellAnchor editAs="oneCell">
    <xdr:from>
      <xdr:col>1</xdr:col>
      <xdr:colOff>6351</xdr:colOff>
      <xdr:row>0</xdr:row>
      <xdr:rowOff>107950</xdr:rowOff>
    </xdr:from>
    <xdr:to>
      <xdr:col>2</xdr:col>
      <xdr:colOff>1297711</xdr:colOff>
      <xdr:row>3</xdr:row>
      <xdr:rowOff>110519</xdr:rowOff>
    </xdr:to>
    <xdr:pic>
      <xdr:nvPicPr>
        <xdr:cNvPr id="8" name="Picture 7"/>
        <xdr:cNvPicPr>
          <a:picLocks noChangeAspect="1"/>
        </xdr:cNvPicPr>
      </xdr:nvPicPr>
      <xdr:blipFill>
        <a:blip r:embed="rId1"/>
        <a:srcRect t="17743" b="19226"/>
        <a:stretch>
          <a:fillRect/>
        </a:stretch>
      </xdr:blipFill>
      <xdr:spPr>
        <a:xfrm>
          <a:off x="647700" y="107950"/>
          <a:ext cx="1767205" cy="554990"/>
        </a:xfrm>
        <a:prstGeom prst="rect">
          <a:avLst/>
        </a:prstGeom>
      </xdr:spPr>
    </xdr:pic>
    <xdr:clientData/>
  </xdr:twoCellAnchor>
  <xdr:twoCellAnchor editAs="oneCell">
    <xdr:from>
      <xdr:col>4</xdr:col>
      <xdr:colOff>0</xdr:colOff>
      <xdr:row>8</xdr:row>
      <xdr:rowOff>0</xdr:rowOff>
    </xdr:from>
    <xdr:to>
      <xdr:col>15</xdr:col>
      <xdr:colOff>408305</xdr:colOff>
      <xdr:row>30</xdr:row>
      <xdr:rowOff>136525</xdr:rowOff>
    </xdr:to>
    <xdr:pic>
      <xdr:nvPicPr>
        <xdr:cNvPr id="2" name="Picture 1"/>
        <xdr:cNvPicPr>
          <a:picLocks noChangeAspect="1"/>
        </xdr:cNvPicPr>
      </xdr:nvPicPr>
      <xdr:blipFill>
        <a:blip r:embed="rId2"/>
        <a:stretch>
          <a:fillRect/>
        </a:stretch>
      </xdr:blipFill>
      <xdr:spPr>
        <a:xfrm>
          <a:off x="7016750" y="1492250"/>
          <a:ext cx="9228455" cy="4371975"/>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31750</xdr:colOff>
      <xdr:row>12</xdr:row>
      <xdr:rowOff>0</xdr:rowOff>
    </xdr:from>
    <xdr:to>
      <xdr:col>9</xdr:col>
      <xdr:colOff>234950</xdr:colOff>
      <xdr:row>32</xdr:row>
      <xdr:rowOff>127000</xdr:rowOff>
    </xdr:to>
    <xdr:graphicFrame>
      <xdr:nvGraphicFramePr>
        <xdr:cNvPr id="7" name="sumChart"/>
        <xdr:cNvGraphicFramePr/>
      </xdr:nvGraphicFramePr>
      <xdr:xfrm>
        <a:off x="660400" y="2228850"/>
        <a:ext cx="5232400" cy="38100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39</xdr:row>
      <xdr:rowOff>171450</xdr:rowOff>
    </xdr:from>
    <xdr:to>
      <xdr:col>9</xdr:col>
      <xdr:colOff>234950</xdr:colOff>
      <xdr:row>64</xdr:row>
      <xdr:rowOff>12700</xdr:rowOff>
    </xdr:to>
    <xdr:graphicFrame>
      <xdr:nvGraphicFramePr>
        <xdr:cNvPr id="8" name="inherentBarChart"/>
        <xdr:cNvGraphicFramePr/>
      </xdr:nvGraphicFramePr>
      <xdr:xfrm>
        <a:off x="660400" y="7391400"/>
        <a:ext cx="5232400" cy="445452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311150</xdr:colOff>
      <xdr:row>39</xdr:row>
      <xdr:rowOff>171450</xdr:rowOff>
    </xdr:from>
    <xdr:to>
      <xdr:col>19</xdr:col>
      <xdr:colOff>514350</xdr:colOff>
      <xdr:row>64</xdr:row>
      <xdr:rowOff>12700</xdr:rowOff>
    </xdr:to>
    <xdr:graphicFrame>
      <xdr:nvGraphicFramePr>
        <xdr:cNvPr id="9" name="inherentPieChart"/>
        <xdr:cNvGraphicFramePr/>
      </xdr:nvGraphicFramePr>
      <xdr:xfrm>
        <a:off x="7226300" y="7391400"/>
        <a:ext cx="5232400" cy="445452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31750</xdr:colOff>
      <xdr:row>69</xdr:row>
      <xdr:rowOff>158750</xdr:rowOff>
    </xdr:from>
    <xdr:to>
      <xdr:col>9</xdr:col>
      <xdr:colOff>234950</xdr:colOff>
      <xdr:row>94</xdr:row>
      <xdr:rowOff>0</xdr:rowOff>
    </xdr:to>
    <xdr:graphicFrame>
      <xdr:nvGraphicFramePr>
        <xdr:cNvPr id="10" name="residualBarChart"/>
        <xdr:cNvGraphicFramePr/>
      </xdr:nvGraphicFramePr>
      <xdr:xfrm>
        <a:off x="660400" y="12922250"/>
        <a:ext cx="5232400" cy="44450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311150</xdr:colOff>
      <xdr:row>69</xdr:row>
      <xdr:rowOff>158750</xdr:rowOff>
    </xdr:from>
    <xdr:to>
      <xdr:col>19</xdr:col>
      <xdr:colOff>514350</xdr:colOff>
      <xdr:row>94</xdr:row>
      <xdr:rowOff>0</xdr:rowOff>
    </xdr:to>
    <xdr:graphicFrame>
      <xdr:nvGraphicFramePr>
        <xdr:cNvPr id="11" name="residualPieChart"/>
        <xdr:cNvGraphicFramePr/>
      </xdr:nvGraphicFramePr>
      <xdr:xfrm>
        <a:off x="7226300" y="12922250"/>
        <a:ext cx="5232400" cy="44450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27</xdr:col>
      <xdr:colOff>595312</xdr:colOff>
      <xdr:row>1</xdr:row>
      <xdr:rowOff>23812</xdr:rowOff>
    </xdr:from>
    <xdr:to>
      <xdr:col>42</xdr:col>
      <xdr:colOff>229480</xdr:colOff>
      <xdr:row>4</xdr:row>
      <xdr:rowOff>593876</xdr:rowOff>
    </xdr:to>
    <xdr:grpSp>
      <xdr:nvGrpSpPr>
        <xdr:cNvPr id="2" name="ApprovalTemplate"/>
        <xdr:cNvGrpSpPr/>
      </xdr:nvGrpSpPr>
      <xdr:grpSpPr>
        <a:xfrm>
          <a:off x="0" y="166370"/>
          <a:ext cx="0" cy="2376805"/>
          <a:chOff x="10064753" y="500110499"/>
          <a:chExt cx="15770218" cy="4465456"/>
        </a:xfrm>
      </xdr:grpSpPr>
      <xdr:grpSp>
        <xdr:nvGrpSpPr>
          <xdr:cNvPr id="3" name="Group 9"/>
          <xdr:cNvGrpSpPr/>
        </xdr:nvGrpSpPr>
        <xdr:grpSpPr>
          <a:xfrm>
            <a:off x="14017635" y="500110586"/>
            <a:ext cx="3949779" cy="4465375"/>
            <a:chOff x="12845142" y="334286692"/>
            <a:chExt cx="2558146" cy="2707809"/>
          </a:xfrm>
        </xdr:grpSpPr>
        <xdr:sp>
          <xdr:nvSpPr>
            <xdr:cNvPr id="19" name="Rectangle 18"/>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20" name="Rectangle 19"/>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21" name="Rectangle 20"/>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22" name="Rectangle 21"/>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4" name="Group 11"/>
          <xdr:cNvGrpSpPr/>
        </xdr:nvGrpSpPr>
        <xdr:grpSpPr>
          <a:xfrm>
            <a:off x="17967408" y="500110538"/>
            <a:ext cx="3933781" cy="4465398"/>
            <a:chOff x="12845141" y="334286678"/>
            <a:chExt cx="2558145" cy="2707823"/>
          </a:xfrm>
        </xdr:grpSpPr>
        <xdr:sp>
          <xdr:nvSpPr>
            <xdr:cNvPr id="15" name="Rectangle 14"/>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16" name="Rectangle 15"/>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7" name="Rectangle 16"/>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8" name="Rectangle 17"/>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 name="Group 16"/>
          <xdr:cNvGrpSpPr/>
        </xdr:nvGrpSpPr>
        <xdr:grpSpPr>
          <a:xfrm>
            <a:off x="21901189" y="500110539"/>
            <a:ext cx="3933782" cy="4465398"/>
            <a:chOff x="12845141" y="334286678"/>
            <a:chExt cx="2558145" cy="2707823"/>
          </a:xfrm>
        </xdr:grpSpPr>
        <xdr:sp>
          <xdr:nvSpPr>
            <xdr:cNvPr id="11"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12" name="Rectangle 11"/>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3" name="Rectangle 12"/>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4" name="Rectangle 13"/>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6" name="Group 20"/>
          <xdr:cNvGrpSpPr/>
        </xdr:nvGrpSpPr>
        <xdr:grpSpPr>
          <a:xfrm>
            <a:off x="10064753" y="500110505"/>
            <a:ext cx="3949782" cy="4465375"/>
            <a:chOff x="12845142" y="334286692"/>
            <a:chExt cx="2558148" cy="2707809"/>
          </a:xfrm>
        </xdr:grpSpPr>
        <xdr:sp>
          <xdr:nvSpPr>
            <xdr:cNvPr id="7" name="Rectangle 6"/>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8" name="Rectangle 7"/>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9" name="Rectangle 8"/>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0" name="Rectangle 9"/>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mc:AlternateContent xmlns:mc="http://schemas.openxmlformats.org/markup-compatibility/2006">
    <mc:Choice xmlns:a14="http://schemas.microsoft.com/office/drawing/2010/main" Requires="a14">
      <xdr:twoCellAnchor>
        <xdr:from>
          <xdr:col>21</xdr:col>
          <xdr:colOff>228600</xdr:colOff>
          <xdr:row>2</xdr:row>
          <xdr:rowOff>177800</xdr:rowOff>
        </xdr:from>
        <xdr:to>
          <xdr:col>23</xdr:col>
          <xdr:colOff>374650</xdr:colOff>
          <xdr:row>2</xdr:row>
          <xdr:rowOff>647700</xdr:rowOff>
        </xdr:to>
        <xdr:sp macro="[0]!Sheet2.generateProyek">
          <xdr:nvSpPr>
            <xdr:cNvPr id="36869" name="Button 5" hidden="1">
              <a:extLst>
                <a:ext uri="{63B3BB69-23CF-44E3-9099-C40C66FF867C}">
                  <a14:compatExt spid="_x0000_s36869"/>
                </a:ext>
              </a:extLst>
            </xdr:cNvPr>
            <xdr:cNvSpPr/>
          </xdr:nvSpPr>
          <xdr:spPr>
            <a:xfrm>
              <a:off x="0" y="838200"/>
              <a:ext cx="0" cy="46990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panose="020F0502020204030204"/>
                  <a:cs typeface="Calibri" panose="020F0502020204030204"/>
                </a:rPr>
                <a:t>Generate Proyek</a:t>
              </a:r>
              <a:endParaRPr 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222250</xdr:colOff>
          <xdr:row>1</xdr:row>
          <xdr:rowOff>228600</xdr:rowOff>
        </xdr:from>
        <xdr:to>
          <xdr:col>23</xdr:col>
          <xdr:colOff>368300</xdr:colOff>
          <xdr:row>2</xdr:row>
          <xdr:rowOff>127000</xdr:rowOff>
        </xdr:to>
        <xdr:sp macro="[0]!Sheet2.generatePusatCabang">
          <xdr:nvSpPr>
            <xdr:cNvPr id="36870" name="Button 6" hidden="1">
              <a:extLst>
                <a:ext uri="{63B3BB69-23CF-44E3-9099-C40C66FF867C}">
                  <a14:compatExt spid="_x0000_s36870"/>
                </a:ext>
              </a:extLst>
            </xdr:cNvPr>
            <xdr:cNvSpPr/>
          </xdr:nvSpPr>
          <xdr:spPr>
            <a:xfrm>
              <a:off x="0" y="371475"/>
              <a:ext cx="0" cy="415925"/>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panose="020F0502020204030204"/>
                  <a:cs typeface="Calibri" panose="020F0502020204030204"/>
                </a:rPr>
                <a:t>Generate Pusat / Cabang</a:t>
              </a:r>
              <a:endParaRPr 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7</xdr:col>
      <xdr:colOff>130175</xdr:colOff>
      <xdr:row>12</xdr:row>
      <xdr:rowOff>127000</xdr:rowOff>
    </xdr:from>
    <xdr:to>
      <xdr:col>7</xdr:col>
      <xdr:colOff>511175</xdr:colOff>
      <xdr:row>12</xdr:row>
      <xdr:rowOff>508000</xdr:rowOff>
    </xdr:to>
    <xdr:sp>
      <xdr:nvSpPr>
        <xdr:cNvPr id="41153" name="app8"/>
        <xdr:cNvSpPr/>
      </xdr:nvSpPr>
      <xdr:spPr>
        <a:xfrm>
          <a:off x="5349875" y="37084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6</xdr:col>
      <xdr:colOff>130175</xdr:colOff>
      <xdr:row>12</xdr:row>
      <xdr:rowOff>127000</xdr:rowOff>
    </xdr:from>
    <xdr:to>
      <xdr:col>6</xdr:col>
      <xdr:colOff>511175</xdr:colOff>
      <xdr:row>12</xdr:row>
      <xdr:rowOff>508000</xdr:rowOff>
    </xdr:to>
    <xdr:sp>
      <xdr:nvSpPr>
        <xdr:cNvPr id="41152" name="app7"/>
        <xdr:cNvSpPr/>
      </xdr:nvSpPr>
      <xdr:spPr>
        <a:xfrm>
          <a:off x="4708525" y="37084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5</xdr:col>
      <xdr:colOff>130175</xdr:colOff>
      <xdr:row>12</xdr:row>
      <xdr:rowOff>127000</xdr:rowOff>
    </xdr:from>
    <xdr:to>
      <xdr:col>5</xdr:col>
      <xdr:colOff>511175</xdr:colOff>
      <xdr:row>12</xdr:row>
      <xdr:rowOff>508000</xdr:rowOff>
    </xdr:to>
    <xdr:sp>
      <xdr:nvSpPr>
        <xdr:cNvPr id="55" name="app6"/>
        <xdr:cNvSpPr/>
      </xdr:nvSpPr>
      <xdr:spPr>
        <a:xfrm>
          <a:off x="4067175" y="37084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4</xdr:col>
      <xdr:colOff>130175</xdr:colOff>
      <xdr:row>12</xdr:row>
      <xdr:rowOff>127000</xdr:rowOff>
    </xdr:from>
    <xdr:to>
      <xdr:col>4</xdr:col>
      <xdr:colOff>511175</xdr:colOff>
      <xdr:row>12</xdr:row>
      <xdr:rowOff>508000</xdr:rowOff>
    </xdr:to>
    <xdr:sp>
      <xdr:nvSpPr>
        <xdr:cNvPr id="44" name="app5"/>
        <xdr:cNvSpPr/>
      </xdr:nvSpPr>
      <xdr:spPr>
        <a:xfrm>
          <a:off x="3425825" y="37084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3</xdr:col>
      <xdr:colOff>130175</xdr:colOff>
      <xdr:row>11</xdr:row>
      <xdr:rowOff>127000</xdr:rowOff>
    </xdr:from>
    <xdr:to>
      <xdr:col>3</xdr:col>
      <xdr:colOff>511175</xdr:colOff>
      <xdr:row>11</xdr:row>
      <xdr:rowOff>508000</xdr:rowOff>
    </xdr:to>
    <xdr:sp>
      <xdr:nvSpPr>
        <xdr:cNvPr id="43" name="app4"/>
        <xdr:cNvSpPr/>
      </xdr:nvSpPr>
      <xdr:spPr>
        <a:xfrm>
          <a:off x="2784475" y="30734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3</xdr:col>
      <xdr:colOff>130175</xdr:colOff>
      <xdr:row>10</xdr:row>
      <xdr:rowOff>127000</xdr:rowOff>
    </xdr:from>
    <xdr:to>
      <xdr:col>3</xdr:col>
      <xdr:colOff>511175</xdr:colOff>
      <xdr:row>10</xdr:row>
      <xdr:rowOff>508000</xdr:rowOff>
    </xdr:to>
    <xdr:sp>
      <xdr:nvSpPr>
        <xdr:cNvPr id="28" name="Risk1">
          <a:hlinkClick xmlns:r="http://schemas.openxmlformats.org/officeDocument/2006/relationships" r:id="rId1"/>
        </xdr:cNvPr>
        <xdr:cNvSpPr/>
      </xdr:nvSpPr>
      <xdr:spPr>
        <a:xfrm>
          <a:off x="2784475" y="243840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3</xdr:col>
      <xdr:colOff>130175</xdr:colOff>
      <xdr:row>11</xdr:row>
      <xdr:rowOff>127000</xdr:rowOff>
    </xdr:from>
    <xdr:to>
      <xdr:col>3</xdr:col>
      <xdr:colOff>511175</xdr:colOff>
      <xdr:row>11</xdr:row>
      <xdr:rowOff>508000</xdr:rowOff>
    </xdr:to>
    <xdr:sp>
      <xdr:nvSpPr>
        <xdr:cNvPr id="29" name="Resi1">
          <a:hlinkClick xmlns:r="http://schemas.openxmlformats.org/officeDocument/2006/relationships" r:id="rId1"/>
        </xdr:cNvPr>
        <xdr:cNvSpPr/>
      </xdr:nvSpPr>
      <xdr:spPr>
        <a:xfrm>
          <a:off x="2784475" y="307340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1</xdr:row>
          <xdr:rowOff>0</xdr:rowOff>
        </xdr:from>
        <xdr:to>
          <xdr:col>1</xdr:col>
          <xdr:colOff>514350</xdr:colOff>
          <xdr:row>5</xdr:row>
          <xdr:rowOff>25400</xdr:rowOff>
        </xdr:to>
        <xdr:sp macro="[0]!generate_graph">
          <xdr:nvSpPr>
            <xdr:cNvPr id="41190" name="btn" hidden="1">
              <a:extLst>
                <a:ext uri="{63B3BB69-23CF-44E3-9099-C40C66FF867C}">
                  <a14:compatExt spid="_x0000_s41190"/>
                </a:ext>
              </a:extLst>
            </xdr:cNvPr>
            <xdr:cNvSpPr/>
          </xdr:nvSpPr>
          <xdr:spPr>
            <a:xfrm>
              <a:off x="190500" y="193675"/>
              <a:ext cx="939800" cy="771525"/>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panose="020F0502020204030204"/>
                  <a:cs typeface="Calibri" panose="020F0502020204030204"/>
                </a:rPr>
                <a:t>Insert Risk Appetite</a:t>
              </a:r>
              <a:endParaRPr lang="en-US"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twoCellAnchor>
    <xdr:from>
      <xdr:col>1</xdr:col>
      <xdr:colOff>0</xdr:colOff>
      <xdr:row>16</xdr:row>
      <xdr:rowOff>0</xdr:rowOff>
    </xdr:from>
    <xdr:to>
      <xdr:col>1</xdr:col>
      <xdr:colOff>381000</xdr:colOff>
      <xdr:row>16</xdr:row>
      <xdr:rowOff>381000</xdr:rowOff>
    </xdr:to>
    <xdr:sp>
      <xdr:nvSpPr>
        <xdr:cNvPr id="30" name="legend2"/>
        <xdr:cNvSpPr/>
      </xdr:nvSpPr>
      <xdr:spPr>
        <a:xfrm>
          <a:off x="615950" y="521970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xdr:col>
      <xdr:colOff>0</xdr:colOff>
      <xdr:row>17</xdr:row>
      <xdr:rowOff>0</xdr:rowOff>
    </xdr:from>
    <xdr:to>
      <xdr:col>1</xdr:col>
      <xdr:colOff>381000</xdr:colOff>
      <xdr:row>17</xdr:row>
      <xdr:rowOff>381000</xdr:rowOff>
    </xdr:to>
    <xdr:sp>
      <xdr:nvSpPr>
        <xdr:cNvPr id="31" name="legend1"/>
        <xdr:cNvSpPr/>
      </xdr:nvSpPr>
      <xdr:spPr>
        <a:xfrm>
          <a:off x="615950" y="566420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xdr:col>
      <xdr:colOff>0</xdr:colOff>
      <xdr:row>18</xdr:row>
      <xdr:rowOff>0</xdr:rowOff>
    </xdr:from>
    <xdr:to>
      <xdr:col>1</xdr:col>
      <xdr:colOff>381000</xdr:colOff>
      <xdr:row>18</xdr:row>
      <xdr:rowOff>381000</xdr:rowOff>
    </xdr:to>
    <xdr:sp>
      <xdr:nvSpPr>
        <xdr:cNvPr id="32" name="legend3"/>
        <xdr:cNvSpPr/>
      </xdr:nvSpPr>
      <xdr:spPr>
        <a:xfrm>
          <a:off x="615950" y="61087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101600</xdr:colOff>
          <xdr:row>0</xdr:row>
          <xdr:rowOff>63500</xdr:rowOff>
        </xdr:from>
        <xdr:to>
          <xdr:col>2</xdr:col>
          <xdr:colOff>88900</xdr:colOff>
          <xdr:row>2</xdr:row>
          <xdr:rowOff>222250</xdr:rowOff>
        </xdr:to>
        <xdr:sp macro="[0]!risk_graph">
          <xdr:nvSpPr>
            <xdr:cNvPr id="1031" name="Button 7" hidden="1">
              <a:extLst>
                <a:ext uri="{63B3BB69-23CF-44E3-9099-C40C66FF867C}">
                  <a14:compatExt spid="_x0000_s1031"/>
                </a:ext>
              </a:extLst>
            </xdr:cNvPr>
            <xdr:cNvSpPr/>
          </xdr:nvSpPr>
          <xdr:spPr>
            <a:xfrm>
              <a:off x="101600" y="63500"/>
              <a:ext cx="2139950" cy="749300"/>
            </a:xfrm>
            <a:prstGeom prst="rect">
              <a:avLst/>
            </a:prstGeom>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panose="020F0502020204030204"/>
                  <a:cs typeface="Calibri" panose="020F0502020204030204"/>
                </a:rPr>
                <a:t>Generate risk profile </a:t>
              </a:r>
              <a:endParaRPr lang="en-US" sz="14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5</xdr:col>
      <xdr:colOff>85725</xdr:colOff>
      <xdr:row>6</xdr:row>
      <xdr:rowOff>82550</xdr:rowOff>
    </xdr:from>
    <xdr:to>
      <xdr:col>5</xdr:col>
      <xdr:colOff>466725</xdr:colOff>
      <xdr:row>6</xdr:row>
      <xdr:rowOff>463550</xdr:rowOff>
    </xdr:to>
    <xdr:sp>
      <xdr:nvSpPr>
        <xdr:cNvPr id="8" name="Risk1">
          <a:hlinkClick xmlns:r="http://schemas.openxmlformats.org/officeDocument/2006/relationships" r:id="rId1"/>
        </xdr:cNvPr>
        <xdr:cNvSpPr/>
      </xdr:nvSpPr>
      <xdr:spPr>
        <a:xfrm>
          <a:off x="5368925" y="23431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1</a:t>
          </a:r>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3</xdr:col>
      <xdr:colOff>92075</xdr:colOff>
      <xdr:row>7</xdr:row>
      <xdr:rowOff>82550</xdr:rowOff>
    </xdr:from>
    <xdr:to>
      <xdr:col>3</xdr:col>
      <xdr:colOff>473075</xdr:colOff>
      <xdr:row>7</xdr:row>
      <xdr:rowOff>463550</xdr:rowOff>
    </xdr:to>
    <xdr:sp>
      <xdr:nvSpPr>
        <xdr:cNvPr id="8" name="Resi1">
          <a:hlinkClick xmlns:r="http://schemas.openxmlformats.org/officeDocument/2006/relationships" r:id="rId1"/>
        </xdr:cNvPr>
        <xdr:cNvSpPr/>
      </xdr:nvSpPr>
      <xdr:spPr>
        <a:xfrm>
          <a:off x="3190875" y="28130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1</a:t>
          </a:r>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13</xdr:col>
      <xdr:colOff>1768929</xdr:colOff>
      <xdr:row>914</xdr:row>
      <xdr:rowOff>176892</xdr:rowOff>
    </xdr:from>
    <xdr:to>
      <xdr:col>25</xdr:col>
      <xdr:colOff>8614</xdr:colOff>
      <xdr:row>949</xdr:row>
      <xdr:rowOff>33726</xdr:rowOff>
    </xdr:to>
    <xdr:grpSp>
      <xdr:nvGrpSpPr>
        <xdr:cNvPr id="27" name="Group 26"/>
        <xdr:cNvGrpSpPr/>
      </xdr:nvGrpSpPr>
      <xdr:grpSpPr>
        <a:xfrm>
          <a:off x="15135225" y="255713230"/>
          <a:ext cx="16705580" cy="6302375"/>
          <a:chOff x="10064750" y="500110125"/>
          <a:chExt cx="15770221" cy="4465573"/>
        </a:xfrm>
      </xdr:grpSpPr>
      <xdr:grpSp>
        <xdr:nvGrpSpPr>
          <xdr:cNvPr id="29" name="Group 9"/>
          <xdr:cNvGrpSpPr/>
        </xdr:nvGrpSpPr>
        <xdr:grpSpPr>
          <a:xfrm>
            <a:off x="14017627" y="500110578"/>
            <a:ext cx="3949779" cy="4465375"/>
            <a:chOff x="12845142" y="334286692"/>
            <a:chExt cx="2558146" cy="2707809"/>
          </a:xfrm>
        </xdr:grpSpPr>
        <xdr:sp>
          <xdr:nvSpPr>
            <xdr:cNvPr id="45" name="Rectangle 44"/>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DIPERIKSA</a:t>
              </a:r>
              <a:r>
                <a:rPr lang="en-US" sz="1600" baseline="0">
                  <a:solidFill>
                    <a:schemeClr val="tx1"/>
                  </a:solidFill>
                </a:rPr>
                <a:t> OLEH:</a:t>
              </a:r>
              <a:endParaRPr lang="en-US" sz="1600">
                <a:solidFill>
                  <a:schemeClr val="tx1"/>
                </a:solidFill>
              </a:endParaRPr>
            </a:p>
          </xdr:txBody>
        </xdr:sp>
        <xdr:sp>
          <xdr:nvSpPr>
            <xdr:cNvPr id="46" name="Rectangle 45"/>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baseline="0">
                <a:solidFill>
                  <a:schemeClr val="tx1"/>
                </a:solidFill>
              </a:endParaRPr>
            </a:p>
          </xdr:txBody>
        </xdr:sp>
        <xdr:sp>
          <xdr:nvSpPr>
            <xdr:cNvPr id="47" name="Rectangle 46"/>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48" name="Rectangle 47"/>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30" name="Group 11"/>
          <xdr:cNvGrpSpPr/>
        </xdr:nvGrpSpPr>
        <xdr:grpSpPr>
          <a:xfrm>
            <a:off x="17967408" y="500110546"/>
            <a:ext cx="3933781" cy="4465398"/>
            <a:chOff x="12845141" y="334286678"/>
            <a:chExt cx="2558145" cy="2707823"/>
          </a:xfrm>
        </xdr:grpSpPr>
        <xdr:sp>
          <xdr:nvSpPr>
            <xdr:cNvPr id="41" name="Rectangle 40"/>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a:t>
              </a:r>
              <a:r>
                <a:rPr lang="en-US" sz="1600" baseline="0">
                  <a:solidFill>
                    <a:schemeClr val="tx1"/>
                  </a:solidFill>
                </a:rPr>
                <a:t> OLEH:</a:t>
              </a:r>
              <a:endParaRPr lang="en-US" sz="1600">
                <a:solidFill>
                  <a:schemeClr val="tx1"/>
                </a:solidFill>
              </a:endParaRPr>
            </a:p>
          </xdr:txBody>
        </xdr:sp>
        <xdr:sp>
          <xdr:nvSpPr>
            <xdr:cNvPr id="42" name="Rectangle 41"/>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43" name="Rectangle 42"/>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44" name="Rectangle 43"/>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31" name="Group 16"/>
          <xdr:cNvGrpSpPr/>
        </xdr:nvGrpSpPr>
        <xdr:grpSpPr>
          <a:xfrm>
            <a:off x="21901189" y="500110547"/>
            <a:ext cx="3933782" cy="4465398"/>
            <a:chOff x="12845141" y="334286678"/>
            <a:chExt cx="2558145" cy="2707823"/>
          </a:xfrm>
        </xdr:grpSpPr>
        <xdr:sp>
          <xdr:nvSpPr>
            <xdr:cNvPr id="37"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 </a:t>
              </a:r>
              <a:r>
                <a:rPr lang="en-US" sz="1600" baseline="0">
                  <a:solidFill>
                    <a:schemeClr val="tx1"/>
                  </a:solidFill>
                </a:rPr>
                <a:t>OLEH:</a:t>
              </a:r>
              <a:endParaRPr lang="en-US" sz="1600">
                <a:solidFill>
                  <a:schemeClr val="tx1"/>
                </a:solidFill>
              </a:endParaRPr>
            </a:p>
          </xdr:txBody>
        </xdr:sp>
        <xdr:sp>
          <xdr:nvSpPr>
            <xdr:cNvPr id="38" name="Rectangle 37"/>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ysClr val="windowText" lastClr="000000"/>
                </a:solidFill>
              </a:endParaRPr>
            </a:p>
          </xdr:txBody>
        </xdr:sp>
        <xdr:sp>
          <xdr:nvSpPr>
            <xdr:cNvPr id="39" name="Rectangle 38"/>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40" name="Rectangle 39"/>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32" name="Group 20"/>
          <xdr:cNvGrpSpPr/>
        </xdr:nvGrpSpPr>
        <xdr:grpSpPr>
          <a:xfrm>
            <a:off x="10064752" y="500110497"/>
            <a:ext cx="3949779" cy="4465375"/>
            <a:chOff x="12845142" y="334286692"/>
            <a:chExt cx="2558146" cy="2707809"/>
          </a:xfrm>
        </xdr:grpSpPr>
        <xdr:sp>
          <xdr:nvSpPr>
            <xdr:cNvPr id="33" name="Rectangle 32"/>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DISIAPKAN</a:t>
              </a:r>
              <a:r>
                <a:rPr lang="en-US" sz="1600" baseline="0">
                  <a:solidFill>
                    <a:schemeClr val="tx1"/>
                  </a:solidFill>
                </a:rPr>
                <a:t> OLEH:</a:t>
              </a:r>
              <a:endParaRPr lang="en-US" sz="1600">
                <a:solidFill>
                  <a:schemeClr val="tx1"/>
                </a:solidFill>
              </a:endParaRPr>
            </a:p>
          </xdr:txBody>
        </xdr:sp>
        <xdr:sp>
          <xdr:nvSpPr>
            <xdr:cNvPr id="34" name="Rectangle 33"/>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35" name="Rectangle 34"/>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36" name="Rectangle 35"/>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clientData/>
  </xdr:twoCellAnchor>
  <xdr:twoCellAnchor editAs="oneCell">
    <xdr:from>
      <xdr:col>3</xdr:col>
      <xdr:colOff>419100</xdr:colOff>
      <xdr:row>0</xdr:row>
      <xdr:rowOff>63500</xdr:rowOff>
    </xdr:from>
    <xdr:to>
      <xdr:col>6</xdr:col>
      <xdr:colOff>8660</xdr:colOff>
      <xdr:row>1</xdr:row>
      <xdr:rowOff>135919</xdr:rowOff>
    </xdr:to>
    <xdr:pic>
      <xdr:nvPicPr>
        <xdr:cNvPr id="25" name="Picture 24"/>
        <xdr:cNvPicPr>
          <a:picLocks noChangeAspect="1"/>
        </xdr:cNvPicPr>
      </xdr:nvPicPr>
      <xdr:blipFill>
        <a:blip r:embed="rId1"/>
        <a:srcRect t="17743" b="19226"/>
        <a:stretch>
          <a:fillRect/>
        </a:stretch>
      </xdr:blipFill>
      <xdr:spPr>
        <a:xfrm>
          <a:off x="1651000" y="63500"/>
          <a:ext cx="1760855" cy="558165"/>
        </a:xfrm>
        <a:prstGeom prst="rect">
          <a:avLst/>
        </a:prstGeom>
      </xdr:spPr>
    </xdr:pic>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5</xdr:col>
      <xdr:colOff>85725</xdr:colOff>
      <xdr:row>6</xdr:row>
      <xdr:rowOff>82550</xdr:rowOff>
    </xdr:from>
    <xdr:to>
      <xdr:col>5</xdr:col>
      <xdr:colOff>466725</xdr:colOff>
      <xdr:row>6</xdr:row>
      <xdr:rowOff>463550</xdr:rowOff>
    </xdr:to>
    <xdr:sp>
      <xdr:nvSpPr>
        <xdr:cNvPr id="102" name="Risk1">
          <a:hlinkClick xmlns:r="http://schemas.openxmlformats.org/officeDocument/2006/relationships" r:id="rId1"/>
        </xdr:cNvPr>
        <xdr:cNvSpPr/>
      </xdr:nvSpPr>
      <xdr:spPr>
        <a:xfrm>
          <a:off x="6245225" y="30543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1</a:t>
          </a:r>
          <a:endParaRPr lang="en-US" sz="1100">
            <a:solidFill>
              <a:schemeClr val="tx1"/>
            </a:solidFill>
          </a:endParaRPr>
        </a:p>
      </xdr:txBody>
    </xdr:sp>
    <xdr:clientData/>
  </xdr:twoCellAnchor>
  <xdr:twoCellAnchor>
    <xdr:from>
      <xdr:col>11</xdr:col>
      <xdr:colOff>92075</xdr:colOff>
      <xdr:row>22</xdr:row>
      <xdr:rowOff>82550</xdr:rowOff>
    </xdr:from>
    <xdr:to>
      <xdr:col>11</xdr:col>
      <xdr:colOff>473075</xdr:colOff>
      <xdr:row>22</xdr:row>
      <xdr:rowOff>463550</xdr:rowOff>
    </xdr:to>
    <xdr:sp>
      <xdr:nvSpPr>
        <xdr:cNvPr id="103" name="Resi1">
          <a:hlinkClick xmlns:r="http://schemas.openxmlformats.org/officeDocument/2006/relationships" r:id="rId1"/>
        </xdr:cNvPr>
        <xdr:cNvSpPr/>
      </xdr:nvSpPr>
      <xdr:spPr>
        <a:xfrm>
          <a:off x="13852525" y="109156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1</a:t>
          </a:r>
          <a:endParaRPr lang="en-US" sz="1100">
            <a:solidFill>
              <a:schemeClr val="tx1"/>
            </a:solidFill>
          </a:endParaRPr>
        </a:p>
      </xdr:txBody>
    </xdr:sp>
    <xdr:clientData/>
  </xdr:twoCellAnchor>
  <xdr:twoCellAnchor>
    <xdr:from>
      <xdr:col>21</xdr:col>
      <xdr:colOff>130175</xdr:colOff>
      <xdr:row>37</xdr:row>
      <xdr:rowOff>127000</xdr:rowOff>
    </xdr:from>
    <xdr:to>
      <xdr:col>21</xdr:col>
      <xdr:colOff>511175</xdr:colOff>
      <xdr:row>37</xdr:row>
      <xdr:rowOff>508000</xdr:rowOff>
    </xdr:to>
    <xdr:sp>
      <xdr:nvSpPr>
        <xdr:cNvPr id="104" name="app8"/>
        <xdr:cNvSpPr/>
      </xdr:nvSpPr>
      <xdr:spPr>
        <a:xfrm>
          <a:off x="22837775" y="188087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20</xdr:col>
      <xdr:colOff>130175</xdr:colOff>
      <xdr:row>37</xdr:row>
      <xdr:rowOff>127000</xdr:rowOff>
    </xdr:from>
    <xdr:to>
      <xdr:col>20</xdr:col>
      <xdr:colOff>511175</xdr:colOff>
      <xdr:row>37</xdr:row>
      <xdr:rowOff>508000</xdr:rowOff>
    </xdr:to>
    <xdr:sp>
      <xdr:nvSpPr>
        <xdr:cNvPr id="105" name="app7"/>
        <xdr:cNvSpPr/>
      </xdr:nvSpPr>
      <xdr:spPr>
        <a:xfrm>
          <a:off x="22202775" y="188087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19</xdr:col>
      <xdr:colOff>130175</xdr:colOff>
      <xdr:row>37</xdr:row>
      <xdr:rowOff>127000</xdr:rowOff>
    </xdr:from>
    <xdr:to>
      <xdr:col>19</xdr:col>
      <xdr:colOff>511175</xdr:colOff>
      <xdr:row>37</xdr:row>
      <xdr:rowOff>508000</xdr:rowOff>
    </xdr:to>
    <xdr:sp>
      <xdr:nvSpPr>
        <xdr:cNvPr id="106" name="app6"/>
        <xdr:cNvSpPr/>
      </xdr:nvSpPr>
      <xdr:spPr>
        <a:xfrm>
          <a:off x="21567775" y="188087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18</xdr:col>
      <xdr:colOff>130175</xdr:colOff>
      <xdr:row>37</xdr:row>
      <xdr:rowOff>127000</xdr:rowOff>
    </xdr:from>
    <xdr:to>
      <xdr:col>18</xdr:col>
      <xdr:colOff>511175</xdr:colOff>
      <xdr:row>37</xdr:row>
      <xdr:rowOff>508000</xdr:rowOff>
    </xdr:to>
    <xdr:sp>
      <xdr:nvSpPr>
        <xdr:cNvPr id="107" name="app5"/>
        <xdr:cNvSpPr/>
      </xdr:nvSpPr>
      <xdr:spPr>
        <a:xfrm>
          <a:off x="20932775" y="188087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17</xdr:col>
      <xdr:colOff>130175</xdr:colOff>
      <xdr:row>36</xdr:row>
      <xdr:rowOff>127000</xdr:rowOff>
    </xdr:from>
    <xdr:to>
      <xdr:col>17</xdr:col>
      <xdr:colOff>511175</xdr:colOff>
      <xdr:row>36</xdr:row>
      <xdr:rowOff>508000</xdr:rowOff>
    </xdr:to>
    <xdr:sp>
      <xdr:nvSpPr>
        <xdr:cNvPr id="108" name="app4"/>
        <xdr:cNvSpPr/>
      </xdr:nvSpPr>
      <xdr:spPr>
        <a:xfrm>
          <a:off x="20297775" y="1817370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17</xdr:col>
      <xdr:colOff>130175</xdr:colOff>
      <xdr:row>35</xdr:row>
      <xdr:rowOff>127000</xdr:rowOff>
    </xdr:from>
    <xdr:to>
      <xdr:col>17</xdr:col>
      <xdr:colOff>511175</xdr:colOff>
      <xdr:row>35</xdr:row>
      <xdr:rowOff>508000</xdr:rowOff>
    </xdr:to>
    <xdr:sp>
      <xdr:nvSpPr>
        <xdr:cNvPr id="109" name="Risk1">
          <a:hlinkClick xmlns:r="http://schemas.openxmlformats.org/officeDocument/2006/relationships" r:id="rId1"/>
        </xdr:cNvPr>
        <xdr:cNvSpPr/>
      </xdr:nvSpPr>
      <xdr:spPr>
        <a:xfrm>
          <a:off x="20297775" y="1753870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17</xdr:col>
      <xdr:colOff>130175</xdr:colOff>
      <xdr:row>36</xdr:row>
      <xdr:rowOff>127000</xdr:rowOff>
    </xdr:from>
    <xdr:to>
      <xdr:col>17</xdr:col>
      <xdr:colOff>511175</xdr:colOff>
      <xdr:row>36</xdr:row>
      <xdr:rowOff>508000</xdr:rowOff>
    </xdr:to>
    <xdr:sp>
      <xdr:nvSpPr>
        <xdr:cNvPr id="110" name="Resi1">
          <a:hlinkClick xmlns:r="http://schemas.openxmlformats.org/officeDocument/2006/relationships" r:id="rId1"/>
        </xdr:cNvPr>
        <xdr:cNvSpPr/>
      </xdr:nvSpPr>
      <xdr:spPr>
        <a:xfrm>
          <a:off x="20297775" y="1817370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10</xdr:col>
      <xdr:colOff>1397865</xdr:colOff>
      <xdr:row>208</xdr:row>
      <xdr:rowOff>302938</xdr:rowOff>
    </xdr:from>
    <xdr:to>
      <xdr:col>60</xdr:col>
      <xdr:colOff>88027</xdr:colOff>
      <xdr:row>217</xdr:row>
      <xdr:rowOff>3577</xdr:rowOff>
    </xdr:to>
    <xdr:grpSp>
      <xdr:nvGrpSpPr>
        <xdr:cNvPr id="2" name="Group 1"/>
        <xdr:cNvGrpSpPr/>
      </xdr:nvGrpSpPr>
      <xdr:grpSpPr>
        <a:xfrm>
          <a:off x="14618335" y="49331245"/>
          <a:ext cx="9173845" cy="2786380"/>
          <a:chOff x="10064752" y="500110512"/>
          <a:chExt cx="15770219" cy="4465441"/>
        </a:xfrm>
      </xdr:grpSpPr>
      <xdr:grpSp>
        <xdr:nvGrpSpPr>
          <xdr:cNvPr id="3" name="Group 9"/>
          <xdr:cNvGrpSpPr/>
        </xdr:nvGrpSpPr>
        <xdr:grpSpPr>
          <a:xfrm>
            <a:off x="14017627" y="500110578"/>
            <a:ext cx="3949779" cy="4465375"/>
            <a:chOff x="12845142" y="334286692"/>
            <a:chExt cx="2558146" cy="2707809"/>
          </a:xfrm>
        </xdr:grpSpPr>
        <xdr:sp>
          <xdr:nvSpPr>
            <xdr:cNvPr id="19" name="Rectangle 18"/>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DIPERIKSA</a:t>
              </a:r>
              <a:r>
                <a:rPr lang="en-US" sz="1600" baseline="0">
                  <a:solidFill>
                    <a:schemeClr val="tx1"/>
                  </a:solidFill>
                </a:rPr>
                <a:t> OLEH:</a:t>
              </a:r>
              <a:endParaRPr lang="en-US" sz="1600">
                <a:solidFill>
                  <a:schemeClr val="tx1"/>
                </a:solidFill>
              </a:endParaRPr>
            </a:p>
          </xdr:txBody>
        </xdr:sp>
        <xdr:sp>
          <xdr:nvSpPr>
            <xdr:cNvPr id="20" name="Rectangle 19"/>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baseline="0">
                <a:solidFill>
                  <a:schemeClr val="tx1"/>
                </a:solidFill>
              </a:endParaRPr>
            </a:p>
          </xdr:txBody>
        </xdr:sp>
        <xdr:sp>
          <xdr:nvSpPr>
            <xdr:cNvPr id="21" name="Rectangle 20"/>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22" name="Rectangle 21"/>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4" name="Group 11"/>
          <xdr:cNvGrpSpPr/>
        </xdr:nvGrpSpPr>
        <xdr:grpSpPr>
          <a:xfrm>
            <a:off x="17967408" y="500110546"/>
            <a:ext cx="3933781" cy="4465398"/>
            <a:chOff x="12845141" y="334286678"/>
            <a:chExt cx="2558145" cy="2707823"/>
          </a:xfrm>
        </xdr:grpSpPr>
        <xdr:sp>
          <xdr:nvSpPr>
            <xdr:cNvPr id="15" name="Rectangle 14"/>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a:t>
              </a:r>
              <a:r>
                <a:rPr lang="en-US" sz="1600" baseline="0">
                  <a:solidFill>
                    <a:schemeClr val="tx1"/>
                  </a:solidFill>
                </a:rPr>
                <a:t> OLEH:</a:t>
              </a:r>
              <a:endParaRPr lang="en-US" sz="1600">
                <a:solidFill>
                  <a:schemeClr val="tx1"/>
                </a:solidFill>
              </a:endParaRPr>
            </a:p>
          </xdr:txBody>
        </xdr:sp>
        <xdr:sp>
          <xdr:nvSpPr>
            <xdr:cNvPr id="16" name="Rectangle 15"/>
            <xdr:cNvSpPr/>
          </xdr:nvSpPr>
          <xdr:spPr>
            <a:xfrm>
              <a:off x="12845142" y="334640448"/>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17" name="Rectangle 16"/>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18" name="Rectangle 17"/>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5" name="Group 16"/>
          <xdr:cNvGrpSpPr/>
        </xdr:nvGrpSpPr>
        <xdr:grpSpPr>
          <a:xfrm>
            <a:off x="21901189" y="500110547"/>
            <a:ext cx="3933782" cy="4465398"/>
            <a:chOff x="12845141" y="334286678"/>
            <a:chExt cx="2558145" cy="2707823"/>
          </a:xfrm>
        </xdr:grpSpPr>
        <xdr:sp>
          <xdr:nvSpPr>
            <xdr:cNvPr id="11"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 </a:t>
              </a:r>
              <a:r>
                <a:rPr lang="en-US" sz="1600" baseline="0">
                  <a:solidFill>
                    <a:schemeClr val="tx1"/>
                  </a:solidFill>
                </a:rPr>
                <a:t>OLEH:</a:t>
              </a:r>
              <a:endParaRPr lang="en-US" sz="1600">
                <a:solidFill>
                  <a:schemeClr val="tx1"/>
                </a:solidFill>
              </a:endParaRPr>
            </a:p>
          </xdr:txBody>
        </xdr:sp>
        <xdr:sp>
          <xdr:nvSpPr>
            <xdr:cNvPr id="12" name="Rectangle 11"/>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13" name="Rectangle 12"/>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14" name="Rectangle 13"/>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6" name="Group 20"/>
          <xdr:cNvGrpSpPr/>
        </xdr:nvGrpSpPr>
        <xdr:grpSpPr>
          <a:xfrm>
            <a:off x="10064752" y="500110512"/>
            <a:ext cx="3949779" cy="4465324"/>
            <a:chOff x="12845142" y="334286692"/>
            <a:chExt cx="2558146" cy="2707778"/>
          </a:xfrm>
        </xdr:grpSpPr>
        <xdr:sp>
          <xdr:nvSpPr>
            <xdr:cNvPr id="7" name="Rectangle 6"/>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DISIAPKAN</a:t>
              </a:r>
              <a:r>
                <a:rPr lang="en-US" sz="1600" baseline="0">
                  <a:solidFill>
                    <a:schemeClr val="tx1"/>
                  </a:solidFill>
                </a:rPr>
                <a:t> OLEH:</a:t>
              </a:r>
              <a:endParaRPr lang="en-US" sz="1600">
                <a:solidFill>
                  <a:schemeClr val="tx1"/>
                </a:solidFill>
              </a:endParaRPr>
            </a:p>
          </xdr:txBody>
        </xdr:sp>
        <xdr:sp>
          <xdr:nvSpPr>
            <xdr:cNvPr id="8" name="Rectangle 7"/>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9" name="Rectangle 8"/>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10" name="Rectangle 9"/>
            <xdr:cNvSpPr/>
          </xdr:nvSpPr>
          <xdr:spPr>
            <a:xfrm>
              <a:off x="12845142" y="336640684"/>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clientData/>
  </xdr:twoCellAnchor>
  <mc:AlternateContent xmlns:mc="http://schemas.openxmlformats.org/markup-compatibility/2006">
    <mc:Choice xmlns:a14="http://schemas.microsoft.com/office/drawing/2010/main" Requires="a14">
      <xdr:twoCellAnchor>
        <xdr:from>
          <xdr:col>10</xdr:col>
          <xdr:colOff>482600</xdr:colOff>
          <xdr:row>1</xdr:row>
          <xdr:rowOff>0</xdr:rowOff>
        </xdr:from>
        <xdr:to>
          <xdr:col>13</xdr:col>
          <xdr:colOff>0</xdr:colOff>
          <xdr:row>2</xdr:row>
          <xdr:rowOff>0</xdr:rowOff>
        </xdr:to>
        <xdr:sp macro="[0]!Sheet9.SplitRincian">
          <xdr:nvSpPr>
            <xdr:cNvPr id="28673" name="Button 1" hidden="1">
              <a:extLst>
                <a:ext uri="{63B3BB69-23CF-44E3-9099-C40C66FF867C}">
                  <a14:compatExt spid="_x0000_s28673"/>
                </a:ext>
              </a:extLst>
            </xdr:cNvPr>
            <xdr:cNvSpPr/>
          </xdr:nvSpPr>
          <xdr:spPr>
            <a:xfrm>
              <a:off x="13703300" y="342900"/>
              <a:ext cx="1454150" cy="342900"/>
            </a:xfrm>
            <a:prstGeom prst="rect">
              <a:avLst/>
            </a:prstGeom>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panose="020F0502020204030204"/>
                  <a:cs typeface="Calibri" panose="020F0502020204030204"/>
                </a:rPr>
                <a:t>Generate</a:t>
              </a:r>
              <a:endParaRPr lang="en-US" sz="12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twoCellAnchor editAs="oneCell">
    <xdr:from>
      <xdr:col>20</xdr:col>
      <xdr:colOff>42334</xdr:colOff>
      <xdr:row>1</xdr:row>
      <xdr:rowOff>93133</xdr:rowOff>
    </xdr:from>
    <xdr:to>
      <xdr:col>30</xdr:col>
      <xdr:colOff>110260</xdr:colOff>
      <xdr:row>2</xdr:row>
      <xdr:rowOff>301018</xdr:rowOff>
    </xdr:to>
    <xdr:pic>
      <xdr:nvPicPr>
        <xdr:cNvPr id="25" name="Picture 24"/>
        <xdr:cNvPicPr>
          <a:picLocks noChangeAspect="1"/>
        </xdr:cNvPicPr>
      </xdr:nvPicPr>
      <xdr:blipFill>
        <a:blip r:embed="rId1"/>
        <a:srcRect t="17743" b="19226"/>
        <a:stretch>
          <a:fillRect/>
        </a:stretch>
      </xdr:blipFill>
      <xdr:spPr>
        <a:xfrm>
          <a:off x="16399510" y="435610"/>
          <a:ext cx="1782445" cy="551180"/>
        </a:xfrm>
        <a:prstGeom prst="rect">
          <a:avLst/>
        </a:prstGeom>
      </xdr:spPr>
    </xdr:pic>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373062</xdr:colOff>
      <xdr:row>1</xdr:row>
      <xdr:rowOff>214313</xdr:rowOff>
    </xdr:from>
    <xdr:to>
      <xdr:col>3</xdr:col>
      <xdr:colOff>507135</xdr:colOff>
      <xdr:row>3</xdr:row>
      <xdr:rowOff>229582</xdr:rowOff>
    </xdr:to>
    <xdr:pic>
      <xdr:nvPicPr>
        <xdr:cNvPr id="55" name="Picture 54"/>
        <xdr:cNvPicPr>
          <a:picLocks noChangeAspect="1"/>
        </xdr:cNvPicPr>
      </xdr:nvPicPr>
      <xdr:blipFill>
        <a:blip r:embed="rId9"/>
        <a:srcRect t="17743" b="19226"/>
        <a:stretch>
          <a:fillRect/>
        </a:stretch>
      </xdr:blipFill>
      <xdr:spPr>
        <a:xfrm>
          <a:off x="4424045" y="480695"/>
          <a:ext cx="1753235" cy="548640"/>
        </a:xfrm>
        <a:prstGeom prst="rect">
          <a:avLst/>
        </a:prstGeom>
      </xdr:spPr>
    </xdr:pic>
    <xdr:clientData/>
  </xdr:twoCellAnchor>
  <xdr:twoCellAnchor>
    <xdr:from>
      <xdr:col>12</xdr:col>
      <xdr:colOff>565150</xdr:colOff>
      <xdr:row>0</xdr:row>
      <xdr:rowOff>184150</xdr:rowOff>
    </xdr:from>
    <xdr:to>
      <xdr:col>21</xdr:col>
      <xdr:colOff>101600</xdr:colOff>
      <xdr:row>11</xdr:row>
      <xdr:rowOff>44450</xdr:rowOff>
    </xdr:to>
    <xdr:graphicFrame>
      <xdr:nvGraphicFramePr>
        <xdr:cNvPr id="6" name="chart1"/>
        <xdr:cNvGraphicFramePr/>
      </xdr:nvGraphicFramePr>
      <xdr:xfrm>
        <a:off x="13271500" y="184150"/>
        <a:ext cx="5080000" cy="27940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565150</xdr:colOff>
      <xdr:row>11</xdr:row>
      <xdr:rowOff>25400</xdr:rowOff>
    </xdr:from>
    <xdr:to>
      <xdr:col>21</xdr:col>
      <xdr:colOff>101600</xdr:colOff>
      <xdr:row>21</xdr:row>
      <xdr:rowOff>152400</xdr:rowOff>
    </xdr:to>
    <xdr:graphicFrame>
      <xdr:nvGraphicFramePr>
        <xdr:cNvPr id="7" name="chart2"/>
        <xdr:cNvGraphicFramePr/>
      </xdr:nvGraphicFramePr>
      <xdr:xfrm>
        <a:off x="13271500" y="2959100"/>
        <a:ext cx="5080000" cy="27940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565150</xdr:colOff>
      <xdr:row>21</xdr:row>
      <xdr:rowOff>120650</xdr:rowOff>
    </xdr:from>
    <xdr:to>
      <xdr:col>21</xdr:col>
      <xdr:colOff>101600</xdr:colOff>
      <xdr:row>31</xdr:row>
      <xdr:rowOff>247650</xdr:rowOff>
    </xdr:to>
    <xdr:graphicFrame>
      <xdr:nvGraphicFramePr>
        <xdr:cNvPr id="8" name="chart3"/>
        <xdr:cNvGraphicFramePr/>
      </xdr:nvGraphicFramePr>
      <xdr:xfrm>
        <a:off x="13271500" y="5721350"/>
        <a:ext cx="5080000" cy="27940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565150</xdr:colOff>
      <xdr:row>31</xdr:row>
      <xdr:rowOff>215900</xdr:rowOff>
    </xdr:from>
    <xdr:to>
      <xdr:col>21</xdr:col>
      <xdr:colOff>101600</xdr:colOff>
      <xdr:row>42</xdr:row>
      <xdr:rowOff>76200</xdr:rowOff>
    </xdr:to>
    <xdr:graphicFrame>
      <xdr:nvGraphicFramePr>
        <xdr:cNvPr id="9" name="chart4"/>
        <xdr:cNvGraphicFramePr/>
      </xdr:nvGraphicFramePr>
      <xdr:xfrm>
        <a:off x="13271500" y="8483600"/>
        <a:ext cx="5080000" cy="27940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565150</xdr:colOff>
      <xdr:row>42</xdr:row>
      <xdr:rowOff>44450</xdr:rowOff>
    </xdr:from>
    <xdr:to>
      <xdr:col>21</xdr:col>
      <xdr:colOff>101600</xdr:colOff>
      <xdr:row>52</xdr:row>
      <xdr:rowOff>171450</xdr:rowOff>
    </xdr:to>
    <xdr:graphicFrame>
      <xdr:nvGraphicFramePr>
        <xdr:cNvPr id="10" name="chart5"/>
        <xdr:cNvGraphicFramePr/>
      </xdr:nvGraphicFramePr>
      <xdr:xfrm>
        <a:off x="13271500" y="11245850"/>
        <a:ext cx="5080000" cy="27940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565150</xdr:colOff>
      <xdr:row>52</xdr:row>
      <xdr:rowOff>139700</xdr:rowOff>
    </xdr:from>
    <xdr:to>
      <xdr:col>21</xdr:col>
      <xdr:colOff>101600</xdr:colOff>
      <xdr:row>63</xdr:row>
      <xdr:rowOff>0</xdr:rowOff>
    </xdr:to>
    <xdr:graphicFrame>
      <xdr:nvGraphicFramePr>
        <xdr:cNvPr id="11" name="chart6"/>
        <xdr:cNvGraphicFramePr/>
      </xdr:nvGraphicFramePr>
      <xdr:xfrm>
        <a:off x="13271500" y="14008100"/>
        <a:ext cx="5080000" cy="27940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565150</xdr:colOff>
      <xdr:row>62</xdr:row>
      <xdr:rowOff>234950</xdr:rowOff>
    </xdr:from>
    <xdr:to>
      <xdr:col>21</xdr:col>
      <xdr:colOff>101600</xdr:colOff>
      <xdr:row>73</xdr:row>
      <xdr:rowOff>95250</xdr:rowOff>
    </xdr:to>
    <xdr:graphicFrame>
      <xdr:nvGraphicFramePr>
        <xdr:cNvPr id="12" name="chart7"/>
        <xdr:cNvGraphicFramePr/>
      </xdr:nvGraphicFramePr>
      <xdr:xfrm>
        <a:off x="13271500" y="16770350"/>
        <a:ext cx="5080000" cy="279400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565150</xdr:colOff>
      <xdr:row>73</xdr:row>
      <xdr:rowOff>63500</xdr:rowOff>
    </xdr:from>
    <xdr:to>
      <xdr:col>21</xdr:col>
      <xdr:colOff>101600</xdr:colOff>
      <xdr:row>83</xdr:row>
      <xdr:rowOff>190500</xdr:rowOff>
    </xdr:to>
    <xdr:graphicFrame>
      <xdr:nvGraphicFramePr>
        <xdr:cNvPr id="13" name="chart8"/>
        <xdr:cNvGraphicFramePr/>
      </xdr:nvGraphicFramePr>
      <xdr:xfrm>
        <a:off x="13271500" y="19532600"/>
        <a:ext cx="5080000" cy="279400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33</xdr:row>
      <xdr:rowOff>0</xdr:rowOff>
    </xdr:from>
    <xdr:to>
      <xdr:col>5</xdr:col>
      <xdr:colOff>635000</xdr:colOff>
      <xdr:row>41</xdr:row>
      <xdr:rowOff>152400</xdr:rowOff>
    </xdr:to>
    <xdr:grpSp>
      <xdr:nvGrpSpPr>
        <xdr:cNvPr id="53" name="ApprovalTemplate"/>
        <xdr:cNvGrpSpPr/>
      </xdr:nvGrpSpPr>
      <xdr:grpSpPr>
        <a:xfrm>
          <a:off x="615950" y="8801100"/>
          <a:ext cx="7620000" cy="2286000"/>
          <a:chOff x="10064753" y="500110499"/>
          <a:chExt cx="15770218" cy="4465456"/>
        </a:xfrm>
      </xdr:grpSpPr>
      <xdr:grpSp>
        <xdr:nvGrpSpPr>
          <xdr:cNvPr id="54" name="Group 9"/>
          <xdr:cNvGrpSpPr/>
        </xdr:nvGrpSpPr>
        <xdr:grpSpPr>
          <a:xfrm>
            <a:off x="14017635" y="500110586"/>
            <a:ext cx="3949779" cy="4465375"/>
            <a:chOff x="12845142" y="334286692"/>
            <a:chExt cx="2558146" cy="2707809"/>
          </a:xfrm>
        </xdr:grpSpPr>
        <xdr:sp>
          <xdr:nvSpPr>
            <xdr:cNvPr id="71" name="Rectangle 70"/>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72" name="Rectangle 71"/>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73" name="Rectangle 72"/>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74" name="Rectangle 73"/>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6" name="Group 11"/>
          <xdr:cNvGrpSpPr/>
        </xdr:nvGrpSpPr>
        <xdr:grpSpPr>
          <a:xfrm>
            <a:off x="17967408" y="500110538"/>
            <a:ext cx="3933781" cy="4465398"/>
            <a:chOff x="12845141" y="334286678"/>
            <a:chExt cx="2558145" cy="2707823"/>
          </a:xfrm>
        </xdr:grpSpPr>
        <xdr:sp>
          <xdr:nvSpPr>
            <xdr:cNvPr id="67" name="Rectangle 66"/>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68" name="Rectangle 67"/>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69" name="Rectangle 68"/>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70" name="Rectangle 69"/>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7" name="Group 16"/>
          <xdr:cNvGrpSpPr/>
        </xdr:nvGrpSpPr>
        <xdr:grpSpPr>
          <a:xfrm>
            <a:off x="21901189" y="500110539"/>
            <a:ext cx="3933782" cy="4465398"/>
            <a:chOff x="12845141" y="334286678"/>
            <a:chExt cx="2558145" cy="2707823"/>
          </a:xfrm>
        </xdr:grpSpPr>
        <xdr:sp>
          <xdr:nvSpPr>
            <xdr:cNvPr id="63"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64" name="Rectangle 63"/>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65" name="Rectangle 64"/>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66" name="Rectangle 65"/>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8" name="Group 20"/>
          <xdr:cNvGrpSpPr/>
        </xdr:nvGrpSpPr>
        <xdr:grpSpPr>
          <a:xfrm>
            <a:off x="10064753" y="500110505"/>
            <a:ext cx="3949782" cy="4465375"/>
            <a:chOff x="12845142" y="334286692"/>
            <a:chExt cx="2558148" cy="2707809"/>
          </a:xfrm>
        </xdr:grpSpPr>
        <xdr:sp>
          <xdr:nvSpPr>
            <xdr:cNvPr id="59" name="Rectangle 58"/>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60" name="Rectangle 59"/>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61" name="Rectangle 60"/>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62" name="Rectangle 61"/>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11</xdr:col>
      <xdr:colOff>20411</xdr:colOff>
      <xdr:row>0</xdr:row>
      <xdr:rowOff>266699</xdr:rowOff>
    </xdr:from>
    <xdr:to>
      <xdr:col>19</xdr:col>
      <xdr:colOff>419554</xdr:colOff>
      <xdr:row>11</xdr:row>
      <xdr:rowOff>67128</xdr:rowOff>
    </xdr:to>
    <xdr:graphicFrame>
      <xdr:nvGraphicFramePr>
        <xdr:cNvPr id="167" name="chart1"/>
        <xdr:cNvGraphicFramePr/>
      </xdr:nvGraphicFramePr>
      <xdr:xfrm>
        <a:off x="12713970" y="266065"/>
        <a:ext cx="5326380" cy="283908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20411</xdr:colOff>
      <xdr:row>11</xdr:row>
      <xdr:rowOff>206828</xdr:rowOff>
    </xdr:from>
    <xdr:to>
      <xdr:col>19</xdr:col>
      <xdr:colOff>419554</xdr:colOff>
      <xdr:row>22</xdr:row>
      <xdr:rowOff>7256</xdr:rowOff>
    </xdr:to>
    <xdr:graphicFrame>
      <xdr:nvGraphicFramePr>
        <xdr:cNvPr id="168" name="chart2"/>
        <xdr:cNvGraphicFramePr/>
      </xdr:nvGraphicFramePr>
      <xdr:xfrm>
        <a:off x="12713970" y="3244850"/>
        <a:ext cx="5326380" cy="283908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20411</xdr:colOff>
      <xdr:row>22</xdr:row>
      <xdr:rowOff>146956</xdr:rowOff>
    </xdr:from>
    <xdr:to>
      <xdr:col>19</xdr:col>
      <xdr:colOff>419554</xdr:colOff>
      <xdr:row>32</xdr:row>
      <xdr:rowOff>219528</xdr:rowOff>
    </xdr:to>
    <xdr:graphicFrame>
      <xdr:nvGraphicFramePr>
        <xdr:cNvPr id="169" name="chart3"/>
        <xdr:cNvGraphicFramePr/>
      </xdr:nvGraphicFramePr>
      <xdr:xfrm>
        <a:off x="12713970" y="6223635"/>
        <a:ext cx="5326380" cy="273939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20411</xdr:colOff>
      <xdr:row>33</xdr:row>
      <xdr:rowOff>87085</xdr:rowOff>
    </xdr:from>
    <xdr:to>
      <xdr:col>19</xdr:col>
      <xdr:colOff>419554</xdr:colOff>
      <xdr:row>43</xdr:row>
      <xdr:rowOff>159656</xdr:rowOff>
    </xdr:to>
    <xdr:graphicFrame>
      <xdr:nvGraphicFramePr>
        <xdr:cNvPr id="170" name="chart4"/>
        <xdr:cNvGraphicFramePr/>
      </xdr:nvGraphicFramePr>
      <xdr:xfrm>
        <a:off x="12713970" y="9097645"/>
        <a:ext cx="5326380" cy="273939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25</xdr:row>
      <xdr:rowOff>0</xdr:rowOff>
    </xdr:from>
    <xdr:to>
      <xdr:col>6</xdr:col>
      <xdr:colOff>13607</xdr:colOff>
      <xdr:row>33</xdr:row>
      <xdr:rowOff>108857</xdr:rowOff>
    </xdr:to>
    <xdr:grpSp>
      <xdr:nvGrpSpPr>
        <xdr:cNvPr id="171" name="ApprovalTemplate"/>
        <xdr:cNvGrpSpPr/>
      </xdr:nvGrpSpPr>
      <xdr:grpSpPr>
        <a:xfrm>
          <a:off x="615950" y="6877050"/>
          <a:ext cx="8173085" cy="2242185"/>
          <a:chOff x="10064753" y="500110499"/>
          <a:chExt cx="15770218" cy="4465456"/>
        </a:xfrm>
      </xdr:grpSpPr>
      <xdr:grpSp>
        <xdr:nvGrpSpPr>
          <xdr:cNvPr id="172" name="Group 9"/>
          <xdr:cNvGrpSpPr/>
        </xdr:nvGrpSpPr>
        <xdr:grpSpPr>
          <a:xfrm>
            <a:off x="14017637" y="500110588"/>
            <a:ext cx="3949779" cy="4465375"/>
            <a:chOff x="12845142" y="334286692"/>
            <a:chExt cx="2558146" cy="2707809"/>
          </a:xfrm>
        </xdr:grpSpPr>
        <xdr:sp>
          <xdr:nvSpPr>
            <xdr:cNvPr id="188" name="Rectangle 18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189" name="Rectangle 18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190" name="Rectangle 18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91" name="Rectangle 19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173" name="Group 11"/>
          <xdr:cNvGrpSpPr/>
        </xdr:nvGrpSpPr>
        <xdr:grpSpPr>
          <a:xfrm>
            <a:off x="17967408" y="500110536"/>
            <a:ext cx="3933781" cy="4465398"/>
            <a:chOff x="12845141" y="334286678"/>
            <a:chExt cx="2558145" cy="2707823"/>
          </a:xfrm>
        </xdr:grpSpPr>
        <xdr:sp>
          <xdr:nvSpPr>
            <xdr:cNvPr id="184" name="Rectangle 183"/>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185" name="Rectangle 184"/>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86" name="Rectangle 185"/>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87" name="Rectangle 186"/>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174" name="Group 16"/>
          <xdr:cNvGrpSpPr/>
        </xdr:nvGrpSpPr>
        <xdr:grpSpPr>
          <a:xfrm>
            <a:off x="21901189" y="500110537"/>
            <a:ext cx="3933782" cy="4465398"/>
            <a:chOff x="12845141" y="334286678"/>
            <a:chExt cx="2558145" cy="2707823"/>
          </a:xfrm>
        </xdr:grpSpPr>
        <xdr:sp>
          <xdr:nvSpPr>
            <xdr:cNvPr id="180"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181" name="Rectangle 180"/>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82" name="Rectangle 181"/>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83" name="Rectangle 18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175" name="Group 20"/>
          <xdr:cNvGrpSpPr/>
        </xdr:nvGrpSpPr>
        <xdr:grpSpPr>
          <a:xfrm>
            <a:off x="10064753" y="500110507"/>
            <a:ext cx="3949782" cy="4465375"/>
            <a:chOff x="12845142" y="334286692"/>
            <a:chExt cx="2558148" cy="2707809"/>
          </a:xfrm>
        </xdr:grpSpPr>
        <xdr:sp>
          <xdr:nvSpPr>
            <xdr:cNvPr id="176" name="Rectangle 175"/>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177" name="Rectangle 176"/>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78" name="Rectangle 177"/>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79" name="Rectangle 17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twoCellAnchor editAs="oneCell">
    <xdr:from>
      <xdr:col>2</xdr:col>
      <xdr:colOff>299357</xdr:colOff>
      <xdr:row>1</xdr:row>
      <xdr:rowOff>95403</xdr:rowOff>
    </xdr:from>
    <xdr:to>
      <xdr:col>4</xdr:col>
      <xdr:colOff>399143</xdr:colOff>
      <xdr:row>4</xdr:row>
      <xdr:rowOff>172357</xdr:rowOff>
    </xdr:to>
    <xdr:pic>
      <xdr:nvPicPr>
        <xdr:cNvPr id="3" name="Picture 2"/>
        <xdr:cNvPicPr>
          <a:picLocks noChangeAspect="1"/>
        </xdr:cNvPicPr>
      </xdr:nvPicPr>
      <xdr:blipFill>
        <a:blip r:embed="rId5"/>
        <a:srcRect t="17743" b="19226"/>
        <a:stretch>
          <a:fillRect/>
        </a:stretch>
      </xdr:blipFill>
      <xdr:spPr>
        <a:xfrm>
          <a:off x="4350385" y="361950"/>
          <a:ext cx="2753995" cy="876935"/>
        </a:xfrm>
        <a:prstGeom prst="rect">
          <a:avLst/>
        </a:prstGeom>
      </xdr:spPr>
    </xdr:pic>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2</xdr:col>
      <xdr:colOff>266700</xdr:colOff>
      <xdr:row>210</xdr:row>
      <xdr:rowOff>0</xdr:rowOff>
    </xdr:from>
    <xdr:to>
      <xdr:col>6</xdr:col>
      <xdr:colOff>6346</xdr:colOff>
      <xdr:row>219</xdr:row>
      <xdr:rowOff>26923</xdr:rowOff>
    </xdr:to>
    <xdr:grpSp>
      <xdr:nvGrpSpPr>
        <xdr:cNvPr id="3" name="Group 2"/>
        <xdr:cNvGrpSpPr/>
      </xdr:nvGrpSpPr>
      <xdr:grpSpPr>
        <a:xfrm>
          <a:off x="1473200" y="46824900"/>
          <a:ext cx="9111615" cy="2426970"/>
          <a:chOff x="10064754" y="500110340"/>
          <a:chExt cx="15770218" cy="4465741"/>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6" name="Group 16"/>
          <xdr:cNvGrpSpPr/>
        </xdr:nvGrpSpPr>
        <xdr:grpSpPr>
          <a:xfrm>
            <a:off x="21901190" y="500110340"/>
            <a:ext cx="3933782" cy="4465741"/>
            <a:chOff x="12845141" y="334286678"/>
            <a:chExt cx="2558145" cy="2708032"/>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5" name="Rectangle 14"/>
            <xdr:cNvSpPr/>
          </xdr:nvSpPr>
          <xdr:spPr>
            <a:xfrm>
              <a:off x="12845143" y="336640924"/>
              <a:ext cx="2558142"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twoCellAnchor editAs="oneCell">
    <xdr:from>
      <xdr:col>3</xdr:col>
      <xdr:colOff>857250</xdr:colOff>
      <xdr:row>2</xdr:row>
      <xdr:rowOff>133350</xdr:rowOff>
    </xdr:from>
    <xdr:to>
      <xdr:col>4</xdr:col>
      <xdr:colOff>1151660</xdr:colOff>
      <xdr:row>4</xdr:row>
      <xdr:rowOff>154969</xdr:rowOff>
    </xdr:to>
    <xdr:pic>
      <xdr:nvPicPr>
        <xdr:cNvPr id="24" name="Picture 23"/>
        <xdr:cNvPicPr>
          <a:picLocks noChangeAspect="1"/>
        </xdr:cNvPicPr>
      </xdr:nvPicPr>
      <xdr:blipFill>
        <a:blip r:embed="rId1"/>
        <a:srcRect t="17743" b="19226"/>
        <a:stretch>
          <a:fillRect/>
        </a:stretch>
      </xdr:blipFill>
      <xdr:spPr>
        <a:xfrm>
          <a:off x="4730750" y="666750"/>
          <a:ext cx="1760855" cy="554990"/>
        </a:xfrm>
        <a:prstGeom prst="rect">
          <a:avLst/>
        </a:prstGeom>
      </xdr:spPr>
    </xdr:pic>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306294</xdr:colOff>
      <xdr:row>2</xdr:row>
      <xdr:rowOff>37353</xdr:rowOff>
    </xdr:from>
    <xdr:to>
      <xdr:col>3</xdr:col>
      <xdr:colOff>565966</xdr:colOff>
      <xdr:row>3</xdr:row>
      <xdr:rowOff>286078</xdr:rowOff>
    </xdr:to>
    <xdr:pic>
      <xdr:nvPicPr>
        <xdr:cNvPr id="24" name="Picture 23"/>
        <xdr:cNvPicPr>
          <a:picLocks noChangeAspect="1"/>
        </xdr:cNvPicPr>
      </xdr:nvPicPr>
      <xdr:blipFill>
        <a:blip r:embed="rId1"/>
        <a:srcRect t="17743" b="19226"/>
        <a:stretch>
          <a:fillRect/>
        </a:stretch>
      </xdr:blipFill>
      <xdr:spPr>
        <a:xfrm>
          <a:off x="5125720" y="779780"/>
          <a:ext cx="1758315" cy="553720"/>
        </a:xfrm>
        <a:prstGeom prst="rect">
          <a:avLst/>
        </a:prstGeom>
      </xdr:spPr>
    </xdr:pic>
    <xdr:clientData/>
  </xdr:twoCellAnchor>
  <xdr:twoCellAnchor>
    <xdr:from>
      <xdr:col>1</xdr:col>
      <xdr:colOff>0</xdr:colOff>
      <xdr:row>32</xdr:row>
      <xdr:rowOff>0</xdr:rowOff>
    </xdr:from>
    <xdr:to>
      <xdr:col>3</xdr:col>
      <xdr:colOff>1917700</xdr:colOff>
      <xdr:row>39</xdr:row>
      <xdr:rowOff>152400</xdr:rowOff>
    </xdr:to>
    <xdr:grpSp>
      <xdr:nvGrpSpPr>
        <xdr:cNvPr id="46" name="ApprovalTemplate"/>
        <xdr:cNvGrpSpPr/>
      </xdr:nvGrpSpPr>
      <xdr:grpSpPr>
        <a:xfrm>
          <a:off x="615950" y="9886950"/>
          <a:ext cx="7620000" cy="2286000"/>
          <a:chOff x="10064753" y="500110499"/>
          <a:chExt cx="15770218" cy="4465456"/>
        </a:xfrm>
      </xdr:grpSpPr>
      <xdr:grpSp>
        <xdr:nvGrpSpPr>
          <xdr:cNvPr id="47" name="Group 9"/>
          <xdr:cNvGrpSpPr/>
        </xdr:nvGrpSpPr>
        <xdr:grpSpPr>
          <a:xfrm>
            <a:off x="14017635" y="500110586"/>
            <a:ext cx="3949779" cy="4465375"/>
            <a:chOff x="12845142" y="334286692"/>
            <a:chExt cx="2558146" cy="2707809"/>
          </a:xfrm>
        </xdr:grpSpPr>
        <xdr:sp>
          <xdr:nvSpPr>
            <xdr:cNvPr id="63" name="Rectangle 62"/>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64" name="Rectangle 63"/>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65" name="Rectangle 64"/>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66" name="Rectangle 65"/>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48" name="Group 11"/>
          <xdr:cNvGrpSpPr/>
        </xdr:nvGrpSpPr>
        <xdr:grpSpPr>
          <a:xfrm>
            <a:off x="17967408" y="500110538"/>
            <a:ext cx="3933781" cy="4465398"/>
            <a:chOff x="12845141" y="334286678"/>
            <a:chExt cx="2558145" cy="2707823"/>
          </a:xfrm>
        </xdr:grpSpPr>
        <xdr:sp>
          <xdr:nvSpPr>
            <xdr:cNvPr id="59" name="Rectangle 58"/>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60" name="Rectangle 59"/>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61" name="Rectangle 60"/>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62" name="Rectangle 61"/>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49" name="Group 16"/>
          <xdr:cNvGrpSpPr/>
        </xdr:nvGrpSpPr>
        <xdr:grpSpPr>
          <a:xfrm>
            <a:off x="21901189" y="500110539"/>
            <a:ext cx="3933782" cy="4465398"/>
            <a:chOff x="12845141" y="334286678"/>
            <a:chExt cx="2558145" cy="2707823"/>
          </a:xfrm>
        </xdr:grpSpPr>
        <xdr:sp>
          <xdr:nvSpPr>
            <xdr:cNvPr id="55"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56" name="Rectangle 55"/>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57" name="Rectangle 56"/>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58" name="Rectangle 57"/>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0" name="Group 20"/>
          <xdr:cNvGrpSpPr/>
        </xdr:nvGrpSpPr>
        <xdr:grpSpPr>
          <a:xfrm>
            <a:off x="10064753" y="500110505"/>
            <a:ext cx="3949782" cy="4465375"/>
            <a:chOff x="12845142" y="334286692"/>
            <a:chExt cx="2558148" cy="2707809"/>
          </a:xfrm>
        </xdr:grpSpPr>
        <xdr:sp>
          <xdr:nvSpPr>
            <xdr:cNvPr id="51" name="Rectangle 50"/>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52" name="Rectangle 51"/>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53" name="Rectangle 52"/>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54" name="Rectangle 53"/>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933451</xdr:colOff>
      <xdr:row>210</xdr:row>
      <xdr:rowOff>142875</xdr:rowOff>
    </xdr:from>
    <xdr:to>
      <xdr:col>7</xdr:col>
      <xdr:colOff>9526</xdr:colOff>
      <xdr:row>219</xdr:row>
      <xdr:rowOff>103123</xdr:rowOff>
    </xdr:to>
    <xdr:grpSp>
      <xdr:nvGrpSpPr>
        <xdr:cNvPr id="3" name="Group 2"/>
        <xdr:cNvGrpSpPr/>
      </xdr:nvGrpSpPr>
      <xdr:grpSpPr>
        <a:xfrm>
          <a:off x="2095500" y="64458850"/>
          <a:ext cx="7324725" cy="2703195"/>
          <a:chOff x="10064750" y="500110125"/>
          <a:chExt cx="15770221" cy="4465573"/>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DIPERIKSA</a:t>
              </a:r>
              <a:r>
                <a:rPr lang="en-US" sz="1100" baseline="0">
                  <a:solidFill>
                    <a:schemeClr val="tx1"/>
                  </a:solidFill>
                </a:rPr>
                <a:t> OLEH:</a:t>
              </a:r>
              <a:endParaRPr lang="en-US" sz="11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1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100">
                  <a:solidFill>
                    <a:schemeClr val="tx1"/>
                  </a:solidFill>
                </a:rPr>
                <a:t>    TANGGAL :</a:t>
              </a:r>
              <a:endParaRPr lang="en-US" sz="11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DISETUJUI</a:t>
              </a:r>
              <a:r>
                <a:rPr lang="en-US" sz="1100" baseline="0">
                  <a:solidFill>
                    <a:schemeClr val="tx1"/>
                  </a:solidFill>
                </a:rPr>
                <a:t> OLEH:</a:t>
              </a:r>
              <a:endParaRPr lang="en-US" sz="11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1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100">
                  <a:solidFill>
                    <a:schemeClr val="tx1"/>
                  </a:solidFill>
                </a:rPr>
                <a:t>    TANGGAL :</a:t>
              </a:r>
              <a:endParaRPr lang="en-US" sz="1100">
                <a:solidFill>
                  <a:schemeClr val="tx1"/>
                </a:solidFill>
              </a:endParaRPr>
            </a:p>
          </xdr:txBody>
        </xdr:sp>
      </xdr:grpSp>
      <xdr:grpSp>
        <xdr:nvGrpSpPr>
          <xdr:cNvPr id="6" name="Group 16"/>
          <xdr:cNvGrpSpPr/>
        </xdr:nvGrpSpPr>
        <xdr:grpSpPr>
          <a:xfrm>
            <a:off x="21901189" y="500110545"/>
            <a:ext cx="3933782" cy="4465398"/>
            <a:chOff x="12845141" y="334286678"/>
            <a:chExt cx="2558145" cy="2707823"/>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DISETUJUI </a:t>
              </a:r>
              <a:r>
                <a:rPr lang="en-US" sz="1100" baseline="0">
                  <a:solidFill>
                    <a:schemeClr val="tx1"/>
                  </a:solidFill>
                </a:rPr>
                <a:t>OLEH:</a:t>
              </a:r>
              <a:endParaRPr lang="en-US" sz="11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1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b="1">
                <a:solidFill>
                  <a:schemeClr val="tx1"/>
                </a:solidFill>
              </a:endParaRPr>
            </a:p>
          </xdr:txBody>
        </xdr:sp>
        <xdr:sp>
          <xdr:nvSpPr>
            <xdr:cNvPr id="15" name="Rectangle 14"/>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100">
                  <a:solidFill>
                    <a:schemeClr val="tx1"/>
                  </a:solidFill>
                </a:rPr>
                <a:t>    TANGGAL :</a:t>
              </a:r>
              <a:endParaRPr lang="en-US" sz="11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DISIAPKAN</a:t>
              </a:r>
              <a:r>
                <a:rPr lang="en-US" sz="1100" baseline="0">
                  <a:solidFill>
                    <a:schemeClr val="tx1"/>
                  </a:solidFill>
                </a:rPr>
                <a:t> OLEH:</a:t>
              </a:r>
              <a:endParaRPr lang="en-US" sz="11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1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100">
                  <a:solidFill>
                    <a:schemeClr val="tx1"/>
                  </a:solidFill>
                </a:rPr>
                <a:t>    TANGGAL :</a:t>
              </a:r>
              <a:endParaRPr lang="en-US" sz="1100">
                <a:solidFill>
                  <a:schemeClr val="tx1"/>
                </a:solidFill>
              </a:endParaRPr>
            </a:p>
          </xdr:txBody>
        </xdr:sp>
      </xdr:grpSp>
    </xdr:grpSp>
    <xdr:clientData/>
  </xdr:twoCellAnchor>
  <xdr:twoCellAnchor editAs="oneCell">
    <xdr:from>
      <xdr:col>3</xdr:col>
      <xdr:colOff>1993900</xdr:colOff>
      <xdr:row>1</xdr:row>
      <xdr:rowOff>254000</xdr:rowOff>
    </xdr:from>
    <xdr:to>
      <xdr:col>4</xdr:col>
      <xdr:colOff>650010</xdr:colOff>
      <xdr:row>3</xdr:row>
      <xdr:rowOff>199419</xdr:rowOff>
    </xdr:to>
    <xdr:pic>
      <xdr:nvPicPr>
        <xdr:cNvPr id="24" name="Picture 23"/>
        <xdr:cNvPicPr>
          <a:picLocks noChangeAspect="1"/>
        </xdr:cNvPicPr>
      </xdr:nvPicPr>
      <xdr:blipFill>
        <a:blip r:embed="rId1"/>
        <a:srcRect t="17743" b="19226"/>
        <a:stretch>
          <a:fillRect/>
        </a:stretch>
      </xdr:blipFill>
      <xdr:spPr>
        <a:xfrm>
          <a:off x="4146550" y="762000"/>
          <a:ext cx="1760855" cy="554990"/>
        </a:xfrm>
        <a:prstGeom prst="rect">
          <a:avLst/>
        </a:prstGeom>
      </xdr:spPr>
    </xdr:pic>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4</xdr:col>
      <xdr:colOff>606136</xdr:colOff>
      <xdr:row>212</xdr:row>
      <xdr:rowOff>277090</xdr:rowOff>
    </xdr:from>
    <xdr:to>
      <xdr:col>14</xdr:col>
      <xdr:colOff>2882</xdr:colOff>
      <xdr:row>227</xdr:row>
      <xdr:rowOff>66754</xdr:rowOff>
    </xdr:to>
    <xdr:grpSp>
      <xdr:nvGrpSpPr>
        <xdr:cNvPr id="3" name="Group 2"/>
        <xdr:cNvGrpSpPr/>
      </xdr:nvGrpSpPr>
      <xdr:grpSpPr>
        <a:xfrm>
          <a:off x="5882640" y="48219360"/>
          <a:ext cx="16579850" cy="4361815"/>
          <a:chOff x="10064750" y="500110125"/>
          <a:chExt cx="15770221" cy="4465573"/>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DIPERIKSA</a:t>
              </a:r>
              <a:r>
                <a:rPr lang="en-US" sz="1600" baseline="0">
                  <a:solidFill>
                    <a:schemeClr val="tx1"/>
                  </a:solidFill>
                </a:rPr>
                <a:t> OLEH:</a:t>
              </a:r>
              <a:endParaRPr lang="en-US" sz="16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a:t>
              </a:r>
              <a:r>
                <a:rPr lang="en-US" sz="1600" baseline="0">
                  <a:solidFill>
                    <a:schemeClr val="tx1"/>
                  </a:solidFill>
                </a:rPr>
                <a:t> OLEH:</a:t>
              </a:r>
              <a:endParaRPr lang="en-US" sz="16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6" name="Group 16"/>
          <xdr:cNvGrpSpPr/>
        </xdr:nvGrpSpPr>
        <xdr:grpSpPr>
          <a:xfrm>
            <a:off x="21901189" y="500110545"/>
            <a:ext cx="3933782" cy="4465398"/>
            <a:chOff x="12845141" y="334286678"/>
            <a:chExt cx="2558145" cy="2707823"/>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 </a:t>
              </a:r>
              <a:r>
                <a:rPr lang="en-US" sz="1600" baseline="0">
                  <a:solidFill>
                    <a:schemeClr val="tx1"/>
                  </a:solidFill>
                </a:rPr>
                <a:t>OLEH:</a:t>
              </a:r>
              <a:endParaRPr lang="en-US" sz="16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15" name="Rectangle 14"/>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DISIAPKAN</a:t>
              </a:r>
              <a:r>
                <a:rPr lang="en-US" sz="1600" baseline="0">
                  <a:solidFill>
                    <a:schemeClr val="tx1"/>
                  </a:solidFill>
                </a:rPr>
                <a:t> OLEH:</a:t>
              </a:r>
              <a:endParaRPr lang="en-US" sz="16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endParaRPr lang="en-US" sz="1600">
                <a:solidFill>
                  <a:schemeClr val="tx1"/>
                </a:solidFill>
              </a:endParaRPr>
            </a:p>
          </xdr:txBody>
        </xdr:sp>
      </xdr:grpSp>
    </xdr:grpSp>
    <xdr:clientData/>
  </xdr:twoCellAnchor>
  <xdr:twoCellAnchor editAs="oneCell">
    <xdr:from>
      <xdr:col>6</xdr:col>
      <xdr:colOff>1212274</xdr:colOff>
      <xdr:row>2</xdr:row>
      <xdr:rowOff>92364</xdr:rowOff>
    </xdr:from>
    <xdr:to>
      <xdr:col>7</xdr:col>
      <xdr:colOff>1691988</xdr:colOff>
      <xdr:row>5</xdr:row>
      <xdr:rowOff>47020</xdr:rowOff>
    </xdr:to>
    <xdr:pic>
      <xdr:nvPicPr>
        <xdr:cNvPr id="24" name="Picture 23"/>
        <xdr:cNvPicPr>
          <a:picLocks noChangeAspect="1"/>
        </xdr:cNvPicPr>
      </xdr:nvPicPr>
      <xdr:blipFill>
        <a:blip r:embed="rId1"/>
        <a:srcRect t="17743" b="19226"/>
        <a:stretch>
          <a:fillRect/>
        </a:stretch>
      </xdr:blipFill>
      <xdr:spPr>
        <a:xfrm>
          <a:off x="10781665" y="542925"/>
          <a:ext cx="1749425" cy="551815"/>
        </a:xfrm>
        <a:prstGeom prst="rect">
          <a:avLst/>
        </a:prstGeom>
      </xdr:spPr>
    </xdr:pic>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4</xdr:col>
      <xdr:colOff>627530</xdr:colOff>
      <xdr:row>211</xdr:row>
      <xdr:rowOff>78441</xdr:rowOff>
    </xdr:from>
    <xdr:to>
      <xdr:col>11</xdr:col>
      <xdr:colOff>24276</xdr:colOff>
      <xdr:row>221</xdr:row>
      <xdr:rowOff>16838</xdr:rowOff>
    </xdr:to>
    <xdr:grpSp>
      <xdr:nvGrpSpPr>
        <xdr:cNvPr id="3" name="Group 2"/>
        <xdr:cNvGrpSpPr/>
      </xdr:nvGrpSpPr>
      <xdr:grpSpPr>
        <a:xfrm>
          <a:off x="5161280" y="45372655"/>
          <a:ext cx="9398000" cy="2986405"/>
          <a:chOff x="10064750" y="500110125"/>
          <a:chExt cx="15770221" cy="4465573"/>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6" name="Group 16"/>
          <xdr:cNvGrpSpPr/>
        </xdr:nvGrpSpPr>
        <xdr:grpSpPr>
          <a:xfrm>
            <a:off x="21901189" y="500110545"/>
            <a:ext cx="3933782" cy="4465398"/>
            <a:chOff x="12845141" y="334286678"/>
            <a:chExt cx="2558145" cy="2707823"/>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5" name="Rectangle 14"/>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twoCellAnchor editAs="oneCell">
    <xdr:from>
      <xdr:col>5</xdr:col>
      <xdr:colOff>1299882</xdr:colOff>
      <xdr:row>1</xdr:row>
      <xdr:rowOff>112059</xdr:rowOff>
    </xdr:from>
    <xdr:to>
      <xdr:col>6</xdr:col>
      <xdr:colOff>513671</xdr:colOff>
      <xdr:row>4</xdr:row>
      <xdr:rowOff>61960</xdr:rowOff>
    </xdr:to>
    <xdr:pic>
      <xdr:nvPicPr>
        <xdr:cNvPr id="24" name="Picture 23"/>
        <xdr:cNvPicPr>
          <a:picLocks noChangeAspect="1"/>
        </xdr:cNvPicPr>
      </xdr:nvPicPr>
      <xdr:blipFill>
        <a:blip r:embed="rId1"/>
        <a:srcRect t="17743" b="19226"/>
        <a:stretch>
          <a:fillRect/>
        </a:stretch>
      </xdr:blipFill>
      <xdr:spPr>
        <a:xfrm>
          <a:off x="6773545" y="378460"/>
          <a:ext cx="1759585" cy="546735"/>
        </a:xfrm>
        <a:prstGeom prst="rect">
          <a:avLst/>
        </a:prstGeom>
      </xdr:spPr>
    </xdr:pic>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8</xdr:col>
      <xdr:colOff>398318</xdr:colOff>
      <xdr:row>212</xdr:row>
      <xdr:rowOff>190500</xdr:rowOff>
    </xdr:from>
    <xdr:to>
      <xdr:col>17</xdr:col>
      <xdr:colOff>2881</xdr:colOff>
      <xdr:row>223</xdr:row>
      <xdr:rowOff>239937</xdr:rowOff>
    </xdr:to>
    <xdr:grpSp>
      <xdr:nvGrpSpPr>
        <xdr:cNvPr id="3" name="Group 2"/>
        <xdr:cNvGrpSpPr/>
      </xdr:nvGrpSpPr>
      <xdr:grpSpPr>
        <a:xfrm>
          <a:off x="13028295" y="50796825"/>
          <a:ext cx="11732895" cy="3401695"/>
          <a:chOff x="10064750" y="500110125"/>
          <a:chExt cx="15770221" cy="4465573"/>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DIPERIKSA</a:t>
              </a:r>
              <a:r>
                <a:rPr lang="en-US" sz="1400" baseline="0">
                  <a:solidFill>
                    <a:schemeClr val="tx1"/>
                  </a:solidFill>
                </a:rPr>
                <a:t> OLEH:</a:t>
              </a:r>
              <a:endParaRPr lang="en-US" sz="14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endParaRPr lang="en-US" sz="14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DISETUJUI</a:t>
              </a:r>
              <a:r>
                <a:rPr lang="en-US" sz="1400" baseline="0">
                  <a:solidFill>
                    <a:schemeClr val="tx1"/>
                  </a:solidFill>
                </a:rPr>
                <a:t> OLEH:</a:t>
              </a:r>
              <a:endParaRPr lang="en-US" sz="14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endParaRPr lang="en-US" sz="1400">
                <a:solidFill>
                  <a:schemeClr val="tx1"/>
                </a:solidFill>
              </a:endParaRPr>
            </a:p>
          </xdr:txBody>
        </xdr:sp>
      </xdr:grpSp>
      <xdr:grpSp>
        <xdr:nvGrpSpPr>
          <xdr:cNvPr id="6" name="Group 16"/>
          <xdr:cNvGrpSpPr/>
        </xdr:nvGrpSpPr>
        <xdr:grpSpPr>
          <a:xfrm>
            <a:off x="21901189" y="500110545"/>
            <a:ext cx="3933782" cy="4465398"/>
            <a:chOff x="12845141" y="334286678"/>
            <a:chExt cx="2558145" cy="2707823"/>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DISETUJUI </a:t>
              </a:r>
              <a:r>
                <a:rPr lang="en-US" sz="1400" baseline="0">
                  <a:solidFill>
                    <a:schemeClr val="tx1"/>
                  </a:solidFill>
                </a:rPr>
                <a:t>OLEH:</a:t>
              </a:r>
              <a:endParaRPr lang="en-US" sz="14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xdr:nvSpPr>
            <xdr:cNvPr id="15" name="Rectangle 14"/>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endParaRPr lang="en-US" sz="14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DISIAPKAN</a:t>
              </a:r>
              <a:r>
                <a:rPr lang="en-US" sz="1400" baseline="0">
                  <a:solidFill>
                    <a:schemeClr val="tx1"/>
                  </a:solidFill>
                </a:rPr>
                <a:t> OLEH:</a:t>
              </a:r>
              <a:endParaRPr lang="en-US" sz="14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endParaRPr lang="en-US" sz="1400">
                <a:solidFill>
                  <a:schemeClr val="tx1"/>
                </a:solidFill>
              </a:endParaRPr>
            </a:p>
          </xdr:txBody>
        </xdr:sp>
      </xdr:grpSp>
    </xdr:grpSp>
    <xdr:clientData/>
  </xdr:twoCellAnchor>
  <xdr:twoCellAnchor editAs="oneCell">
    <xdr:from>
      <xdr:col>7</xdr:col>
      <xdr:colOff>1651000</xdr:colOff>
      <xdr:row>1</xdr:row>
      <xdr:rowOff>177800</xdr:rowOff>
    </xdr:from>
    <xdr:to>
      <xdr:col>8</xdr:col>
      <xdr:colOff>948460</xdr:colOff>
      <xdr:row>4</xdr:row>
      <xdr:rowOff>123219</xdr:rowOff>
    </xdr:to>
    <xdr:pic>
      <xdr:nvPicPr>
        <xdr:cNvPr id="24" name="Picture 23"/>
        <xdr:cNvPicPr>
          <a:picLocks noChangeAspect="1"/>
        </xdr:cNvPicPr>
      </xdr:nvPicPr>
      <xdr:blipFill>
        <a:blip r:embed="rId1"/>
        <a:srcRect t="17743" b="19226"/>
        <a:stretch>
          <a:fillRect/>
        </a:stretch>
      </xdr:blipFill>
      <xdr:spPr>
        <a:xfrm>
          <a:off x="11823700" y="444500"/>
          <a:ext cx="1754505" cy="542290"/>
        </a:xfrm>
        <a:prstGeom prst="rect">
          <a:avLst/>
        </a:prstGeom>
      </xdr:spPr>
    </xdr:pic>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4</xdr:col>
      <xdr:colOff>0</xdr:colOff>
      <xdr:row>508</xdr:row>
      <xdr:rowOff>212912</xdr:rowOff>
    </xdr:from>
    <xdr:to>
      <xdr:col>9</xdr:col>
      <xdr:colOff>11205</xdr:colOff>
      <xdr:row>517</xdr:row>
      <xdr:rowOff>117692</xdr:rowOff>
    </xdr:to>
    <xdr:grpSp>
      <xdr:nvGrpSpPr>
        <xdr:cNvPr id="3" name="Group 2"/>
        <xdr:cNvGrpSpPr/>
      </xdr:nvGrpSpPr>
      <xdr:grpSpPr>
        <a:xfrm>
          <a:off x="3143250" y="109428915"/>
          <a:ext cx="8748395" cy="2647950"/>
          <a:chOff x="10064750" y="500110125"/>
          <a:chExt cx="15770221" cy="4465573"/>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FUNGSI </a:t>
              </a:r>
              <a:r>
                <a:rPr lang="en-US" sz="1200" baseline="0">
                  <a:solidFill>
                    <a:schemeClr val="tx1"/>
                  </a:solidFill>
                </a:rPr>
                <a:t>RISK MANAGEMENT</a:t>
              </a:r>
              <a:endParaRPr lang="en-US" sz="1200" baseline="0">
                <a:solidFill>
                  <a:schemeClr val="tx1"/>
                </a:solidFill>
              </a:endParaRPr>
            </a:p>
            <a:p>
              <a:pPr algn="ctr"/>
              <a:r>
                <a:rPr lang="en-US" sz="1200" baseline="0">
                  <a:solidFill>
                    <a:schemeClr val="tx1"/>
                  </a:solidFill>
                </a:rPr>
                <a:t>PT PERTAMINA GEOTHERMAL ENERGY</a:t>
              </a:r>
              <a:endParaRPr lang="en-US" sz="12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DIREKTUR UTAMA </a:t>
              </a:r>
              <a:endParaRPr lang="en-US" sz="1200">
                <a:solidFill>
                  <a:schemeClr val="tx1"/>
                </a:solidFill>
              </a:endParaRPr>
            </a:p>
            <a:p>
              <a:pPr algn="ctr"/>
              <a:r>
                <a:rPr lang="en-US" sz="1200">
                  <a:solidFill>
                    <a:schemeClr val="tx1"/>
                  </a:solidFill>
                </a:rPr>
                <a:t>PT PERTAMINA GEOTHERMAL ENERGY</a:t>
              </a:r>
              <a:endParaRPr lang="en-US" sz="12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6" name="Group 16"/>
          <xdr:cNvGrpSpPr/>
        </xdr:nvGrpSpPr>
        <xdr:grpSpPr>
          <a:xfrm>
            <a:off x="21901189" y="500110545"/>
            <a:ext cx="3933782" cy="4465398"/>
            <a:chOff x="12845141" y="334286678"/>
            <a:chExt cx="2558145" cy="2707823"/>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SVP UPSTREAM RISK MANAGEMENT</a:t>
              </a:r>
              <a:endParaRPr lang="en-US" sz="12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5" name="Rectangle 14"/>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PIMPINAN PROYEK</a:t>
              </a:r>
              <a:endParaRPr lang="en-US" sz="12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twoCellAnchor editAs="oneCell">
    <xdr:from>
      <xdr:col>5</xdr:col>
      <xdr:colOff>971177</xdr:colOff>
      <xdr:row>1</xdr:row>
      <xdr:rowOff>97118</xdr:rowOff>
    </xdr:from>
    <xdr:to>
      <xdr:col>5</xdr:col>
      <xdr:colOff>2732437</xdr:colOff>
      <xdr:row>3</xdr:row>
      <xdr:rowOff>159078</xdr:rowOff>
    </xdr:to>
    <xdr:pic>
      <xdr:nvPicPr>
        <xdr:cNvPr id="24" name="Picture 23"/>
        <xdr:cNvPicPr>
          <a:picLocks noChangeAspect="1"/>
        </xdr:cNvPicPr>
      </xdr:nvPicPr>
      <xdr:blipFill>
        <a:blip r:embed="rId1"/>
        <a:srcRect t="17743" b="19226"/>
        <a:stretch>
          <a:fillRect/>
        </a:stretch>
      </xdr:blipFill>
      <xdr:spPr>
        <a:xfrm>
          <a:off x="5358765" y="528320"/>
          <a:ext cx="1761490" cy="551180"/>
        </a:xfrm>
        <a:prstGeom prst="rect">
          <a:avLst/>
        </a:prstGeom>
      </xdr:spPr>
    </xdr:pic>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10</xdr:col>
      <xdr:colOff>108853</xdr:colOff>
      <xdr:row>213</xdr:row>
      <xdr:rowOff>13607</xdr:rowOff>
    </xdr:from>
    <xdr:to>
      <xdr:col>55</xdr:col>
      <xdr:colOff>185955</xdr:colOff>
      <xdr:row>221</xdr:row>
      <xdr:rowOff>247359</xdr:rowOff>
    </xdr:to>
    <xdr:grpSp>
      <xdr:nvGrpSpPr>
        <xdr:cNvPr id="3" name="Group 2"/>
        <xdr:cNvGrpSpPr/>
      </xdr:nvGrpSpPr>
      <xdr:grpSpPr>
        <a:xfrm>
          <a:off x="12230735" y="42097960"/>
          <a:ext cx="10078085" cy="2672080"/>
          <a:chOff x="10064750" y="500110125"/>
          <a:chExt cx="15770221" cy="4465573"/>
        </a:xfrm>
      </xdr:grpSpPr>
      <xdr:grpSp>
        <xdr:nvGrpSpPr>
          <xdr:cNvPr id="4" name="Group 9"/>
          <xdr:cNvGrpSpPr/>
        </xdr:nvGrpSpPr>
        <xdr:grpSpPr>
          <a:xfrm>
            <a:off x="14017629" y="500110580"/>
            <a:ext cx="3949779" cy="4465375"/>
            <a:chOff x="12845142" y="334286692"/>
            <a:chExt cx="2558146" cy="2707809"/>
          </a:xfrm>
        </xdr:grpSpPr>
        <xdr:sp>
          <xdr:nvSpPr>
            <xdr:cNvPr id="20" name="Rectangle 19"/>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xdr:nvSpPr>
            <xdr:cNvPr id="21" name="Rectangle 20"/>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xdr:nvSpPr>
            <xdr:cNvPr id="22" name="Rectangle 21"/>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23" name="Rectangle 22"/>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5" name="Group 11"/>
          <xdr:cNvGrpSpPr/>
        </xdr:nvGrpSpPr>
        <xdr:grpSpPr>
          <a:xfrm>
            <a:off x="17967408" y="500110544"/>
            <a:ext cx="3933781" cy="4465398"/>
            <a:chOff x="12845141" y="334286678"/>
            <a:chExt cx="2558145" cy="2707823"/>
          </a:xfrm>
        </xdr:grpSpPr>
        <xdr:sp>
          <xdr:nvSpPr>
            <xdr:cNvPr id="16" name="Rectangle 1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xdr:nvSpPr>
            <xdr:cNvPr id="17" name="Rectangle 16"/>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8" name="Rectangle 17"/>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9" name="Rectangle 18"/>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6" name="Group 16"/>
          <xdr:cNvGrpSpPr/>
        </xdr:nvGrpSpPr>
        <xdr:grpSpPr>
          <a:xfrm>
            <a:off x="21901189" y="500110545"/>
            <a:ext cx="3933782" cy="4465398"/>
            <a:chOff x="12845141" y="334286678"/>
            <a:chExt cx="2558145" cy="2707823"/>
          </a:xfrm>
        </xdr:grpSpPr>
        <xdr:sp>
          <xdr:nvSpPr>
            <xdr:cNvPr id="12" name="Rectangle 5"/>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xdr:nvSpPr>
            <xdr:cNvPr id="13" name="Rectangle 12"/>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4" name="Rectangle 13"/>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5" name="Rectangle 14"/>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nvGrpSpPr>
          <xdr:cNvPr id="7" name="Group 20"/>
          <xdr:cNvGrpSpPr/>
        </xdr:nvGrpSpPr>
        <xdr:grpSpPr>
          <a:xfrm>
            <a:off x="10064754" y="500110499"/>
            <a:ext cx="3949779" cy="4465375"/>
            <a:chOff x="12845142" y="334286692"/>
            <a:chExt cx="2558146" cy="2707809"/>
          </a:xfrm>
        </xdr:grpSpPr>
        <xdr:sp>
          <xdr:nvSpPr>
            <xdr:cNvPr id="8" name="Rectangle 7"/>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xdr:nvSpPr>
            <xdr:cNvPr id="9" name="Rectangle 8"/>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xdr:nvSpPr>
            <xdr:cNvPr id="10" name="Rectangle 9"/>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xdr:nvSpPr>
            <xdr:cNvPr id="11" name="Rectangle 10"/>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endParaRPr lang="en-US" sz="1200">
                <a:solidFill>
                  <a:schemeClr val="tx1"/>
                </a:solidFill>
              </a:endParaRPr>
            </a:p>
          </xdr:txBody>
        </xdr:sp>
      </xdr:grpSp>
    </xdr:grpSp>
    <xdr:clientData/>
  </xdr:twoCellAnchor>
  <xdr:twoCellAnchor editAs="oneCell">
    <xdr:from>
      <xdr:col>7</xdr:col>
      <xdr:colOff>199571</xdr:colOff>
      <xdr:row>2</xdr:row>
      <xdr:rowOff>145142</xdr:rowOff>
    </xdr:from>
    <xdr:to>
      <xdr:col>11</xdr:col>
      <xdr:colOff>64903</xdr:colOff>
      <xdr:row>5</xdr:row>
      <xdr:rowOff>92375</xdr:rowOff>
    </xdr:to>
    <xdr:pic>
      <xdr:nvPicPr>
        <xdr:cNvPr id="25" name="Picture 24"/>
        <xdr:cNvPicPr>
          <a:picLocks noChangeAspect="1"/>
        </xdr:cNvPicPr>
      </xdr:nvPicPr>
      <xdr:blipFill>
        <a:blip r:embed="rId1"/>
        <a:srcRect t="17743" b="19226"/>
        <a:stretch>
          <a:fillRect/>
        </a:stretch>
      </xdr:blipFill>
      <xdr:spPr>
        <a:xfrm>
          <a:off x="10657840" y="595630"/>
          <a:ext cx="1751330" cy="556895"/>
        </a:xfrm>
        <a:prstGeom prst="rect">
          <a:avLst/>
        </a:prstGeom>
      </xdr:spPr>
    </xdr:pic>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oneCell">
    <xdr:from>
      <xdr:col>4</xdr:col>
      <xdr:colOff>2660650</xdr:colOff>
      <xdr:row>1</xdr:row>
      <xdr:rowOff>177800</xdr:rowOff>
    </xdr:from>
    <xdr:to>
      <xdr:col>4</xdr:col>
      <xdr:colOff>4421910</xdr:colOff>
      <xdr:row>4</xdr:row>
      <xdr:rowOff>135919</xdr:rowOff>
    </xdr:to>
    <xdr:pic>
      <xdr:nvPicPr>
        <xdr:cNvPr id="4" name="Picture 3"/>
        <xdr:cNvPicPr>
          <a:picLocks noChangeAspect="1"/>
        </xdr:cNvPicPr>
      </xdr:nvPicPr>
      <xdr:blipFill>
        <a:blip r:embed="rId1"/>
        <a:srcRect t="17743" b="19226"/>
        <a:stretch>
          <a:fillRect/>
        </a:stretch>
      </xdr:blipFill>
      <xdr:spPr>
        <a:xfrm>
          <a:off x="5537200" y="444500"/>
          <a:ext cx="1760855" cy="55499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C\D-A-T-A\Abk-2005\BOD-25\TLJ-INF.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Downloads\C\D-A-T-A\Abk-2005\BOD-25\TLJ-INF.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elatihan\Pelatihan%20CRP\Risk%20Register%20Ernita%20Marzuki.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7"/>
      <sheetName val="Sheet6"/>
      <sheetName val="Sheet5"/>
      <sheetName val="Sheet4"/>
      <sheetName val="Sheet3"/>
      <sheetName val="Sheet2"/>
      <sheetName val="PERHITUNGAN  KEEKONOMIAN"/>
      <sheetName val="SENSITIVITAS"/>
      <sheetName val="Sheet1"/>
      <sheetName val="Data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7"/>
      <sheetName val="Sheet6"/>
      <sheetName val="Sheet5"/>
      <sheetName val="Sheet4"/>
      <sheetName val="Sheet3"/>
      <sheetName val="Sheet2"/>
      <sheetName val="PERHITUNGAN  KEEKONOMIAN"/>
      <sheetName val="SENSITIVI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nual"/>
      <sheetName val="Organisasi"/>
      <sheetName val="Rekap"/>
      <sheetName val="Database"/>
      <sheetName val="Kriteria Risiko"/>
      <sheetName val="BTR &amp; Kertas kerja"/>
      <sheetName val="Risk Input "/>
      <sheetName val="Risk Profile"/>
      <sheetName val="Residual Risk"/>
      <sheetName val="Risk Appetite"/>
      <sheetName val="Risk Register Table"/>
      <sheetName val="Risk Register Graph"/>
      <sheetName val="Rincian Tindakan Penanganan"/>
      <sheetName val="PROFIL RISIKO"/>
      <sheetName val="PROFIL RISIKO KATEGORI"/>
      <sheetName val="DESKRIPSI &amp; PENANGANAN"/>
      <sheetName val="LAP UPDATE RISK REG"/>
      <sheetName val="RISIKO TERJADI"/>
      <sheetName val="PERUBAHAN PERINGKAT"/>
      <sheetName val="PERUBAHAN PENANGANAN RISIKO"/>
      <sheetName val="LAPORAN PEMANTAUAN"/>
      <sheetName val="TOP RISK EVENTS"/>
      <sheetName val="LAMP. RENCANA PENANGANAN"/>
      <sheetName val="RISK APPETITE REPORT"/>
    </sheetNames>
    <sheetDataSet>
      <sheetData sheetId="0"/>
      <sheetData sheetId="1"/>
      <sheetData sheetId="2"/>
      <sheetData sheetId="3">
        <row r="2">
          <cell r="K2">
            <v>3</v>
          </cell>
          <cell r="L2" t="str">
            <v>LOW RISK</v>
          </cell>
        </row>
        <row r="3">
          <cell r="I3">
            <v>4</v>
          </cell>
        </row>
        <row r="3">
          <cell r="K3">
            <v>6</v>
          </cell>
          <cell r="L3" t="str">
            <v>MEDIUM RISK</v>
          </cell>
        </row>
        <row r="4">
          <cell r="I4">
            <v>8</v>
          </cell>
        </row>
        <row r="4">
          <cell r="K4">
            <v>12</v>
          </cell>
          <cell r="L4" t="str">
            <v>HIGH RISK</v>
          </cell>
        </row>
        <row r="5">
          <cell r="I5">
            <v>15</v>
          </cell>
        </row>
        <row r="5">
          <cell r="L5" t="str">
            <v>EXTREME HIGH</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9050">
          <a:solidFill>
            <a:schemeClr val="tx1"/>
          </a:solidFill>
        </a:ln>
      </a:spPr>
      <a:bodyPr lIns="0" tIns="0" rIns="0" bIns="0" rtlCol="0" anchor="ctr"/>
      <a:lstStyle>
        <a:defPPr algn="ctr">
          <a:defRPr sz="110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8:A16"/>
  <sheetViews>
    <sheetView showGridLines="0" workbookViewId="0">
      <selection activeCell="C20" sqref="C20"/>
    </sheetView>
  </sheetViews>
  <sheetFormatPr defaultColWidth="8.81818181818182" defaultRowHeight="14.5"/>
  <sheetData>
    <row r="8" spans="1:1">
      <c r="A8" t="s">
        <v>0</v>
      </c>
    </row>
    <row r="9" spans="1:1">
      <c r="A9" t="s">
        <v>1</v>
      </c>
    </row>
    <row r="10" spans="1:1">
      <c r="A10" t="s">
        <v>2</v>
      </c>
    </row>
    <row r="11" spans="1:1">
      <c r="A11" t="s">
        <v>3</v>
      </c>
    </row>
    <row r="12" spans="1:1">
      <c r="A12" t="s">
        <v>4</v>
      </c>
    </row>
    <row r="13" spans="1:1">
      <c r="A13" t="s">
        <v>5</v>
      </c>
    </row>
    <row r="14" spans="1:1">
      <c r="A14" t="s">
        <v>6</v>
      </c>
    </row>
    <row r="15" spans="1:1">
      <c r="A15" t="s">
        <v>7</v>
      </c>
    </row>
    <row r="16" spans="1:1">
      <c r="A16" t="s">
        <v>8</v>
      </c>
    </row>
  </sheetData>
  <pageMargins left="0.7" right="0.7" top="0.75" bottom="0.75" header="0.3" footer="0.3"/>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4:J40"/>
  <sheetViews>
    <sheetView tabSelected="1" zoomScale="85" zoomScaleNormal="85" workbookViewId="0">
      <pane ySplit="8" topLeftCell="A9" activePane="bottomLeft" state="frozen"/>
      <selection/>
      <selection pane="bottomLeft" activeCell="E7" sqref="E7"/>
    </sheetView>
  </sheetViews>
  <sheetFormatPr defaultColWidth="9.18181818181818" defaultRowHeight="14.5"/>
  <cols>
    <col min="1" max="1" width="9.18181818181818" style="895"/>
    <col min="2" max="2" width="6.81818181818182" style="895" customWidth="1"/>
    <col min="3" max="3" width="34.4545454545455" style="895" customWidth="1"/>
    <col min="4" max="4" width="50" style="895" customWidth="1"/>
    <col min="5" max="5" width="34.4545454545455" style="895" customWidth="1"/>
    <col min="6" max="16384" width="9.18181818181818" style="895"/>
  </cols>
  <sheetData>
    <row r="4" ht="15.25"/>
    <row r="5" ht="15.25" spans="2:10">
      <c r="B5" s="896" t="s">
        <v>9</v>
      </c>
      <c r="C5" s="897"/>
      <c r="D5" s="898"/>
      <c r="E5" s="896" t="s">
        <v>10</v>
      </c>
      <c r="F5" s="897"/>
      <c r="G5" s="897"/>
      <c r="H5" s="897"/>
      <c r="I5" s="897"/>
      <c r="J5" s="898"/>
    </row>
    <row r="8" spans="2:4">
      <c r="B8" s="899" t="s">
        <v>11</v>
      </c>
      <c r="C8" s="899" t="s">
        <v>12</v>
      </c>
      <c r="D8" s="899" t="s">
        <v>13</v>
      </c>
    </row>
    <row r="9" spans="2:4">
      <c r="B9" s="900">
        <v>1</v>
      </c>
      <c r="C9" s="900" t="s">
        <v>14</v>
      </c>
      <c r="D9" s="901" t="s">
        <v>15</v>
      </c>
    </row>
    <row r="10" spans="2:6">
      <c r="B10" s="900"/>
      <c r="C10" s="900"/>
      <c r="D10" s="900" t="s">
        <v>16</v>
      </c>
      <c r="F10" s="895" t="s">
        <v>17</v>
      </c>
    </row>
    <row r="11" spans="2:6">
      <c r="B11" s="900"/>
      <c r="C11" s="900"/>
      <c r="D11" s="900" t="s">
        <v>18</v>
      </c>
      <c r="F11" s="895" t="s">
        <v>19</v>
      </c>
    </row>
    <row r="12" spans="2:4">
      <c r="B12" s="900"/>
      <c r="C12" s="900"/>
      <c r="D12" s="900" t="s">
        <v>20</v>
      </c>
    </row>
    <row r="13" spans="2:4">
      <c r="B13" s="900">
        <v>2</v>
      </c>
      <c r="C13" s="900" t="s">
        <v>21</v>
      </c>
      <c r="D13" s="900" t="s">
        <v>22</v>
      </c>
    </row>
    <row r="14" spans="2:4">
      <c r="B14" s="900"/>
      <c r="C14" s="900"/>
      <c r="D14" s="900" t="s">
        <v>23</v>
      </c>
    </row>
    <row r="15" spans="2:4">
      <c r="B15" s="900"/>
      <c r="C15" s="900"/>
      <c r="D15" s="900" t="s">
        <v>24</v>
      </c>
    </row>
    <row r="16" spans="2:4">
      <c r="B16" s="900">
        <v>3</v>
      </c>
      <c r="C16" s="900" t="s">
        <v>25</v>
      </c>
      <c r="D16" s="900" t="s">
        <v>26</v>
      </c>
    </row>
    <row r="17" ht="29" spans="2:4">
      <c r="B17" s="900"/>
      <c r="C17" s="900"/>
      <c r="D17" s="902" t="s">
        <v>27</v>
      </c>
    </row>
    <row r="18" spans="2:4">
      <c r="B18" s="900"/>
      <c r="C18" s="900"/>
      <c r="D18" s="900" t="s">
        <v>28</v>
      </c>
    </row>
    <row r="19" spans="2:4">
      <c r="B19" s="900">
        <v>4</v>
      </c>
      <c r="C19" s="900" t="s">
        <v>29</v>
      </c>
      <c r="D19" s="900" t="s">
        <v>30</v>
      </c>
    </row>
    <row r="20" spans="2:4">
      <c r="B20" s="900"/>
      <c r="C20" s="900"/>
      <c r="D20" s="900" t="s">
        <v>31</v>
      </c>
    </row>
    <row r="21" spans="2:4">
      <c r="B21" s="900"/>
      <c r="C21" s="900"/>
      <c r="D21" s="900" t="s">
        <v>32</v>
      </c>
    </row>
    <row r="22" spans="2:4">
      <c r="B22" s="900"/>
      <c r="C22" s="903"/>
      <c r="D22" s="900"/>
    </row>
    <row r="23" spans="2:4">
      <c r="B23" s="900"/>
      <c r="C23" s="903"/>
      <c r="D23" s="900"/>
    </row>
    <row r="24" spans="2:4">
      <c r="B24" s="900"/>
      <c r="C24" s="903"/>
      <c r="D24" s="900"/>
    </row>
    <row r="25" spans="2:4">
      <c r="B25" s="900"/>
      <c r="C25" s="903"/>
      <c r="D25" s="900"/>
    </row>
    <row r="26" spans="2:3">
      <c r="B26" s="900"/>
      <c r="C26" s="900"/>
    </row>
    <row r="27" spans="2:4">
      <c r="B27" s="900"/>
      <c r="C27" s="900"/>
      <c r="D27" s="900"/>
    </row>
    <row r="28" spans="2:4">
      <c r="B28" s="900"/>
      <c r="C28" s="900"/>
      <c r="D28" s="900"/>
    </row>
    <row r="29" spans="2:4">
      <c r="B29" s="900"/>
      <c r="C29" s="900"/>
      <c r="D29" s="900"/>
    </row>
    <row r="30" spans="2:4">
      <c r="B30" s="900"/>
      <c r="C30" s="900"/>
      <c r="D30" s="900"/>
    </row>
    <row r="31" spans="2:4">
      <c r="B31" s="900"/>
      <c r="C31" s="900"/>
      <c r="D31" s="900"/>
    </row>
    <row r="32" spans="2:4">
      <c r="B32" s="900"/>
      <c r="C32" s="900"/>
      <c r="D32" s="900"/>
    </row>
    <row r="33" spans="2:4">
      <c r="B33" s="900"/>
      <c r="C33" s="900"/>
      <c r="D33" s="900"/>
    </row>
    <row r="34" spans="2:4">
      <c r="B34" s="900"/>
      <c r="C34" s="900"/>
      <c r="D34" s="900"/>
    </row>
    <row r="35" spans="2:4">
      <c r="B35" s="900"/>
      <c r="C35" s="900"/>
      <c r="D35" s="900"/>
    </row>
    <row r="36" spans="2:4">
      <c r="B36" s="900"/>
      <c r="C36" s="900"/>
      <c r="D36" s="900"/>
    </row>
    <row r="37" spans="2:4">
      <c r="B37" s="900"/>
      <c r="C37" s="900"/>
      <c r="D37" s="900"/>
    </row>
    <row r="38" spans="2:4">
      <c r="B38" s="900"/>
      <c r="C38" s="900"/>
      <c r="D38" s="900"/>
    </row>
    <row r="39" spans="2:4">
      <c r="B39" s="900"/>
      <c r="C39" s="900"/>
      <c r="D39" s="900"/>
    </row>
    <row r="40" spans="2:4">
      <c r="B40" s="900"/>
      <c r="C40" s="900"/>
      <c r="D40" s="900"/>
    </row>
  </sheetData>
  <mergeCells count="2">
    <mergeCell ref="B5:D5"/>
    <mergeCell ref="E5:J5"/>
  </mergeCells>
  <pageMargins left="0.7" right="0.7" top="0.75" bottom="0.75" header="0.3" footer="0.3"/>
  <pageSetup paperSize="1"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7105" name="Button 1" r:id="rId3">
              <controlPr print="0" defaultSize="0">
                <anchor moveWithCells="1" sizeWithCells="1">
                  <from>
                    <xdr:col>0</xdr:col>
                    <xdr:colOff>596900</xdr:colOff>
                    <xdr:row>5</xdr:row>
                    <xdr:rowOff>69850</xdr:rowOff>
                  </from>
                  <to>
                    <xdr:col>2</xdr:col>
                    <xdr:colOff>831850</xdr:colOff>
                    <xdr:row>6</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K69"/>
  <sheetViews>
    <sheetView topLeftCell="A55" workbookViewId="0">
      <selection activeCell="P15" sqref="P15"/>
    </sheetView>
  </sheetViews>
  <sheetFormatPr defaultColWidth="9" defaultRowHeight="14.5"/>
  <sheetData>
    <row r="1" ht="15.25"/>
    <row r="2" spans="2:4">
      <c r="B2" s="890" t="s">
        <v>33</v>
      </c>
      <c r="C2" s="891" t="s">
        <v>34</v>
      </c>
      <c r="D2" s="892" t="s">
        <v>35</v>
      </c>
    </row>
    <row r="3" spans="2:4">
      <c r="B3" s="893">
        <v>1</v>
      </c>
      <c r="C3" s="421" t="s">
        <v>36</v>
      </c>
      <c r="D3" s="753">
        <f>COUNTIF('Risk Input'!$F$7:$F$204,"=Tanaman")</f>
        <v>1</v>
      </c>
    </row>
    <row r="4" spans="2:4">
      <c r="B4" s="893">
        <v>2</v>
      </c>
      <c r="C4" s="421" t="s">
        <v>37</v>
      </c>
      <c r="D4" s="753">
        <f>COUNTIF('Risk Input'!$F$7:$F$204,"=Teknik Bidang Tanaman")</f>
        <v>0</v>
      </c>
    </row>
    <row r="5" spans="2:4">
      <c r="B5" s="893">
        <v>3</v>
      </c>
      <c r="C5" s="421" t="s">
        <v>38</v>
      </c>
      <c r="D5" s="753">
        <f>COUNTIF('Risk Input'!$F$7:$F$204,"=Pengolahan")</f>
        <v>0</v>
      </c>
    </row>
    <row r="6" spans="2:4">
      <c r="B6" s="893">
        <v>4</v>
      </c>
      <c r="C6" s="421" t="s">
        <v>39</v>
      </c>
      <c r="D6" s="753">
        <f>COUNTIF('Risk Input'!$F$7:$F$204,"=Teknik Bidang Pengolahan")</f>
        <v>0</v>
      </c>
    </row>
    <row r="7" spans="2:4">
      <c r="B7" s="893">
        <v>5</v>
      </c>
      <c r="C7" s="421" t="s">
        <v>40</v>
      </c>
      <c r="D7" s="753">
        <f>COUNTIF('Risk Input'!$F$7:$F$204,"=Penjualan Bulk")</f>
        <v>0</v>
      </c>
    </row>
    <row r="8" spans="2:4">
      <c r="B8" s="893">
        <v>6</v>
      </c>
      <c r="C8" s="421" t="s">
        <v>41</v>
      </c>
      <c r="D8" s="753">
        <f>COUNTIF('Risk Input'!$F$7:$F$204,"=Inovasi Brand dan Penjualan Retail")</f>
        <v>0</v>
      </c>
    </row>
    <row r="9" spans="2:4">
      <c r="B9" s="893">
        <v>7</v>
      </c>
      <c r="C9" s="421" t="s">
        <v>42</v>
      </c>
      <c r="D9" s="753">
        <f>COUNTIF('Risk Input'!$F$7:$F$204,"=Akuntansi Keuangan")</f>
        <v>0</v>
      </c>
    </row>
    <row r="10" ht="15.25" spans="2:4">
      <c r="B10" s="894">
        <v>8</v>
      </c>
      <c r="C10" s="756" t="s">
        <v>43</v>
      </c>
      <c r="D10" s="757">
        <f>COUNTIF('Risk Input'!$F$7:$F$204,"=IT")</f>
        <v>0</v>
      </c>
    </row>
    <row r="34" ht="15.25"/>
    <row r="35" spans="2:11">
      <c r="B35" s="890" t="s">
        <v>44</v>
      </c>
      <c r="C35" s="891" t="s">
        <v>36</v>
      </c>
      <c r="D35" s="891" t="s">
        <v>37</v>
      </c>
      <c r="E35" s="891" t="s">
        <v>38</v>
      </c>
      <c r="F35" s="891" t="s">
        <v>39</v>
      </c>
      <c r="G35" s="891" t="s">
        <v>40</v>
      </c>
      <c r="H35" s="891" t="s">
        <v>41</v>
      </c>
      <c r="I35" s="891" t="s">
        <v>42</v>
      </c>
      <c r="J35" s="891" t="s">
        <v>43</v>
      </c>
      <c r="K35" s="892" t="s">
        <v>45</v>
      </c>
    </row>
    <row r="36" spans="2:11">
      <c r="B36" s="893" t="s">
        <v>46</v>
      </c>
      <c r="C36" s="421">
        <f>COUNTIFS('Risk Input'!$F$7:$F$204,C$35,'Risk Input'!$Q$7:$Q$204,$B36)</f>
        <v>0</v>
      </c>
      <c r="D36" s="421">
        <f>COUNTIFS('Risk Input'!$F$7:$F$204,D$35,'Risk Input'!$Q$7:$Q$204,$B36)</f>
        <v>0</v>
      </c>
      <c r="E36" s="421">
        <f>COUNTIFS('Risk Input'!$F$7:$F$204,E$35,'Risk Input'!$Q$7:$Q$204,$B36)</f>
        <v>0</v>
      </c>
      <c r="F36" s="421">
        <f>COUNTIFS('Risk Input'!$F$7:$F$204,F$35,'Risk Input'!$Q$7:$Q$204,$B36)</f>
        <v>0</v>
      </c>
      <c r="G36" s="421">
        <f>COUNTIFS('Risk Input'!$F$7:$F$204,G$35,'Risk Input'!$Q$7:$Q$204,$B36)</f>
        <v>0</v>
      </c>
      <c r="H36" s="421">
        <f>COUNTIFS('Risk Input'!$F$7:$F$204,H$35,'Risk Input'!$Q$7:$Q$204,$B36)</f>
        <v>0</v>
      </c>
      <c r="I36" s="421">
        <f>COUNTIFS('Risk Input'!$F$7:$F$204,I$35,'Risk Input'!$Q$7:$Q$204,$B36)</f>
        <v>0</v>
      </c>
      <c r="J36" s="421">
        <f>COUNTIFS('Risk Input'!$F$7:$F$204,J$35,'Risk Input'!$Q$7:$Q$204,$B36)</f>
        <v>0</v>
      </c>
      <c r="K36" s="753">
        <f>SUM(C36:J36)</f>
        <v>0</v>
      </c>
    </row>
    <row r="37" spans="2:11">
      <c r="B37" s="893" t="s">
        <v>47</v>
      </c>
      <c r="C37" s="421">
        <f>COUNTIFS('Risk Input'!$F$7:$F$204,C$35,'Risk Input'!$Q$7:$Q$204,$B37)</f>
        <v>1</v>
      </c>
      <c r="D37" s="421">
        <f>COUNTIFS('Risk Input'!$F$7:$F$204,D$35,'Risk Input'!$Q$7:$Q$204,$B37)</f>
        <v>0</v>
      </c>
      <c r="E37" s="421">
        <f>COUNTIFS('Risk Input'!$F$7:$F$204,E$35,'Risk Input'!$Q$7:$Q$204,$B37)</f>
        <v>0</v>
      </c>
      <c r="F37" s="421">
        <f>COUNTIFS('Risk Input'!$F$7:$F$204,F$35,'Risk Input'!$Q$7:$Q$204,$B37)</f>
        <v>0</v>
      </c>
      <c r="G37" s="421">
        <f>COUNTIFS('Risk Input'!$F$7:$F$204,G$35,'Risk Input'!$Q$7:$Q$204,$B37)</f>
        <v>0</v>
      </c>
      <c r="H37" s="421">
        <f>COUNTIFS('Risk Input'!$F$7:$F$204,H$35,'Risk Input'!$Q$7:$Q$204,$B37)</f>
        <v>0</v>
      </c>
      <c r="I37" s="421">
        <f>COUNTIFS('Risk Input'!$F$7:$F$204,I$35,'Risk Input'!$Q$7:$Q$204,$B37)</f>
        <v>0</v>
      </c>
      <c r="J37" s="421">
        <f>COUNTIFS('Risk Input'!$F$7:$F$204,J$35,'Risk Input'!$Q$7:$Q$204,$B37)</f>
        <v>0</v>
      </c>
      <c r="K37" s="753">
        <f>SUM(C37:J37)</f>
        <v>1</v>
      </c>
    </row>
    <row r="38" spans="2:11">
      <c r="B38" s="893" t="s">
        <v>48</v>
      </c>
      <c r="C38" s="421">
        <f>COUNTIFS('Risk Input'!$F$7:$F$204,C$35,'Risk Input'!$Q$7:$Q$204,$B38)</f>
        <v>0</v>
      </c>
      <c r="D38" s="421">
        <f>COUNTIFS('Risk Input'!$F$7:$F$204,D$35,'Risk Input'!$Q$7:$Q$204,$B38)</f>
        <v>0</v>
      </c>
      <c r="E38" s="421">
        <f>COUNTIFS('Risk Input'!$F$7:$F$204,E$35,'Risk Input'!$Q$7:$Q$204,$B38)</f>
        <v>0</v>
      </c>
      <c r="F38" s="421">
        <f>COUNTIFS('Risk Input'!$F$7:$F$204,F$35,'Risk Input'!$Q$7:$Q$204,$B38)</f>
        <v>0</v>
      </c>
      <c r="G38" s="421">
        <f>COUNTIFS('Risk Input'!$F$7:$F$204,G$35,'Risk Input'!$Q$7:$Q$204,$B38)</f>
        <v>0</v>
      </c>
      <c r="H38" s="421">
        <f>COUNTIFS('Risk Input'!$F$7:$F$204,H$35,'Risk Input'!$Q$7:$Q$204,$B38)</f>
        <v>0</v>
      </c>
      <c r="I38" s="421">
        <f>COUNTIFS('Risk Input'!$F$7:$F$204,I$35,'Risk Input'!$Q$7:$Q$204,$B38)</f>
        <v>0</v>
      </c>
      <c r="J38" s="421">
        <f>COUNTIFS('Risk Input'!$F$7:$F$204,J$35,'Risk Input'!$Q$7:$Q$204,$B38)</f>
        <v>0</v>
      </c>
      <c r="K38" s="753">
        <f>SUM(C38:J38)</f>
        <v>0</v>
      </c>
    </row>
    <row r="39" ht="15.25" spans="2:11">
      <c r="B39" s="894" t="s">
        <v>49</v>
      </c>
      <c r="C39" s="756">
        <f>COUNTIFS('Risk Input'!$F$7:$F$204,C$35,'Risk Input'!$Q$7:$Q$204,$B39)</f>
        <v>0</v>
      </c>
      <c r="D39" s="756">
        <f>COUNTIFS('Risk Input'!$F$7:$F$204,D$35,'Risk Input'!$Q$7:$Q$204,$B39)</f>
        <v>0</v>
      </c>
      <c r="E39" s="756">
        <f>COUNTIFS('Risk Input'!$F$7:$F$204,E$35,'Risk Input'!$Q$7:$Q$204,$B39)</f>
        <v>0</v>
      </c>
      <c r="F39" s="756">
        <f>COUNTIFS('Risk Input'!$F$7:$F$204,F$35,'Risk Input'!$Q$7:$Q$204,$B39)</f>
        <v>0</v>
      </c>
      <c r="G39" s="756">
        <f>COUNTIFS('Risk Input'!$F$7:$F$204,G$35,'Risk Input'!$Q$7:$Q$204,$B39)</f>
        <v>0</v>
      </c>
      <c r="H39" s="756">
        <f>COUNTIFS('Risk Input'!$F$7:$F$204,H$35,'Risk Input'!$Q$7:$Q$204,$B39)</f>
        <v>0</v>
      </c>
      <c r="I39" s="756">
        <f>COUNTIFS('Risk Input'!$F$7:$F$204,I$35,'Risk Input'!$Q$7:$Q$204,$B39)</f>
        <v>0</v>
      </c>
      <c r="J39" s="756">
        <f>COUNTIFS('Risk Input'!$F$7:$F$204,J$35,'Risk Input'!$Q$7:$Q$204,$B39)</f>
        <v>0</v>
      </c>
      <c r="K39" s="757">
        <f>SUM(C39:J39)</f>
        <v>0</v>
      </c>
    </row>
    <row r="64" ht="15.25"/>
    <row r="65" spans="2:11">
      <c r="B65" s="890" t="s">
        <v>50</v>
      </c>
      <c r="C65" s="891" t="s">
        <v>36</v>
      </c>
      <c r="D65" s="891" t="s">
        <v>37</v>
      </c>
      <c r="E65" s="891" t="s">
        <v>38</v>
      </c>
      <c r="F65" s="891" t="s">
        <v>39</v>
      </c>
      <c r="G65" s="891" t="s">
        <v>40</v>
      </c>
      <c r="H65" s="891" t="s">
        <v>41</v>
      </c>
      <c r="I65" s="891" t="s">
        <v>42</v>
      </c>
      <c r="J65" s="891" t="s">
        <v>43</v>
      </c>
      <c r="K65" s="892" t="s">
        <v>45</v>
      </c>
    </row>
    <row r="66" spans="2:11">
      <c r="B66" s="893" t="s">
        <v>46</v>
      </c>
      <c r="C66" s="421">
        <f>COUNTIFS('Risk Input'!$F$7:$F$204,C$65,'Risk Input'!$AF$7:$AF$204,$B66)</f>
        <v>0</v>
      </c>
      <c r="D66" s="421">
        <f>COUNTIFS('Risk Input'!$F$7:$F$204,D$65,'Risk Input'!$AF$7:$AF$204,$B66)</f>
        <v>0</v>
      </c>
      <c r="E66" s="421">
        <f>COUNTIFS('Risk Input'!$F$7:$F$204,E$65,'Risk Input'!$AF$7:$AF$204,$B66)</f>
        <v>0</v>
      </c>
      <c r="F66" s="421">
        <f>COUNTIFS('Risk Input'!$F$7:$F$204,F$65,'Risk Input'!$AF$7:$AF$204,$B66)</f>
        <v>0</v>
      </c>
      <c r="G66" s="421">
        <f>COUNTIFS('Risk Input'!$F$7:$F$204,G$65,'Risk Input'!$AF$7:$AF$204,$B66)</f>
        <v>0</v>
      </c>
      <c r="H66" s="421">
        <f>COUNTIFS('Risk Input'!$F$7:$F$204,H$65,'Risk Input'!$AF$7:$AF$204,$B66)</f>
        <v>0</v>
      </c>
      <c r="I66" s="421">
        <f>COUNTIFS('Risk Input'!$F$7:$F$204,I$65,'Risk Input'!$AF$7:$AF$204,$B66)</f>
        <v>0</v>
      </c>
      <c r="J66" s="421">
        <f>COUNTIFS('Risk Input'!$F$7:$F$204,J$65,'Risk Input'!$AF$7:$AF$204,$B66)</f>
        <v>0</v>
      </c>
      <c r="K66" s="753">
        <f>SUM(C66:J66)</f>
        <v>0</v>
      </c>
    </row>
    <row r="67" spans="2:11">
      <c r="B67" s="893" t="s">
        <v>47</v>
      </c>
      <c r="C67" s="421">
        <f>COUNTIFS('Risk Input'!$F$7:$F$204,C$65,'Risk Input'!$AF$7:$AF$204,$B67)</f>
        <v>0</v>
      </c>
      <c r="D67" s="421">
        <f>COUNTIFS('Risk Input'!$F$7:$F$204,D$65,'Risk Input'!$AF$7:$AF$204,$B67)</f>
        <v>0</v>
      </c>
      <c r="E67" s="421">
        <f>COUNTIFS('Risk Input'!$F$7:$F$204,E$65,'Risk Input'!$AF$7:$AF$204,$B67)</f>
        <v>0</v>
      </c>
      <c r="F67" s="421">
        <f>COUNTIFS('Risk Input'!$F$7:$F$204,F$65,'Risk Input'!$AF$7:$AF$204,$B67)</f>
        <v>0</v>
      </c>
      <c r="G67" s="421">
        <f>COUNTIFS('Risk Input'!$F$7:$F$204,G$65,'Risk Input'!$AF$7:$AF$204,$B67)</f>
        <v>0</v>
      </c>
      <c r="H67" s="421">
        <f>COUNTIFS('Risk Input'!$F$7:$F$204,H$65,'Risk Input'!$AF$7:$AF$204,$B67)</f>
        <v>0</v>
      </c>
      <c r="I67" s="421">
        <f>COUNTIFS('Risk Input'!$F$7:$F$204,I$65,'Risk Input'!$AF$7:$AF$204,$B67)</f>
        <v>0</v>
      </c>
      <c r="J67" s="421">
        <f>COUNTIFS('Risk Input'!$F$7:$F$204,J$65,'Risk Input'!$AF$7:$AF$204,$B67)</f>
        <v>0</v>
      </c>
      <c r="K67" s="753">
        <f>SUM(C67:J67)</f>
        <v>0</v>
      </c>
    </row>
    <row r="68" spans="2:11">
      <c r="B68" s="893" t="s">
        <v>48</v>
      </c>
      <c r="C68" s="421">
        <f>COUNTIFS('Risk Input'!$F$7:$F$204,C$65,'Risk Input'!$AF$7:$AF$204,$B68)</f>
        <v>1</v>
      </c>
      <c r="D68" s="421">
        <f>COUNTIFS('Risk Input'!$F$7:$F$204,D$65,'Risk Input'!$AF$7:$AF$204,$B68)</f>
        <v>0</v>
      </c>
      <c r="E68" s="421">
        <f>COUNTIFS('Risk Input'!$F$7:$F$204,E$65,'Risk Input'!$AF$7:$AF$204,$B68)</f>
        <v>0</v>
      </c>
      <c r="F68" s="421">
        <f>COUNTIFS('Risk Input'!$F$7:$F$204,F$65,'Risk Input'!$AF$7:$AF$204,$B68)</f>
        <v>0</v>
      </c>
      <c r="G68" s="421">
        <f>COUNTIFS('Risk Input'!$F$7:$F$204,G$65,'Risk Input'!$AF$7:$AF$204,$B68)</f>
        <v>0</v>
      </c>
      <c r="H68" s="421">
        <f>COUNTIFS('Risk Input'!$F$7:$F$204,H$65,'Risk Input'!$AF$7:$AF$204,$B68)</f>
        <v>0</v>
      </c>
      <c r="I68" s="421">
        <f>COUNTIFS('Risk Input'!$F$7:$F$204,I$65,'Risk Input'!$AF$7:$AF$204,$B68)</f>
        <v>0</v>
      </c>
      <c r="J68" s="421">
        <f>COUNTIFS('Risk Input'!$F$7:$F$204,J$65,'Risk Input'!$AF$7:$AF$204,$B68)</f>
        <v>0</v>
      </c>
      <c r="K68" s="753">
        <f>SUM(C68:J68)</f>
        <v>1</v>
      </c>
    </row>
    <row r="69" ht="15.25" spans="2:11">
      <c r="B69" s="894" t="s">
        <v>49</v>
      </c>
      <c r="C69" s="756">
        <f>COUNTIFS('Risk Input'!$F$7:$F$204,C$65,'Risk Input'!$AF$7:$AF$204,$B69)</f>
        <v>0</v>
      </c>
      <c r="D69" s="756">
        <f>COUNTIFS('Risk Input'!$F$7:$F$204,D$65,'Risk Input'!$AF$7:$AF$204,$B69)</f>
        <v>0</v>
      </c>
      <c r="E69" s="756">
        <f>COUNTIFS('Risk Input'!$F$7:$F$204,E$65,'Risk Input'!$AF$7:$AF$204,$B69)</f>
        <v>0</v>
      </c>
      <c r="F69" s="756">
        <f>COUNTIFS('Risk Input'!$F$7:$F$204,F$65,'Risk Input'!$AF$7:$AF$204,$B69)</f>
        <v>0</v>
      </c>
      <c r="G69" s="756">
        <f>COUNTIFS('Risk Input'!$F$7:$F$204,G$65,'Risk Input'!$AF$7:$AF$204,$B69)</f>
        <v>0</v>
      </c>
      <c r="H69" s="756">
        <f>COUNTIFS('Risk Input'!$F$7:$F$204,H$65,'Risk Input'!$AF$7:$AF$204,$B69)</f>
        <v>0</v>
      </c>
      <c r="I69" s="756">
        <f>COUNTIFS('Risk Input'!$F$7:$F$204,I$65,'Risk Input'!$AF$7:$AF$204,$B69)</f>
        <v>0</v>
      </c>
      <c r="J69" s="756">
        <f>COUNTIFS('Risk Input'!$F$7:$F$204,J$65,'Risk Input'!$AF$7:$AF$204,$B69)</f>
        <v>0</v>
      </c>
      <c r="K69" s="757">
        <f>SUM(C69:J69)</f>
        <v>0</v>
      </c>
    </row>
  </sheetData>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V87"/>
  <sheetViews>
    <sheetView zoomScale="80" zoomScaleNormal="80" topLeftCell="AR38" workbookViewId="0">
      <selection activeCell="C50" sqref="C50:C54"/>
    </sheetView>
  </sheetViews>
  <sheetFormatPr defaultColWidth="9.18181818181818" defaultRowHeight="10.5"/>
  <cols>
    <col min="1" max="1" width="9.18181818181818" style="854" hidden="1" customWidth="1"/>
    <col min="2" max="2" width="10.4545454545455" style="854" hidden="1" customWidth="1"/>
    <col min="3" max="3" width="12" style="854" hidden="1" customWidth="1"/>
    <col min="4" max="4" width="11.4545454545455" style="854" hidden="1" customWidth="1"/>
    <col min="5" max="5" width="9.18181818181818" style="855" hidden="1" customWidth="1"/>
    <col min="6" max="6" width="9.18181818181818" style="854" hidden="1" customWidth="1"/>
    <col min="7" max="7" width="12.8181818181818" style="854" hidden="1" customWidth="1"/>
    <col min="8" max="15" width="9.18181818181818" style="854" hidden="1" customWidth="1"/>
    <col min="16" max="16" width="10.8181818181818" style="854" hidden="1" customWidth="1"/>
    <col min="17" max="43" width="9.18181818181818" style="854" hidden="1" customWidth="1"/>
    <col min="44" max="16384" width="9.18181818181818" style="854"/>
  </cols>
  <sheetData>
    <row r="1" ht="11.25" spans="1:21">
      <c r="A1" s="856"/>
      <c r="B1" s="857"/>
      <c r="D1" s="858"/>
      <c r="E1" s="858"/>
      <c r="F1" s="858"/>
      <c r="H1" s="858"/>
      <c r="I1" s="858"/>
      <c r="J1" s="858"/>
      <c r="K1" s="858"/>
      <c r="L1" s="858"/>
      <c r="M1" s="858"/>
      <c r="N1" s="858"/>
      <c r="O1" s="873"/>
      <c r="P1" s="873"/>
      <c r="Q1" s="873"/>
      <c r="R1" s="873"/>
      <c r="S1" s="885"/>
      <c r="T1" s="886" t="s">
        <v>51</v>
      </c>
      <c r="U1" s="886" t="s">
        <v>52</v>
      </c>
    </row>
    <row r="2" ht="40.75" spans="1:22">
      <c r="A2" s="859" t="s">
        <v>53</v>
      </c>
      <c r="B2" s="860" t="s">
        <v>54</v>
      </c>
      <c r="C2" s="861" t="s">
        <v>55</v>
      </c>
      <c r="D2" s="862" t="s">
        <v>56</v>
      </c>
      <c r="E2" s="863" t="s">
        <v>57</v>
      </c>
      <c r="F2" s="863" t="s">
        <v>58</v>
      </c>
      <c r="G2" s="864" t="s">
        <v>59</v>
      </c>
      <c r="H2" s="865"/>
      <c r="I2" s="874">
        <v>1</v>
      </c>
      <c r="J2" s="904" t="s">
        <v>60</v>
      </c>
      <c r="K2" s="875">
        <v>3</v>
      </c>
      <c r="L2" s="876" t="s">
        <v>61</v>
      </c>
      <c r="M2" s="877">
        <v>1</v>
      </c>
      <c r="N2" s="878"/>
      <c r="O2" s="879" t="s">
        <v>62</v>
      </c>
      <c r="P2" s="854" t="s">
        <v>63</v>
      </c>
      <c r="Q2" s="854" t="s">
        <v>64</v>
      </c>
      <c r="R2" s="854" t="s">
        <v>64</v>
      </c>
      <c r="S2" s="886" t="s">
        <v>36</v>
      </c>
      <c r="T2" s="887" t="s">
        <v>55</v>
      </c>
      <c r="U2" s="888" t="s">
        <v>65</v>
      </c>
      <c r="V2"/>
    </row>
    <row r="3" ht="60.75" spans="1:22">
      <c r="A3" s="859" t="s">
        <v>66</v>
      </c>
      <c r="B3" s="860" t="s">
        <v>67</v>
      </c>
      <c r="C3" s="861" t="s">
        <v>68</v>
      </c>
      <c r="D3" s="862" t="s">
        <v>69</v>
      </c>
      <c r="E3" s="863" t="s">
        <v>70</v>
      </c>
      <c r="F3" s="863" t="s">
        <v>71</v>
      </c>
      <c r="G3" s="864" t="s">
        <v>72</v>
      </c>
      <c r="H3" s="865"/>
      <c r="I3" s="875">
        <v>4</v>
      </c>
      <c r="J3" s="875" t="s">
        <v>60</v>
      </c>
      <c r="K3" s="875">
        <v>6</v>
      </c>
      <c r="L3" s="880" t="s">
        <v>73</v>
      </c>
      <c r="M3" s="881">
        <v>2</v>
      </c>
      <c r="N3" s="865"/>
      <c r="O3" s="879" t="s">
        <v>74</v>
      </c>
      <c r="P3" s="854" t="s">
        <v>75</v>
      </c>
      <c r="Q3" s="854" t="s">
        <v>76</v>
      </c>
      <c r="R3" s="854" t="s">
        <v>64</v>
      </c>
      <c r="S3" s="886" t="s">
        <v>37</v>
      </c>
      <c r="T3" s="887" t="s">
        <v>68</v>
      </c>
      <c r="U3" s="888" t="s">
        <v>77</v>
      </c>
      <c r="V3"/>
    </row>
    <row r="4" ht="40.75" spans="1:22">
      <c r="A4" s="866"/>
      <c r="B4" s="867"/>
      <c r="C4" s="861" t="s">
        <v>78</v>
      </c>
      <c r="D4" s="862" t="s">
        <v>79</v>
      </c>
      <c r="E4" s="863" t="s">
        <v>80</v>
      </c>
      <c r="F4" s="863" t="s">
        <v>80</v>
      </c>
      <c r="G4" s="864" t="s">
        <v>81</v>
      </c>
      <c r="H4" s="865"/>
      <c r="I4" s="875">
        <v>8</v>
      </c>
      <c r="J4" s="875" t="s">
        <v>60</v>
      </c>
      <c r="K4" s="875">
        <v>12</v>
      </c>
      <c r="L4" s="882" t="s">
        <v>82</v>
      </c>
      <c r="M4" s="883">
        <v>3</v>
      </c>
      <c r="N4" s="871"/>
      <c r="O4" s="879" t="s">
        <v>83</v>
      </c>
      <c r="P4" s="854" t="s">
        <v>84</v>
      </c>
      <c r="Q4" s="854" t="s">
        <v>85</v>
      </c>
      <c r="R4" s="854" t="s">
        <v>76</v>
      </c>
      <c r="S4" s="886" t="s">
        <v>38</v>
      </c>
      <c r="T4" s="887" t="s">
        <v>78</v>
      </c>
      <c r="U4" s="888" t="s">
        <v>86</v>
      </c>
      <c r="V4"/>
    </row>
    <row r="5" ht="60.75" spans="1:22">
      <c r="A5" s="868"/>
      <c r="B5" s="857"/>
      <c r="C5" s="861" t="s">
        <v>87</v>
      </c>
      <c r="D5" s="862" t="s">
        <v>88</v>
      </c>
      <c r="E5" s="863" t="s">
        <v>89</v>
      </c>
      <c r="F5" s="863" t="s">
        <v>90</v>
      </c>
      <c r="G5" s="869" t="s">
        <v>91</v>
      </c>
      <c r="H5" s="865"/>
      <c r="I5" s="875">
        <v>15</v>
      </c>
      <c r="J5" s="875" t="s">
        <v>60</v>
      </c>
      <c r="K5" s="875">
        <v>25</v>
      </c>
      <c r="L5" s="884" t="s">
        <v>92</v>
      </c>
      <c r="M5" s="883">
        <v>4</v>
      </c>
      <c r="N5" s="871"/>
      <c r="O5" s="879" t="s">
        <v>93</v>
      </c>
      <c r="P5" s="854" t="s">
        <v>94</v>
      </c>
      <c r="Q5" s="854" t="s">
        <v>95</v>
      </c>
      <c r="R5" s="854" t="s">
        <v>76</v>
      </c>
      <c r="S5" s="886" t="s">
        <v>39</v>
      </c>
      <c r="T5" s="887" t="s">
        <v>87</v>
      </c>
      <c r="U5" s="888" t="s">
        <v>96</v>
      </c>
      <c r="V5"/>
    </row>
    <row r="6" ht="15.5" spans="1:22">
      <c r="A6" s="868"/>
      <c r="B6" s="857"/>
      <c r="C6" s="870"/>
      <c r="D6" s="862" t="s">
        <v>97</v>
      </c>
      <c r="E6" s="863" t="s">
        <v>98</v>
      </c>
      <c r="F6" s="863" t="s">
        <v>99</v>
      </c>
      <c r="G6" s="864" t="s">
        <v>100</v>
      </c>
      <c r="H6" s="865"/>
      <c r="I6" s="865"/>
      <c r="O6" s="879" t="s">
        <v>101</v>
      </c>
      <c r="P6" s="854" t="s">
        <v>102</v>
      </c>
      <c r="R6" s="854" t="s">
        <v>85</v>
      </c>
      <c r="S6" s="886" t="s">
        <v>40</v>
      </c>
      <c r="T6" s="886"/>
      <c r="U6" s="889" t="s">
        <v>103</v>
      </c>
      <c r="V6"/>
    </row>
    <row r="7" ht="14.5" spans="1:22">
      <c r="A7" s="868"/>
      <c r="B7" s="857"/>
      <c r="C7" s="870"/>
      <c r="D7" s="862" t="s">
        <v>104</v>
      </c>
      <c r="E7" s="863"/>
      <c r="F7" s="863"/>
      <c r="G7" s="864" t="s">
        <v>105</v>
      </c>
      <c r="H7" s="865"/>
      <c r="I7" s="865"/>
      <c r="O7" s="854" t="s">
        <v>106</v>
      </c>
      <c r="P7" s="854" t="s">
        <v>107</v>
      </c>
      <c r="R7" s="854" t="s">
        <v>85</v>
      </c>
      <c r="S7" s="886" t="s">
        <v>41</v>
      </c>
      <c r="T7" s="886"/>
      <c r="U7" s="886"/>
      <c r="V7"/>
    </row>
    <row r="8" ht="14.5" spans="1:22">
      <c r="A8" s="868"/>
      <c r="B8" s="857"/>
      <c r="C8" s="870"/>
      <c r="D8" s="862" t="s">
        <v>108</v>
      </c>
      <c r="E8" s="865"/>
      <c r="F8" s="865"/>
      <c r="G8" s="864" t="s">
        <v>109</v>
      </c>
      <c r="H8" s="865"/>
      <c r="I8" s="865"/>
      <c r="J8" s="865"/>
      <c r="K8" s="865"/>
      <c r="L8" s="865"/>
      <c r="M8" s="865"/>
      <c r="N8" s="865"/>
      <c r="O8" s="854" t="s">
        <v>110</v>
      </c>
      <c r="P8" s="854" t="s">
        <v>111</v>
      </c>
      <c r="R8" s="854" t="s">
        <v>95</v>
      </c>
      <c r="S8" s="886" t="s">
        <v>42</v>
      </c>
      <c r="T8" s="886"/>
      <c r="U8" s="886"/>
      <c r="V8"/>
    </row>
    <row r="9" ht="14.5" spans="1:22">
      <c r="A9" s="868"/>
      <c r="B9" s="857"/>
      <c r="C9" s="870"/>
      <c r="D9" s="862" t="s">
        <v>112</v>
      </c>
      <c r="E9" s="865"/>
      <c r="F9" s="865"/>
      <c r="G9" s="870"/>
      <c r="H9" s="865"/>
      <c r="I9" s="865"/>
      <c r="J9" s="865"/>
      <c r="K9" s="865"/>
      <c r="L9" s="865"/>
      <c r="M9" s="865"/>
      <c r="N9" s="865"/>
      <c r="O9" s="854" t="s">
        <v>113</v>
      </c>
      <c r="P9" s="854" t="s">
        <v>114</v>
      </c>
      <c r="R9" s="854" t="s">
        <v>95</v>
      </c>
      <c r="S9" s="886" t="s">
        <v>43</v>
      </c>
      <c r="T9" s="886"/>
      <c r="U9" s="886"/>
      <c r="V9"/>
    </row>
    <row r="10" ht="14.5" spans="1:22">
      <c r="A10" s="868"/>
      <c r="B10" s="857"/>
      <c r="C10" s="870"/>
      <c r="D10" s="862" t="s">
        <v>115</v>
      </c>
      <c r="E10" s="865"/>
      <c r="F10" s="865"/>
      <c r="G10" s="870"/>
      <c r="H10" s="865"/>
      <c r="I10" s="865"/>
      <c r="J10" s="865"/>
      <c r="K10" s="865"/>
      <c r="L10" s="865"/>
      <c r="M10" s="865"/>
      <c r="N10" s="865"/>
      <c r="O10" s="854" t="s">
        <v>116</v>
      </c>
      <c r="P10" s="854" t="s">
        <v>117</v>
      </c>
      <c r="V10"/>
    </row>
    <row r="11" ht="20" spans="1:22">
      <c r="A11" s="868"/>
      <c r="B11" s="857"/>
      <c r="C11" s="870"/>
      <c r="D11" s="862" t="s">
        <v>118</v>
      </c>
      <c r="E11" s="865"/>
      <c r="F11" s="865"/>
      <c r="G11" s="870"/>
      <c r="H11" s="865"/>
      <c r="I11" s="865"/>
      <c r="J11" s="865"/>
      <c r="K11" s="865"/>
      <c r="L11" s="865"/>
      <c r="M11" s="865"/>
      <c r="N11" s="865"/>
      <c r="O11" s="854" t="s">
        <v>119</v>
      </c>
      <c r="P11" s="854" t="s">
        <v>120</v>
      </c>
      <c r="V11"/>
    </row>
    <row r="12" ht="20" spans="1:22">
      <c r="A12" s="868"/>
      <c r="B12" s="857"/>
      <c r="C12" s="870"/>
      <c r="D12" s="862" t="s">
        <v>121</v>
      </c>
      <c r="E12" s="865"/>
      <c r="F12" s="865"/>
      <c r="G12" s="870"/>
      <c r="H12" s="865"/>
      <c r="I12" s="865"/>
      <c r="J12" s="865"/>
      <c r="K12" s="865"/>
      <c r="L12" s="865"/>
      <c r="M12" s="865"/>
      <c r="N12" s="865"/>
      <c r="O12" s="854" t="s">
        <v>122</v>
      </c>
      <c r="P12" s="854" t="s">
        <v>123</v>
      </c>
      <c r="V12"/>
    </row>
    <row r="13" ht="20" spans="1:22">
      <c r="A13" s="868"/>
      <c r="B13" s="857"/>
      <c r="C13" s="870"/>
      <c r="D13" s="862" t="s">
        <v>124</v>
      </c>
      <c r="E13" s="865"/>
      <c r="F13" s="865"/>
      <c r="G13" s="870"/>
      <c r="H13" s="865"/>
      <c r="I13" s="865"/>
      <c r="J13" s="865"/>
      <c r="K13" s="865"/>
      <c r="L13" s="865"/>
      <c r="M13" s="865"/>
      <c r="N13" s="865"/>
      <c r="O13" s="854" t="s">
        <v>125</v>
      </c>
      <c r="P13" s="854" t="s">
        <v>126</v>
      </c>
      <c r="V13"/>
    </row>
    <row r="14" ht="20" spans="1:22">
      <c r="A14" s="868"/>
      <c r="B14" s="857"/>
      <c r="C14" s="870"/>
      <c r="D14" s="862" t="s">
        <v>127</v>
      </c>
      <c r="E14" s="865"/>
      <c r="F14" s="865"/>
      <c r="G14" s="870"/>
      <c r="H14" s="865"/>
      <c r="I14" s="865"/>
      <c r="J14" s="865"/>
      <c r="K14" s="865"/>
      <c r="L14" s="865"/>
      <c r="M14" s="865"/>
      <c r="N14" s="865"/>
      <c r="O14" s="854" t="s">
        <v>128</v>
      </c>
      <c r="P14" s="854" t="s">
        <v>129</v>
      </c>
      <c r="V14"/>
    </row>
    <row r="15" ht="30" spans="1:22">
      <c r="A15" s="868"/>
      <c r="B15" s="857"/>
      <c r="C15" s="870"/>
      <c r="D15" s="862" t="s">
        <v>130</v>
      </c>
      <c r="E15" s="865"/>
      <c r="F15" s="865"/>
      <c r="G15" s="870"/>
      <c r="H15" s="865"/>
      <c r="I15" s="865"/>
      <c r="J15" s="865"/>
      <c r="K15" s="865"/>
      <c r="L15" s="865"/>
      <c r="M15" s="865"/>
      <c r="N15" s="865"/>
      <c r="O15" s="854" t="s">
        <v>131</v>
      </c>
      <c r="P15" s="854" t="s">
        <v>132</v>
      </c>
      <c r="V15"/>
    </row>
    <row r="16" ht="14.5" spans="1:22">
      <c r="A16" s="871"/>
      <c r="B16" s="872"/>
      <c r="C16" s="870"/>
      <c r="D16" s="865"/>
      <c r="E16" s="865"/>
      <c r="F16" s="865"/>
      <c r="G16" s="865"/>
      <c r="H16" s="865"/>
      <c r="I16" s="865"/>
      <c r="J16" s="865"/>
      <c r="K16" s="865"/>
      <c r="L16" s="865"/>
      <c r="M16" s="865"/>
      <c r="N16" s="865"/>
      <c r="O16" s="854" t="s">
        <v>133</v>
      </c>
      <c r="P16" s="854" t="s">
        <v>134</v>
      </c>
      <c r="V16"/>
    </row>
    <row r="17" ht="14.5" spans="3:22">
      <c r="C17" s="866"/>
      <c r="G17" s="866"/>
      <c r="O17" s="854" t="s">
        <v>135</v>
      </c>
      <c r="P17" s="854" t="s">
        <v>136</v>
      </c>
      <c r="V17"/>
    </row>
    <row r="18" ht="14.5" spans="15:22">
      <c r="O18" s="854" t="s">
        <v>137</v>
      </c>
      <c r="P18" s="854" t="s">
        <v>138</v>
      </c>
      <c r="V18"/>
    </row>
    <row r="19" ht="14.5" spans="15:22">
      <c r="O19" s="854" t="s">
        <v>139</v>
      </c>
      <c r="P19" s="854" t="s">
        <v>140</v>
      </c>
      <c r="V19"/>
    </row>
    <row r="20" ht="14.5" spans="15:22">
      <c r="O20" s="854" t="s">
        <v>141</v>
      </c>
      <c r="P20" s="854" t="s">
        <v>142</v>
      </c>
      <c r="V20"/>
    </row>
    <row r="21" ht="14.5" spans="15:22">
      <c r="O21" s="854" t="s">
        <v>143</v>
      </c>
      <c r="P21" s="854" t="s">
        <v>144</v>
      </c>
      <c r="V21"/>
    </row>
    <row r="22" ht="14.5" spans="15:22">
      <c r="O22" s="854" t="s">
        <v>145</v>
      </c>
      <c r="P22" s="854" t="s">
        <v>146</v>
      </c>
      <c r="V22"/>
    </row>
    <row r="23" ht="14.5" spans="15:22">
      <c r="O23" s="854" t="s">
        <v>147</v>
      </c>
      <c r="P23" s="854" t="s">
        <v>148</v>
      </c>
      <c r="V23"/>
    </row>
    <row r="24" ht="14.5" spans="15:22">
      <c r="O24" s="854" t="s">
        <v>149</v>
      </c>
      <c r="P24" s="854" t="s">
        <v>150</v>
      </c>
      <c r="V24"/>
    </row>
    <row r="25" ht="14.5" spans="15:22">
      <c r="O25" s="854" t="s">
        <v>151</v>
      </c>
      <c r="P25" s="854" t="s">
        <v>152</v>
      </c>
      <c r="V25"/>
    </row>
    <row r="26" ht="14.5" spans="15:22">
      <c r="O26" s="854" t="s">
        <v>153</v>
      </c>
      <c r="P26" s="854" t="s">
        <v>154</v>
      </c>
      <c r="V26"/>
    </row>
    <row r="27" ht="14.5" spans="15:22">
      <c r="O27" s="854" t="s">
        <v>155</v>
      </c>
      <c r="P27" s="854" t="s">
        <v>156</v>
      </c>
      <c r="V27"/>
    </row>
    <row r="28" ht="14.5" spans="15:22">
      <c r="O28" s="854" t="s">
        <v>157</v>
      </c>
      <c r="P28" s="854" t="s">
        <v>158</v>
      </c>
      <c r="V28"/>
    </row>
    <row r="29" ht="14.5" spans="15:22">
      <c r="O29" s="854" t="s">
        <v>159</v>
      </c>
      <c r="P29" s="854" t="s">
        <v>160</v>
      </c>
      <c r="V29"/>
    </row>
    <row r="30" ht="14.5" spans="15:22">
      <c r="O30" s="854" t="s">
        <v>161</v>
      </c>
      <c r="P30" s="854" t="s">
        <v>162</v>
      </c>
      <c r="V30"/>
    </row>
    <row r="31" ht="14.5" spans="15:22">
      <c r="O31" s="854" t="s">
        <v>163</v>
      </c>
      <c r="P31" s="854" t="s">
        <v>164</v>
      </c>
      <c r="V31"/>
    </row>
    <row r="32" ht="14.5" spans="15:22">
      <c r="O32" s="854" t="s">
        <v>165</v>
      </c>
      <c r="P32" s="854" t="s">
        <v>166</v>
      </c>
      <c r="V32"/>
    </row>
    <row r="33" ht="14.5" spans="15:22">
      <c r="O33" s="854" t="s">
        <v>167</v>
      </c>
      <c r="P33" s="854" t="s">
        <v>168</v>
      </c>
      <c r="V33"/>
    </row>
    <row r="34" ht="14.5" spans="15:22">
      <c r="O34" s="854" t="s">
        <v>169</v>
      </c>
      <c r="P34" s="854" t="s">
        <v>170</v>
      </c>
      <c r="V34"/>
    </row>
    <row r="35" ht="14.5" spans="15:22">
      <c r="O35" s="854" t="s">
        <v>171</v>
      </c>
      <c r="P35" s="854" t="s">
        <v>172</v>
      </c>
      <c r="V35"/>
    </row>
    <row r="36" ht="14.5" spans="15:22">
      <c r="O36" s="854" t="s">
        <v>173</v>
      </c>
      <c r="P36" s="854" t="s">
        <v>174</v>
      </c>
      <c r="V36"/>
    </row>
    <row r="37" ht="14.5" spans="15:22">
      <c r="O37" s="854" t="s">
        <v>175</v>
      </c>
      <c r="P37" s="854" t="s">
        <v>176</v>
      </c>
      <c r="V37"/>
    </row>
    <row r="38" ht="14.5" spans="15:22">
      <c r="O38" s="854" t="s">
        <v>177</v>
      </c>
      <c r="P38" s="854" t="s">
        <v>178</v>
      </c>
      <c r="V38"/>
    </row>
    <row r="39" ht="14.5" spans="15:22">
      <c r="O39" s="854" t="s">
        <v>179</v>
      </c>
      <c r="P39" s="854" t="s">
        <v>180</v>
      </c>
      <c r="V39"/>
    </row>
    <row r="40" ht="14.5" spans="22:22">
      <c r="V40"/>
    </row>
    <row r="41" ht="14.5" spans="22:22">
      <c r="V41"/>
    </row>
    <row r="42" ht="14.5" spans="22:22">
      <c r="V42"/>
    </row>
    <row r="43" ht="14.5" spans="22:22">
      <c r="V43"/>
    </row>
    <row r="44" ht="14.5" spans="22:22">
      <c r="V44"/>
    </row>
    <row r="45" ht="14.5" spans="22:22">
      <c r="V45"/>
    </row>
    <row r="46" ht="14.5" spans="22:22">
      <c r="V46"/>
    </row>
    <row r="47" ht="14.5" spans="22:22">
      <c r="V47"/>
    </row>
    <row r="48" ht="14.5" spans="22:22">
      <c r="V48"/>
    </row>
    <row r="49" ht="14.5" spans="22:22">
      <c r="V49"/>
    </row>
    <row r="50" spans="5:5">
      <c r="E50" s="854"/>
    </row>
    <row r="51" ht="14.5" spans="5:6">
      <c r="E51" s="854"/>
      <c r="F51"/>
    </row>
    <row r="52" ht="14.5" spans="3:5">
      <c r="C52"/>
      <c r="E52" s="854"/>
    </row>
    <row r="53" spans="5:5">
      <c r="E53" s="854"/>
    </row>
    <row r="54" spans="5:5">
      <c r="E54" s="854"/>
    </row>
    <row r="55" ht="14.5" spans="4:5">
      <c r="D55"/>
      <c r="E55" s="854"/>
    </row>
    <row r="56" ht="14.5" spans="4:5">
      <c r="D56"/>
      <c r="E56" s="854"/>
    </row>
    <row r="57" spans="5:5">
      <c r="E57" s="854"/>
    </row>
    <row r="58" spans="5:5">
      <c r="E58" s="854"/>
    </row>
    <row r="59" spans="5:5">
      <c r="E59" s="854"/>
    </row>
    <row r="60" spans="5:5">
      <c r="E60" s="854"/>
    </row>
    <row r="61" spans="5:5">
      <c r="E61" s="854"/>
    </row>
    <row r="62" spans="5:5">
      <c r="E62" s="854"/>
    </row>
    <row r="63" spans="5:5">
      <c r="E63" s="854"/>
    </row>
    <row r="64" spans="5:5">
      <c r="E64" s="854"/>
    </row>
    <row r="65" spans="5:5">
      <c r="E65" s="854"/>
    </row>
    <row r="66" spans="5:5">
      <c r="E66" s="854"/>
    </row>
    <row r="67" spans="5:5">
      <c r="E67" s="854"/>
    </row>
    <row r="68" spans="5:5">
      <c r="E68" s="854"/>
    </row>
    <row r="69" spans="5:5">
      <c r="E69" s="854"/>
    </row>
    <row r="70" spans="5:5">
      <c r="E70" s="854"/>
    </row>
    <row r="71" spans="5:5">
      <c r="E71" s="854"/>
    </row>
    <row r="72" spans="5:5">
      <c r="E72" s="854"/>
    </row>
    <row r="73" spans="5:5">
      <c r="E73" s="854"/>
    </row>
    <row r="74" spans="5:5">
      <c r="E74" s="854"/>
    </row>
    <row r="75" spans="5:5">
      <c r="E75" s="854"/>
    </row>
    <row r="76" spans="5:5">
      <c r="E76" s="854"/>
    </row>
    <row r="77" spans="5:5">
      <c r="E77" s="854"/>
    </row>
    <row r="78" spans="5:5">
      <c r="E78" s="854"/>
    </row>
    <row r="79" spans="5:5">
      <c r="E79" s="854"/>
    </row>
    <row r="80" spans="5:5">
      <c r="E80" s="854"/>
    </row>
    <row r="81" spans="5:5">
      <c r="E81" s="854"/>
    </row>
    <row r="82" spans="5:5">
      <c r="E82" s="854"/>
    </row>
    <row r="83" spans="5:5">
      <c r="E83" s="854"/>
    </row>
    <row r="84" spans="5:5">
      <c r="E84" s="854"/>
    </row>
    <row r="85" spans="5:5">
      <c r="E85" s="854"/>
    </row>
    <row r="86" spans="5:5">
      <c r="E86" s="854"/>
    </row>
    <row r="87" spans="5:5">
      <c r="E87" s="854"/>
    </row>
  </sheetData>
  <sheetProtection algorithmName="SHA-512" hashValue="k1/CO9kl0FT1BJ2nUdh+jdc60dwktHzHocZB1fkJhDjd5HZI8zBK+5NAJxWqr1wlHtclmucQxMKbQV4SWx4QvQ==" saltValue="pv6EsvngNNhffJwJEh/gEA==" spinCount="100000" sheet="1" objects="1" scenarios="1"/>
  <sortState ref="A50:H54">
    <sortCondition ref="H50:H54" descending="1"/>
    <sortCondition ref="B50:B54"/>
  </sortState>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36869" name="Button 5" r:id="rId3">
              <controlPr print="0" defaultSize="0">
                <anchor moveWithCells="1" sizeWithCells="1">
                  <from>
                    <xdr:col>21</xdr:col>
                    <xdr:colOff>228600</xdr:colOff>
                    <xdr:row>2</xdr:row>
                    <xdr:rowOff>177800</xdr:rowOff>
                  </from>
                  <to>
                    <xdr:col>23</xdr:col>
                    <xdr:colOff>374650</xdr:colOff>
                    <xdr:row>2</xdr:row>
                    <xdr:rowOff>647700</xdr:rowOff>
                  </to>
                </anchor>
              </controlPr>
            </control>
          </mc:Choice>
        </mc:AlternateContent>
        <mc:AlternateContent xmlns:mc="http://schemas.openxmlformats.org/markup-compatibility/2006">
          <mc:Choice Requires="x14">
            <control shapeId="36870" name="Button 6" r:id="rId4">
              <controlPr print="0" defaultSize="0">
                <anchor moveWithCells="1" sizeWithCells="1">
                  <from>
                    <xdr:col>21</xdr:col>
                    <xdr:colOff>222250</xdr:colOff>
                    <xdr:row>1</xdr:row>
                    <xdr:rowOff>228600</xdr:rowOff>
                  </from>
                  <to>
                    <xdr:col>23</xdr:col>
                    <xdr:colOff>368300</xdr:colOff>
                    <xdr:row>2</xdr:row>
                    <xdr:rowOff>127000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00B0F0"/>
  </sheetPr>
  <dimension ref="B2:Q43"/>
  <sheetViews>
    <sheetView topLeftCell="G14" workbookViewId="0">
      <selection activeCell="J17" sqref="J17"/>
    </sheetView>
  </sheetViews>
  <sheetFormatPr defaultColWidth="8.81818181818182" defaultRowHeight="15.5"/>
  <cols>
    <col min="1" max="1" width="3.18181818181818" style="759" customWidth="1"/>
    <col min="2" max="2" width="6.18181818181818" style="758" customWidth="1"/>
    <col min="3" max="3" width="15.0909090909091" style="758" customWidth="1"/>
    <col min="4" max="4" width="27.5454545454545" style="758" customWidth="1"/>
    <col min="5" max="5" width="24.0909090909091" style="758" customWidth="1"/>
    <col min="6" max="6" width="25.8181818181818" style="758" customWidth="1"/>
    <col min="7" max="11" width="30.3636363636364" style="758" customWidth="1"/>
    <col min="12" max="12" width="30.8181818181818" style="758" customWidth="1"/>
    <col min="13" max="13" width="40.8181818181818" style="759" customWidth="1"/>
    <col min="14" max="17" width="40.8181818181818" style="758" customWidth="1"/>
    <col min="18" max="18" width="37.1818181818182" style="759" customWidth="1"/>
    <col min="19" max="16384" width="8.81818181818182" style="759"/>
  </cols>
  <sheetData>
    <row r="2" ht="16.25"/>
    <row r="3" ht="16.25" spans="2:17">
      <c r="B3" s="760" t="s">
        <v>181</v>
      </c>
      <c r="C3" s="761"/>
      <c r="D3" s="762"/>
      <c r="G3" s="763" t="s">
        <v>182</v>
      </c>
      <c r="H3" s="764"/>
      <c r="I3" s="764"/>
      <c r="J3" s="764"/>
      <c r="K3" s="764"/>
      <c r="L3" s="842"/>
      <c r="M3" s="758"/>
      <c r="Q3" s="759"/>
    </row>
    <row r="4" ht="30" customHeight="1" spans="2:17">
      <c r="B4" s="765" t="s">
        <v>183</v>
      </c>
      <c r="C4" s="766" t="s">
        <v>184</v>
      </c>
      <c r="D4" s="766" t="s">
        <v>185</v>
      </c>
      <c r="E4" s="767" t="s">
        <v>186</v>
      </c>
      <c r="F4" s="768"/>
      <c r="G4" s="769" t="s">
        <v>102</v>
      </c>
      <c r="H4" s="770"/>
      <c r="I4" s="770"/>
      <c r="J4" s="843"/>
      <c r="K4" s="843"/>
      <c r="L4" s="844" t="s">
        <v>187</v>
      </c>
      <c r="M4" s="845"/>
      <c r="N4" s="845"/>
      <c r="P4" s="759"/>
      <c r="Q4" s="759"/>
    </row>
    <row r="5" ht="30" customHeight="1" spans="2:17">
      <c r="B5" s="771">
        <v>5</v>
      </c>
      <c r="C5" s="772" t="s">
        <v>188</v>
      </c>
      <c r="D5" s="772" t="s">
        <v>189</v>
      </c>
      <c r="E5" s="773" t="s">
        <v>190</v>
      </c>
      <c r="F5" s="774"/>
      <c r="G5" s="775" t="s">
        <v>191</v>
      </c>
      <c r="H5" s="776"/>
      <c r="I5" s="776"/>
      <c r="J5" s="846"/>
      <c r="K5" s="846"/>
      <c r="L5" s="847" t="s">
        <v>192</v>
      </c>
      <c r="M5" s="847"/>
      <c r="N5" s="847"/>
      <c r="P5" s="759"/>
      <c r="Q5" s="759"/>
    </row>
    <row r="6" ht="30" customHeight="1" spans="2:17">
      <c r="B6" s="771">
        <v>4</v>
      </c>
      <c r="C6" s="777" t="s">
        <v>193</v>
      </c>
      <c r="D6" s="777" t="s">
        <v>194</v>
      </c>
      <c r="E6" s="778" t="s">
        <v>195</v>
      </c>
      <c r="F6" s="774"/>
      <c r="G6" s="775" t="s">
        <v>196</v>
      </c>
      <c r="H6" s="776"/>
      <c r="I6" s="776"/>
      <c r="J6" s="846"/>
      <c r="K6" s="846"/>
      <c r="L6" s="847" t="s">
        <v>197</v>
      </c>
      <c r="M6" s="847"/>
      <c r="N6" s="847"/>
      <c r="P6" s="759"/>
      <c r="Q6" s="759"/>
    </row>
    <row r="7" ht="30" customHeight="1" spans="2:17">
      <c r="B7" s="771">
        <v>3</v>
      </c>
      <c r="C7" s="779" t="s">
        <v>198</v>
      </c>
      <c r="D7" s="779" t="s">
        <v>199</v>
      </c>
      <c r="E7" s="780" t="s">
        <v>200</v>
      </c>
      <c r="F7" s="774"/>
      <c r="G7" s="775" t="s">
        <v>201</v>
      </c>
      <c r="H7" s="776"/>
      <c r="I7" s="776"/>
      <c r="J7" s="846"/>
      <c r="K7" s="846"/>
      <c r="L7" s="847" t="s">
        <v>202</v>
      </c>
      <c r="M7" s="847"/>
      <c r="N7" s="847"/>
      <c r="P7" s="759"/>
      <c r="Q7" s="759"/>
    </row>
    <row r="8" ht="30" customHeight="1" spans="2:17">
      <c r="B8" s="771">
        <v>2</v>
      </c>
      <c r="C8" s="781" t="s">
        <v>203</v>
      </c>
      <c r="D8" s="781" t="s">
        <v>204</v>
      </c>
      <c r="E8" s="782" t="s">
        <v>205</v>
      </c>
      <c r="F8" s="774"/>
      <c r="G8" s="783" t="s">
        <v>206</v>
      </c>
      <c r="H8" s="784"/>
      <c r="I8" s="784"/>
      <c r="J8" s="848"/>
      <c r="K8" s="848"/>
      <c r="L8" s="847" t="s">
        <v>207</v>
      </c>
      <c r="M8" s="847"/>
      <c r="N8" s="847"/>
      <c r="P8" s="759"/>
      <c r="Q8" s="759"/>
    </row>
    <row r="9" ht="30" customHeight="1" spans="2:14">
      <c r="B9" s="785">
        <v>1</v>
      </c>
      <c r="C9" s="786" t="s">
        <v>208</v>
      </c>
      <c r="D9" s="786" t="s">
        <v>209</v>
      </c>
      <c r="E9" s="787" t="s">
        <v>210</v>
      </c>
      <c r="F9" s="774"/>
      <c r="G9" s="783" t="s">
        <v>211</v>
      </c>
      <c r="H9" s="784"/>
      <c r="I9" s="784"/>
      <c r="J9" s="848"/>
      <c r="K9" s="848"/>
      <c r="L9" s="849" t="s">
        <v>212</v>
      </c>
      <c r="M9" s="849"/>
      <c r="N9" s="849"/>
    </row>
    <row r="10" ht="30" customHeight="1" spans="2:17">
      <c r="B10" s="774"/>
      <c r="C10" s="774"/>
      <c r="D10" s="774"/>
      <c r="E10" s="788"/>
      <c r="G10" s="783" t="s">
        <v>213</v>
      </c>
      <c r="H10" s="784"/>
      <c r="I10" s="784"/>
      <c r="J10" s="848"/>
      <c r="K10" s="848"/>
      <c r="L10" s="847" t="s">
        <v>214</v>
      </c>
      <c r="M10" s="847"/>
      <c r="N10" s="847"/>
      <c r="O10" s="759"/>
      <c r="P10" s="759"/>
      <c r="Q10" s="759"/>
    </row>
    <row r="11" ht="30" customHeight="1" spans="2:17">
      <c r="B11" s="774"/>
      <c r="C11" s="774"/>
      <c r="D11" s="774"/>
      <c r="E11" s="788"/>
      <c r="G11" s="783" t="s">
        <v>215</v>
      </c>
      <c r="H11" s="784"/>
      <c r="I11" s="784"/>
      <c r="J11" s="848"/>
      <c r="K11" s="848"/>
      <c r="L11" s="847" t="s">
        <v>216</v>
      </c>
      <c r="M11" s="847"/>
      <c r="N11" s="847"/>
      <c r="O11" s="759"/>
      <c r="P11" s="759"/>
      <c r="Q11" s="759"/>
    </row>
    <row r="12" ht="30" customHeight="1" spans="2:17">
      <c r="B12" s="774"/>
      <c r="C12" s="774"/>
      <c r="D12" s="774"/>
      <c r="E12" s="788"/>
      <c r="G12" s="783" t="s">
        <v>217</v>
      </c>
      <c r="H12" s="784"/>
      <c r="I12" s="784"/>
      <c r="J12" s="848"/>
      <c r="K12" s="848"/>
      <c r="L12" s="847" t="s">
        <v>218</v>
      </c>
      <c r="M12" s="847"/>
      <c r="N12" s="847"/>
      <c r="O12" s="759"/>
      <c r="P12" s="759"/>
      <c r="Q12" s="759"/>
    </row>
    <row r="14" ht="16.25"/>
    <row r="15" ht="16.5" customHeight="1" spans="2:17">
      <c r="B15" s="789" t="s">
        <v>219</v>
      </c>
      <c r="C15" s="790"/>
      <c r="D15" s="790"/>
      <c r="E15" s="791"/>
      <c r="F15" s="792"/>
      <c r="G15" s="792"/>
      <c r="H15" s="793"/>
      <c r="I15" s="793"/>
      <c r="J15" s="793"/>
      <c r="K15" s="793"/>
      <c r="L15" s="759"/>
      <c r="N15" s="759"/>
      <c r="O15" s="759"/>
      <c r="P15" s="759"/>
      <c r="Q15" s="759"/>
    </row>
    <row r="16" s="758" customFormat="1" ht="46.5" spans="2:14">
      <c r="B16" s="794" t="s">
        <v>220</v>
      </c>
      <c r="C16" s="795" t="s">
        <v>221</v>
      </c>
      <c r="D16" s="795" t="s">
        <v>222</v>
      </c>
      <c r="E16" s="796" t="s">
        <v>223</v>
      </c>
      <c r="F16" s="797"/>
      <c r="G16" s="797"/>
      <c r="H16" s="797"/>
      <c r="I16" s="797"/>
      <c r="J16" s="850" t="s">
        <v>224</v>
      </c>
      <c r="K16" s="850"/>
      <c r="L16" s="800" t="s">
        <v>225</v>
      </c>
      <c r="M16" s="851" t="s">
        <v>226</v>
      </c>
      <c r="N16" s="851"/>
    </row>
    <row r="17" s="758" customFormat="1" ht="64" customHeight="1" spans="2:14">
      <c r="B17" s="798"/>
      <c r="C17" s="799"/>
      <c r="D17" s="799"/>
      <c r="E17" s="800" t="s">
        <v>227</v>
      </c>
      <c r="F17" s="801" t="s">
        <v>228</v>
      </c>
      <c r="G17" s="801" t="s">
        <v>229</v>
      </c>
      <c r="H17" s="801" t="s">
        <v>230</v>
      </c>
      <c r="I17" s="852" t="s">
        <v>231</v>
      </c>
      <c r="J17" s="852" t="s">
        <v>232</v>
      </c>
      <c r="K17" s="852" t="s">
        <v>233</v>
      </c>
      <c r="L17" s="800" t="s">
        <v>234</v>
      </c>
      <c r="M17" s="852" t="s">
        <v>235</v>
      </c>
      <c r="N17" s="852" t="s">
        <v>236</v>
      </c>
    </row>
    <row r="18" s="758" customFormat="1" ht="16.25" spans="2:14">
      <c r="B18" s="802"/>
      <c r="C18" s="803"/>
      <c r="D18" s="803"/>
      <c r="E18" s="804"/>
      <c r="F18" s="804"/>
      <c r="G18" s="804"/>
      <c r="H18" s="804"/>
      <c r="I18" s="804"/>
      <c r="J18" s="804"/>
      <c r="K18" s="804"/>
      <c r="L18" s="804"/>
      <c r="M18" s="804"/>
      <c r="N18" s="804"/>
    </row>
    <row r="19" spans="2:17">
      <c r="B19" s="805">
        <v>5</v>
      </c>
      <c r="C19" s="806" t="s">
        <v>237</v>
      </c>
      <c r="D19" s="806" t="s">
        <v>238</v>
      </c>
      <c r="E19" s="807"/>
      <c r="F19" s="807"/>
      <c r="G19" s="808"/>
      <c r="H19" s="808"/>
      <c r="I19" s="808"/>
      <c r="J19" s="808"/>
      <c r="K19" s="808"/>
      <c r="L19" s="807"/>
      <c r="M19" s="807"/>
      <c r="N19" s="808"/>
      <c r="O19" s="759"/>
      <c r="P19" s="759"/>
      <c r="Q19" s="759"/>
    </row>
    <row r="20" ht="31" spans="2:17">
      <c r="B20" s="809">
        <v>4</v>
      </c>
      <c r="C20" s="810" t="s">
        <v>239</v>
      </c>
      <c r="D20" s="810" t="s">
        <v>240</v>
      </c>
      <c r="E20" s="810"/>
      <c r="F20" s="810"/>
      <c r="G20" s="810"/>
      <c r="H20" s="810"/>
      <c r="I20" s="810"/>
      <c r="J20" s="810"/>
      <c r="K20" s="810"/>
      <c r="L20" s="810"/>
      <c r="M20" s="810"/>
      <c r="N20" s="810"/>
      <c r="O20" s="759"/>
      <c r="P20" s="759"/>
      <c r="Q20" s="759"/>
    </row>
    <row r="21" spans="2:17">
      <c r="B21" s="809">
        <v>3</v>
      </c>
      <c r="C21" s="811" t="s">
        <v>241</v>
      </c>
      <c r="D21" s="811" t="s">
        <v>242</v>
      </c>
      <c r="E21" s="811"/>
      <c r="F21" s="811"/>
      <c r="G21" s="811"/>
      <c r="H21" s="811"/>
      <c r="I21" s="811"/>
      <c r="J21" s="811"/>
      <c r="K21" s="811"/>
      <c r="L21" s="811"/>
      <c r="M21" s="811"/>
      <c r="N21" s="811"/>
      <c r="O21" s="759"/>
      <c r="P21" s="759"/>
      <c r="Q21" s="759"/>
    </row>
    <row r="22" spans="2:17">
      <c r="B22" s="809">
        <v>2</v>
      </c>
      <c r="C22" s="812" t="s">
        <v>243</v>
      </c>
      <c r="D22" s="812" t="s">
        <v>244</v>
      </c>
      <c r="E22" s="812"/>
      <c r="F22" s="812"/>
      <c r="G22" s="812"/>
      <c r="H22" s="812"/>
      <c r="I22" s="812"/>
      <c r="J22" s="812"/>
      <c r="K22" s="812"/>
      <c r="L22" s="812"/>
      <c r="M22" s="812"/>
      <c r="N22" s="812"/>
      <c r="O22" s="759"/>
      <c r="P22" s="759"/>
      <c r="Q22" s="759"/>
    </row>
    <row r="23" ht="31.75" spans="2:17">
      <c r="B23" s="813">
        <v>1</v>
      </c>
      <c r="C23" s="814" t="s">
        <v>245</v>
      </c>
      <c r="D23" s="814" t="s">
        <v>246</v>
      </c>
      <c r="E23" s="815"/>
      <c r="F23" s="815"/>
      <c r="G23" s="814"/>
      <c r="H23" s="816"/>
      <c r="I23" s="816"/>
      <c r="J23" s="853"/>
      <c r="K23" s="853"/>
      <c r="L23" s="815"/>
      <c r="M23" s="815"/>
      <c r="N23" s="814"/>
      <c r="O23" s="759"/>
      <c r="P23" s="759"/>
      <c r="Q23" s="759"/>
    </row>
    <row r="24" ht="16" hidden="1" customHeight="1" spans="2:17">
      <c r="B24" s="817"/>
      <c r="C24" s="817"/>
      <c r="D24" s="817"/>
      <c r="E24" s="818"/>
      <c r="F24" s="818"/>
      <c r="G24" s="819"/>
      <c r="H24" s="820"/>
      <c r="I24" s="820"/>
      <c r="J24" s="820"/>
      <c r="K24" s="820"/>
      <c r="M24" s="758"/>
      <c r="P24" s="759"/>
      <c r="Q24" s="759"/>
    </row>
    <row r="25" hidden="1" customHeight="1" spans="13:17">
      <c r="M25" s="758"/>
      <c r="P25" s="759"/>
      <c r="Q25" s="759"/>
    </row>
    <row r="26" hidden="1" customHeight="1" spans="6:17">
      <c r="F26" s="821"/>
      <c r="M26" s="758"/>
      <c r="P26" s="759"/>
      <c r="Q26" s="759"/>
    </row>
    <row r="27" hidden="1" customHeight="1" spans="6:17">
      <c r="F27" s="822"/>
      <c r="G27" s="822"/>
      <c r="H27" s="822"/>
      <c r="I27" s="822"/>
      <c r="J27" s="822"/>
      <c r="K27" s="822"/>
      <c r="M27" s="758"/>
      <c r="P27" s="759"/>
      <c r="Q27" s="759"/>
    </row>
    <row r="28" hidden="1" customHeight="1" spans="6:17">
      <c r="F28" s="823"/>
      <c r="G28" s="823"/>
      <c r="H28" s="823"/>
      <c r="I28" s="823"/>
      <c r="J28" s="823"/>
      <c r="K28" s="823"/>
      <c r="M28" s="758"/>
      <c r="P28" s="759"/>
      <c r="Q28" s="759"/>
    </row>
    <row r="29" hidden="1" customHeight="1" spans="6:17">
      <c r="F29" s="824"/>
      <c r="M29" s="758"/>
      <c r="P29" s="759"/>
      <c r="Q29" s="759"/>
    </row>
    <row r="30" hidden="1" customHeight="1" spans="6:17">
      <c r="F30" s="825"/>
      <c r="G30" s="826"/>
      <c r="H30" s="826"/>
      <c r="I30" s="826"/>
      <c r="J30" s="826"/>
      <c r="K30" s="826"/>
      <c r="M30" s="758"/>
      <c r="P30" s="759"/>
      <c r="Q30" s="759"/>
    </row>
    <row r="31" hidden="1" customHeight="1" spans="6:17">
      <c r="F31" s="827"/>
      <c r="G31" s="828"/>
      <c r="H31" s="829"/>
      <c r="I31" s="829"/>
      <c r="J31" s="829"/>
      <c r="K31" s="829"/>
      <c r="M31" s="758"/>
      <c r="P31" s="759"/>
      <c r="Q31" s="759"/>
    </row>
    <row r="32" hidden="1" customHeight="1" spans="6:17">
      <c r="F32" s="830"/>
      <c r="G32" s="831"/>
      <c r="H32" s="832"/>
      <c r="I32" s="832"/>
      <c r="J32" s="832"/>
      <c r="K32" s="832"/>
      <c r="M32" s="758"/>
      <c r="P32" s="759"/>
      <c r="Q32" s="759"/>
    </row>
    <row r="33" hidden="1" customHeight="1" spans="6:17">
      <c r="F33" s="833"/>
      <c r="G33" s="834"/>
      <c r="H33" s="835"/>
      <c r="I33" s="835"/>
      <c r="J33" s="835"/>
      <c r="K33" s="835"/>
      <c r="M33" s="758"/>
      <c r="P33" s="759"/>
      <c r="Q33" s="759"/>
    </row>
    <row r="34" hidden="1" customHeight="1" spans="6:17">
      <c r="F34" s="836"/>
      <c r="G34" s="837"/>
      <c r="H34" s="838"/>
      <c r="I34" s="838"/>
      <c r="J34" s="838"/>
      <c r="K34" s="838"/>
      <c r="M34" s="758"/>
      <c r="P34" s="759"/>
      <c r="Q34" s="759"/>
    </row>
    <row r="35" hidden="1" customHeight="1" spans="6:17">
      <c r="F35" s="839"/>
      <c r="G35" s="840"/>
      <c r="H35" s="841"/>
      <c r="I35" s="841"/>
      <c r="J35" s="841"/>
      <c r="K35" s="841"/>
      <c r="M35" s="758"/>
      <c r="P35" s="759"/>
      <c r="Q35" s="759"/>
    </row>
    <row r="36" hidden="1" customHeight="1" spans="13:17">
      <c r="M36" s="758"/>
      <c r="P36" s="759"/>
      <c r="Q36" s="759"/>
    </row>
    <row r="37" hidden="1" customHeight="1" spans="13:17">
      <c r="M37" s="758"/>
      <c r="P37" s="759"/>
      <c r="Q37" s="759"/>
    </row>
    <row r="38" hidden="1" customHeight="1" spans="13:17">
      <c r="M38" s="758"/>
      <c r="P38" s="759"/>
      <c r="Q38" s="759"/>
    </row>
    <row r="39" hidden="1" customHeight="1" spans="13:17">
      <c r="M39" s="758"/>
      <c r="P39" s="759"/>
      <c r="Q39" s="759"/>
    </row>
    <row r="40" spans="13:17">
      <c r="M40" s="758"/>
      <c r="P40" s="759"/>
      <c r="Q40" s="759"/>
    </row>
    <row r="41" spans="13:17">
      <c r="M41" s="758"/>
      <c r="P41" s="759"/>
      <c r="Q41" s="759"/>
    </row>
    <row r="42" spans="13:17">
      <c r="M42" s="758"/>
      <c r="P42" s="759"/>
      <c r="Q42" s="759"/>
    </row>
    <row r="43" spans="13:17">
      <c r="M43" s="758"/>
      <c r="P43" s="759"/>
      <c r="Q43" s="759"/>
    </row>
  </sheetData>
  <sheetProtection insertRows="0" insertColumns="0" insertHyperlinks="0" deleteColumns="0"/>
  <mergeCells count="16">
    <mergeCell ref="B3:D3"/>
    <mergeCell ref="L4:N4"/>
    <mergeCell ref="L5:N5"/>
    <mergeCell ref="L6:N6"/>
    <mergeCell ref="L7:N7"/>
    <mergeCell ref="L8:N8"/>
    <mergeCell ref="L9:N9"/>
    <mergeCell ref="L10:N10"/>
    <mergeCell ref="L11:N11"/>
    <mergeCell ref="L12:N12"/>
    <mergeCell ref="B15:E15"/>
    <mergeCell ref="E16:I16"/>
    <mergeCell ref="J16:K16"/>
    <mergeCell ref="B16:B18"/>
    <mergeCell ref="C16:C18"/>
    <mergeCell ref="D16:D18"/>
  </mergeCells>
  <pageMargins left="0.7" right="0.7" top="0.75" bottom="0.75" header="0.3" footer="0.3"/>
  <pageSetup paperSize="9" orientation="portrait"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sheetPr>
  <dimension ref="B1:H19"/>
  <sheetViews>
    <sheetView showGridLines="0" workbookViewId="0">
      <selection activeCell="L9" sqref="L9"/>
    </sheetView>
  </sheetViews>
  <sheetFormatPr defaultColWidth="8.81818181818182" defaultRowHeight="14.5" outlineLevelCol="7"/>
  <cols>
    <col min="3" max="3" width="20.3636363636364" customWidth="1"/>
    <col min="4" max="256" width="9.18181818181818" customWidth="1"/>
  </cols>
  <sheetData>
    <row r="1" ht="15.25"/>
    <row r="2" spans="3:8">
      <c r="C2" s="747" t="s">
        <v>247</v>
      </c>
      <c r="D2" s="748">
        <v>1</v>
      </c>
      <c r="E2" s="749">
        <v>2</v>
      </c>
      <c r="F2" s="749">
        <v>3</v>
      </c>
      <c r="G2" s="749">
        <v>4</v>
      </c>
      <c r="H2" s="750">
        <v>5</v>
      </c>
    </row>
    <row r="3" spans="3:8">
      <c r="C3" s="751" t="s">
        <v>248</v>
      </c>
      <c r="D3" s="752" t="s">
        <v>82</v>
      </c>
      <c r="E3" s="421"/>
      <c r="F3" s="421"/>
      <c r="G3" s="421"/>
      <c r="H3" s="753"/>
    </row>
    <row r="4" spans="3:8">
      <c r="C4" s="751" t="s">
        <v>249</v>
      </c>
      <c r="D4" s="752" t="s">
        <v>73</v>
      </c>
      <c r="E4" s="421"/>
      <c r="F4" s="421"/>
      <c r="G4" s="421"/>
      <c r="H4" s="753"/>
    </row>
    <row r="5" ht="15.25" spans="3:8">
      <c r="C5" s="754" t="s">
        <v>250</v>
      </c>
      <c r="D5" s="755" t="s">
        <v>73</v>
      </c>
      <c r="E5" s="756" t="s">
        <v>61</v>
      </c>
      <c r="F5" s="756" t="s">
        <v>61</v>
      </c>
      <c r="G5" s="756" t="s">
        <v>61</v>
      </c>
      <c r="H5" s="757" t="s">
        <v>61</v>
      </c>
    </row>
    <row r="10" ht="50" customHeight="1" spans="3:8">
      <c r="C10" s="417" t="s">
        <v>92</v>
      </c>
      <c r="D10" s="417"/>
      <c r="E10" s="417"/>
      <c r="F10" s="417"/>
      <c r="G10" s="417"/>
      <c r="H10" s="417"/>
    </row>
    <row r="11" ht="50" customHeight="1" spans="3:8">
      <c r="C11" s="418" t="s">
        <v>82</v>
      </c>
      <c r="D11" s="418"/>
      <c r="E11" s="418"/>
      <c r="F11" s="418"/>
      <c r="G11" s="418"/>
      <c r="H11" s="418"/>
    </row>
    <row r="12" ht="50" customHeight="1" spans="3:8">
      <c r="C12" s="419" t="s">
        <v>73</v>
      </c>
      <c r="D12" s="419"/>
      <c r="E12" s="419"/>
      <c r="F12" s="419"/>
      <c r="G12" s="419"/>
      <c r="H12" s="419"/>
    </row>
    <row r="13" ht="50" customHeight="1" spans="3:8">
      <c r="C13" s="420" t="s">
        <v>61</v>
      </c>
      <c r="D13" s="420"/>
      <c r="E13" s="420"/>
      <c r="F13" s="420"/>
      <c r="G13" s="420"/>
      <c r="H13" s="420"/>
    </row>
    <row r="14" ht="50" customHeight="1" spans="3:8">
      <c r="C14" s="421" t="s">
        <v>247</v>
      </c>
      <c r="D14" s="421">
        <v>1</v>
      </c>
      <c r="E14" s="421">
        <v>2</v>
      </c>
      <c r="F14" s="421">
        <v>3</v>
      </c>
      <c r="G14" s="421">
        <v>4</v>
      </c>
      <c r="H14" s="421">
        <v>5</v>
      </c>
    </row>
    <row r="17" ht="35" customHeight="1" spans="2:3">
      <c r="B17" s="421"/>
      <c r="C17" s="421" t="s">
        <v>251</v>
      </c>
    </row>
    <row r="18" ht="35" customHeight="1" spans="2:3">
      <c r="B18" s="421"/>
      <c r="C18" s="421" t="s">
        <v>252</v>
      </c>
    </row>
    <row r="19" ht="35" customHeight="1" spans="2:3">
      <c r="B19" s="421"/>
      <c r="C19" s="421" t="s">
        <v>253</v>
      </c>
    </row>
  </sheetData>
  <conditionalFormatting sqref="D3:H5">
    <cfRule type="cellIs" dxfId="0" priority="1" operator="equal">
      <formula>"LOW RISK"</formula>
    </cfRule>
    <cfRule type="cellIs" dxfId="1" priority="2" operator="equal">
      <formula>"MEDIUM RISK"</formula>
    </cfRule>
    <cfRule type="cellIs" dxfId="2" priority="3" operator="equal">
      <formula>"HIGH RISK"</formula>
    </cfRule>
    <cfRule type="cellIs" dxfId="3" priority="4" operator="equal">
      <formula>"EXTREME HIGH"</formula>
    </cfRule>
  </conditionalFormatting>
  <dataValidations count="1">
    <dataValidation type="list" allowBlank="1" showInputMessage="1" showErrorMessage="1" sqref="D5:H5">
      <formula1>Category</formula1>
    </dataValidation>
  </dataValidations>
  <pageMargins left="0.7" right="0.7" top="0.75" bottom="0.75" header="0.3" footer="0.3"/>
  <pageSetup paperSize="1"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1190" name="btn" r:id="rId3">
              <controlPr print="0" defaultSize="0">
                <anchor moveWithCells="1" sizeWithCells="1">
                  <from>
                    <xdr:col>0</xdr:col>
                    <xdr:colOff>190500</xdr:colOff>
                    <xdr:row>1</xdr:row>
                    <xdr:rowOff>0</xdr:rowOff>
                  </from>
                  <to>
                    <xdr:col>1</xdr:col>
                    <xdr:colOff>514350</xdr:colOff>
                    <xdr:row>5</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0000"/>
  </sheetPr>
  <dimension ref="A1:AL13"/>
  <sheetViews>
    <sheetView showGridLines="0" zoomScale="55" zoomScaleNormal="55" zoomScalePageLayoutView="75" zoomScaleSheetLayoutView="70" workbookViewId="0">
      <pane xSplit="1" ySplit="6" topLeftCell="B7" activePane="bottomRight" state="frozen"/>
      <selection/>
      <selection pane="topRight"/>
      <selection pane="bottomLeft"/>
      <selection pane="bottomRight" activeCell="AB11" sqref="AB11"/>
    </sheetView>
  </sheetViews>
  <sheetFormatPr defaultColWidth="8.81818181818182" defaultRowHeight="14.5"/>
  <cols>
    <col min="1" max="1" width="24.8181818181818" customWidth="1"/>
    <col min="2" max="2" width="6" customWidth="1"/>
    <col min="3" max="4" width="16.8181818181818" customWidth="1"/>
    <col min="5" max="5" width="36.1818181818182" customWidth="1"/>
    <col min="6" max="6" width="22.1818181818182" customWidth="1"/>
    <col min="7" max="7" width="38.3636363636364" customWidth="1"/>
    <col min="8" max="8" width="15.4545454545455" customWidth="1"/>
    <col min="9" max="9" width="50.8181818181818" customWidth="1"/>
    <col min="10" max="10" width="52.1818181818182" customWidth="1"/>
    <col min="11" max="11" width="50.8181818181818" customWidth="1"/>
    <col min="12" max="12" width="41.6363636363636" customWidth="1"/>
    <col min="13" max="13" width="37.0909090909091" customWidth="1"/>
    <col min="14" max="14" width="16.8181818181818" customWidth="1"/>
    <col min="15" max="15" width="14.8181818181818" customWidth="1"/>
    <col min="16" max="16" width="14.1818181818182" customWidth="1"/>
    <col min="17" max="17" width="18.1818181818182" customWidth="1"/>
    <col min="18" max="18" width="20.8181818181818" customWidth="1"/>
    <col min="19" max="20" width="28.5454545454545" customWidth="1"/>
    <col min="21" max="21" width="14.4545454545455" customWidth="1"/>
    <col min="22" max="22" width="19" customWidth="1"/>
    <col min="23" max="23" width="21.8181818181818" customWidth="1"/>
    <col min="24" max="24" width="17.8181818181818" customWidth="1"/>
    <col min="25" max="25" width="23.1818181818182" customWidth="1"/>
    <col min="26" max="26" width="44.1818181818182" customWidth="1"/>
    <col min="27" max="27" width="24.4545454545455" customWidth="1"/>
    <col min="28" max="28" width="71.5454545454545" customWidth="1"/>
    <col min="29" max="30" width="18" customWidth="1"/>
    <col min="31" max="31" width="14.4545454545455" customWidth="1"/>
    <col min="32" max="32" width="18.1818181818182" customWidth="1"/>
    <col min="33" max="33" width="20.8181818181818" customWidth="1"/>
    <col min="34" max="34" width="28.5454545454545" customWidth="1"/>
    <col min="35" max="35" width="26.1818181818182" customWidth="1"/>
    <col min="36" max="36" width="30.5454545454545" customWidth="1"/>
    <col min="37" max="37" width="36" customWidth="1"/>
    <col min="38" max="38" width="30.5454545454545" customWidth="1"/>
    <col min="39" max="16384" width="8.81818181818182" style="476"/>
  </cols>
  <sheetData>
    <row r="1" ht="23.25" customHeight="1"/>
    <row r="2" ht="23.25" customHeight="1"/>
    <row r="3" ht="23.25" customHeight="1"/>
    <row r="4" ht="36" customHeight="1" spans="1:38">
      <c r="A4" s="663" t="s">
        <v>254</v>
      </c>
      <c r="B4" s="663"/>
      <c r="C4" s="664"/>
      <c r="D4" s="665"/>
      <c r="E4" s="666"/>
      <c r="F4" s="667" t="s">
        <v>255</v>
      </c>
      <c r="G4" s="668"/>
      <c r="H4" s="668"/>
      <c r="I4" s="668"/>
      <c r="J4" s="668"/>
      <c r="K4" s="668"/>
      <c r="L4" s="668"/>
      <c r="M4" s="686"/>
      <c r="N4" s="687" t="s">
        <v>256</v>
      </c>
      <c r="O4" s="688"/>
      <c r="P4" s="688"/>
      <c r="Q4" s="688"/>
      <c r="R4" s="688"/>
      <c r="S4" s="688"/>
      <c r="T4" s="708"/>
      <c r="U4" s="709" t="s">
        <v>257</v>
      </c>
      <c r="V4" s="710"/>
      <c r="W4" s="710"/>
      <c r="X4" s="711"/>
      <c r="Y4" s="722" t="s">
        <v>258</v>
      </c>
      <c r="Z4" s="723"/>
      <c r="AA4" s="723"/>
      <c r="AB4" s="724" t="s">
        <v>259</v>
      </c>
      <c r="AC4" s="725" t="s">
        <v>256</v>
      </c>
      <c r="AD4" s="725"/>
      <c r="AE4" s="725"/>
      <c r="AF4" s="725"/>
      <c r="AG4" s="725"/>
      <c r="AH4" s="725"/>
      <c r="AI4" s="735"/>
      <c r="AJ4" s="736" t="s">
        <v>260</v>
      </c>
      <c r="AK4" s="737" t="s">
        <v>261</v>
      </c>
      <c r="AL4" s="738" t="s">
        <v>262</v>
      </c>
    </row>
    <row r="5" ht="36" customHeight="1" spans="1:38">
      <c r="A5" s="663" t="s">
        <v>263</v>
      </c>
      <c r="B5" s="663"/>
      <c r="C5" s="664"/>
      <c r="D5" s="665"/>
      <c r="E5" s="666"/>
      <c r="F5" s="669"/>
      <c r="G5" s="670"/>
      <c r="H5" s="670"/>
      <c r="I5" s="670"/>
      <c r="J5" s="670"/>
      <c r="K5" s="670"/>
      <c r="L5" s="670"/>
      <c r="M5" s="689"/>
      <c r="N5" s="690" t="s">
        <v>264</v>
      </c>
      <c r="O5" s="691"/>
      <c r="P5" s="691"/>
      <c r="Q5" s="691"/>
      <c r="R5" s="691"/>
      <c r="S5" s="691"/>
      <c r="T5" s="712"/>
      <c r="U5" s="713"/>
      <c r="V5" s="714"/>
      <c r="W5" s="714"/>
      <c r="X5" s="715"/>
      <c r="Y5" s="726"/>
      <c r="Z5" s="727"/>
      <c r="AA5" s="727"/>
      <c r="AB5" s="728" t="s">
        <v>265</v>
      </c>
      <c r="AC5" s="729" t="s">
        <v>266</v>
      </c>
      <c r="AD5" s="729"/>
      <c r="AE5" s="729"/>
      <c r="AF5" s="729"/>
      <c r="AG5" s="729"/>
      <c r="AH5" s="729"/>
      <c r="AI5" s="739"/>
      <c r="AJ5" s="740" t="s">
        <v>267</v>
      </c>
      <c r="AK5" s="741"/>
      <c r="AL5" s="742" t="s">
        <v>268</v>
      </c>
    </row>
    <row r="6" s="661" customFormat="1" ht="59.25" customHeight="1" spans="1:38">
      <c r="A6" s="671" t="s">
        <v>63</v>
      </c>
      <c r="B6" s="671" t="s">
        <v>75</v>
      </c>
      <c r="C6" s="671" t="s">
        <v>84</v>
      </c>
      <c r="D6" s="672" t="s">
        <v>94</v>
      </c>
      <c r="E6" s="673" t="s">
        <v>102</v>
      </c>
      <c r="F6" s="674" t="s">
        <v>107</v>
      </c>
      <c r="G6" s="674" t="s">
        <v>111</v>
      </c>
      <c r="H6" s="675" t="s">
        <v>114</v>
      </c>
      <c r="I6" s="674" t="s">
        <v>117</v>
      </c>
      <c r="J6" s="674" t="s">
        <v>120</v>
      </c>
      <c r="K6" s="674" t="s">
        <v>123</v>
      </c>
      <c r="L6" s="674" t="s">
        <v>269</v>
      </c>
      <c r="M6" s="674" t="s">
        <v>270</v>
      </c>
      <c r="N6" s="692" t="s">
        <v>132</v>
      </c>
      <c r="O6" s="693" t="s">
        <v>134</v>
      </c>
      <c r="P6" s="693" t="s">
        <v>136</v>
      </c>
      <c r="Q6" s="716" t="s">
        <v>138</v>
      </c>
      <c r="R6" s="693" t="s">
        <v>140</v>
      </c>
      <c r="S6" s="693" t="s">
        <v>142</v>
      </c>
      <c r="T6" s="693" t="s">
        <v>144</v>
      </c>
      <c r="U6" s="693" t="s">
        <v>146</v>
      </c>
      <c r="V6" s="693" t="s">
        <v>148</v>
      </c>
      <c r="W6" s="693" t="s">
        <v>150</v>
      </c>
      <c r="X6" s="693" t="s">
        <v>152</v>
      </c>
      <c r="Y6" s="693" t="s">
        <v>154</v>
      </c>
      <c r="Z6" s="693" t="s">
        <v>271</v>
      </c>
      <c r="AA6" s="693" t="s">
        <v>158</v>
      </c>
      <c r="AB6" s="693" t="s">
        <v>160</v>
      </c>
      <c r="AC6" s="693" t="s">
        <v>162</v>
      </c>
      <c r="AD6" s="693" t="s">
        <v>164</v>
      </c>
      <c r="AE6" s="693" t="s">
        <v>166</v>
      </c>
      <c r="AF6" s="716" t="s">
        <v>168</v>
      </c>
      <c r="AG6" s="693" t="s">
        <v>170</v>
      </c>
      <c r="AH6" s="693" t="s">
        <v>172</v>
      </c>
      <c r="AI6" s="716" t="s">
        <v>174</v>
      </c>
      <c r="AJ6" s="693" t="s">
        <v>176</v>
      </c>
      <c r="AK6" s="693" t="s">
        <v>178</v>
      </c>
      <c r="AL6" s="693" t="s">
        <v>180</v>
      </c>
    </row>
    <row r="7" s="662" customFormat="1" ht="165.25" spans="1:38">
      <c r="A7" s="676"/>
      <c r="B7" s="677">
        <v>1</v>
      </c>
      <c r="C7" s="678" t="s">
        <v>53</v>
      </c>
      <c r="D7" s="679" t="s">
        <v>54</v>
      </c>
      <c r="E7" s="680" t="s">
        <v>272</v>
      </c>
      <c r="F7" s="681" t="s">
        <v>36</v>
      </c>
      <c r="G7" s="682" t="s">
        <v>273</v>
      </c>
      <c r="H7" s="683" t="s">
        <v>274</v>
      </c>
      <c r="I7" s="694" t="s">
        <v>275</v>
      </c>
      <c r="J7" s="695" t="s">
        <v>276</v>
      </c>
      <c r="K7" s="696" t="s">
        <v>277</v>
      </c>
      <c r="L7" s="697" t="s">
        <v>278</v>
      </c>
      <c r="M7" s="698" t="s">
        <v>279</v>
      </c>
      <c r="N7" s="699" t="s">
        <v>80</v>
      </c>
      <c r="O7" s="700" t="s">
        <v>71</v>
      </c>
      <c r="P7" s="700">
        <f t="shared" ref="P7:P9" si="0">IF((N7&lt;&gt;"")*(O7&lt;&gt;""),LEFT(O7,1)*LEFT(N7,1),"")</f>
        <v>12</v>
      </c>
      <c r="Q7" s="700" t="str">
        <f>IF($P7="","",IF($P7&lt;[3]Database!$I$3,[3]Database!$L$2,IF(AND($P7&gt;[3]Database!$K$2,$P7&lt;[3]Database!$I$4),[3]Database!$L$3,IF(AND($P7&lt;[3]Database!$I$5,$P7&gt;[3]Database!$K$3),[3]Database!$L$4,IF($P7&gt;[3]Database!$K$4,[3]Database!$L$5)))))</f>
        <v>HIGH RISK</v>
      </c>
      <c r="R7" s="717">
        <v>0.5</v>
      </c>
      <c r="S7" s="718">
        <f>4900000000*12</f>
        <v>58800000000</v>
      </c>
      <c r="T7" s="718">
        <f>S7*R7</f>
        <v>29400000000</v>
      </c>
      <c r="U7" s="719" t="s">
        <v>280</v>
      </c>
      <c r="V7" s="720" t="s">
        <v>64</v>
      </c>
      <c r="W7" s="720"/>
      <c r="X7" s="721"/>
      <c r="Y7" s="730" t="s">
        <v>281</v>
      </c>
      <c r="Z7" s="731" t="s">
        <v>282</v>
      </c>
      <c r="AA7" s="732">
        <v>6500000000</v>
      </c>
      <c r="AB7" s="905" t="s">
        <v>283</v>
      </c>
      <c r="AC7" s="730" t="s">
        <v>89</v>
      </c>
      <c r="AD7" s="700" t="s">
        <v>90</v>
      </c>
      <c r="AE7" s="700">
        <f t="shared" ref="AE7:AE9" si="1">IF((AD7&lt;&gt;"")*(AC7&lt;&gt;""),LEFT(AC7,1)*LEFT(AD7,1),"")</f>
        <v>4</v>
      </c>
      <c r="AF7" s="700" t="str">
        <f>IF(AE7="","",IF($AE7&lt;[3]Database!$I$3,[3]Database!$L$2,IF(AND($AE7&gt;[3]Database!$K$2,$AE7&lt;[3]Database!$I$4),[3]Database!$L$3,IF(AND($AE7&lt;[3]Database!$I$5,$AE7&gt;[3]Database!$K$3),[3]Database!$L$4,IF($AE7&gt;[3]Database!$K$4,[3]Database!$L$5)))))</f>
        <v>MEDIUM RISK</v>
      </c>
      <c r="AG7" s="717">
        <v>0.25</v>
      </c>
      <c r="AH7" s="718">
        <f>2450000000*12</f>
        <v>29400000000</v>
      </c>
      <c r="AI7" s="718">
        <f t="shared" ref="AI7:AI11" si="2">AG7*AH7</f>
        <v>7350000000</v>
      </c>
      <c r="AJ7" s="719" t="s">
        <v>36</v>
      </c>
      <c r="AK7" s="743" t="s">
        <v>284</v>
      </c>
      <c r="AL7" s="744"/>
    </row>
    <row r="8" s="662" customFormat="1" ht="141.75" spans="1:38">
      <c r="A8" s="676"/>
      <c r="B8" s="677">
        <v>2</v>
      </c>
      <c r="C8" s="678" t="s">
        <v>53</v>
      </c>
      <c r="D8" s="679" t="s">
        <v>54</v>
      </c>
      <c r="E8" s="680" t="s">
        <v>272</v>
      </c>
      <c r="F8" s="681"/>
      <c r="G8" s="684"/>
      <c r="H8" s="683"/>
      <c r="I8" s="701"/>
      <c r="J8" s="702"/>
      <c r="K8" s="703"/>
      <c r="L8" s="702"/>
      <c r="M8" s="698"/>
      <c r="N8" s="699"/>
      <c r="O8" s="700"/>
      <c r="P8" s="700" t="str">
        <f t="shared" si="0"/>
        <v/>
      </c>
      <c r="Q8" s="700" t="str">
        <f>IF($P8="","",IF($P8&lt;[3]Database!$I$3,[3]Database!$L$2,IF(AND($P8&gt;[3]Database!$K$2,$P8&lt;[3]Database!$I$4),[3]Database!$L$3,IF(AND($P8&lt;[3]Database!$I$5,$P8&gt;[3]Database!$K$3),[3]Database!$L$4,IF($P8&gt;[3]Database!$K$4,[3]Database!$L$5)))))</f>
        <v/>
      </c>
      <c r="R8" s="717"/>
      <c r="S8" s="718">
        <v>0</v>
      </c>
      <c r="T8" s="718">
        <f>S8*R8</f>
        <v>0</v>
      </c>
      <c r="U8" s="719"/>
      <c r="V8" s="720"/>
      <c r="W8" s="720"/>
      <c r="X8" s="721"/>
      <c r="Y8" s="685"/>
      <c r="Z8" s="702"/>
      <c r="AA8" s="718"/>
      <c r="AB8" s="702"/>
      <c r="AC8" s="730"/>
      <c r="AD8" s="700"/>
      <c r="AE8" s="700" t="str">
        <f t="shared" si="1"/>
        <v/>
      </c>
      <c r="AF8" s="700" t="str">
        <f>IF(AE8="","",IF($AE8&lt;[3]Database!$I$3,[3]Database!$L$2,IF(AND($AE8&gt;[3]Database!$K$2,$AE8&lt;[3]Database!$I$4),[3]Database!$L$3,IF(AND($AE8&lt;[3]Database!$I$5,$AE8&gt;[3]Database!$K$3),[3]Database!$L$4,IF($AE8&gt;[3]Database!$K$4,[3]Database!$L$5)))))</f>
        <v/>
      </c>
      <c r="AG8" s="745"/>
      <c r="AH8" s="718"/>
      <c r="AI8" s="718">
        <f t="shared" si="2"/>
        <v>0</v>
      </c>
      <c r="AJ8" s="719"/>
      <c r="AK8" s="743" t="s">
        <v>285</v>
      </c>
      <c r="AL8" s="744"/>
    </row>
    <row r="9" s="662" customFormat="1" ht="172" customHeight="1" spans="1:38">
      <c r="A9" s="676"/>
      <c r="B9" s="685">
        <v>3</v>
      </c>
      <c r="C9" s="678" t="s">
        <v>53</v>
      </c>
      <c r="D9" s="679" t="s">
        <v>54</v>
      </c>
      <c r="E9" s="680" t="s">
        <v>272</v>
      </c>
      <c r="F9" s="681"/>
      <c r="G9" s="684"/>
      <c r="H9" s="683"/>
      <c r="I9" s="704"/>
      <c r="J9" s="702"/>
      <c r="K9" s="703"/>
      <c r="L9" s="702"/>
      <c r="M9" s="698"/>
      <c r="N9" s="705"/>
      <c r="O9" s="706"/>
      <c r="P9" s="706" t="str">
        <f t="shared" si="0"/>
        <v/>
      </c>
      <c r="Q9" s="700" t="str">
        <f>IF($P9="","",IF($P9&lt;[3]Database!$I$3,[3]Database!$L$2,IF(AND($P9&gt;[3]Database!$K$2,$P9&lt;[3]Database!$I$4),[3]Database!$L$3,IF(AND($P9&lt;[3]Database!$I$5,$P9&gt;[3]Database!$K$3),[3]Database!$L$4,IF($P9&gt;[3]Database!$K$4,[3]Database!$L$5)))))</f>
        <v/>
      </c>
      <c r="R9" s="717"/>
      <c r="S9" s="718">
        <v>0</v>
      </c>
      <c r="T9" s="718">
        <f t="shared" ref="T9" si="3">S9*R9</f>
        <v>0</v>
      </c>
      <c r="U9" s="719"/>
      <c r="V9" s="720"/>
      <c r="W9" s="720"/>
      <c r="X9" s="721"/>
      <c r="Y9" s="719"/>
      <c r="Z9" s="702"/>
      <c r="AA9" s="718"/>
      <c r="AB9" s="702"/>
      <c r="AC9" s="719"/>
      <c r="AD9" s="706"/>
      <c r="AE9" s="706" t="str">
        <f t="shared" si="1"/>
        <v/>
      </c>
      <c r="AF9" s="700" t="str">
        <f>IF(AE9="","",IF($AE9&lt;[3]Database!$I$3,[3]Database!$L$2,IF(AND($AE9&gt;[3]Database!$K$2,$AE9&lt;[3]Database!$I$4),[3]Database!$L$3,IF(AND($AE9&lt;[3]Database!$I$5,$AE9&gt;[3]Database!$K$3),[3]Database!$L$4,IF($AE9&gt;[3]Database!$K$4,[3]Database!$L$5)))))</f>
        <v/>
      </c>
      <c r="AG9" s="746"/>
      <c r="AH9" s="718"/>
      <c r="AI9" s="718">
        <f t="shared" si="2"/>
        <v>0</v>
      </c>
      <c r="AJ9" s="719"/>
      <c r="AK9" s="743" t="s">
        <v>285</v>
      </c>
      <c r="AL9" s="744"/>
    </row>
    <row r="10" ht="141.75" spans="1:38">
      <c r="A10" s="676"/>
      <c r="B10" s="685">
        <v>4</v>
      </c>
      <c r="C10" s="678" t="s">
        <v>53</v>
      </c>
      <c r="D10" s="679" t="s">
        <v>54</v>
      </c>
      <c r="E10" s="680" t="s">
        <v>272</v>
      </c>
      <c r="F10" s="681"/>
      <c r="G10" s="684"/>
      <c r="H10" s="683"/>
      <c r="I10" s="704"/>
      <c r="J10" s="702"/>
      <c r="K10" s="703"/>
      <c r="L10" s="702"/>
      <c r="M10" s="698"/>
      <c r="N10" s="705"/>
      <c r="O10" s="706"/>
      <c r="P10" s="706" t="str">
        <f t="shared" ref="P10" si="4">IF((N10&lt;&gt;"")*(O10&lt;&gt;""),LEFT(O10,1)*LEFT(N10,1),"")</f>
        <v/>
      </c>
      <c r="Q10" s="700" t="str">
        <f>IF($P10="","",IF($P10&lt;[3]Database!$I$3,[3]Database!$L$2,IF(AND($P10&gt;[3]Database!$K$2,$P10&lt;[3]Database!$I$4),[3]Database!$L$3,IF(AND($P10&lt;[3]Database!$I$5,$P10&gt;[3]Database!$K$3),[3]Database!$L$4,IF($P10&gt;[3]Database!$K$4,[3]Database!$L$5)))))</f>
        <v/>
      </c>
      <c r="R10" s="717"/>
      <c r="S10" s="718">
        <v>0</v>
      </c>
      <c r="T10" s="718">
        <f t="shared" ref="T10" si="5">S10*R10</f>
        <v>0</v>
      </c>
      <c r="U10" s="719"/>
      <c r="V10" s="720"/>
      <c r="W10" s="720"/>
      <c r="X10" s="721"/>
      <c r="Y10" s="685"/>
      <c r="Z10" s="702"/>
      <c r="AA10" s="718"/>
      <c r="AB10" s="702"/>
      <c r="AC10" s="730"/>
      <c r="AD10" s="700"/>
      <c r="AE10" s="700" t="str">
        <f t="shared" ref="AE10" si="6">IF((AD10&lt;&gt;"")*(AC10&lt;&gt;""),LEFT(AC10,1)*LEFT(AD10,1),"")</f>
        <v/>
      </c>
      <c r="AF10" s="700" t="str">
        <f>IF(AE10="","",IF($AE10&lt;[3]Database!$I$3,[3]Database!$L$2,IF(AND($AE10&gt;[3]Database!$K$2,$AE10&lt;[3]Database!$I$4),[3]Database!$L$3,IF(AND($AE10&lt;[3]Database!$I$5,$AE10&gt;[3]Database!$K$3),[3]Database!$L$4,IF($AE10&gt;[3]Database!$K$4,[3]Database!$L$5)))))</f>
        <v/>
      </c>
      <c r="AG10" s="745"/>
      <c r="AH10" s="718"/>
      <c r="AI10" s="718">
        <f t="shared" si="2"/>
        <v>0</v>
      </c>
      <c r="AJ10" s="719"/>
      <c r="AK10" s="743" t="s">
        <v>285</v>
      </c>
      <c r="AL10" s="744"/>
    </row>
    <row r="11" ht="141.75" spans="1:38">
      <c r="A11" s="676"/>
      <c r="B11" s="685">
        <v>5</v>
      </c>
      <c r="C11" s="678" t="s">
        <v>53</v>
      </c>
      <c r="D11" s="679" t="s">
        <v>54</v>
      </c>
      <c r="E11" s="680" t="s">
        <v>272</v>
      </c>
      <c r="F11" s="681"/>
      <c r="G11" s="684"/>
      <c r="H11" s="683"/>
      <c r="I11" s="704"/>
      <c r="J11" s="707"/>
      <c r="K11" s="703"/>
      <c r="L11" s="702"/>
      <c r="M11" s="698"/>
      <c r="N11" s="705"/>
      <c r="O11" s="706"/>
      <c r="P11" s="706" t="str">
        <f t="shared" ref="P11" si="7">IF((N11&lt;&gt;"")*(O11&lt;&gt;""),LEFT(O11,1)*LEFT(N11,1),"")</f>
        <v/>
      </c>
      <c r="Q11" s="700" t="str">
        <f>IF($P11="","",IF($P11&lt;[3]Database!$I$3,[3]Database!$L$2,IF(AND($P11&gt;[3]Database!$K$2,$P11&lt;[3]Database!$I$4),[3]Database!$L$3,IF(AND($P11&lt;[3]Database!$I$5,$P11&gt;[3]Database!$K$3),[3]Database!$L$4,IF($P11&gt;[3]Database!$K$4,[3]Database!$L$5)))))</f>
        <v/>
      </c>
      <c r="R11" s="717"/>
      <c r="S11" s="718">
        <v>0</v>
      </c>
      <c r="T11" s="718">
        <f t="shared" ref="T11" si="8">S11*R11</f>
        <v>0</v>
      </c>
      <c r="U11" s="719"/>
      <c r="V11" s="720"/>
      <c r="W11" s="720"/>
      <c r="X11" s="721"/>
      <c r="Y11" s="685"/>
      <c r="Z11" s="702"/>
      <c r="AA11" s="718"/>
      <c r="AB11" s="702"/>
      <c r="AC11" s="730"/>
      <c r="AD11" s="700"/>
      <c r="AE11" s="700" t="str">
        <f t="shared" ref="AE11" si="9">IF((AD11&lt;&gt;"")*(AC11&lt;&gt;""),LEFT(AC11,1)*LEFT(AD11,1),"")</f>
        <v/>
      </c>
      <c r="AF11" s="700" t="str">
        <f>IF(AE11="","",IF($AE11&lt;[3]Database!$I$3,[3]Database!$L$2,IF(AND($AE11&gt;[3]Database!$K$2,$AE11&lt;[3]Database!$I$4),[3]Database!$L$3,IF(AND($AE11&lt;[3]Database!$I$5,$AE11&gt;[3]Database!$K$3),[3]Database!$L$4,IF($AE11&gt;[3]Database!$K$4,[3]Database!$L$5)))))</f>
        <v/>
      </c>
      <c r="AG11" s="745"/>
      <c r="AH11" s="718"/>
      <c r="AI11" s="718">
        <f t="shared" si="2"/>
        <v>0</v>
      </c>
      <c r="AJ11" s="719"/>
      <c r="AK11" s="743" t="s">
        <v>285</v>
      </c>
      <c r="AL11" s="744"/>
    </row>
    <row r="12" ht="18.5" spans="25:25">
      <c r="Y12" s="734"/>
    </row>
    <row r="13" ht="18.5" spans="25:25">
      <c r="Y13" s="734"/>
    </row>
  </sheetData>
  <protectedRanges>
    <protectedRange sqref="C4:C5" name="Title_1_1_1"/>
    <protectedRange sqref="D4:D5 F4:AJ5" name="Title_1_1_1_1"/>
  </protectedRanges>
  <mergeCells count="11">
    <mergeCell ref="A4:C4"/>
    <mergeCell ref="D4:E4"/>
    <mergeCell ref="N4:T4"/>
    <mergeCell ref="AC4:AI4"/>
    <mergeCell ref="A5:C5"/>
    <mergeCell ref="D5:E5"/>
    <mergeCell ref="N5:T5"/>
    <mergeCell ref="AC5:AI5"/>
    <mergeCell ref="F4:M5"/>
    <mergeCell ref="U4:X5"/>
    <mergeCell ref="Y4:AA5"/>
  </mergeCells>
  <conditionalFormatting sqref="R7">
    <cfRule type="cellIs" dxfId="4" priority="681" stopIfTrue="1" operator="equal">
      <formula>"LOW RISK"</formula>
    </cfRule>
    <cfRule type="cellIs" dxfId="1" priority="682" stopIfTrue="1" operator="equal">
      <formula>"MEDIUM RISK"</formula>
    </cfRule>
    <cfRule type="cellIs" dxfId="2" priority="683" stopIfTrue="1" operator="equal">
      <formula>"HIGH RISK"</formula>
    </cfRule>
    <cfRule type="cellIs" dxfId="3" priority="684" stopIfTrue="1" operator="equal">
      <formula>"EXTREME HIGH"</formula>
    </cfRule>
    <cfRule type="cellIs" dxfId="4" priority="677" stopIfTrue="1" operator="equal">
      <formula>"LOW RISK"</formula>
    </cfRule>
    <cfRule type="cellIs" dxfId="1" priority="678" stopIfTrue="1" operator="equal">
      <formula>"MEDIUM RISK"</formula>
    </cfRule>
    <cfRule type="cellIs" dxfId="2" priority="679" stopIfTrue="1" operator="equal">
      <formula>"HIGH RISK"</formula>
    </cfRule>
    <cfRule type="cellIs" dxfId="3" priority="680" stopIfTrue="1" operator="equal">
      <formula>"EXTREME HIGH"</formula>
    </cfRule>
    <cfRule type="cellIs" dxfId="4" priority="673" stopIfTrue="1" operator="equal">
      <formula>"LOW RISK"</formula>
    </cfRule>
    <cfRule type="cellIs" dxfId="1" priority="674" stopIfTrue="1" operator="equal">
      <formula>"MEDIUM RISK"</formula>
    </cfRule>
    <cfRule type="cellIs" dxfId="2" priority="675" stopIfTrue="1" operator="equal">
      <formula>"HIGH RISK"</formula>
    </cfRule>
    <cfRule type="cellIs" dxfId="3" priority="676" stopIfTrue="1" operator="equal">
      <formula>"EXTREME HIGH"</formula>
    </cfRule>
    <cfRule type="cellIs" dxfId="4" priority="669" stopIfTrue="1" operator="equal">
      <formula>"LOW RISK"</formula>
    </cfRule>
    <cfRule type="cellIs" dxfId="1" priority="670" stopIfTrue="1" operator="equal">
      <formula>"MEDIUM RISK"</formula>
    </cfRule>
    <cfRule type="cellIs" dxfId="2" priority="671" stopIfTrue="1" operator="equal">
      <formula>"HIGH RISK"</formula>
    </cfRule>
    <cfRule type="cellIs" dxfId="3" priority="672" stopIfTrue="1" operator="equal">
      <formula>"EXTREME HIGH"</formula>
    </cfRule>
  </conditionalFormatting>
  <conditionalFormatting sqref="S7">
    <cfRule type="cellIs" dxfId="4" priority="665" stopIfTrue="1" operator="equal">
      <formula>"LOW RISK"</formula>
    </cfRule>
    <cfRule type="cellIs" dxfId="1" priority="666" stopIfTrue="1" operator="equal">
      <formula>"MEDIUM RISK"</formula>
    </cfRule>
    <cfRule type="cellIs" dxfId="2" priority="667" stopIfTrue="1" operator="equal">
      <formula>"HIGH RISK"</formula>
    </cfRule>
    <cfRule type="cellIs" dxfId="3" priority="668" stopIfTrue="1" operator="equal">
      <formula>"EXTREME HIGH"</formula>
    </cfRule>
    <cfRule type="cellIs" dxfId="4" priority="661" stopIfTrue="1" operator="equal">
      <formula>"LOW RISK"</formula>
    </cfRule>
    <cfRule type="cellIs" dxfId="1" priority="662" stopIfTrue="1" operator="equal">
      <formula>"MEDIUM RISK"</formula>
    </cfRule>
    <cfRule type="cellIs" dxfId="2" priority="663" stopIfTrue="1" operator="equal">
      <formula>"HIGH RISK"</formula>
    </cfRule>
    <cfRule type="cellIs" dxfId="3" priority="664" stopIfTrue="1" operator="equal">
      <formula>"EXTREME HIGH"</formula>
    </cfRule>
    <cfRule type="cellIs" dxfId="4" priority="657" stopIfTrue="1" operator="equal">
      <formula>"LOW RISK"</formula>
    </cfRule>
    <cfRule type="cellIs" dxfId="1" priority="658" stopIfTrue="1" operator="equal">
      <formula>"MEDIUM RISK"</formula>
    </cfRule>
    <cfRule type="cellIs" dxfId="2" priority="659" stopIfTrue="1" operator="equal">
      <formula>"HIGH RISK"</formula>
    </cfRule>
    <cfRule type="cellIs" dxfId="3" priority="660" stopIfTrue="1" operator="equal">
      <formula>"EXTREME HIGH"</formula>
    </cfRule>
    <cfRule type="cellIs" dxfId="4" priority="653" stopIfTrue="1" operator="equal">
      <formula>"LOW RISK"</formula>
    </cfRule>
    <cfRule type="cellIs" dxfId="1" priority="654" stopIfTrue="1" operator="equal">
      <formula>"MEDIUM RISK"</formula>
    </cfRule>
    <cfRule type="cellIs" dxfId="2" priority="655" stopIfTrue="1" operator="equal">
      <formula>"HIGH RISK"</formula>
    </cfRule>
    <cfRule type="cellIs" dxfId="3" priority="656" stopIfTrue="1" operator="equal">
      <formula>"EXTREME HIGH"</formula>
    </cfRule>
  </conditionalFormatting>
  <conditionalFormatting sqref="AA7">
    <cfRule type="cellIs" dxfId="4" priority="1" stopIfTrue="1" operator="equal">
      <formula>"LOW RISK"</formula>
    </cfRule>
    <cfRule type="cellIs" dxfId="1" priority="2" stopIfTrue="1" operator="equal">
      <formula>"MEDIUM RISK"</formula>
    </cfRule>
    <cfRule type="cellIs" dxfId="2" priority="3" stopIfTrue="1" operator="equal">
      <formula>"HIGH RISK"</formula>
    </cfRule>
    <cfRule type="cellIs" dxfId="3" priority="4" stopIfTrue="1" operator="equal">
      <formula>"EXTREME HIGH"</formula>
    </cfRule>
  </conditionalFormatting>
  <conditionalFormatting sqref="AG7">
    <cfRule type="cellIs" dxfId="4" priority="609" stopIfTrue="1" operator="equal">
      <formula>"LOW RISK"</formula>
    </cfRule>
    <cfRule type="cellIs" dxfId="1" priority="610" stopIfTrue="1" operator="equal">
      <formula>"MEDIUM RISK"</formula>
    </cfRule>
    <cfRule type="cellIs" dxfId="2" priority="611" stopIfTrue="1" operator="equal">
      <formula>"HIGH RISK"</formula>
    </cfRule>
    <cfRule type="cellIs" dxfId="3" priority="612" stopIfTrue="1" operator="equal">
      <formula>"EXTREME HIGH"</formula>
    </cfRule>
    <cfRule type="cellIs" dxfId="4" priority="605" stopIfTrue="1" operator="equal">
      <formula>"LOW RISK"</formula>
    </cfRule>
    <cfRule type="cellIs" dxfId="1" priority="606" stopIfTrue="1" operator="equal">
      <formula>"MEDIUM RISK"</formula>
    </cfRule>
    <cfRule type="cellIs" dxfId="2" priority="607" stopIfTrue="1" operator="equal">
      <formula>"HIGH RISK"</formula>
    </cfRule>
    <cfRule type="cellIs" dxfId="3" priority="608" stopIfTrue="1" operator="equal">
      <formula>"EXTREME HIGH"</formula>
    </cfRule>
    <cfRule type="cellIs" dxfId="4" priority="601" stopIfTrue="1" operator="equal">
      <formula>"LOW RISK"</formula>
    </cfRule>
    <cfRule type="cellIs" dxfId="1" priority="602" stopIfTrue="1" operator="equal">
      <formula>"MEDIUM RISK"</formula>
    </cfRule>
    <cfRule type="cellIs" dxfId="2" priority="603" stopIfTrue="1" operator="equal">
      <formula>"HIGH RISK"</formula>
    </cfRule>
    <cfRule type="cellIs" dxfId="3" priority="604" stopIfTrue="1" operator="equal">
      <formula>"EXTREME HIGH"</formula>
    </cfRule>
    <cfRule type="cellIs" dxfId="4" priority="597" stopIfTrue="1" operator="equal">
      <formula>"LOW RISK"</formula>
    </cfRule>
    <cfRule type="cellIs" dxfId="1" priority="598" stopIfTrue="1" operator="equal">
      <formula>"MEDIUM RISK"</formula>
    </cfRule>
    <cfRule type="cellIs" dxfId="2" priority="599" stopIfTrue="1" operator="equal">
      <formula>"HIGH RISK"</formula>
    </cfRule>
    <cfRule type="cellIs" dxfId="3" priority="600" stopIfTrue="1" operator="equal">
      <formula>"EXTREME HIGH"</formula>
    </cfRule>
  </conditionalFormatting>
  <conditionalFormatting sqref="Q8">
    <cfRule type="cellIs" dxfId="4" priority="505" stopIfTrue="1" operator="equal">
      <formula>"LOW RISK"</formula>
    </cfRule>
    <cfRule type="cellIs" dxfId="1" priority="506" stopIfTrue="1" operator="equal">
      <formula>"MEDIUM RISK"</formula>
    </cfRule>
    <cfRule type="cellIs" dxfId="2" priority="507" stopIfTrue="1" operator="equal">
      <formula>"HIGH RISK"</formula>
    </cfRule>
    <cfRule type="cellIs" dxfId="3" priority="508" stopIfTrue="1" operator="equal">
      <formula>"EXTREME HIGH"</formula>
    </cfRule>
    <cfRule type="cellIs" dxfId="4" priority="501" stopIfTrue="1" operator="equal">
      <formula>"LOW RISK"</formula>
    </cfRule>
    <cfRule type="cellIs" dxfId="1" priority="502" stopIfTrue="1" operator="equal">
      <formula>"MEDIUM RISK"</formula>
    </cfRule>
    <cfRule type="cellIs" dxfId="2" priority="503" stopIfTrue="1" operator="equal">
      <formula>"HIGH RISK"</formula>
    </cfRule>
    <cfRule type="cellIs" dxfId="3" priority="504" stopIfTrue="1" operator="equal">
      <formula>"EXTREME HIGH"</formula>
    </cfRule>
    <cfRule type="cellIs" dxfId="4" priority="497" stopIfTrue="1" operator="equal">
      <formula>"LOW RISK"</formula>
    </cfRule>
    <cfRule type="cellIs" dxfId="1" priority="498" stopIfTrue="1" operator="equal">
      <formula>"MEDIUM RISK"</formula>
    </cfRule>
    <cfRule type="cellIs" dxfId="2" priority="499" stopIfTrue="1" operator="equal">
      <formula>"HIGH RISK"</formula>
    </cfRule>
    <cfRule type="cellIs" dxfId="3" priority="500" stopIfTrue="1" operator="equal">
      <formula>"EXTREME HIGH"</formula>
    </cfRule>
    <cfRule type="cellIs" dxfId="4" priority="493" stopIfTrue="1" operator="equal">
      <formula>"LOW RISK"</formula>
    </cfRule>
    <cfRule type="cellIs" dxfId="1" priority="494" stopIfTrue="1" operator="equal">
      <formula>"MEDIUM RISK"</formula>
    </cfRule>
    <cfRule type="cellIs" dxfId="2" priority="495" stopIfTrue="1" operator="equal">
      <formula>"HIGH RISK"</formula>
    </cfRule>
    <cfRule type="cellIs" dxfId="3" priority="496" stopIfTrue="1" operator="equal">
      <formula>"EXTREME HIGH"</formula>
    </cfRule>
  </conditionalFormatting>
  <conditionalFormatting sqref="R8">
    <cfRule type="cellIs" dxfId="4" priority="345" stopIfTrue="1" operator="equal">
      <formula>"LOW RISK"</formula>
    </cfRule>
    <cfRule type="cellIs" dxfId="1" priority="346" stopIfTrue="1" operator="equal">
      <formula>"MEDIUM RISK"</formula>
    </cfRule>
    <cfRule type="cellIs" dxfId="2" priority="347" stopIfTrue="1" operator="equal">
      <formula>"HIGH RISK"</formula>
    </cfRule>
    <cfRule type="cellIs" dxfId="3" priority="348" stopIfTrue="1" operator="equal">
      <formula>"EXTREME HIGH"</formula>
    </cfRule>
    <cfRule type="cellIs" dxfId="4" priority="341" stopIfTrue="1" operator="equal">
      <formula>"LOW RISK"</formula>
    </cfRule>
    <cfRule type="cellIs" dxfId="1" priority="342" stopIfTrue="1" operator="equal">
      <formula>"MEDIUM RISK"</formula>
    </cfRule>
    <cfRule type="cellIs" dxfId="2" priority="343" stopIfTrue="1" operator="equal">
      <formula>"HIGH RISK"</formula>
    </cfRule>
    <cfRule type="cellIs" dxfId="3" priority="344" stopIfTrue="1" operator="equal">
      <formula>"EXTREME HIGH"</formula>
    </cfRule>
    <cfRule type="cellIs" dxfId="4" priority="337" stopIfTrue="1" operator="equal">
      <formula>"LOW RISK"</formula>
    </cfRule>
    <cfRule type="cellIs" dxfId="1" priority="338" stopIfTrue="1" operator="equal">
      <formula>"MEDIUM RISK"</formula>
    </cfRule>
    <cfRule type="cellIs" dxfId="2" priority="339" stopIfTrue="1" operator="equal">
      <formula>"HIGH RISK"</formula>
    </cfRule>
    <cfRule type="cellIs" dxfId="3" priority="340" stopIfTrue="1" operator="equal">
      <formula>"EXTREME HIGH"</formula>
    </cfRule>
    <cfRule type="cellIs" dxfId="4" priority="333" stopIfTrue="1" operator="equal">
      <formula>"LOW RISK"</formula>
    </cfRule>
    <cfRule type="cellIs" dxfId="1" priority="334" stopIfTrue="1" operator="equal">
      <formula>"MEDIUM RISK"</formula>
    </cfRule>
    <cfRule type="cellIs" dxfId="2" priority="335" stopIfTrue="1" operator="equal">
      <formula>"HIGH RISK"</formula>
    </cfRule>
    <cfRule type="cellIs" dxfId="3" priority="336" stopIfTrue="1" operator="equal">
      <formula>"EXTREME HIGH"</formula>
    </cfRule>
  </conditionalFormatting>
  <conditionalFormatting sqref="S8">
    <cfRule type="cellIs" dxfId="4" priority="329" stopIfTrue="1" operator="equal">
      <formula>"LOW RISK"</formula>
    </cfRule>
    <cfRule type="cellIs" dxfId="1" priority="330" stopIfTrue="1" operator="equal">
      <formula>"MEDIUM RISK"</formula>
    </cfRule>
    <cfRule type="cellIs" dxfId="2" priority="331" stopIfTrue="1" operator="equal">
      <formula>"HIGH RISK"</formula>
    </cfRule>
    <cfRule type="cellIs" dxfId="3" priority="332" stopIfTrue="1" operator="equal">
      <formula>"EXTREME HIGH"</formula>
    </cfRule>
    <cfRule type="cellIs" dxfId="4" priority="325" stopIfTrue="1" operator="equal">
      <formula>"LOW RISK"</formula>
    </cfRule>
    <cfRule type="cellIs" dxfId="1" priority="326" stopIfTrue="1" operator="equal">
      <formula>"MEDIUM RISK"</formula>
    </cfRule>
    <cfRule type="cellIs" dxfId="2" priority="327" stopIfTrue="1" operator="equal">
      <formula>"HIGH RISK"</formula>
    </cfRule>
    <cfRule type="cellIs" dxfId="3" priority="328" stopIfTrue="1" operator="equal">
      <formula>"EXTREME HIGH"</formula>
    </cfRule>
    <cfRule type="cellIs" dxfId="4" priority="321" stopIfTrue="1" operator="equal">
      <formula>"LOW RISK"</formula>
    </cfRule>
    <cfRule type="cellIs" dxfId="1" priority="322" stopIfTrue="1" operator="equal">
      <formula>"MEDIUM RISK"</formula>
    </cfRule>
    <cfRule type="cellIs" dxfId="2" priority="323" stopIfTrue="1" operator="equal">
      <formula>"HIGH RISK"</formula>
    </cfRule>
    <cfRule type="cellIs" dxfId="3" priority="324" stopIfTrue="1" operator="equal">
      <formula>"EXTREME HIGH"</formula>
    </cfRule>
    <cfRule type="cellIs" dxfId="4" priority="317" stopIfTrue="1" operator="equal">
      <formula>"LOW RISK"</formula>
    </cfRule>
    <cfRule type="cellIs" dxfId="1" priority="318" stopIfTrue="1" operator="equal">
      <formula>"MEDIUM RISK"</formula>
    </cfRule>
    <cfRule type="cellIs" dxfId="2" priority="319" stopIfTrue="1" operator="equal">
      <formula>"HIGH RISK"</formula>
    </cfRule>
    <cfRule type="cellIs" dxfId="3" priority="320" stopIfTrue="1" operator="equal">
      <formula>"EXTREME HIGH"</formula>
    </cfRule>
  </conditionalFormatting>
  <conditionalFormatting sqref="AA8">
    <cfRule type="cellIs" dxfId="4" priority="545" stopIfTrue="1" operator="equal">
      <formula>"LOW RISK"</formula>
    </cfRule>
    <cfRule type="cellIs" dxfId="1" priority="546" stopIfTrue="1" operator="equal">
      <formula>"MEDIUM RISK"</formula>
    </cfRule>
    <cfRule type="cellIs" dxfId="2" priority="547" stopIfTrue="1" operator="equal">
      <formula>"HIGH RISK"</formula>
    </cfRule>
    <cfRule type="cellIs" dxfId="3" priority="548" stopIfTrue="1" operator="equal">
      <formula>"EXTREME HIGH"</formula>
    </cfRule>
    <cfRule type="cellIs" dxfId="4" priority="473" stopIfTrue="1" operator="equal">
      <formula>"LOW RISK"</formula>
    </cfRule>
    <cfRule type="cellIs" dxfId="1" priority="474" stopIfTrue="1" operator="equal">
      <formula>"MEDIUM RISK"</formula>
    </cfRule>
    <cfRule type="cellIs" dxfId="2" priority="475" stopIfTrue="1" operator="equal">
      <formula>"HIGH RISK"</formula>
    </cfRule>
    <cfRule type="cellIs" dxfId="3" priority="476" stopIfTrue="1" operator="equal">
      <formula>"EXTREME HIGH"</formula>
    </cfRule>
    <cfRule type="cellIs" dxfId="4" priority="469" stopIfTrue="1" operator="equal">
      <formula>"LOW RISK"</formula>
    </cfRule>
    <cfRule type="cellIs" dxfId="1" priority="470" stopIfTrue="1" operator="equal">
      <formula>"MEDIUM RISK"</formula>
    </cfRule>
    <cfRule type="cellIs" dxfId="2" priority="471" stopIfTrue="1" operator="equal">
      <formula>"HIGH RISK"</formula>
    </cfRule>
    <cfRule type="cellIs" dxfId="3" priority="472" stopIfTrue="1" operator="equal">
      <formula>"EXTREME HIGH"</formula>
    </cfRule>
    <cfRule type="cellIs" dxfId="4" priority="465" stopIfTrue="1" operator="equal">
      <formula>"LOW RISK"</formula>
    </cfRule>
    <cfRule type="cellIs" dxfId="1" priority="466" stopIfTrue="1" operator="equal">
      <formula>"MEDIUM RISK"</formula>
    </cfRule>
    <cfRule type="cellIs" dxfId="2" priority="467" stopIfTrue="1" operator="equal">
      <formula>"HIGH RISK"</formula>
    </cfRule>
    <cfRule type="cellIs" dxfId="3" priority="468" stopIfTrue="1" operator="equal">
      <formula>"EXTREME HIGH"</formula>
    </cfRule>
    <cfRule type="cellIs" dxfId="4" priority="461" stopIfTrue="1" operator="equal">
      <formula>"LOW RISK"</formula>
    </cfRule>
    <cfRule type="cellIs" dxfId="1" priority="462" stopIfTrue="1" operator="equal">
      <formula>"MEDIUM RISK"</formula>
    </cfRule>
    <cfRule type="cellIs" dxfId="2" priority="463" stopIfTrue="1" operator="equal">
      <formula>"HIGH RISK"</formula>
    </cfRule>
    <cfRule type="cellIs" dxfId="3" priority="464" stopIfTrue="1" operator="equal">
      <formula>"EXTREME HIGH"</formula>
    </cfRule>
  </conditionalFormatting>
  <conditionalFormatting sqref="Q9">
    <cfRule type="cellIs" dxfId="4" priority="701" stopIfTrue="1" operator="equal">
      <formula>"LOW RISK"</formula>
    </cfRule>
    <cfRule type="cellIs" dxfId="1" priority="702" stopIfTrue="1" operator="equal">
      <formula>"MEDIUM RISK"</formula>
    </cfRule>
    <cfRule type="cellIs" dxfId="2" priority="703" stopIfTrue="1" operator="equal">
      <formula>"HIGH RISK"</formula>
    </cfRule>
    <cfRule type="cellIs" dxfId="3" priority="704" stopIfTrue="1" operator="equal">
      <formula>"EXTREME HIGH"</formula>
    </cfRule>
    <cfRule type="cellIs" dxfId="4" priority="713" stopIfTrue="1" operator="equal">
      <formula>"LOW RISK"</formula>
    </cfRule>
    <cfRule type="cellIs" dxfId="1" priority="714" stopIfTrue="1" operator="equal">
      <formula>"MEDIUM RISK"</formula>
    </cfRule>
    <cfRule type="cellIs" dxfId="2" priority="715" stopIfTrue="1" operator="equal">
      <formula>"HIGH RISK"</formula>
    </cfRule>
    <cfRule type="cellIs" dxfId="3" priority="716" stopIfTrue="1" operator="equal">
      <formula>"EXTREME HIGH"</formula>
    </cfRule>
    <cfRule type="cellIs" dxfId="4" priority="709" stopIfTrue="1" operator="equal">
      <formula>"LOW RISK"</formula>
    </cfRule>
    <cfRule type="cellIs" dxfId="1" priority="710" stopIfTrue="1" operator="equal">
      <formula>"MEDIUM RISK"</formula>
    </cfRule>
    <cfRule type="cellIs" dxfId="2" priority="711" stopIfTrue="1" operator="equal">
      <formula>"HIGH RISK"</formula>
    </cfRule>
    <cfRule type="cellIs" dxfId="3" priority="712" stopIfTrue="1" operator="equal">
      <formula>"EXTREME HIGH"</formula>
    </cfRule>
    <cfRule type="cellIs" dxfId="4" priority="705" stopIfTrue="1" operator="equal">
      <formula>"LOW RISK"</formula>
    </cfRule>
    <cfRule type="cellIs" dxfId="1" priority="706" stopIfTrue="1" operator="equal">
      <formula>"MEDIUM RISK"</formula>
    </cfRule>
    <cfRule type="cellIs" dxfId="2" priority="707" stopIfTrue="1" operator="equal">
      <formula>"HIGH RISK"</formula>
    </cfRule>
    <cfRule type="cellIs" dxfId="3" priority="708" stopIfTrue="1" operator="equal">
      <formula>"EXTREME HIGH"</formula>
    </cfRule>
  </conditionalFormatting>
  <conditionalFormatting sqref="R9">
    <cfRule type="cellIs" dxfId="4" priority="437" stopIfTrue="1" operator="equal">
      <formula>"LOW RISK"</formula>
    </cfRule>
    <cfRule type="cellIs" dxfId="1" priority="438" stopIfTrue="1" operator="equal">
      <formula>"MEDIUM RISK"</formula>
    </cfRule>
    <cfRule type="cellIs" dxfId="2" priority="439" stopIfTrue="1" operator="equal">
      <formula>"HIGH RISK"</formula>
    </cfRule>
    <cfRule type="cellIs" dxfId="3" priority="440" stopIfTrue="1" operator="equal">
      <formula>"EXTREME HIGH"</formula>
    </cfRule>
    <cfRule type="cellIs" dxfId="4" priority="433" stopIfTrue="1" operator="equal">
      <formula>"LOW RISK"</formula>
    </cfRule>
    <cfRule type="cellIs" dxfId="1" priority="434" stopIfTrue="1" operator="equal">
      <formula>"MEDIUM RISK"</formula>
    </cfRule>
    <cfRule type="cellIs" dxfId="2" priority="435" stopIfTrue="1" operator="equal">
      <formula>"HIGH RISK"</formula>
    </cfRule>
    <cfRule type="cellIs" dxfId="3" priority="436" stopIfTrue="1" operator="equal">
      <formula>"EXTREME HIGH"</formula>
    </cfRule>
    <cfRule type="cellIs" dxfId="4" priority="429" stopIfTrue="1" operator="equal">
      <formula>"LOW RISK"</formula>
    </cfRule>
    <cfRule type="cellIs" dxfId="1" priority="430" stopIfTrue="1" operator="equal">
      <formula>"MEDIUM RISK"</formula>
    </cfRule>
    <cfRule type="cellIs" dxfId="2" priority="431" stopIfTrue="1" operator="equal">
      <formula>"HIGH RISK"</formula>
    </cfRule>
    <cfRule type="cellIs" dxfId="3" priority="432" stopIfTrue="1" operator="equal">
      <formula>"EXTREME HIGH"</formula>
    </cfRule>
    <cfRule type="cellIs" dxfId="4" priority="425" stopIfTrue="1" operator="equal">
      <formula>"LOW RISK"</formula>
    </cfRule>
    <cfRule type="cellIs" dxfId="1" priority="426" stopIfTrue="1" operator="equal">
      <formula>"MEDIUM RISK"</formula>
    </cfRule>
    <cfRule type="cellIs" dxfId="2" priority="427" stopIfTrue="1" operator="equal">
      <formula>"HIGH RISK"</formula>
    </cfRule>
    <cfRule type="cellIs" dxfId="3" priority="428" stopIfTrue="1" operator="equal">
      <formula>"EXTREME HIGH"</formula>
    </cfRule>
  </conditionalFormatting>
  <conditionalFormatting sqref="S9">
    <cfRule type="cellIs" dxfId="4" priority="413" stopIfTrue="1" operator="equal">
      <formula>"LOW RISK"</formula>
    </cfRule>
    <cfRule type="cellIs" dxfId="1" priority="414" stopIfTrue="1" operator="equal">
      <formula>"MEDIUM RISK"</formula>
    </cfRule>
    <cfRule type="cellIs" dxfId="2" priority="415" stopIfTrue="1" operator="equal">
      <formula>"HIGH RISK"</formula>
    </cfRule>
    <cfRule type="cellIs" dxfId="3" priority="416" stopIfTrue="1" operator="equal">
      <formula>"EXTREME HIGH"</formula>
    </cfRule>
    <cfRule type="cellIs" dxfId="4" priority="409" stopIfTrue="1" operator="equal">
      <formula>"LOW RISK"</formula>
    </cfRule>
    <cfRule type="cellIs" dxfId="1" priority="410" stopIfTrue="1" operator="equal">
      <formula>"MEDIUM RISK"</formula>
    </cfRule>
    <cfRule type="cellIs" dxfId="2" priority="411" stopIfTrue="1" operator="equal">
      <formula>"HIGH RISK"</formula>
    </cfRule>
    <cfRule type="cellIs" dxfId="3" priority="412" stopIfTrue="1" operator="equal">
      <formula>"EXTREME HIGH"</formula>
    </cfRule>
    <cfRule type="cellIs" dxfId="4" priority="421" stopIfTrue="1" operator="equal">
      <formula>"LOW RISK"</formula>
    </cfRule>
    <cfRule type="cellIs" dxfId="1" priority="422" stopIfTrue="1" operator="equal">
      <formula>"MEDIUM RISK"</formula>
    </cfRule>
    <cfRule type="cellIs" dxfId="2" priority="423" stopIfTrue="1" operator="equal">
      <formula>"HIGH RISK"</formula>
    </cfRule>
    <cfRule type="cellIs" dxfId="3" priority="424" stopIfTrue="1" operator="equal">
      <formula>"EXTREME HIGH"</formula>
    </cfRule>
    <cfRule type="cellIs" dxfId="4" priority="417" stopIfTrue="1" operator="equal">
      <formula>"LOW RISK"</formula>
    </cfRule>
    <cfRule type="cellIs" dxfId="1" priority="418" stopIfTrue="1" operator="equal">
      <formula>"MEDIUM RISK"</formula>
    </cfRule>
    <cfRule type="cellIs" dxfId="2" priority="419" stopIfTrue="1" operator="equal">
      <formula>"HIGH RISK"</formula>
    </cfRule>
    <cfRule type="cellIs" dxfId="3" priority="420" stopIfTrue="1" operator="equal">
      <formula>"EXTREME HIGH"</formula>
    </cfRule>
  </conditionalFormatting>
  <conditionalFormatting sqref="T9">
    <cfRule type="cellIs" dxfId="4" priority="349" stopIfTrue="1" operator="equal">
      <formula>"LOW RISK"</formula>
    </cfRule>
    <cfRule type="cellIs" dxfId="1" priority="350" stopIfTrue="1" operator="equal">
      <formula>"MEDIUM RISK"</formula>
    </cfRule>
    <cfRule type="cellIs" dxfId="2" priority="351" stopIfTrue="1" operator="equal">
      <formula>"HIGH RISK"</formula>
    </cfRule>
    <cfRule type="cellIs" dxfId="3" priority="352" stopIfTrue="1" operator="equal">
      <formula>"EXTREME HIGH"</formula>
    </cfRule>
  </conditionalFormatting>
  <conditionalFormatting sqref="AA9">
    <cfRule type="cellIs" dxfId="4" priority="629" stopIfTrue="1" operator="equal">
      <formula>"LOW RISK"</formula>
    </cfRule>
    <cfRule type="cellIs" dxfId="1" priority="630" stopIfTrue="1" operator="equal">
      <formula>"MEDIUM RISK"</formula>
    </cfRule>
    <cfRule type="cellIs" dxfId="2" priority="631" stopIfTrue="1" operator="equal">
      <formula>"HIGH RISK"</formula>
    </cfRule>
    <cfRule type="cellIs" dxfId="3" priority="632" stopIfTrue="1" operator="equal">
      <formula>"EXTREME HIGH"</formula>
    </cfRule>
    <cfRule type="cellIs" dxfId="4" priority="625" stopIfTrue="1" operator="equal">
      <formula>"LOW RISK"</formula>
    </cfRule>
    <cfRule type="cellIs" dxfId="1" priority="626" stopIfTrue="1" operator="equal">
      <formula>"MEDIUM RISK"</formula>
    </cfRule>
    <cfRule type="cellIs" dxfId="2" priority="627" stopIfTrue="1" operator="equal">
      <formula>"HIGH RISK"</formula>
    </cfRule>
    <cfRule type="cellIs" dxfId="3" priority="628" stopIfTrue="1" operator="equal">
      <formula>"EXTREME HIGH"</formula>
    </cfRule>
    <cfRule type="cellIs" dxfId="4" priority="621" stopIfTrue="1" operator="equal">
      <formula>"LOW RISK"</formula>
    </cfRule>
    <cfRule type="cellIs" dxfId="1" priority="622" stopIfTrue="1" operator="equal">
      <formula>"MEDIUM RISK"</formula>
    </cfRule>
    <cfRule type="cellIs" dxfId="2" priority="623" stopIfTrue="1" operator="equal">
      <formula>"HIGH RISK"</formula>
    </cfRule>
    <cfRule type="cellIs" dxfId="3" priority="624" stopIfTrue="1" operator="equal">
      <formula>"EXTREME HIGH"</formula>
    </cfRule>
    <cfRule type="cellIs" dxfId="4" priority="617" stopIfTrue="1" operator="equal">
      <formula>"LOW RISK"</formula>
    </cfRule>
    <cfRule type="cellIs" dxfId="1" priority="618" stopIfTrue="1" operator="equal">
      <formula>"MEDIUM RISK"</formula>
    </cfRule>
    <cfRule type="cellIs" dxfId="2" priority="619" stopIfTrue="1" operator="equal">
      <formula>"HIGH RISK"</formula>
    </cfRule>
    <cfRule type="cellIs" dxfId="3" priority="620" stopIfTrue="1" operator="equal">
      <formula>"EXTREME HIGH"</formula>
    </cfRule>
    <cfRule type="cellIs" dxfId="4" priority="481" stopIfTrue="1" operator="equal">
      <formula>"LOW RISK"</formula>
    </cfRule>
    <cfRule type="cellIs" dxfId="1" priority="482" stopIfTrue="1" operator="equal">
      <formula>"MEDIUM RISK"</formula>
    </cfRule>
    <cfRule type="cellIs" dxfId="2" priority="483" stopIfTrue="1" operator="equal">
      <formula>"HIGH RISK"</formula>
    </cfRule>
    <cfRule type="cellIs" dxfId="3" priority="484" stopIfTrue="1" operator="equal">
      <formula>"EXTREME HIGH"</formula>
    </cfRule>
    <cfRule type="cellIs" dxfId="4" priority="477" stopIfTrue="1" operator="equal">
      <formula>"LOW RISK"</formula>
    </cfRule>
    <cfRule type="cellIs" dxfId="1" priority="478" stopIfTrue="1" operator="equal">
      <formula>"MEDIUM RISK"</formula>
    </cfRule>
    <cfRule type="cellIs" dxfId="2" priority="479" stopIfTrue="1" operator="equal">
      <formula>"HIGH RISK"</formula>
    </cfRule>
    <cfRule type="cellIs" dxfId="3" priority="480" stopIfTrue="1" operator="equal">
      <formula>"EXTREME HIGH"</formula>
    </cfRule>
    <cfRule type="cellIs" dxfId="4" priority="489" stopIfTrue="1" operator="equal">
      <formula>"LOW RISK"</formula>
    </cfRule>
    <cfRule type="cellIs" dxfId="1" priority="490" stopIfTrue="1" operator="equal">
      <formula>"MEDIUM RISK"</formula>
    </cfRule>
    <cfRule type="cellIs" dxfId="2" priority="491" stopIfTrue="1" operator="equal">
      <formula>"HIGH RISK"</formula>
    </cfRule>
    <cfRule type="cellIs" dxfId="3" priority="492" stopIfTrue="1" operator="equal">
      <formula>"EXTREME HIGH"</formula>
    </cfRule>
    <cfRule type="cellIs" dxfId="4" priority="485" stopIfTrue="1" operator="equal">
      <formula>"LOW RISK"</formula>
    </cfRule>
    <cfRule type="cellIs" dxfId="1" priority="486" stopIfTrue="1" operator="equal">
      <formula>"MEDIUM RISK"</formula>
    </cfRule>
    <cfRule type="cellIs" dxfId="2" priority="487" stopIfTrue="1" operator="equal">
      <formula>"HIGH RISK"</formula>
    </cfRule>
    <cfRule type="cellIs" dxfId="3" priority="488" stopIfTrue="1" operator="equal">
      <formula>"EXTREME HIGH"</formula>
    </cfRule>
  </conditionalFormatting>
  <conditionalFormatting sqref="AF9">
    <cfRule type="cellIs" dxfId="4" priority="729" stopIfTrue="1" operator="equal">
      <formula>"LOW RISK"</formula>
    </cfRule>
    <cfRule type="cellIs" dxfId="1" priority="730" stopIfTrue="1" operator="equal">
      <formula>"MEDIUM RISK"</formula>
    </cfRule>
    <cfRule type="cellIs" dxfId="2" priority="731" stopIfTrue="1" operator="equal">
      <formula>"HIGH RISK"</formula>
    </cfRule>
    <cfRule type="cellIs" dxfId="3" priority="732" stopIfTrue="1" operator="equal">
      <formula>"EXTREME HIGH"</formula>
    </cfRule>
    <cfRule type="cellIs" dxfId="4" priority="725" stopIfTrue="1" operator="equal">
      <formula>"LOW RISK"</formula>
    </cfRule>
    <cfRule type="cellIs" dxfId="1" priority="726" stopIfTrue="1" operator="equal">
      <formula>"MEDIUM RISK"</formula>
    </cfRule>
    <cfRule type="cellIs" dxfId="2" priority="727" stopIfTrue="1" operator="equal">
      <formula>"HIGH RISK"</formula>
    </cfRule>
    <cfRule type="cellIs" dxfId="3" priority="728" stopIfTrue="1" operator="equal">
      <formula>"EXTREME HIGH"</formula>
    </cfRule>
    <cfRule type="cellIs" dxfId="4" priority="721" stopIfTrue="1" operator="equal">
      <formula>"LOW RISK"</formula>
    </cfRule>
    <cfRule type="cellIs" dxfId="1" priority="722" stopIfTrue="1" operator="equal">
      <formula>"MEDIUM RISK"</formula>
    </cfRule>
    <cfRule type="cellIs" dxfId="2" priority="723" stopIfTrue="1" operator="equal">
      <formula>"HIGH RISK"</formula>
    </cfRule>
    <cfRule type="cellIs" dxfId="3" priority="724" stopIfTrue="1" operator="equal">
      <formula>"EXTREME HIGH"</formula>
    </cfRule>
    <cfRule type="cellIs" dxfId="4" priority="717" stopIfTrue="1" operator="equal">
      <formula>"LOW RISK"</formula>
    </cfRule>
    <cfRule type="cellIs" dxfId="1" priority="718" stopIfTrue="1" operator="equal">
      <formula>"MEDIUM RISK"</formula>
    </cfRule>
    <cfRule type="cellIs" dxfId="2" priority="719" stopIfTrue="1" operator="equal">
      <formula>"HIGH RISK"</formula>
    </cfRule>
    <cfRule type="cellIs" dxfId="3" priority="720" stopIfTrue="1" operator="equal">
      <formula>"EXTREME HIGH"</formula>
    </cfRule>
  </conditionalFormatting>
  <conditionalFormatting sqref="AG9:AI9">
    <cfRule type="cellIs" dxfId="4" priority="457" stopIfTrue="1" operator="equal">
      <formula>"LOW RISK"</formula>
    </cfRule>
    <cfRule type="cellIs" dxfId="1" priority="458" stopIfTrue="1" operator="equal">
      <formula>"MEDIUM RISK"</formula>
    </cfRule>
    <cfRule type="cellIs" dxfId="2" priority="459" stopIfTrue="1" operator="equal">
      <formula>"HIGH RISK"</formula>
    </cfRule>
    <cfRule type="cellIs" dxfId="3" priority="460" stopIfTrue="1" operator="equal">
      <formula>"EXTREME HIGH"</formula>
    </cfRule>
    <cfRule type="cellIs" dxfId="4" priority="453" stopIfTrue="1" operator="equal">
      <formula>"LOW RISK"</formula>
    </cfRule>
    <cfRule type="cellIs" dxfId="1" priority="454" stopIfTrue="1" operator="equal">
      <formula>"MEDIUM RISK"</formula>
    </cfRule>
    <cfRule type="cellIs" dxfId="2" priority="455" stopIfTrue="1" operator="equal">
      <formula>"HIGH RISK"</formula>
    </cfRule>
    <cfRule type="cellIs" dxfId="3" priority="456" stopIfTrue="1" operator="equal">
      <formula>"EXTREME HIGH"</formula>
    </cfRule>
    <cfRule type="cellIs" dxfId="4" priority="449" stopIfTrue="1" operator="equal">
      <formula>"LOW RISK"</formula>
    </cfRule>
    <cfRule type="cellIs" dxfId="1" priority="450" stopIfTrue="1" operator="equal">
      <formula>"MEDIUM RISK"</formula>
    </cfRule>
    <cfRule type="cellIs" dxfId="2" priority="451" stopIfTrue="1" operator="equal">
      <formula>"HIGH RISK"</formula>
    </cfRule>
    <cfRule type="cellIs" dxfId="3" priority="452" stopIfTrue="1" operator="equal">
      <formula>"EXTREME HIGH"</formula>
    </cfRule>
    <cfRule type="cellIs" dxfId="4" priority="445" stopIfTrue="1" operator="equal">
      <formula>"LOW RISK"</formula>
    </cfRule>
    <cfRule type="cellIs" dxfId="1" priority="446" stopIfTrue="1" operator="equal">
      <formula>"MEDIUM RISK"</formula>
    </cfRule>
    <cfRule type="cellIs" dxfId="2" priority="447" stopIfTrue="1" operator="equal">
      <formula>"HIGH RISK"</formula>
    </cfRule>
    <cfRule type="cellIs" dxfId="3" priority="448" stopIfTrue="1" operator="equal">
      <formula>"EXTREME HIGH"</formula>
    </cfRule>
  </conditionalFormatting>
  <conditionalFormatting sqref="B10:C10">
    <cfRule type="cellIs" dxfId="5" priority="315" operator="equal">
      <formula>"Retired"</formula>
    </cfRule>
    <cfRule type="cellIs" dxfId="6" priority="316" operator="equal">
      <formula>"Active"</formula>
    </cfRule>
    <cfRule type="cellIs" dxfId="6" priority="313" operator="equal">
      <formula>"Threat"</formula>
    </cfRule>
    <cfRule type="cellIs" dxfId="7" priority="314" operator="equal">
      <formula>"Opportunity"</formula>
    </cfRule>
  </conditionalFormatting>
  <conditionalFormatting sqref="D10">
    <cfRule type="cellIs" dxfId="6" priority="311" operator="equal">
      <formula>"Threat"</formula>
    </cfRule>
    <cfRule type="cellIs" dxfId="7" priority="312" operator="equal">
      <formula>"Opportunity"</formula>
    </cfRule>
  </conditionalFormatting>
  <conditionalFormatting sqref="Q10">
    <cfRule type="cellIs" dxfId="4" priority="289" stopIfTrue="1" operator="equal">
      <formula>"LOW RISK"</formula>
    </cfRule>
    <cfRule type="cellIs" dxfId="1" priority="290" stopIfTrue="1" operator="equal">
      <formula>"MEDIUM RISK"</formula>
    </cfRule>
    <cfRule type="cellIs" dxfId="2" priority="291" stopIfTrue="1" operator="equal">
      <formula>"HIGH RISK"</formula>
    </cfRule>
    <cfRule type="cellIs" dxfId="3" priority="292" stopIfTrue="1" operator="equal">
      <formula>"EXTREME HIGH"</formula>
    </cfRule>
    <cfRule type="cellIs" dxfId="4" priority="301" stopIfTrue="1" operator="equal">
      <formula>"LOW RISK"</formula>
    </cfRule>
    <cfRule type="cellIs" dxfId="1" priority="302" stopIfTrue="1" operator="equal">
      <formula>"MEDIUM RISK"</formula>
    </cfRule>
    <cfRule type="cellIs" dxfId="2" priority="303" stopIfTrue="1" operator="equal">
      <formula>"HIGH RISK"</formula>
    </cfRule>
    <cfRule type="cellIs" dxfId="3" priority="304" stopIfTrue="1" operator="equal">
      <formula>"EXTREME HIGH"</formula>
    </cfRule>
    <cfRule type="cellIs" dxfId="4" priority="297" stopIfTrue="1" operator="equal">
      <formula>"LOW RISK"</formula>
    </cfRule>
    <cfRule type="cellIs" dxfId="1" priority="298" stopIfTrue="1" operator="equal">
      <formula>"MEDIUM RISK"</formula>
    </cfRule>
    <cfRule type="cellIs" dxfId="2" priority="299" stopIfTrue="1" operator="equal">
      <formula>"HIGH RISK"</formula>
    </cfRule>
    <cfRule type="cellIs" dxfId="3" priority="300" stopIfTrue="1" operator="equal">
      <formula>"EXTREME HIGH"</formula>
    </cfRule>
    <cfRule type="cellIs" dxfId="4" priority="293" stopIfTrue="1" operator="equal">
      <formula>"LOW RISK"</formula>
    </cfRule>
    <cfRule type="cellIs" dxfId="1" priority="294" stopIfTrue="1" operator="equal">
      <formula>"MEDIUM RISK"</formula>
    </cfRule>
    <cfRule type="cellIs" dxfId="2" priority="295" stopIfTrue="1" operator="equal">
      <formula>"HIGH RISK"</formula>
    </cfRule>
    <cfRule type="cellIs" dxfId="3" priority="296" stopIfTrue="1" operator="equal">
      <formula>"EXTREME HIGH"</formula>
    </cfRule>
    <cfRule type="cellIs" dxfId="4" priority="285" stopIfTrue="1" operator="equal">
      <formula>"LOW RISK"</formula>
    </cfRule>
    <cfRule type="cellIs" dxfId="1" priority="286" stopIfTrue="1" operator="equal">
      <formula>"MEDIUM RISK"</formula>
    </cfRule>
    <cfRule type="cellIs" dxfId="2" priority="287" stopIfTrue="1" operator="equal">
      <formula>"HIGH RISK"</formula>
    </cfRule>
    <cfRule type="cellIs" dxfId="3" priority="288" stopIfTrue="1" operator="equal">
      <formula>"EXTREME HIGH"</formula>
    </cfRule>
  </conditionalFormatting>
  <conditionalFormatting sqref="R10">
    <cfRule type="cellIs" dxfId="4" priority="281" stopIfTrue="1" operator="equal">
      <formula>"LOW RISK"</formula>
    </cfRule>
    <cfRule type="cellIs" dxfId="1" priority="282" stopIfTrue="1" operator="equal">
      <formula>"MEDIUM RISK"</formula>
    </cfRule>
    <cfRule type="cellIs" dxfId="2" priority="283" stopIfTrue="1" operator="equal">
      <formula>"HIGH RISK"</formula>
    </cfRule>
    <cfRule type="cellIs" dxfId="3" priority="284" stopIfTrue="1" operator="equal">
      <formula>"EXTREME HIGH"</formula>
    </cfRule>
    <cfRule type="cellIs" dxfId="4" priority="277" stopIfTrue="1" operator="equal">
      <formula>"LOW RISK"</formula>
    </cfRule>
    <cfRule type="cellIs" dxfId="1" priority="278" stopIfTrue="1" operator="equal">
      <formula>"MEDIUM RISK"</formula>
    </cfRule>
    <cfRule type="cellIs" dxfId="2" priority="279" stopIfTrue="1" operator="equal">
      <formula>"HIGH RISK"</formula>
    </cfRule>
    <cfRule type="cellIs" dxfId="3" priority="280" stopIfTrue="1" operator="equal">
      <formula>"EXTREME HIGH"</formula>
    </cfRule>
    <cfRule type="cellIs" dxfId="4" priority="273" stopIfTrue="1" operator="equal">
      <formula>"LOW RISK"</formula>
    </cfRule>
    <cfRule type="cellIs" dxfId="1" priority="274" stopIfTrue="1" operator="equal">
      <formula>"MEDIUM RISK"</formula>
    </cfRule>
    <cfRule type="cellIs" dxfId="2" priority="275" stopIfTrue="1" operator="equal">
      <formula>"HIGH RISK"</formula>
    </cfRule>
    <cfRule type="cellIs" dxfId="3" priority="276" stopIfTrue="1" operator="equal">
      <formula>"EXTREME HIGH"</formula>
    </cfRule>
    <cfRule type="cellIs" dxfId="4" priority="269" stopIfTrue="1" operator="equal">
      <formula>"LOW RISK"</formula>
    </cfRule>
    <cfRule type="cellIs" dxfId="1" priority="270" stopIfTrue="1" operator="equal">
      <formula>"MEDIUM RISK"</formula>
    </cfRule>
    <cfRule type="cellIs" dxfId="2" priority="271" stopIfTrue="1" operator="equal">
      <formula>"HIGH RISK"</formula>
    </cfRule>
    <cfRule type="cellIs" dxfId="3" priority="272" stopIfTrue="1" operator="equal">
      <formula>"EXTREME HIGH"</formula>
    </cfRule>
  </conditionalFormatting>
  <conditionalFormatting sqref="S10">
    <cfRule type="cellIs" dxfId="4" priority="257" stopIfTrue="1" operator="equal">
      <formula>"LOW RISK"</formula>
    </cfRule>
    <cfRule type="cellIs" dxfId="1" priority="258" stopIfTrue="1" operator="equal">
      <formula>"MEDIUM RISK"</formula>
    </cfRule>
    <cfRule type="cellIs" dxfId="2" priority="259" stopIfTrue="1" operator="equal">
      <formula>"HIGH RISK"</formula>
    </cfRule>
    <cfRule type="cellIs" dxfId="3" priority="260" stopIfTrue="1" operator="equal">
      <formula>"EXTREME HIGH"</formula>
    </cfRule>
    <cfRule type="cellIs" dxfId="4" priority="253" stopIfTrue="1" operator="equal">
      <formula>"LOW RISK"</formula>
    </cfRule>
    <cfRule type="cellIs" dxfId="1" priority="254" stopIfTrue="1" operator="equal">
      <formula>"MEDIUM RISK"</formula>
    </cfRule>
    <cfRule type="cellIs" dxfId="2" priority="255" stopIfTrue="1" operator="equal">
      <formula>"HIGH RISK"</formula>
    </cfRule>
    <cfRule type="cellIs" dxfId="3" priority="256" stopIfTrue="1" operator="equal">
      <formula>"EXTREME HIGH"</formula>
    </cfRule>
    <cfRule type="cellIs" dxfId="4" priority="265" stopIfTrue="1" operator="equal">
      <formula>"LOW RISK"</formula>
    </cfRule>
    <cfRule type="cellIs" dxfId="1" priority="266" stopIfTrue="1" operator="equal">
      <formula>"MEDIUM RISK"</formula>
    </cfRule>
    <cfRule type="cellIs" dxfId="2" priority="267" stopIfTrue="1" operator="equal">
      <formula>"HIGH RISK"</formula>
    </cfRule>
    <cfRule type="cellIs" dxfId="3" priority="268" stopIfTrue="1" operator="equal">
      <formula>"EXTREME HIGH"</formula>
    </cfRule>
    <cfRule type="cellIs" dxfId="4" priority="261" stopIfTrue="1" operator="equal">
      <formula>"LOW RISK"</formula>
    </cfRule>
    <cfRule type="cellIs" dxfId="1" priority="262" stopIfTrue="1" operator="equal">
      <formula>"MEDIUM RISK"</formula>
    </cfRule>
    <cfRule type="cellIs" dxfId="2" priority="263" stopIfTrue="1" operator="equal">
      <formula>"HIGH RISK"</formula>
    </cfRule>
    <cfRule type="cellIs" dxfId="3" priority="264" stopIfTrue="1" operator="equal">
      <formula>"EXTREME HIGH"</formula>
    </cfRule>
  </conditionalFormatting>
  <conditionalFormatting sqref="T10">
    <cfRule type="cellIs" dxfId="4" priority="249" stopIfTrue="1" operator="equal">
      <formula>"LOW RISK"</formula>
    </cfRule>
    <cfRule type="cellIs" dxfId="1" priority="250" stopIfTrue="1" operator="equal">
      <formula>"MEDIUM RISK"</formula>
    </cfRule>
    <cfRule type="cellIs" dxfId="2" priority="251" stopIfTrue="1" operator="equal">
      <formula>"HIGH RISK"</formula>
    </cfRule>
    <cfRule type="cellIs" dxfId="3" priority="252" stopIfTrue="1" operator="equal">
      <formula>"EXTREME HIGH"</formula>
    </cfRule>
  </conditionalFormatting>
  <conditionalFormatting sqref="AA10">
    <cfRule type="cellIs" dxfId="4" priority="117" stopIfTrue="1" operator="equal">
      <formula>"LOW RISK"</formula>
    </cfRule>
    <cfRule type="cellIs" dxfId="1" priority="118" stopIfTrue="1" operator="equal">
      <formula>"MEDIUM RISK"</formula>
    </cfRule>
    <cfRule type="cellIs" dxfId="2" priority="119" stopIfTrue="1" operator="equal">
      <formula>"HIGH RISK"</formula>
    </cfRule>
    <cfRule type="cellIs" dxfId="3" priority="120" stopIfTrue="1" operator="equal">
      <formula>"EXTREME HIGH"</formula>
    </cfRule>
    <cfRule type="cellIs" dxfId="4" priority="97" stopIfTrue="1" operator="equal">
      <formula>"LOW RISK"</formula>
    </cfRule>
    <cfRule type="cellIs" dxfId="1" priority="98" stopIfTrue="1" operator="equal">
      <formula>"MEDIUM RISK"</formula>
    </cfRule>
    <cfRule type="cellIs" dxfId="2" priority="99" stopIfTrue="1" operator="equal">
      <formula>"HIGH RISK"</formula>
    </cfRule>
    <cfRule type="cellIs" dxfId="3" priority="100" stopIfTrue="1" operator="equal">
      <formula>"EXTREME HIGH"</formula>
    </cfRule>
    <cfRule type="cellIs" dxfId="4" priority="93" stopIfTrue="1" operator="equal">
      <formula>"LOW RISK"</formula>
    </cfRule>
    <cfRule type="cellIs" dxfId="1" priority="94" stopIfTrue="1" operator="equal">
      <formula>"MEDIUM RISK"</formula>
    </cfRule>
    <cfRule type="cellIs" dxfId="2" priority="95" stopIfTrue="1" operator="equal">
      <formula>"HIGH RISK"</formula>
    </cfRule>
    <cfRule type="cellIs" dxfId="3" priority="96" stopIfTrue="1" operator="equal">
      <formula>"EXTREME HIGH"</formula>
    </cfRule>
    <cfRule type="cellIs" dxfId="4" priority="89" stopIfTrue="1" operator="equal">
      <formula>"LOW RISK"</formula>
    </cfRule>
    <cfRule type="cellIs" dxfId="1" priority="90" stopIfTrue="1" operator="equal">
      <formula>"MEDIUM RISK"</formula>
    </cfRule>
    <cfRule type="cellIs" dxfId="2" priority="91" stopIfTrue="1" operator="equal">
      <formula>"HIGH RISK"</formula>
    </cfRule>
    <cfRule type="cellIs" dxfId="3" priority="92" stopIfTrue="1" operator="equal">
      <formula>"EXTREME HIGH"</formula>
    </cfRule>
    <cfRule type="cellIs" dxfId="4" priority="85" stopIfTrue="1" operator="equal">
      <formula>"LOW RISK"</formula>
    </cfRule>
    <cfRule type="cellIs" dxfId="1" priority="86" stopIfTrue="1" operator="equal">
      <formula>"MEDIUM RISK"</formula>
    </cfRule>
    <cfRule type="cellIs" dxfId="2" priority="87" stopIfTrue="1" operator="equal">
      <formula>"HIGH RISK"</formula>
    </cfRule>
    <cfRule type="cellIs" dxfId="3" priority="88" stopIfTrue="1" operator="equal">
      <formula>"EXTREME HIGH"</formula>
    </cfRule>
  </conditionalFormatting>
  <conditionalFormatting sqref="AF10">
    <cfRule type="cellIs" dxfId="4" priority="109" stopIfTrue="1" operator="equal">
      <formula>"LOW RISK"</formula>
    </cfRule>
    <cfRule type="cellIs" dxfId="1" priority="110" stopIfTrue="1" operator="equal">
      <formula>"MEDIUM RISK"</formula>
    </cfRule>
    <cfRule type="cellIs" dxfId="2" priority="111" stopIfTrue="1" operator="equal">
      <formula>"HIGH RISK"</formula>
    </cfRule>
    <cfRule type="cellIs" dxfId="3" priority="112" stopIfTrue="1" operator="equal">
      <formula>"EXTREME HIGH"</formula>
    </cfRule>
    <cfRule type="cellIs" dxfId="4" priority="105" stopIfTrue="1" operator="equal">
      <formula>"LOW RISK"</formula>
    </cfRule>
    <cfRule type="cellIs" dxfId="1" priority="106" stopIfTrue="1" operator="equal">
      <formula>"MEDIUM RISK"</formula>
    </cfRule>
    <cfRule type="cellIs" dxfId="2" priority="107" stopIfTrue="1" operator="equal">
      <formula>"HIGH RISK"</formula>
    </cfRule>
    <cfRule type="cellIs" dxfId="3" priority="108" stopIfTrue="1" operator="equal">
      <formula>"EXTREME HIGH"</formula>
    </cfRule>
    <cfRule type="cellIs" dxfId="4" priority="101" stopIfTrue="1" operator="equal">
      <formula>"LOW RISK"</formula>
    </cfRule>
    <cfRule type="cellIs" dxfId="1" priority="102" stopIfTrue="1" operator="equal">
      <formula>"MEDIUM RISK"</formula>
    </cfRule>
    <cfRule type="cellIs" dxfId="2" priority="103" stopIfTrue="1" operator="equal">
      <formula>"HIGH RISK"</formula>
    </cfRule>
    <cfRule type="cellIs" dxfId="3" priority="104" stopIfTrue="1" operator="equal">
      <formula>"EXTREME HIGH"</formula>
    </cfRule>
    <cfRule type="cellIs" dxfId="4" priority="157" stopIfTrue="1" operator="equal">
      <formula>"LOW RISK"</formula>
    </cfRule>
    <cfRule type="cellIs" dxfId="1" priority="158" stopIfTrue="1" operator="equal">
      <formula>"MEDIUM RISK"</formula>
    </cfRule>
    <cfRule type="cellIs" dxfId="2" priority="159" stopIfTrue="1" operator="equal">
      <formula>"HIGH RISK"</formula>
    </cfRule>
    <cfRule type="cellIs" dxfId="3" priority="160" stopIfTrue="1" operator="equal">
      <formula>"EXTREME HIGH"</formula>
    </cfRule>
    <cfRule type="cellIs" dxfId="4" priority="153" stopIfTrue="1" operator="equal">
      <formula>"LOW RISK"</formula>
    </cfRule>
    <cfRule type="cellIs" dxfId="1" priority="154" stopIfTrue="1" operator="equal">
      <formula>"MEDIUM RISK"</formula>
    </cfRule>
    <cfRule type="cellIs" dxfId="2" priority="155" stopIfTrue="1" operator="equal">
      <formula>"HIGH RISK"</formula>
    </cfRule>
    <cfRule type="cellIs" dxfId="3" priority="156" stopIfTrue="1" operator="equal">
      <formula>"EXTREME HIGH"</formula>
    </cfRule>
    <cfRule type="cellIs" dxfId="4" priority="149" stopIfTrue="1" operator="equal">
      <formula>"LOW RISK"</formula>
    </cfRule>
    <cfRule type="cellIs" dxfId="1" priority="150" stopIfTrue="1" operator="equal">
      <formula>"MEDIUM RISK"</formula>
    </cfRule>
    <cfRule type="cellIs" dxfId="2" priority="151" stopIfTrue="1" operator="equal">
      <formula>"HIGH RISK"</formula>
    </cfRule>
    <cfRule type="cellIs" dxfId="3" priority="152" stopIfTrue="1" operator="equal">
      <formula>"EXTREME HIGH"</formula>
    </cfRule>
    <cfRule type="cellIs" dxfId="4" priority="145" stopIfTrue="1" operator="equal">
      <formula>"LOW RISK"</formula>
    </cfRule>
    <cfRule type="cellIs" dxfId="1" priority="146" stopIfTrue="1" operator="equal">
      <formula>"MEDIUM RISK"</formula>
    </cfRule>
    <cfRule type="cellIs" dxfId="2" priority="147" stopIfTrue="1" operator="equal">
      <formula>"HIGH RISK"</formula>
    </cfRule>
    <cfRule type="cellIs" dxfId="3" priority="148" stopIfTrue="1" operator="equal">
      <formula>"EXTREME HIGH"</formula>
    </cfRule>
    <cfRule type="cellIs" dxfId="4" priority="113" stopIfTrue="1" operator="equal">
      <formula>"LOW RISK"</formula>
    </cfRule>
    <cfRule type="cellIs" dxfId="1" priority="114" stopIfTrue="1" operator="equal">
      <formula>"MEDIUM RISK"</formula>
    </cfRule>
    <cfRule type="cellIs" dxfId="2" priority="115" stopIfTrue="1" operator="equal">
      <formula>"HIGH RISK"</formula>
    </cfRule>
    <cfRule type="cellIs" dxfId="3" priority="116" stopIfTrue="1" operator="equal">
      <formula>"EXTREME HIGH"</formula>
    </cfRule>
  </conditionalFormatting>
  <conditionalFormatting sqref="AG10">
    <cfRule type="cellIs" dxfId="4" priority="121" stopIfTrue="1" operator="equal">
      <formula>"LOW RISK"</formula>
    </cfRule>
    <cfRule type="cellIs" dxfId="1" priority="122" stopIfTrue="1" operator="equal">
      <formula>"MEDIUM RISK"</formula>
    </cfRule>
    <cfRule type="cellIs" dxfId="2" priority="123" stopIfTrue="1" operator="equal">
      <formula>"HIGH RISK"</formula>
    </cfRule>
    <cfRule type="cellIs" dxfId="3" priority="124" stopIfTrue="1" operator="equal">
      <formula>"EXTREME HIGH"</formula>
    </cfRule>
  </conditionalFormatting>
  <conditionalFormatting sqref="AH10">
    <cfRule type="cellIs" dxfId="4" priority="137" stopIfTrue="1" operator="equal">
      <formula>"LOW RISK"</formula>
    </cfRule>
    <cfRule type="cellIs" dxfId="1" priority="138" stopIfTrue="1" operator="equal">
      <formula>"MEDIUM RISK"</formula>
    </cfRule>
    <cfRule type="cellIs" dxfId="2" priority="139" stopIfTrue="1" operator="equal">
      <formula>"HIGH RISK"</formula>
    </cfRule>
    <cfRule type="cellIs" dxfId="3" priority="140" stopIfTrue="1" operator="equal">
      <formula>"EXTREME HIGH"</formula>
    </cfRule>
    <cfRule type="cellIs" dxfId="4" priority="133" stopIfTrue="1" operator="equal">
      <formula>"LOW RISK"</formula>
    </cfRule>
    <cfRule type="cellIs" dxfId="1" priority="134" stopIfTrue="1" operator="equal">
      <formula>"MEDIUM RISK"</formula>
    </cfRule>
    <cfRule type="cellIs" dxfId="2" priority="135" stopIfTrue="1" operator="equal">
      <formula>"HIGH RISK"</formula>
    </cfRule>
    <cfRule type="cellIs" dxfId="3" priority="136" stopIfTrue="1" operator="equal">
      <formula>"EXTREME HIGH"</formula>
    </cfRule>
    <cfRule type="cellIs" dxfId="4" priority="129" stopIfTrue="1" operator="equal">
      <formula>"LOW RISK"</formula>
    </cfRule>
    <cfRule type="cellIs" dxfId="1" priority="130" stopIfTrue="1" operator="equal">
      <formula>"MEDIUM RISK"</formula>
    </cfRule>
    <cfRule type="cellIs" dxfId="2" priority="131" stopIfTrue="1" operator="equal">
      <formula>"HIGH RISK"</formula>
    </cfRule>
    <cfRule type="cellIs" dxfId="3" priority="132" stopIfTrue="1" operator="equal">
      <formula>"EXTREME HIGH"</formula>
    </cfRule>
    <cfRule type="cellIs" dxfId="4" priority="125" stopIfTrue="1" operator="equal">
      <formula>"LOW RISK"</formula>
    </cfRule>
    <cfRule type="cellIs" dxfId="1" priority="126" stopIfTrue="1" operator="equal">
      <formula>"MEDIUM RISK"</formula>
    </cfRule>
    <cfRule type="cellIs" dxfId="2" priority="127" stopIfTrue="1" operator="equal">
      <formula>"HIGH RISK"</formula>
    </cfRule>
    <cfRule type="cellIs" dxfId="3" priority="128" stopIfTrue="1" operator="equal">
      <formula>"EXTREME HIGH"</formula>
    </cfRule>
  </conditionalFormatting>
  <conditionalFormatting sqref="B11:C11">
    <cfRule type="cellIs" dxfId="5" priority="309" operator="equal">
      <formula>"Retired"</formula>
    </cfRule>
    <cfRule type="cellIs" dxfId="6" priority="310" operator="equal">
      <formula>"Active"</formula>
    </cfRule>
    <cfRule type="cellIs" dxfId="6" priority="307" operator="equal">
      <formula>"Threat"</formula>
    </cfRule>
    <cfRule type="cellIs" dxfId="7" priority="308" operator="equal">
      <formula>"Opportunity"</formula>
    </cfRule>
  </conditionalFormatting>
  <conditionalFormatting sqref="D11">
    <cfRule type="cellIs" dxfId="6" priority="305" operator="equal">
      <formula>"Threat"</formula>
    </cfRule>
    <cfRule type="cellIs" dxfId="7" priority="306" operator="equal">
      <formula>"Opportunity"</formula>
    </cfRule>
  </conditionalFormatting>
  <conditionalFormatting sqref="Q11">
    <cfRule type="cellIs" dxfId="4" priority="233" stopIfTrue="1" operator="equal">
      <formula>"LOW RISK"</formula>
    </cfRule>
    <cfRule type="cellIs" dxfId="1" priority="234" stopIfTrue="1" operator="equal">
      <formula>"MEDIUM RISK"</formula>
    </cfRule>
    <cfRule type="cellIs" dxfId="2" priority="235" stopIfTrue="1" operator="equal">
      <formula>"HIGH RISK"</formula>
    </cfRule>
    <cfRule type="cellIs" dxfId="3" priority="236" stopIfTrue="1" operator="equal">
      <formula>"EXTREME HIGH"</formula>
    </cfRule>
    <cfRule type="cellIs" dxfId="4" priority="245" stopIfTrue="1" operator="equal">
      <formula>"LOW RISK"</formula>
    </cfRule>
    <cfRule type="cellIs" dxfId="1" priority="246" stopIfTrue="1" operator="equal">
      <formula>"MEDIUM RISK"</formula>
    </cfRule>
    <cfRule type="cellIs" dxfId="2" priority="247" stopIfTrue="1" operator="equal">
      <formula>"HIGH RISK"</formula>
    </cfRule>
    <cfRule type="cellIs" dxfId="3" priority="248" stopIfTrue="1" operator="equal">
      <formula>"EXTREME HIGH"</formula>
    </cfRule>
    <cfRule type="cellIs" dxfId="4" priority="241" stopIfTrue="1" operator="equal">
      <formula>"LOW RISK"</formula>
    </cfRule>
    <cfRule type="cellIs" dxfId="1" priority="242" stopIfTrue="1" operator="equal">
      <formula>"MEDIUM RISK"</formula>
    </cfRule>
    <cfRule type="cellIs" dxfId="2" priority="243" stopIfTrue="1" operator="equal">
      <formula>"HIGH RISK"</formula>
    </cfRule>
    <cfRule type="cellIs" dxfId="3" priority="244" stopIfTrue="1" operator="equal">
      <formula>"EXTREME HIGH"</formula>
    </cfRule>
    <cfRule type="cellIs" dxfId="4" priority="237" stopIfTrue="1" operator="equal">
      <formula>"LOW RISK"</formula>
    </cfRule>
    <cfRule type="cellIs" dxfId="1" priority="238" stopIfTrue="1" operator="equal">
      <formula>"MEDIUM RISK"</formula>
    </cfRule>
    <cfRule type="cellIs" dxfId="2" priority="239" stopIfTrue="1" operator="equal">
      <formula>"HIGH RISK"</formula>
    </cfRule>
    <cfRule type="cellIs" dxfId="3" priority="240" stopIfTrue="1" operator="equal">
      <formula>"EXTREME HIGH"</formula>
    </cfRule>
    <cfRule type="cellIs" dxfId="4" priority="229" stopIfTrue="1" operator="equal">
      <formula>"LOW RISK"</formula>
    </cfRule>
    <cfRule type="cellIs" dxfId="1" priority="230" stopIfTrue="1" operator="equal">
      <formula>"MEDIUM RISK"</formula>
    </cfRule>
    <cfRule type="cellIs" dxfId="2" priority="231" stopIfTrue="1" operator="equal">
      <formula>"HIGH RISK"</formula>
    </cfRule>
    <cfRule type="cellIs" dxfId="3" priority="232" stopIfTrue="1" operator="equal">
      <formula>"EXTREME HIGH"</formula>
    </cfRule>
  </conditionalFormatting>
  <conditionalFormatting sqref="R11">
    <cfRule type="cellIs" dxfId="4" priority="225" stopIfTrue="1" operator="equal">
      <formula>"LOW RISK"</formula>
    </cfRule>
    <cfRule type="cellIs" dxfId="1" priority="226" stopIfTrue="1" operator="equal">
      <formula>"MEDIUM RISK"</formula>
    </cfRule>
    <cfRule type="cellIs" dxfId="2" priority="227" stopIfTrue="1" operator="equal">
      <formula>"HIGH RISK"</formula>
    </cfRule>
    <cfRule type="cellIs" dxfId="3" priority="228" stopIfTrue="1" operator="equal">
      <formula>"EXTREME HIGH"</formula>
    </cfRule>
    <cfRule type="cellIs" dxfId="4" priority="221" stopIfTrue="1" operator="equal">
      <formula>"LOW RISK"</formula>
    </cfRule>
    <cfRule type="cellIs" dxfId="1" priority="222" stopIfTrue="1" operator="equal">
      <formula>"MEDIUM RISK"</formula>
    </cfRule>
    <cfRule type="cellIs" dxfId="2" priority="223" stopIfTrue="1" operator="equal">
      <formula>"HIGH RISK"</formula>
    </cfRule>
    <cfRule type="cellIs" dxfId="3" priority="224" stopIfTrue="1" operator="equal">
      <formula>"EXTREME HIGH"</formula>
    </cfRule>
    <cfRule type="cellIs" dxfId="4" priority="217" stopIfTrue="1" operator="equal">
      <formula>"LOW RISK"</formula>
    </cfRule>
    <cfRule type="cellIs" dxfId="1" priority="218" stopIfTrue="1" operator="equal">
      <formula>"MEDIUM RISK"</formula>
    </cfRule>
    <cfRule type="cellIs" dxfId="2" priority="219" stopIfTrue="1" operator="equal">
      <formula>"HIGH RISK"</formula>
    </cfRule>
    <cfRule type="cellIs" dxfId="3" priority="220" stopIfTrue="1" operator="equal">
      <formula>"EXTREME HIGH"</formula>
    </cfRule>
    <cfRule type="cellIs" dxfId="4" priority="213" stopIfTrue="1" operator="equal">
      <formula>"LOW RISK"</formula>
    </cfRule>
    <cfRule type="cellIs" dxfId="1" priority="214" stopIfTrue="1" operator="equal">
      <formula>"MEDIUM RISK"</formula>
    </cfRule>
    <cfRule type="cellIs" dxfId="2" priority="215" stopIfTrue="1" operator="equal">
      <formula>"HIGH RISK"</formula>
    </cfRule>
    <cfRule type="cellIs" dxfId="3" priority="216" stopIfTrue="1" operator="equal">
      <formula>"EXTREME HIGH"</formula>
    </cfRule>
  </conditionalFormatting>
  <conditionalFormatting sqref="S11">
    <cfRule type="cellIs" dxfId="4" priority="201" stopIfTrue="1" operator="equal">
      <formula>"LOW RISK"</formula>
    </cfRule>
    <cfRule type="cellIs" dxfId="1" priority="202" stopIfTrue="1" operator="equal">
      <formula>"MEDIUM RISK"</formula>
    </cfRule>
    <cfRule type="cellIs" dxfId="2" priority="203" stopIfTrue="1" operator="equal">
      <formula>"HIGH RISK"</formula>
    </cfRule>
    <cfRule type="cellIs" dxfId="3" priority="204" stopIfTrue="1" operator="equal">
      <formula>"EXTREME HIGH"</formula>
    </cfRule>
    <cfRule type="cellIs" dxfId="4" priority="197" stopIfTrue="1" operator="equal">
      <formula>"LOW RISK"</formula>
    </cfRule>
    <cfRule type="cellIs" dxfId="1" priority="198" stopIfTrue="1" operator="equal">
      <formula>"MEDIUM RISK"</formula>
    </cfRule>
    <cfRule type="cellIs" dxfId="2" priority="199" stopIfTrue="1" operator="equal">
      <formula>"HIGH RISK"</formula>
    </cfRule>
    <cfRule type="cellIs" dxfId="3" priority="200" stopIfTrue="1" operator="equal">
      <formula>"EXTREME HIGH"</formula>
    </cfRule>
    <cfRule type="cellIs" dxfId="4" priority="209" stopIfTrue="1" operator="equal">
      <formula>"LOW RISK"</formula>
    </cfRule>
    <cfRule type="cellIs" dxfId="1" priority="210" stopIfTrue="1" operator="equal">
      <formula>"MEDIUM RISK"</formula>
    </cfRule>
    <cfRule type="cellIs" dxfId="2" priority="211" stopIfTrue="1" operator="equal">
      <formula>"HIGH RISK"</formula>
    </cfRule>
    <cfRule type="cellIs" dxfId="3" priority="212" stopIfTrue="1" operator="equal">
      <formula>"EXTREME HIGH"</formula>
    </cfRule>
    <cfRule type="cellIs" dxfId="4" priority="205" stopIfTrue="1" operator="equal">
      <formula>"LOW RISK"</formula>
    </cfRule>
    <cfRule type="cellIs" dxfId="1" priority="206" stopIfTrue="1" operator="equal">
      <formula>"MEDIUM RISK"</formula>
    </cfRule>
    <cfRule type="cellIs" dxfId="2" priority="207" stopIfTrue="1" operator="equal">
      <formula>"HIGH RISK"</formula>
    </cfRule>
    <cfRule type="cellIs" dxfId="3" priority="208" stopIfTrue="1" operator="equal">
      <formula>"EXTREME HIGH"</formula>
    </cfRule>
  </conditionalFormatting>
  <conditionalFormatting sqref="T11">
    <cfRule type="cellIs" dxfId="4" priority="193" stopIfTrue="1" operator="equal">
      <formula>"LOW RISK"</formula>
    </cfRule>
    <cfRule type="cellIs" dxfId="1" priority="194" stopIfTrue="1" operator="equal">
      <formula>"MEDIUM RISK"</formula>
    </cfRule>
    <cfRule type="cellIs" dxfId="2" priority="195" stopIfTrue="1" operator="equal">
      <formula>"HIGH RISK"</formula>
    </cfRule>
    <cfRule type="cellIs" dxfId="3" priority="196" stopIfTrue="1" operator="equal">
      <formula>"EXTREME HIGH"</formula>
    </cfRule>
  </conditionalFormatting>
  <conditionalFormatting sqref="AA11">
    <cfRule type="cellIs" dxfId="4" priority="81" stopIfTrue="1" operator="equal">
      <formula>"LOW RISK"</formula>
    </cfRule>
    <cfRule type="cellIs" dxfId="1" priority="82" stopIfTrue="1" operator="equal">
      <formula>"MEDIUM RISK"</formula>
    </cfRule>
    <cfRule type="cellIs" dxfId="2" priority="83" stopIfTrue="1" operator="equal">
      <formula>"HIGH RISK"</formula>
    </cfRule>
    <cfRule type="cellIs" dxfId="3" priority="84" stopIfTrue="1" operator="equal">
      <formula>"EXTREME HIGH"</formula>
    </cfRule>
    <cfRule type="cellIs" dxfId="4" priority="77" stopIfTrue="1" operator="equal">
      <formula>"LOW RISK"</formula>
    </cfRule>
    <cfRule type="cellIs" dxfId="1" priority="78" stopIfTrue="1" operator="equal">
      <formula>"MEDIUM RISK"</formula>
    </cfRule>
    <cfRule type="cellIs" dxfId="2" priority="79" stopIfTrue="1" operator="equal">
      <formula>"HIGH RISK"</formula>
    </cfRule>
    <cfRule type="cellIs" dxfId="3" priority="80" stopIfTrue="1" operator="equal">
      <formula>"EXTREME HIGH"</formula>
    </cfRule>
    <cfRule type="cellIs" dxfId="4" priority="73" stopIfTrue="1" operator="equal">
      <formula>"LOW RISK"</formula>
    </cfRule>
    <cfRule type="cellIs" dxfId="1" priority="74" stopIfTrue="1" operator="equal">
      <formula>"MEDIUM RISK"</formula>
    </cfRule>
    <cfRule type="cellIs" dxfId="2" priority="75" stopIfTrue="1" operator="equal">
      <formula>"HIGH RISK"</formula>
    </cfRule>
    <cfRule type="cellIs" dxfId="3" priority="76" stopIfTrue="1" operator="equal">
      <formula>"EXTREME HIGH"</formula>
    </cfRule>
    <cfRule type="cellIs" dxfId="4" priority="69" stopIfTrue="1" operator="equal">
      <formula>"LOW RISK"</formula>
    </cfRule>
    <cfRule type="cellIs" dxfId="1" priority="70" stopIfTrue="1" operator="equal">
      <formula>"MEDIUM RISK"</formula>
    </cfRule>
    <cfRule type="cellIs" dxfId="2" priority="71" stopIfTrue="1" operator="equal">
      <formula>"HIGH RISK"</formula>
    </cfRule>
    <cfRule type="cellIs" dxfId="3" priority="72" stopIfTrue="1" operator="equal">
      <formula>"EXTREME HIGH"</formula>
    </cfRule>
    <cfRule type="cellIs" dxfId="4" priority="65" stopIfTrue="1" operator="equal">
      <formula>"LOW RISK"</formula>
    </cfRule>
    <cfRule type="cellIs" dxfId="1" priority="66" stopIfTrue="1" operator="equal">
      <formula>"MEDIUM RISK"</formula>
    </cfRule>
    <cfRule type="cellIs" dxfId="2" priority="67" stopIfTrue="1" operator="equal">
      <formula>"HIGH RISK"</formula>
    </cfRule>
    <cfRule type="cellIs" dxfId="3" priority="68" stopIfTrue="1" operator="equal">
      <formula>"EXTREME HIGH"</formula>
    </cfRule>
  </conditionalFormatting>
  <conditionalFormatting sqref="AF11">
    <cfRule type="cellIs" dxfId="4" priority="33" stopIfTrue="1" operator="equal">
      <formula>"LOW RISK"</formula>
    </cfRule>
    <cfRule type="cellIs" dxfId="1" priority="34" stopIfTrue="1" operator="equal">
      <formula>"MEDIUM RISK"</formula>
    </cfRule>
    <cfRule type="cellIs" dxfId="2" priority="35" stopIfTrue="1" operator="equal">
      <formula>"HIGH RISK"</formula>
    </cfRule>
    <cfRule type="cellIs" dxfId="3" priority="36" stopIfTrue="1" operator="equal">
      <formula>"EXTREME HIGH"</formula>
    </cfRule>
    <cfRule type="cellIs" dxfId="4" priority="29" stopIfTrue="1" operator="equal">
      <formula>"LOW RISK"</formula>
    </cfRule>
    <cfRule type="cellIs" dxfId="1" priority="30" stopIfTrue="1" operator="equal">
      <formula>"MEDIUM RISK"</formula>
    </cfRule>
    <cfRule type="cellIs" dxfId="2" priority="31" stopIfTrue="1" operator="equal">
      <formula>"HIGH RISK"</formula>
    </cfRule>
    <cfRule type="cellIs" dxfId="3" priority="32" stopIfTrue="1" operator="equal">
      <formula>"EXTREME HIGH"</formula>
    </cfRule>
    <cfRule type="cellIs" dxfId="4" priority="25" stopIfTrue="1" operator="equal">
      <formula>"LOW RISK"</formula>
    </cfRule>
    <cfRule type="cellIs" dxfId="1" priority="26" stopIfTrue="1" operator="equal">
      <formula>"MEDIUM RISK"</formula>
    </cfRule>
    <cfRule type="cellIs" dxfId="2" priority="27" stopIfTrue="1" operator="equal">
      <formula>"HIGH RISK"</formula>
    </cfRule>
    <cfRule type="cellIs" dxfId="3" priority="28" stopIfTrue="1" operator="equal">
      <formula>"EXTREME HIGH"</formula>
    </cfRule>
    <cfRule type="cellIs" dxfId="4" priority="61" stopIfTrue="1" operator="equal">
      <formula>"LOW RISK"</formula>
    </cfRule>
    <cfRule type="cellIs" dxfId="1" priority="62" stopIfTrue="1" operator="equal">
      <formula>"MEDIUM RISK"</formula>
    </cfRule>
    <cfRule type="cellIs" dxfId="2" priority="63" stopIfTrue="1" operator="equal">
      <formula>"HIGH RISK"</formula>
    </cfRule>
    <cfRule type="cellIs" dxfId="3" priority="64" stopIfTrue="1" operator="equal">
      <formula>"EXTREME HIGH"</formula>
    </cfRule>
    <cfRule type="cellIs" dxfId="4" priority="57" stopIfTrue="1" operator="equal">
      <formula>"LOW RISK"</formula>
    </cfRule>
    <cfRule type="cellIs" dxfId="1" priority="58" stopIfTrue="1" operator="equal">
      <formula>"MEDIUM RISK"</formula>
    </cfRule>
    <cfRule type="cellIs" dxfId="2" priority="59" stopIfTrue="1" operator="equal">
      <formula>"HIGH RISK"</formula>
    </cfRule>
    <cfRule type="cellIs" dxfId="3" priority="60" stopIfTrue="1" operator="equal">
      <formula>"EXTREME HIGH"</formula>
    </cfRule>
    <cfRule type="cellIs" dxfId="4" priority="53" stopIfTrue="1" operator="equal">
      <formula>"LOW RISK"</formula>
    </cfRule>
    <cfRule type="cellIs" dxfId="1" priority="54" stopIfTrue="1" operator="equal">
      <formula>"MEDIUM RISK"</formula>
    </cfRule>
    <cfRule type="cellIs" dxfId="2" priority="55" stopIfTrue="1" operator="equal">
      <formula>"HIGH RISK"</formula>
    </cfRule>
    <cfRule type="cellIs" dxfId="3" priority="56" stopIfTrue="1" operator="equal">
      <formula>"EXTREME HIGH"</formula>
    </cfRule>
    <cfRule type="cellIs" dxfId="4" priority="49" stopIfTrue="1" operator="equal">
      <formula>"LOW RISK"</formula>
    </cfRule>
    <cfRule type="cellIs" dxfId="1" priority="50" stopIfTrue="1" operator="equal">
      <formula>"MEDIUM RISK"</formula>
    </cfRule>
    <cfRule type="cellIs" dxfId="2" priority="51" stopIfTrue="1" operator="equal">
      <formula>"HIGH RISK"</formula>
    </cfRule>
    <cfRule type="cellIs" dxfId="3" priority="52" stopIfTrue="1" operator="equal">
      <formula>"EXTREME HIGH"</formula>
    </cfRule>
    <cfRule type="cellIs" dxfId="4" priority="37" stopIfTrue="1" operator="equal">
      <formula>"LOW RISK"</formula>
    </cfRule>
    <cfRule type="cellIs" dxfId="1" priority="38" stopIfTrue="1" operator="equal">
      <formula>"MEDIUM RISK"</formula>
    </cfRule>
    <cfRule type="cellIs" dxfId="2" priority="39" stopIfTrue="1" operator="equal">
      <formula>"HIGH RISK"</formula>
    </cfRule>
    <cfRule type="cellIs" dxfId="3" priority="40" stopIfTrue="1" operator="equal">
      <formula>"EXTREME HIGH"</formula>
    </cfRule>
  </conditionalFormatting>
  <conditionalFormatting sqref="AG11">
    <cfRule type="cellIs" dxfId="4" priority="45" stopIfTrue="1" operator="equal">
      <formula>"LOW RISK"</formula>
    </cfRule>
    <cfRule type="cellIs" dxfId="1" priority="46" stopIfTrue="1" operator="equal">
      <formula>"MEDIUM RISK"</formula>
    </cfRule>
    <cfRule type="cellIs" dxfId="2" priority="47" stopIfTrue="1" operator="equal">
      <formula>"HIGH RISK"</formula>
    </cfRule>
    <cfRule type="cellIs" dxfId="3" priority="48" stopIfTrue="1" operator="equal">
      <formula>"EXTREME HIGH"</formula>
    </cfRule>
    <cfRule type="cellIs" dxfId="4" priority="41" stopIfTrue="1" operator="equal">
      <formula>"LOW RISK"</formula>
    </cfRule>
    <cfRule type="cellIs" dxfId="1" priority="42" stopIfTrue="1" operator="equal">
      <formula>"MEDIUM RISK"</formula>
    </cfRule>
    <cfRule type="cellIs" dxfId="2" priority="43" stopIfTrue="1" operator="equal">
      <formula>"HIGH RISK"</formula>
    </cfRule>
    <cfRule type="cellIs" dxfId="3" priority="44" stopIfTrue="1" operator="equal">
      <formula>"EXTREME HIGH"</formula>
    </cfRule>
  </conditionalFormatting>
  <conditionalFormatting sqref="AH11">
    <cfRule type="cellIs" dxfId="4" priority="17" stopIfTrue="1" operator="equal">
      <formula>"LOW RISK"</formula>
    </cfRule>
    <cfRule type="cellIs" dxfId="1" priority="18" stopIfTrue="1" operator="equal">
      <formula>"MEDIUM RISK"</formula>
    </cfRule>
    <cfRule type="cellIs" dxfId="2" priority="19" stopIfTrue="1" operator="equal">
      <formula>"HIGH RISK"</formula>
    </cfRule>
    <cfRule type="cellIs" dxfId="3" priority="20" stopIfTrue="1" operator="equal">
      <formula>"EXTREME HIGH"</formula>
    </cfRule>
    <cfRule type="cellIs" dxfId="4" priority="13" stopIfTrue="1" operator="equal">
      <formula>"LOW RISK"</formula>
    </cfRule>
    <cfRule type="cellIs" dxfId="1" priority="14" stopIfTrue="1" operator="equal">
      <formula>"MEDIUM RISK"</formula>
    </cfRule>
    <cfRule type="cellIs" dxfId="2" priority="15" stopIfTrue="1" operator="equal">
      <formula>"HIGH RISK"</formula>
    </cfRule>
    <cfRule type="cellIs" dxfId="3" priority="16" stopIfTrue="1" operator="equal">
      <formula>"EXTREME HIGH"</formula>
    </cfRule>
    <cfRule type="cellIs" dxfId="4" priority="9" stopIfTrue="1" operator="equal">
      <formula>"LOW RISK"</formula>
    </cfRule>
    <cfRule type="cellIs" dxfId="1" priority="10" stopIfTrue="1" operator="equal">
      <formula>"MEDIUM RISK"</formula>
    </cfRule>
    <cfRule type="cellIs" dxfId="2" priority="11" stopIfTrue="1" operator="equal">
      <formula>"HIGH RISK"</formula>
    </cfRule>
    <cfRule type="cellIs" dxfId="3" priority="12" stopIfTrue="1" operator="equal">
      <formula>"EXTREME HIGH"</formula>
    </cfRule>
    <cfRule type="cellIs" dxfId="4" priority="5" stopIfTrue="1" operator="equal">
      <formula>"LOW RISK"</formula>
    </cfRule>
    <cfRule type="cellIs" dxfId="1" priority="6" stopIfTrue="1" operator="equal">
      <formula>"MEDIUM RISK"</formula>
    </cfRule>
    <cfRule type="cellIs" dxfId="2" priority="7" stopIfTrue="1" operator="equal">
      <formula>"HIGH RISK"</formula>
    </cfRule>
    <cfRule type="cellIs" dxfId="3" priority="8" stopIfTrue="1" operator="equal">
      <formula>"EXTREME HIGH"</formula>
    </cfRule>
  </conditionalFormatting>
  <conditionalFormatting sqref="AI11">
    <cfRule type="cellIs" dxfId="4" priority="21" stopIfTrue="1" operator="equal">
      <formula>"LOW RISK"</formula>
    </cfRule>
    <cfRule type="cellIs" dxfId="1" priority="22" stopIfTrue="1" operator="equal">
      <formula>"MEDIUM RISK"</formula>
    </cfRule>
    <cfRule type="cellIs" dxfId="2" priority="23" stopIfTrue="1" operator="equal">
      <formula>"HIGH RISK"</formula>
    </cfRule>
    <cfRule type="cellIs" dxfId="3" priority="24" stopIfTrue="1" operator="equal">
      <formula>"EXTREME HIGH"</formula>
    </cfRule>
  </conditionalFormatting>
  <conditionalFormatting sqref="D7:D9">
    <cfRule type="cellIs" dxfId="6" priority="749" operator="equal">
      <formula>"Threat"</formula>
    </cfRule>
    <cfRule type="cellIs" dxfId="7" priority="750" operator="equal">
      <formula>"Opportunity"</formula>
    </cfRule>
  </conditionalFormatting>
  <conditionalFormatting sqref="T7:T8">
    <cfRule type="cellIs" dxfId="4" priority="405" stopIfTrue="1" operator="equal">
      <formula>"LOW RISK"</formula>
    </cfRule>
    <cfRule type="cellIs" dxfId="1" priority="406" stopIfTrue="1" operator="equal">
      <formula>"MEDIUM RISK"</formula>
    </cfRule>
    <cfRule type="cellIs" dxfId="2" priority="407" stopIfTrue="1" operator="equal">
      <formula>"HIGH RISK"</formula>
    </cfRule>
    <cfRule type="cellIs" dxfId="3" priority="408" stopIfTrue="1" operator="equal">
      <formula>"EXTREME HIGH"</formula>
    </cfRule>
  </conditionalFormatting>
  <conditionalFormatting sqref="AF7:AF8">
    <cfRule type="cellIs" dxfId="4" priority="517" stopIfTrue="1" operator="equal">
      <formula>"LOW RISK"</formula>
    </cfRule>
    <cfRule type="cellIs" dxfId="1" priority="518" stopIfTrue="1" operator="equal">
      <formula>"MEDIUM RISK"</formula>
    </cfRule>
    <cfRule type="cellIs" dxfId="2" priority="519" stopIfTrue="1" operator="equal">
      <formula>"HIGH RISK"</formula>
    </cfRule>
    <cfRule type="cellIs" dxfId="3" priority="520" stopIfTrue="1" operator="equal">
      <formula>"EXTREME HIGH"</formula>
    </cfRule>
    <cfRule type="cellIs" dxfId="4" priority="513" stopIfTrue="1" operator="equal">
      <formula>"LOW RISK"</formula>
    </cfRule>
    <cfRule type="cellIs" dxfId="1" priority="514" stopIfTrue="1" operator="equal">
      <formula>"MEDIUM RISK"</formula>
    </cfRule>
    <cfRule type="cellIs" dxfId="2" priority="515" stopIfTrue="1" operator="equal">
      <formula>"HIGH RISK"</formula>
    </cfRule>
    <cfRule type="cellIs" dxfId="3" priority="516" stopIfTrue="1" operator="equal">
      <formula>"EXTREME HIGH"</formula>
    </cfRule>
    <cfRule type="cellIs" dxfId="4" priority="509" stopIfTrue="1" operator="equal">
      <formula>"LOW RISK"</formula>
    </cfRule>
    <cfRule type="cellIs" dxfId="1" priority="510" stopIfTrue="1" operator="equal">
      <formula>"MEDIUM RISK"</formula>
    </cfRule>
    <cfRule type="cellIs" dxfId="2" priority="511" stopIfTrue="1" operator="equal">
      <formula>"HIGH RISK"</formula>
    </cfRule>
    <cfRule type="cellIs" dxfId="3" priority="512" stopIfTrue="1" operator="equal">
      <formula>"EXTREME HIGH"</formula>
    </cfRule>
    <cfRule type="cellIs" dxfId="4" priority="521" stopIfTrue="1" operator="equal">
      <formula>"LOW RISK"</formula>
    </cfRule>
    <cfRule type="cellIs" dxfId="1" priority="522" stopIfTrue="1" operator="equal">
      <formula>"MEDIUM RISK"</formula>
    </cfRule>
    <cfRule type="cellIs" dxfId="2" priority="523" stopIfTrue="1" operator="equal">
      <formula>"HIGH RISK"</formula>
    </cfRule>
    <cfRule type="cellIs" dxfId="3" priority="524" stopIfTrue="1" operator="equal">
      <formula>"EXTREME HIGH"</formula>
    </cfRule>
  </conditionalFormatting>
  <conditionalFormatting sqref="AG8:AG9">
    <cfRule type="cellIs" dxfId="4" priority="577" stopIfTrue="1" operator="equal">
      <formula>"LOW RISK"</formula>
    </cfRule>
    <cfRule type="cellIs" dxfId="1" priority="578" stopIfTrue="1" operator="equal">
      <formula>"MEDIUM RISK"</formula>
    </cfRule>
    <cfRule type="cellIs" dxfId="2" priority="579" stopIfTrue="1" operator="equal">
      <formula>"HIGH RISK"</formula>
    </cfRule>
    <cfRule type="cellIs" dxfId="3" priority="580" stopIfTrue="1" operator="equal">
      <formula>"EXTREME HIGH"</formula>
    </cfRule>
  </conditionalFormatting>
  <conditionalFormatting sqref="AH7:AH9">
    <cfRule type="cellIs" dxfId="4" priority="593" stopIfTrue="1" operator="equal">
      <formula>"LOW RISK"</formula>
    </cfRule>
    <cfRule type="cellIs" dxfId="1" priority="594" stopIfTrue="1" operator="equal">
      <formula>"MEDIUM RISK"</formula>
    </cfRule>
    <cfRule type="cellIs" dxfId="2" priority="595" stopIfTrue="1" operator="equal">
      <formula>"HIGH RISK"</formula>
    </cfRule>
    <cfRule type="cellIs" dxfId="3" priority="596" stopIfTrue="1" operator="equal">
      <formula>"EXTREME HIGH"</formula>
    </cfRule>
    <cfRule type="cellIs" dxfId="4" priority="589" stopIfTrue="1" operator="equal">
      <formula>"LOW RISK"</formula>
    </cfRule>
    <cfRule type="cellIs" dxfId="1" priority="590" stopIfTrue="1" operator="equal">
      <formula>"MEDIUM RISK"</formula>
    </cfRule>
    <cfRule type="cellIs" dxfId="2" priority="591" stopIfTrue="1" operator="equal">
      <formula>"HIGH RISK"</formula>
    </cfRule>
    <cfRule type="cellIs" dxfId="3" priority="592" stopIfTrue="1" operator="equal">
      <formula>"EXTREME HIGH"</formula>
    </cfRule>
    <cfRule type="cellIs" dxfId="4" priority="585" stopIfTrue="1" operator="equal">
      <formula>"LOW RISK"</formula>
    </cfRule>
    <cfRule type="cellIs" dxfId="1" priority="586" stopIfTrue="1" operator="equal">
      <formula>"MEDIUM RISK"</formula>
    </cfRule>
    <cfRule type="cellIs" dxfId="2" priority="587" stopIfTrue="1" operator="equal">
      <formula>"HIGH RISK"</formula>
    </cfRule>
    <cfRule type="cellIs" dxfId="3" priority="588" stopIfTrue="1" operator="equal">
      <formula>"EXTREME HIGH"</formula>
    </cfRule>
    <cfRule type="cellIs" dxfId="4" priority="581" stopIfTrue="1" operator="equal">
      <formula>"LOW RISK"</formula>
    </cfRule>
    <cfRule type="cellIs" dxfId="1" priority="582" stopIfTrue="1" operator="equal">
      <formula>"MEDIUM RISK"</formula>
    </cfRule>
    <cfRule type="cellIs" dxfId="2" priority="583" stopIfTrue="1" operator="equal">
      <formula>"HIGH RISK"</formula>
    </cfRule>
    <cfRule type="cellIs" dxfId="3" priority="584" stopIfTrue="1" operator="equal">
      <formula>"EXTREME HIGH"</formula>
    </cfRule>
  </conditionalFormatting>
  <conditionalFormatting sqref="B7:C9">
    <cfRule type="cellIs" dxfId="5" priority="2295" operator="equal">
      <formula>"Retired"</formula>
    </cfRule>
    <cfRule type="cellIs" dxfId="6" priority="2296" operator="equal">
      <formula>"Active"</formula>
    </cfRule>
    <cfRule type="cellIs" dxfId="6" priority="2293" operator="equal">
      <formula>"Threat"</formula>
    </cfRule>
    <cfRule type="cellIs" dxfId="7" priority="2294" operator="equal">
      <formula>"Opportunity"</formula>
    </cfRule>
  </conditionalFormatting>
  <conditionalFormatting sqref="Q7:Q8 AF7:AF8">
    <cfRule type="cellIs" dxfId="4" priority="745" stopIfTrue="1" operator="equal">
      <formula>"LOW RISK"</formula>
    </cfRule>
    <cfRule type="cellIs" dxfId="1" priority="746" stopIfTrue="1" operator="equal">
      <formula>"MEDIUM RISK"</formula>
    </cfRule>
    <cfRule type="cellIs" dxfId="2" priority="747" stopIfTrue="1" operator="equal">
      <formula>"HIGH RISK"</formula>
    </cfRule>
    <cfRule type="cellIs" dxfId="3" priority="748" stopIfTrue="1" operator="equal">
      <formula>"EXTREME HIGH"</formula>
    </cfRule>
    <cfRule type="cellIs" dxfId="4" priority="741" stopIfTrue="1" operator="equal">
      <formula>"LOW RISK"</formula>
    </cfRule>
    <cfRule type="cellIs" dxfId="1" priority="742" stopIfTrue="1" operator="equal">
      <formula>"MEDIUM RISK"</formula>
    </cfRule>
    <cfRule type="cellIs" dxfId="2" priority="743" stopIfTrue="1" operator="equal">
      <formula>"HIGH RISK"</formula>
    </cfRule>
    <cfRule type="cellIs" dxfId="3" priority="744" stopIfTrue="1" operator="equal">
      <formula>"EXTREME HIGH"</formula>
    </cfRule>
    <cfRule type="cellIs" dxfId="4" priority="737" stopIfTrue="1" operator="equal">
      <formula>"LOW RISK"</formula>
    </cfRule>
    <cfRule type="cellIs" dxfId="1" priority="738" stopIfTrue="1" operator="equal">
      <formula>"MEDIUM RISK"</formula>
    </cfRule>
    <cfRule type="cellIs" dxfId="2" priority="739" stopIfTrue="1" operator="equal">
      <formula>"HIGH RISK"</formula>
    </cfRule>
    <cfRule type="cellIs" dxfId="3" priority="740" stopIfTrue="1" operator="equal">
      <formula>"EXTREME HIGH"</formula>
    </cfRule>
    <cfRule type="cellIs" dxfId="4" priority="733" stopIfTrue="1" operator="equal">
      <formula>"LOW RISK"</formula>
    </cfRule>
    <cfRule type="cellIs" dxfId="1" priority="734" stopIfTrue="1" operator="equal">
      <formula>"MEDIUM RISK"</formula>
    </cfRule>
    <cfRule type="cellIs" dxfId="2" priority="735" stopIfTrue="1" operator="equal">
      <formula>"HIGH RISK"</formula>
    </cfRule>
    <cfRule type="cellIs" dxfId="3" priority="736" stopIfTrue="1" operator="equal">
      <formula>"EXTREME HIGH"</formula>
    </cfRule>
  </conditionalFormatting>
  <conditionalFormatting sqref="AG8:AG9 AI7:AI9">
    <cfRule type="cellIs" dxfId="4" priority="613" stopIfTrue="1" operator="equal">
      <formula>"LOW RISK"</formula>
    </cfRule>
    <cfRule type="cellIs" dxfId="1" priority="614" stopIfTrue="1" operator="equal">
      <formula>"MEDIUM RISK"</formula>
    </cfRule>
    <cfRule type="cellIs" dxfId="2" priority="615" stopIfTrue="1" operator="equal">
      <formula>"HIGH RISK"</formula>
    </cfRule>
    <cfRule type="cellIs" dxfId="3" priority="616" stopIfTrue="1" operator="equal">
      <formula>"EXTREME HIGH"</formula>
    </cfRule>
  </conditionalFormatting>
  <conditionalFormatting sqref="AF9 Q9">
    <cfRule type="cellIs" dxfId="4" priority="525" stopIfTrue="1" operator="equal">
      <formula>"LOW RISK"</formula>
    </cfRule>
    <cfRule type="cellIs" dxfId="1" priority="526" stopIfTrue="1" operator="equal">
      <formula>"MEDIUM RISK"</formula>
    </cfRule>
    <cfRule type="cellIs" dxfId="2" priority="527" stopIfTrue="1" operator="equal">
      <formula>"HIGH RISK"</formula>
    </cfRule>
    <cfRule type="cellIs" dxfId="3" priority="528" stopIfTrue="1" operator="equal">
      <formula>"EXTREME HIGH"</formula>
    </cfRule>
  </conditionalFormatting>
  <conditionalFormatting sqref="AG10 AI10">
    <cfRule type="cellIs" dxfId="4" priority="141" stopIfTrue="1" operator="equal">
      <formula>"LOW RISK"</formula>
    </cfRule>
    <cfRule type="cellIs" dxfId="1" priority="142" stopIfTrue="1" operator="equal">
      <formula>"MEDIUM RISK"</formula>
    </cfRule>
    <cfRule type="cellIs" dxfId="2" priority="143" stopIfTrue="1" operator="equal">
      <formula>"HIGH RISK"</formula>
    </cfRule>
    <cfRule type="cellIs" dxfId="3" priority="144" stopIfTrue="1" operator="equal">
      <formula>"EXTREME HIGH"</formula>
    </cfRule>
  </conditionalFormatting>
  <dataValidations count="8">
    <dataValidation type="list" allowBlank="1" showInputMessage="1" showErrorMessage="1" sqref="Y7">
      <formula1>"Menghindari Risiko,Mengambil atau Meningkatkan Risiko,Menghilangkan Sumber Risiko,Mengubah Probabilitas,Mengubah Dampak,Membagi Risiko,Mempertahankan Risiko"</formula1>
    </dataValidation>
    <dataValidation type="list" allowBlank="1" showInputMessage="1" showErrorMessage="1" sqref="F7:F204">
      <formula1>Dept</formula1>
    </dataValidation>
    <dataValidation type="list" allowBlank="1" showInputMessage="1" showErrorMessage="1" sqref="E7:E9 E10:E11">
      <formula1>"Operasional,Kredit,Pasar,Likuiditas,Kepatuhan,Hukum,Reputasi,Strategis"</formula1>
    </dataValidation>
    <dataValidation type="list" allowBlank="1" showInputMessage="1" showErrorMessage="1" sqref="C7:C9 C10:C11">
      <formula1>StatOfRisk</formula1>
    </dataValidation>
    <dataValidation type="list" allowBlank="1" showInputMessage="1" showErrorMessage="1" sqref="N7:N9 N10:N11 AC7:AC9 AC10:AC11">
      <formula1>Probability</formula1>
    </dataValidation>
    <dataValidation type="list" allowBlank="1" showInputMessage="1" showErrorMessage="1" sqref="D7:D9 D10:D11">
      <formula1>OppOrThreat</formula1>
    </dataValidation>
    <dataValidation type="list" allowBlank="1" showInputMessage="1" showErrorMessage="1" sqref="Y8:Y9 Y10:Y11">
      <formula1>Strategy</formula1>
    </dataValidation>
    <dataValidation type="list" allowBlank="1" showInputMessage="1" showErrorMessage="1" sqref="O7:O9 O10:O11 AD7:AD9 AD10:AD11">
      <formula1>Impact</formula1>
    </dataValidation>
  </dataValidations>
  <hyperlinks>
    <hyperlink ref="Q6" location="'Risk Profile'!A1" display="Tingkat Risiko Inherent"/>
    <hyperlink ref="AF6" location="'Residual Risk'!A1" display="Tingkat Risiko Residual"/>
  </hyperlinks>
  <pageMargins left="0.25" right="0.25" top="0.25" bottom="0.25"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31" name="Button 7" r:id="rId3">
              <controlPr print="0" defaultSize="0">
                <anchor moveWithCells="1" sizeWithCells="1">
                  <from>
                    <xdr:col>0</xdr:col>
                    <xdr:colOff>101600</xdr:colOff>
                    <xdr:row>0</xdr:row>
                    <xdr:rowOff>63500</xdr:rowOff>
                  </from>
                  <to>
                    <xdr:col>2</xdr:col>
                    <xdr:colOff>88900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rgb="FF92D050"/>
  </sheetPr>
  <dimension ref="A1:K136"/>
  <sheetViews>
    <sheetView topLeftCell="A3" workbookViewId="0">
      <selection activeCell="C4" sqref="C4"/>
    </sheetView>
  </sheetViews>
  <sheetFormatPr defaultColWidth="8.81818181818182" defaultRowHeight="14.5"/>
  <cols>
    <col min="1" max="1" width="3.81818181818182" style="513" customWidth="1"/>
    <col min="2" max="2" width="67.8181818181818" style="514" customWidth="1"/>
    <col min="3" max="3" width="25.4545454545455" style="514" customWidth="1"/>
    <col min="4" max="4" width="8.45454545454546" style="514" customWidth="1"/>
    <col min="5" max="5" width="19" style="514" customWidth="1"/>
    <col min="6" max="6" width="10.1818181818182" style="514" customWidth="1"/>
    <col min="7" max="7" width="21.4545454545455" style="514" customWidth="1"/>
    <col min="8" max="8" width="13.4545454545455" style="514" customWidth="1"/>
    <col min="9" max="9" width="23.8181818181818" style="514" customWidth="1"/>
    <col min="10" max="10" width="7" style="514" customWidth="1"/>
    <col min="11" max="11" width="60" style="514" customWidth="1"/>
    <col min="12" max="12" width="14" style="514" customWidth="1"/>
    <col min="13" max="13" width="13.8181818181818" style="514" customWidth="1"/>
    <col min="14" max="16384" width="8.81818181818182" style="514"/>
  </cols>
  <sheetData>
    <row r="1" ht="47.25" customHeight="1" spans="1:7">
      <c r="A1" s="515" t="s">
        <v>286</v>
      </c>
      <c r="B1" s="515"/>
      <c r="C1" s="515"/>
      <c r="D1" s="515"/>
      <c r="E1" s="515"/>
      <c r="F1" s="515"/>
      <c r="G1" s="515"/>
    </row>
    <row r="3" ht="15.5" spans="1:8">
      <c r="A3" s="516" t="s">
        <v>287</v>
      </c>
      <c r="B3" s="517" t="s">
        <v>288</v>
      </c>
      <c r="C3" s="518">
        <v>80000000000</v>
      </c>
      <c r="D3" s="519" t="s">
        <v>289</v>
      </c>
      <c r="F3" s="520"/>
      <c r="G3" s="521"/>
      <c r="H3" s="521"/>
    </row>
    <row r="4" ht="15.5" spans="1:8">
      <c r="A4" s="516" t="s">
        <v>290</v>
      </c>
      <c r="B4" s="517" t="s">
        <v>291</v>
      </c>
      <c r="C4" s="518">
        <f>10%*(C3*C14)</f>
        <v>8000000000</v>
      </c>
      <c r="D4" s="519" t="s">
        <v>289</v>
      </c>
      <c r="F4" s="522"/>
      <c r="G4" s="521"/>
      <c r="H4" s="521"/>
    </row>
    <row r="5" ht="15.5" spans="1:8">
      <c r="A5" s="523"/>
      <c r="B5" s="524"/>
      <c r="C5" s="525"/>
      <c r="D5" s="526"/>
      <c r="E5" s="526"/>
      <c r="F5" s="526"/>
      <c r="G5" s="526"/>
      <c r="H5" s="526"/>
    </row>
    <row r="6" spans="6:8">
      <c r="F6" s="527"/>
      <c r="G6" s="521"/>
      <c r="H6" s="521"/>
    </row>
    <row r="7" ht="15.5" spans="1:8">
      <c r="A7" s="516" t="s">
        <v>292</v>
      </c>
      <c r="B7" s="528" t="s">
        <v>293</v>
      </c>
      <c r="C7" s="528"/>
      <c r="D7" s="528"/>
      <c r="E7" s="529"/>
      <c r="F7" s="527"/>
      <c r="G7" s="521"/>
      <c r="H7" s="521"/>
    </row>
    <row r="8" spans="1:7">
      <c r="A8" s="530">
        <v>1</v>
      </c>
      <c r="B8" s="531">
        <v>0.2</v>
      </c>
      <c r="C8" s="532">
        <f>20%*C4</f>
        <v>1600000000</v>
      </c>
      <c r="D8" s="532"/>
      <c r="F8" s="533"/>
      <c r="G8" s="529"/>
    </row>
    <row r="9" spans="1:4">
      <c r="A9" s="534">
        <v>2</v>
      </c>
      <c r="B9" s="535">
        <v>0.4</v>
      </c>
      <c r="C9" s="536">
        <f>40%*C4</f>
        <v>3200000000</v>
      </c>
      <c r="D9" s="536"/>
    </row>
    <row r="10" spans="1:4">
      <c r="A10" s="530">
        <v>3</v>
      </c>
      <c r="B10" s="531">
        <v>0.6</v>
      </c>
      <c r="C10" s="532">
        <f>60%*C4</f>
        <v>4800000000</v>
      </c>
      <c r="D10" s="532"/>
    </row>
    <row r="11" spans="1:4">
      <c r="A11" s="534">
        <v>4</v>
      </c>
      <c r="B11" s="535">
        <v>0.8</v>
      </c>
      <c r="C11" s="536">
        <f>80%*C4</f>
        <v>6400000000</v>
      </c>
      <c r="D11" s="536"/>
    </row>
    <row r="12" spans="1:4">
      <c r="A12" s="537">
        <v>5</v>
      </c>
      <c r="B12" s="531">
        <v>1</v>
      </c>
      <c r="C12" s="532">
        <f>C4</f>
        <v>8000000000</v>
      </c>
      <c r="D12" s="532"/>
    </row>
    <row r="13" spans="1:1">
      <c r="A13" s="538"/>
    </row>
    <row r="14" ht="15.5" spans="1:4">
      <c r="A14" s="539" t="s">
        <v>294</v>
      </c>
      <c r="B14" s="517" t="s">
        <v>295</v>
      </c>
      <c r="C14" s="540">
        <v>1</v>
      </c>
      <c r="D14" s="540"/>
    </row>
    <row r="15" ht="15.5" spans="1:4">
      <c r="A15" s="541"/>
      <c r="B15" s="542"/>
      <c r="C15" s="543"/>
      <c r="D15" s="543"/>
    </row>
    <row r="16" spans="1:9">
      <c r="A16" s="544">
        <v>1</v>
      </c>
      <c r="B16" s="545" t="str">
        <f>'Risk Input'!I7</f>
        <v>Tidak tercapainya  pasokan bahan baku pucuk basah</v>
      </c>
      <c r="C16" s="546"/>
      <c r="D16" s="546"/>
      <c r="E16" s="546"/>
      <c r="F16" s="546"/>
      <c r="G16" s="547"/>
      <c r="H16" s="548"/>
      <c r="I16" s="513"/>
    </row>
    <row r="17" spans="1:10">
      <c r="A17" s="549" t="s">
        <v>75</v>
      </c>
      <c r="B17" s="550" t="s">
        <v>296</v>
      </c>
      <c r="C17" s="549" t="s">
        <v>297</v>
      </c>
      <c r="D17" s="549" t="s">
        <v>298</v>
      </c>
      <c r="E17" s="550" t="s">
        <v>299</v>
      </c>
      <c r="F17" s="550"/>
      <c r="G17" s="550"/>
      <c r="I17" s="636"/>
      <c r="J17" s="637"/>
    </row>
    <row r="18" ht="15" customHeight="1" spans="1:9">
      <c r="A18" s="534">
        <v>1</v>
      </c>
      <c r="B18" s="551" t="s">
        <v>300</v>
      </c>
      <c r="C18" s="552">
        <f>'Risk Input'!T7</f>
        <v>29400000000</v>
      </c>
      <c r="D18" s="553" t="s">
        <v>289</v>
      </c>
      <c r="E18" s="554" t="s">
        <v>301</v>
      </c>
      <c r="F18" s="555"/>
      <c r="G18" s="556"/>
      <c r="I18" s="636"/>
    </row>
    <row r="19" spans="1:10">
      <c r="A19" s="534">
        <v>2</v>
      </c>
      <c r="B19" s="557" t="s">
        <v>302</v>
      </c>
      <c r="C19" s="558"/>
      <c r="D19" s="553"/>
      <c r="E19" s="559"/>
      <c r="F19" s="560"/>
      <c r="G19" s="561"/>
      <c r="I19" s="636"/>
      <c r="J19" s="512"/>
    </row>
    <row r="20" spans="1:10">
      <c r="A20" s="534">
        <v>3</v>
      </c>
      <c r="B20" s="557"/>
      <c r="C20" s="558"/>
      <c r="D20" s="553"/>
      <c r="E20" s="562"/>
      <c r="F20" s="563"/>
      <c r="G20" s="564"/>
      <c r="I20" s="636"/>
      <c r="J20" s="512"/>
    </row>
    <row r="21" spans="1:10">
      <c r="A21" s="565"/>
      <c r="B21" s="566" t="s">
        <v>303</v>
      </c>
      <c r="C21" s="567">
        <f>SUM(C18:C20)</f>
        <v>29400000000</v>
      </c>
      <c r="D21" s="553"/>
      <c r="E21" s="568" t="s">
        <v>304</v>
      </c>
      <c r="F21" s="569">
        <f>C21/$C$4</f>
        <v>3.675</v>
      </c>
      <c r="G21" s="570">
        <f>IF(F21&lt;=$B$8,$A$8,IF(F21&lt;=$B$9,$A$9,IF(F21&lt;=$B$10,$A$10,IF(F21&lt;=$B$11,$A$11,$A$12))))</f>
        <v>5</v>
      </c>
      <c r="J21" s="533"/>
    </row>
    <row r="22" spans="1:7">
      <c r="A22" s="571"/>
      <c r="B22" s="572"/>
      <c r="C22" s="572"/>
      <c r="D22" s="572"/>
      <c r="E22" s="572"/>
      <c r="F22" s="572"/>
      <c r="G22" s="573"/>
    </row>
    <row r="23" spans="1:10">
      <c r="A23" s="549" t="s">
        <v>75</v>
      </c>
      <c r="B23" s="550" t="s">
        <v>305</v>
      </c>
      <c r="C23" s="549" t="s">
        <v>306</v>
      </c>
      <c r="D23" s="549" t="s">
        <v>298</v>
      </c>
      <c r="E23" s="550" t="s">
        <v>299</v>
      </c>
      <c r="F23" s="550"/>
      <c r="G23" s="550"/>
      <c r="J23" s="533"/>
    </row>
    <row r="24" ht="29" spans="1:7">
      <c r="A24" s="574">
        <v>1</v>
      </c>
      <c r="B24" s="575" t="s">
        <v>307</v>
      </c>
      <c r="C24" s="552">
        <f>30000000+(3*15000000)</f>
        <v>75000000</v>
      </c>
      <c r="D24" s="553" t="s">
        <v>289</v>
      </c>
      <c r="E24" s="576" t="s">
        <v>308</v>
      </c>
      <c r="F24" s="577"/>
      <c r="G24" s="578"/>
    </row>
    <row r="25" spans="1:7">
      <c r="A25" s="574">
        <v>2</v>
      </c>
      <c r="B25" s="575" t="s">
        <v>309</v>
      </c>
      <c r="C25" s="552">
        <f>4*2500000</f>
        <v>10000000</v>
      </c>
      <c r="D25" s="553"/>
      <c r="E25" s="576" t="s">
        <v>310</v>
      </c>
      <c r="F25" s="577"/>
      <c r="G25" s="578"/>
    </row>
    <row r="26" spans="1:7">
      <c r="A26" s="574">
        <v>3</v>
      </c>
      <c r="B26" s="575"/>
      <c r="C26" s="552"/>
      <c r="D26" s="553"/>
      <c r="E26" s="579"/>
      <c r="F26" s="579"/>
      <c r="G26" s="579"/>
    </row>
    <row r="27" spans="1:7">
      <c r="A27" s="574">
        <v>4</v>
      </c>
      <c r="B27" s="575"/>
      <c r="C27" s="552"/>
      <c r="D27" s="553"/>
      <c r="E27" s="579"/>
      <c r="F27" s="579"/>
      <c r="G27" s="579"/>
    </row>
    <row r="28" spans="1:7">
      <c r="A28" s="574">
        <v>5</v>
      </c>
      <c r="B28" s="575"/>
      <c r="C28" s="552"/>
      <c r="D28" s="553"/>
      <c r="E28" s="579"/>
      <c r="F28" s="579"/>
      <c r="G28" s="579"/>
    </row>
    <row r="29" spans="1:7">
      <c r="A29" s="580"/>
      <c r="B29" s="581" t="s">
        <v>311</v>
      </c>
      <c r="C29" s="582">
        <f>SUM(C24:C28)</f>
        <v>85000000</v>
      </c>
      <c r="D29" s="553"/>
      <c r="E29" s="583"/>
      <c r="F29" s="583"/>
      <c r="G29" s="583"/>
    </row>
    <row r="30" spans="1:7">
      <c r="A30" s="571"/>
      <c r="B30" s="572"/>
      <c r="C30" s="572"/>
      <c r="D30" s="572"/>
      <c r="E30" s="572"/>
      <c r="F30" s="572"/>
      <c r="G30" s="573"/>
    </row>
    <row r="31" spans="1:7">
      <c r="A31" s="584"/>
      <c r="B31" s="585" t="s">
        <v>312</v>
      </c>
      <c r="C31" s="586">
        <f>'Risk Input'!AI7</f>
        <v>7350000000</v>
      </c>
      <c r="D31" s="587" t="s">
        <v>289</v>
      </c>
      <c r="E31" s="588" t="s">
        <v>304</v>
      </c>
      <c r="F31" s="589">
        <f>C31/$C$4</f>
        <v>0.91875</v>
      </c>
      <c r="G31" s="590">
        <f>IF(F31&lt;=$B$8,$A$8,IF(F31&lt;=$B$9,$A$9,IF(F31&lt;=$B$10,$A$10,IF(F31&lt;=$B$11,$A$11,$A$12))))</f>
        <v>5</v>
      </c>
    </row>
    <row r="32" spans="1:8">
      <c r="A32" s="591"/>
      <c r="B32" s="549" t="s">
        <v>313</v>
      </c>
      <c r="C32" s="592"/>
      <c r="D32" s="592"/>
      <c r="E32" s="592"/>
      <c r="F32" s="592"/>
      <c r="G32" s="592"/>
      <c r="H32" s="593"/>
    </row>
    <row r="33" ht="21.75" customHeight="1" spans="1:8">
      <c r="A33" s="594"/>
      <c r="B33" s="595"/>
      <c r="C33" s="595"/>
      <c r="D33" s="595"/>
      <c r="E33" s="595"/>
      <c r="F33" s="595"/>
      <c r="G33" s="595"/>
      <c r="H33" s="595"/>
    </row>
    <row r="34" spans="1:8">
      <c r="A34" s="544">
        <v>2</v>
      </c>
      <c r="B34" s="545">
        <f>'Risk Input'!I8</f>
        <v>0</v>
      </c>
      <c r="C34" s="546"/>
      <c r="D34" s="546"/>
      <c r="E34" s="546"/>
      <c r="F34" s="546"/>
      <c r="G34" s="547"/>
      <c r="H34" s="596"/>
    </row>
    <row r="35" spans="1:11">
      <c r="A35" s="549" t="s">
        <v>75</v>
      </c>
      <c r="B35" s="550" t="s">
        <v>296</v>
      </c>
      <c r="C35" s="549" t="s">
        <v>297</v>
      </c>
      <c r="D35" s="549" t="s">
        <v>298</v>
      </c>
      <c r="E35" s="550" t="s">
        <v>299</v>
      </c>
      <c r="F35" s="550"/>
      <c r="G35" s="550"/>
      <c r="H35" s="597"/>
      <c r="K35" s="638"/>
    </row>
    <row r="36" spans="1:11">
      <c r="A36" s="534">
        <v>1</v>
      </c>
      <c r="B36" s="551"/>
      <c r="C36" s="552"/>
      <c r="D36" s="553" t="s">
        <v>289</v>
      </c>
      <c r="E36" s="554"/>
      <c r="F36" s="555"/>
      <c r="G36" s="556"/>
      <c r="H36" s="597"/>
      <c r="K36" s="638"/>
    </row>
    <row r="37" spans="1:9">
      <c r="A37" s="534">
        <v>2</v>
      </c>
      <c r="B37" s="557"/>
      <c r="C37" s="552"/>
      <c r="D37" s="553"/>
      <c r="E37" s="559"/>
      <c r="F37" s="560"/>
      <c r="G37" s="561"/>
      <c r="H37" s="598"/>
      <c r="I37" s="639"/>
    </row>
    <row r="38" spans="1:8">
      <c r="A38" s="534">
        <v>3</v>
      </c>
      <c r="B38" s="557"/>
      <c r="C38" s="552"/>
      <c r="D38" s="553"/>
      <c r="E38" s="562"/>
      <c r="F38" s="563"/>
      <c r="G38" s="564"/>
      <c r="H38" s="599"/>
    </row>
    <row r="39" spans="1:8">
      <c r="A39" s="565"/>
      <c r="B39" s="566" t="s">
        <v>303</v>
      </c>
      <c r="C39" s="567">
        <f>SUM(C36:C38)</f>
        <v>0</v>
      </c>
      <c r="D39" s="553"/>
      <c r="E39" s="568" t="s">
        <v>304</v>
      </c>
      <c r="F39" s="569">
        <f>C39/$C$4</f>
        <v>0</v>
      </c>
      <c r="G39" s="570">
        <f>IF(F39&lt;=$B$8,$A$8,IF(F39&lt;=$B$9,$A$9,IF(F39&lt;=$B$10,$A$10,IF(F39&lt;=$B$11,$A$11,$A$12))))</f>
        <v>1</v>
      </c>
      <c r="H39" s="596"/>
    </row>
    <row r="40" spans="1:8">
      <c r="A40" s="571"/>
      <c r="B40" s="572"/>
      <c r="C40" s="572"/>
      <c r="D40" s="572"/>
      <c r="E40" s="572"/>
      <c r="F40" s="572"/>
      <c r="G40" s="573"/>
      <c r="H40" s="596"/>
    </row>
    <row r="41" spans="1:8">
      <c r="A41" s="549" t="s">
        <v>75</v>
      </c>
      <c r="B41" s="550"/>
      <c r="C41" s="549"/>
      <c r="D41" s="549" t="s">
        <v>298</v>
      </c>
      <c r="E41" s="550" t="s">
        <v>299</v>
      </c>
      <c r="F41" s="550"/>
      <c r="G41" s="550"/>
      <c r="H41" s="596"/>
    </row>
    <row r="42" ht="15" customHeight="1" spans="1:8">
      <c r="A42" s="574">
        <v>1</v>
      </c>
      <c r="B42" s="575"/>
      <c r="C42" s="600"/>
      <c r="D42" s="601" t="s">
        <v>289</v>
      </c>
      <c r="E42" s="602"/>
      <c r="F42" s="603"/>
      <c r="G42" s="604"/>
      <c r="H42" s="596"/>
    </row>
    <row r="43" spans="1:8">
      <c r="A43" s="574">
        <v>2</v>
      </c>
      <c r="B43" s="575"/>
      <c r="C43" s="600"/>
      <c r="D43" s="601"/>
      <c r="E43" s="605"/>
      <c r="F43" s="606"/>
      <c r="G43" s="607"/>
      <c r="H43" s="596"/>
    </row>
    <row r="44" spans="1:8">
      <c r="A44" s="574">
        <v>3</v>
      </c>
      <c r="B44" s="575"/>
      <c r="C44" s="600"/>
      <c r="D44" s="601"/>
      <c r="E44" s="605"/>
      <c r="F44" s="606"/>
      <c r="G44" s="607"/>
      <c r="H44" s="596"/>
    </row>
    <row r="45" spans="1:8">
      <c r="A45" s="574">
        <v>4</v>
      </c>
      <c r="B45" s="575"/>
      <c r="C45" s="600"/>
      <c r="D45" s="601"/>
      <c r="E45" s="605"/>
      <c r="F45" s="606"/>
      <c r="G45" s="607"/>
      <c r="H45" s="596"/>
    </row>
    <row r="46" spans="1:8">
      <c r="A46" s="574">
        <v>5</v>
      </c>
      <c r="B46" s="575"/>
      <c r="C46" s="600"/>
      <c r="D46" s="601"/>
      <c r="E46" s="608"/>
      <c r="F46" s="609"/>
      <c r="G46" s="610"/>
      <c r="H46" s="596"/>
    </row>
    <row r="47" spans="1:8">
      <c r="A47" s="580"/>
      <c r="B47" s="581" t="s">
        <v>311</v>
      </c>
      <c r="C47" s="611">
        <f>SUM(C42:C45)</f>
        <v>0</v>
      </c>
      <c r="D47" s="601"/>
      <c r="E47" s="612"/>
      <c r="F47" s="612"/>
      <c r="G47" s="612"/>
      <c r="H47" s="599"/>
    </row>
    <row r="48" spans="1:8">
      <c r="A48" s="571"/>
      <c r="B48" s="572"/>
      <c r="C48" s="572"/>
      <c r="D48" s="572"/>
      <c r="E48" s="572"/>
      <c r="F48" s="572"/>
      <c r="G48" s="573"/>
      <c r="H48" s="599"/>
    </row>
    <row r="49" spans="1:8">
      <c r="A49" s="584"/>
      <c r="B49" s="585" t="s">
        <v>312</v>
      </c>
      <c r="C49" s="586">
        <f>'Risk Input'!AI8</f>
        <v>0</v>
      </c>
      <c r="D49" s="553" t="s">
        <v>289</v>
      </c>
      <c r="E49" s="588" t="s">
        <v>304</v>
      </c>
      <c r="F49" s="589">
        <f>C49/$C$4</f>
        <v>0</v>
      </c>
      <c r="G49" s="590">
        <f>IF(F49&lt;=$B$8,$A$8,IF(F49&lt;=$B$9,$A$9,IF(F49&lt;=$B$10,$A$10,IF(F49&lt;=$B$11,$A$11,$A$12))))</f>
        <v>1</v>
      </c>
      <c r="H49" s="596"/>
    </row>
    <row r="50" s="511" customFormat="1" ht="20" spans="1:9">
      <c r="A50" s="591"/>
      <c r="B50" s="549" t="s">
        <v>313</v>
      </c>
      <c r="C50" s="592"/>
      <c r="D50" s="592"/>
      <c r="E50" s="592"/>
      <c r="F50" s="592"/>
      <c r="G50" s="592"/>
      <c r="H50" s="613"/>
      <c r="I50" s="640"/>
    </row>
    <row r="51" s="511" customFormat="1" spans="1:8">
      <c r="A51" s="614"/>
      <c r="B51" s="615"/>
      <c r="C51" s="616"/>
      <c r="D51" s="617"/>
      <c r="E51" s="617"/>
      <c r="F51" s="614"/>
      <c r="G51" s="618"/>
      <c r="H51" s="619"/>
    </row>
    <row r="52" s="511" customFormat="1" spans="1:8">
      <c r="A52" s="544">
        <v>3</v>
      </c>
      <c r="B52" s="545">
        <f>'Risk Input'!I9</f>
        <v>0</v>
      </c>
      <c r="C52" s="546"/>
      <c r="D52" s="546"/>
      <c r="E52" s="546"/>
      <c r="F52" s="546"/>
      <c r="G52" s="547"/>
      <c r="H52" s="620"/>
    </row>
    <row r="53" s="511" customFormat="1" spans="1:8">
      <c r="A53" s="549" t="s">
        <v>75</v>
      </c>
      <c r="B53" s="550" t="s">
        <v>296</v>
      </c>
      <c r="C53" s="549" t="s">
        <v>297</v>
      </c>
      <c r="D53" s="549" t="s">
        <v>298</v>
      </c>
      <c r="E53" s="550" t="s">
        <v>299</v>
      </c>
      <c r="F53" s="550"/>
      <c r="G53" s="550"/>
      <c r="H53" s="620"/>
    </row>
    <row r="54" s="511" customFormat="1" spans="1:8">
      <c r="A54" s="534">
        <v>1</v>
      </c>
      <c r="B54" s="551"/>
      <c r="C54" s="552"/>
      <c r="D54" s="553" t="s">
        <v>289</v>
      </c>
      <c r="E54" s="554"/>
      <c r="F54" s="555"/>
      <c r="G54" s="556"/>
      <c r="H54" s="621"/>
    </row>
    <row r="55" s="511" customFormat="1" spans="1:8">
      <c r="A55" s="534">
        <v>2</v>
      </c>
      <c r="B55" s="557"/>
      <c r="C55" s="552"/>
      <c r="D55" s="553"/>
      <c r="E55" s="559"/>
      <c r="F55" s="560"/>
      <c r="G55" s="561"/>
      <c r="H55" s="619"/>
    </row>
    <row r="56" s="511" customFormat="1" spans="1:8">
      <c r="A56" s="534">
        <v>3</v>
      </c>
      <c r="B56" s="557"/>
      <c r="C56" s="552"/>
      <c r="D56" s="553"/>
      <c r="E56" s="562"/>
      <c r="F56" s="563"/>
      <c r="G56" s="564"/>
      <c r="H56" s="619"/>
    </row>
    <row r="57" s="511" customFormat="1" ht="15" customHeight="1" spans="1:8">
      <c r="A57" s="565"/>
      <c r="B57" s="566" t="s">
        <v>303</v>
      </c>
      <c r="C57" s="567">
        <f>SUM(C54:C56)</f>
        <v>0</v>
      </c>
      <c r="D57" s="553"/>
      <c r="E57" s="568" t="s">
        <v>304</v>
      </c>
      <c r="F57" s="569">
        <f>C57/$C$4</f>
        <v>0</v>
      </c>
      <c r="G57" s="570">
        <f>IF(F57&lt;=$B$8,$A$8,IF(F57&lt;=$B$9,$A$9,IF(F57&lt;=$B$10,$A$10,IF(F57&lt;=$B$11,$A$11,$A$12))))</f>
        <v>1</v>
      </c>
      <c r="H57" s="622"/>
    </row>
    <row r="58" s="511" customFormat="1" ht="15" customHeight="1" spans="1:9">
      <c r="A58" s="623"/>
      <c r="B58" s="623"/>
      <c r="C58" s="623"/>
      <c r="D58" s="624"/>
      <c r="E58" s="624"/>
      <c r="F58" s="623"/>
      <c r="G58" s="623"/>
      <c r="H58" s="619"/>
      <c r="I58" s="641"/>
    </row>
    <row r="59" s="511" customFormat="1" spans="1:9">
      <c r="A59" s="549" t="s">
        <v>75</v>
      </c>
      <c r="B59" s="625" t="s">
        <v>305</v>
      </c>
      <c r="C59" s="549" t="s">
        <v>306</v>
      </c>
      <c r="D59" s="549" t="s">
        <v>298</v>
      </c>
      <c r="E59" s="550" t="s">
        <v>299</v>
      </c>
      <c r="F59" s="550"/>
      <c r="G59" s="550"/>
      <c r="H59" s="619"/>
      <c r="I59" s="642"/>
    </row>
    <row r="60" s="511" customFormat="1" spans="1:9">
      <c r="A60" s="626">
        <v>1</v>
      </c>
      <c r="B60" s="627"/>
      <c r="C60" s="628"/>
      <c r="D60" s="601" t="s">
        <v>289</v>
      </c>
      <c r="E60" s="629"/>
      <c r="F60" s="629"/>
      <c r="G60" s="629"/>
      <c r="H60" s="619"/>
      <c r="I60" s="643"/>
    </row>
    <row r="61" s="511" customFormat="1" spans="1:9">
      <c r="A61" s="574">
        <v>2</v>
      </c>
      <c r="B61" s="630"/>
      <c r="C61" s="600"/>
      <c r="D61" s="601"/>
      <c r="E61" s="631"/>
      <c r="F61" s="632"/>
      <c r="G61" s="633"/>
      <c r="H61" s="619"/>
      <c r="I61" s="644">
        <f>I60/10^6/C14</f>
        <v>0</v>
      </c>
    </row>
    <row r="62" s="511" customFormat="1" spans="1:8">
      <c r="A62" s="574">
        <v>3</v>
      </c>
      <c r="B62" s="575"/>
      <c r="C62" s="600"/>
      <c r="D62" s="601"/>
      <c r="E62" s="634"/>
      <c r="F62" s="634"/>
      <c r="G62" s="634"/>
      <c r="H62" s="621"/>
    </row>
    <row r="63" s="511" customFormat="1" spans="1:8">
      <c r="A63" s="574">
        <v>4</v>
      </c>
      <c r="B63" s="575"/>
      <c r="C63" s="600"/>
      <c r="D63" s="601"/>
      <c r="E63" s="629"/>
      <c r="F63" s="629"/>
      <c r="G63" s="629"/>
      <c r="H63" s="619"/>
    </row>
    <row r="64" ht="20" spans="1:9">
      <c r="A64" s="574">
        <v>5</v>
      </c>
      <c r="B64" s="575"/>
      <c r="C64" s="600"/>
      <c r="D64" s="601"/>
      <c r="E64" s="629"/>
      <c r="F64" s="629"/>
      <c r="G64" s="629"/>
      <c r="H64" s="635"/>
      <c r="I64" s="640"/>
    </row>
    <row r="65" spans="1:8">
      <c r="A65" s="580"/>
      <c r="B65" s="581" t="s">
        <v>311</v>
      </c>
      <c r="C65" s="611">
        <f>SUM(C60:C64)</f>
        <v>0</v>
      </c>
      <c r="D65" s="601"/>
      <c r="E65" s="612"/>
      <c r="F65" s="612"/>
      <c r="G65" s="612"/>
      <c r="H65" s="596"/>
    </row>
    <row r="66" spans="1:8">
      <c r="A66" s="571"/>
      <c r="B66" s="572"/>
      <c r="C66" s="572"/>
      <c r="D66" s="572"/>
      <c r="E66" s="572"/>
      <c r="F66" s="572"/>
      <c r="G66" s="573"/>
      <c r="H66" s="596"/>
    </row>
    <row r="67" spans="1:8">
      <c r="A67" s="584"/>
      <c r="B67" s="585" t="s">
        <v>312</v>
      </c>
      <c r="C67" s="586">
        <f>'Risk Input'!AI9</f>
        <v>0</v>
      </c>
      <c r="D67" s="553" t="s">
        <v>289</v>
      </c>
      <c r="E67" s="588" t="s">
        <v>304</v>
      </c>
      <c r="F67" s="589">
        <f>C67/$C$4</f>
        <v>0</v>
      </c>
      <c r="G67" s="590">
        <f>IF(F67&lt;=$B$8,$A$8,IF(F67&lt;=$B$9,$A$9,IF(F67&lt;=$B$10,$A$10,IF(F67&lt;=$B$11,$A$11,$A$12))))</f>
        <v>1</v>
      </c>
      <c r="H67" s="621"/>
    </row>
    <row r="68" spans="1:8">
      <c r="A68" s="591"/>
      <c r="B68" s="549" t="s">
        <v>313</v>
      </c>
      <c r="C68" s="592"/>
      <c r="D68" s="592"/>
      <c r="E68" s="592"/>
      <c r="F68" s="592"/>
      <c r="G68" s="592"/>
      <c r="H68" s="596"/>
    </row>
    <row r="69" spans="1:8">
      <c r="A69" s="645"/>
      <c r="B69" s="615"/>
      <c r="C69" s="596"/>
      <c r="D69" s="596"/>
      <c r="E69" s="596"/>
      <c r="F69" s="596"/>
      <c r="G69" s="596"/>
      <c r="H69" s="596"/>
    </row>
    <row r="70" ht="15" customHeight="1" spans="1:8">
      <c r="A70" s="544">
        <v>4</v>
      </c>
      <c r="B70" s="545" t="e">
        <f>'Risk Input'!#REF!</f>
        <v>#REF!</v>
      </c>
      <c r="C70" s="546"/>
      <c r="D70" s="546"/>
      <c r="E70" s="546"/>
      <c r="F70" s="546"/>
      <c r="G70" s="547"/>
      <c r="H70" s="596"/>
    </row>
    <row r="71" ht="15" customHeight="1" spans="1:8">
      <c r="A71" s="549" t="s">
        <v>75</v>
      </c>
      <c r="B71" s="550" t="s">
        <v>296</v>
      </c>
      <c r="C71" s="549" t="s">
        <v>297</v>
      </c>
      <c r="D71" s="549" t="s">
        <v>298</v>
      </c>
      <c r="E71" s="550" t="s">
        <v>299</v>
      </c>
      <c r="F71" s="550"/>
      <c r="G71" s="550"/>
      <c r="H71" s="596"/>
    </row>
    <row r="72" ht="15" customHeight="1" spans="1:8">
      <c r="A72" s="534">
        <v>1</v>
      </c>
      <c r="B72" s="551"/>
      <c r="C72" s="552"/>
      <c r="D72" s="553" t="s">
        <v>289</v>
      </c>
      <c r="E72" s="554"/>
      <c r="F72" s="555"/>
      <c r="G72" s="556"/>
      <c r="H72" s="596"/>
    </row>
    <row r="73" spans="1:8">
      <c r="A73" s="534">
        <v>2</v>
      </c>
      <c r="B73" s="557"/>
      <c r="C73" s="552"/>
      <c r="D73" s="553"/>
      <c r="E73" s="559"/>
      <c r="F73" s="560"/>
      <c r="G73" s="561"/>
      <c r="H73" s="596"/>
    </row>
    <row r="74" spans="1:8">
      <c r="A74" s="534">
        <v>3</v>
      </c>
      <c r="B74" s="557"/>
      <c r="C74" s="552"/>
      <c r="D74" s="553"/>
      <c r="E74" s="562"/>
      <c r="F74" s="563"/>
      <c r="G74" s="564"/>
      <c r="H74" s="596"/>
    </row>
    <row r="75" spans="1:8">
      <c r="A75" s="565"/>
      <c r="B75" s="566" t="s">
        <v>303</v>
      </c>
      <c r="C75" s="567">
        <f>SUM(C72:C74)</f>
        <v>0</v>
      </c>
      <c r="D75" s="553"/>
      <c r="E75" s="568" t="s">
        <v>304</v>
      </c>
      <c r="F75" s="569">
        <f>C75/$C$4</f>
        <v>0</v>
      </c>
      <c r="G75" s="570">
        <f>IF(F75&lt;=$B$8,$A$8,IF(F75&lt;=$B$9,$A$9,IF(F75&lt;=$B$10,$A$10,IF(F75&lt;=$B$11,$A$11,$A$12))))</f>
        <v>1</v>
      </c>
      <c r="H75" s="621"/>
    </row>
    <row r="76" spans="1:8">
      <c r="A76" s="571"/>
      <c r="B76" s="572"/>
      <c r="C76" s="572"/>
      <c r="D76" s="572"/>
      <c r="E76" s="572"/>
      <c r="F76" s="572"/>
      <c r="G76" s="573"/>
      <c r="H76" s="596"/>
    </row>
    <row r="77" ht="20" spans="1:9">
      <c r="A77" s="549" t="s">
        <v>75</v>
      </c>
      <c r="B77" s="550" t="s">
        <v>305</v>
      </c>
      <c r="C77" s="549" t="s">
        <v>306</v>
      </c>
      <c r="D77" s="549" t="s">
        <v>298</v>
      </c>
      <c r="E77" s="550" t="s">
        <v>299</v>
      </c>
      <c r="F77" s="550"/>
      <c r="G77" s="550"/>
      <c r="H77" s="635"/>
      <c r="I77" s="640"/>
    </row>
    <row r="78" s="512" customFormat="1" spans="1:8">
      <c r="A78" s="574">
        <v>1</v>
      </c>
      <c r="B78" s="575"/>
      <c r="C78" s="600"/>
      <c r="D78" s="553" t="s">
        <v>289</v>
      </c>
      <c r="E78" s="634"/>
      <c r="F78" s="634"/>
      <c r="G78" s="634"/>
      <c r="H78" s="86"/>
    </row>
    <row r="79" s="512" customFormat="1" spans="1:8">
      <c r="A79" s="574">
        <v>2</v>
      </c>
      <c r="B79" s="575"/>
      <c r="C79" s="600"/>
      <c r="D79" s="553"/>
      <c r="E79" s="629"/>
      <c r="F79" s="629"/>
      <c r="G79" s="629"/>
      <c r="H79" s="86"/>
    </row>
    <row r="80" s="512" customFormat="1" spans="1:8">
      <c r="A80" s="574">
        <v>3</v>
      </c>
      <c r="B80" s="575"/>
      <c r="C80" s="600"/>
      <c r="D80" s="553"/>
      <c r="E80" s="629"/>
      <c r="F80" s="629"/>
      <c r="G80" s="629"/>
      <c r="H80" s="646"/>
    </row>
    <row r="81" s="512" customFormat="1" spans="1:8">
      <c r="A81" s="574">
        <v>4</v>
      </c>
      <c r="B81" s="575"/>
      <c r="C81" s="600"/>
      <c r="D81" s="553"/>
      <c r="E81" s="629"/>
      <c r="F81" s="629"/>
      <c r="G81" s="629"/>
      <c r="H81" s="86"/>
    </row>
    <row r="82" s="512" customFormat="1" spans="1:8">
      <c r="A82" s="574">
        <v>5</v>
      </c>
      <c r="B82" s="575"/>
      <c r="C82" s="600"/>
      <c r="D82" s="553"/>
      <c r="E82" s="629"/>
      <c r="F82" s="629"/>
      <c r="G82" s="629"/>
      <c r="H82" s="86"/>
    </row>
    <row r="83" ht="15" customHeight="1" spans="1:8">
      <c r="A83" s="580"/>
      <c r="B83" s="581" t="s">
        <v>311</v>
      </c>
      <c r="C83" s="582">
        <f>SUM(C78:C82)</f>
        <v>0</v>
      </c>
      <c r="D83" s="553"/>
      <c r="E83" s="612"/>
      <c r="F83" s="612"/>
      <c r="G83" s="612"/>
      <c r="H83" s="596"/>
    </row>
    <row r="84" ht="15" customHeight="1" spans="1:8">
      <c r="A84" s="623"/>
      <c r="B84" s="623"/>
      <c r="C84" s="623"/>
      <c r="D84" s="623"/>
      <c r="E84" s="647"/>
      <c r="F84" s="647"/>
      <c r="G84" s="647"/>
      <c r="H84" s="596"/>
    </row>
    <row r="85" spans="1:8">
      <c r="A85" s="584"/>
      <c r="B85" s="585" t="s">
        <v>312</v>
      </c>
      <c r="C85" s="586" t="e">
        <f>'Risk Input'!#REF!</f>
        <v>#REF!</v>
      </c>
      <c r="D85" s="553" t="s">
        <v>289</v>
      </c>
      <c r="E85" s="588" t="s">
        <v>304</v>
      </c>
      <c r="F85" s="589" t="e">
        <f>C85/$C$4</f>
        <v>#REF!</v>
      </c>
      <c r="G85" s="590" t="e">
        <f>IF(F85&lt;=$B$8,$A$8,IF(F85&lt;=$B$9,$A$9,IF(F85&lt;=$B$10,$A$10,IF(F85&lt;=$B$11,$A$11,$A$12))))</f>
        <v>#REF!</v>
      </c>
      <c r="H85" s="596"/>
    </row>
    <row r="86" spans="1:8">
      <c r="A86" s="591"/>
      <c r="B86" s="549" t="s">
        <v>313</v>
      </c>
      <c r="C86" s="592"/>
      <c r="D86" s="592"/>
      <c r="E86" s="592"/>
      <c r="F86" s="592"/>
      <c r="G86" s="592"/>
      <c r="H86" s="596"/>
    </row>
    <row r="87" spans="1:8">
      <c r="A87" s="645"/>
      <c r="B87" s="615"/>
      <c r="C87" s="648"/>
      <c r="D87" s="596"/>
      <c r="E87" s="596"/>
      <c r="F87" s="596"/>
      <c r="G87" s="596"/>
      <c r="H87" s="596"/>
    </row>
    <row r="88" spans="1:8">
      <c r="A88" s="544">
        <v>5</v>
      </c>
      <c r="B88" s="545" t="e">
        <f>'Risk Input'!#REF!</f>
        <v>#REF!</v>
      </c>
      <c r="C88" s="546"/>
      <c r="D88" s="546"/>
      <c r="E88" s="546"/>
      <c r="F88" s="546"/>
      <c r="G88" s="547"/>
      <c r="H88" s="621"/>
    </row>
    <row r="89" spans="1:8">
      <c r="A89" s="549" t="s">
        <v>75</v>
      </c>
      <c r="B89" s="550" t="s">
        <v>296</v>
      </c>
      <c r="C89" s="549" t="s">
        <v>297</v>
      </c>
      <c r="D89" s="549" t="s">
        <v>298</v>
      </c>
      <c r="E89" s="550" t="s">
        <v>299</v>
      </c>
      <c r="F89" s="550"/>
      <c r="G89" s="550"/>
      <c r="H89" s="596"/>
    </row>
    <row r="90" spans="1:8">
      <c r="A90" s="534">
        <v>1</v>
      </c>
      <c r="B90" s="551"/>
      <c r="C90" s="552"/>
      <c r="D90" s="553" t="s">
        <v>289</v>
      </c>
      <c r="E90" s="554"/>
      <c r="F90" s="555"/>
      <c r="G90" s="556"/>
      <c r="H90" s="649"/>
    </row>
    <row r="91" spans="1:8">
      <c r="A91" s="534">
        <v>2</v>
      </c>
      <c r="B91" s="557"/>
      <c r="C91" s="552"/>
      <c r="D91" s="553"/>
      <c r="E91" s="559"/>
      <c r="F91" s="560"/>
      <c r="G91" s="561"/>
      <c r="H91" s="596"/>
    </row>
    <row r="92" spans="1:8">
      <c r="A92" s="534">
        <v>3</v>
      </c>
      <c r="B92" s="557"/>
      <c r="C92" s="552"/>
      <c r="D92" s="553"/>
      <c r="E92" s="562"/>
      <c r="F92" s="563"/>
      <c r="G92" s="564"/>
      <c r="H92" s="596"/>
    </row>
    <row r="93" spans="1:8">
      <c r="A93" s="565"/>
      <c r="B93" s="566" t="s">
        <v>303</v>
      </c>
      <c r="C93" s="567">
        <f>SUM(C90:C92)</f>
        <v>0</v>
      </c>
      <c r="D93" s="553"/>
      <c r="E93" s="568" t="s">
        <v>304</v>
      </c>
      <c r="F93" s="569">
        <f>C93/$C$4</f>
        <v>0</v>
      </c>
      <c r="G93" s="570">
        <f>IF(F93&lt;=$B$8,$A$8,IF(F93&lt;=$B$9,$A$9,IF(F93&lt;=$B$10,$A$10,IF(F93&lt;=$B$11,$A$11,$A$12))))</f>
        <v>1</v>
      </c>
      <c r="H93" s="621"/>
    </row>
    <row r="94" spans="1:8">
      <c r="A94" s="623"/>
      <c r="B94" s="623"/>
      <c r="C94" s="623"/>
      <c r="D94" s="624"/>
      <c r="E94" s="624"/>
      <c r="F94" s="623"/>
      <c r="G94" s="623"/>
      <c r="H94" s="596"/>
    </row>
    <row r="95" spans="1:8">
      <c r="A95" s="549" t="s">
        <v>75</v>
      </c>
      <c r="B95" s="550" t="s">
        <v>305</v>
      </c>
      <c r="C95" s="549" t="s">
        <v>306</v>
      </c>
      <c r="D95" s="549" t="s">
        <v>298</v>
      </c>
      <c r="E95" s="550" t="s">
        <v>299</v>
      </c>
      <c r="F95" s="550"/>
      <c r="G95" s="550"/>
      <c r="H95" s="596"/>
    </row>
    <row r="96" s="512" customFormat="1" spans="1:8">
      <c r="A96" s="574">
        <v>1</v>
      </c>
      <c r="B96" s="575"/>
      <c r="C96" s="600"/>
      <c r="D96" s="553" t="s">
        <v>289</v>
      </c>
      <c r="E96" s="629"/>
      <c r="F96" s="629"/>
      <c r="G96" s="629"/>
      <c r="H96" s="86"/>
    </row>
    <row r="97" s="512" customFormat="1" spans="1:8">
      <c r="A97" s="574">
        <v>2</v>
      </c>
      <c r="B97" s="575"/>
      <c r="C97" s="600"/>
      <c r="D97" s="553"/>
      <c r="E97" s="631"/>
      <c r="F97" s="632"/>
      <c r="G97" s="633"/>
      <c r="H97" s="86"/>
    </row>
    <row r="98" s="512" customFormat="1" spans="1:8">
      <c r="A98" s="574">
        <v>3</v>
      </c>
      <c r="B98" s="575"/>
      <c r="C98" s="600"/>
      <c r="D98" s="553"/>
      <c r="E98" s="629"/>
      <c r="F98" s="629"/>
      <c r="G98" s="629"/>
      <c r="H98" s="86"/>
    </row>
    <row r="99" s="512" customFormat="1" spans="1:8">
      <c r="A99" s="574">
        <v>4</v>
      </c>
      <c r="B99" s="575"/>
      <c r="C99" s="600"/>
      <c r="D99" s="553"/>
      <c r="E99" s="629"/>
      <c r="F99" s="629"/>
      <c r="G99" s="629"/>
      <c r="H99" s="86"/>
    </row>
    <row r="100" s="512" customFormat="1" spans="1:8">
      <c r="A100" s="574">
        <v>5</v>
      </c>
      <c r="B100" s="575"/>
      <c r="C100" s="600"/>
      <c r="D100" s="553"/>
      <c r="E100" s="629"/>
      <c r="F100" s="629"/>
      <c r="G100" s="629"/>
      <c r="H100" s="86"/>
    </row>
    <row r="101" spans="1:8">
      <c r="A101" s="580"/>
      <c r="B101" s="581" t="s">
        <v>311</v>
      </c>
      <c r="C101" s="582">
        <f>SUM(C96:C100)</f>
        <v>0</v>
      </c>
      <c r="D101" s="553"/>
      <c r="E101" s="612"/>
      <c r="F101" s="612"/>
      <c r="G101" s="612"/>
      <c r="H101" s="621"/>
    </row>
    <row r="102" spans="1:8">
      <c r="A102" s="650"/>
      <c r="B102" s="651"/>
      <c r="C102" s="651"/>
      <c r="D102" s="651"/>
      <c r="E102" s="651"/>
      <c r="F102" s="651"/>
      <c r="G102" s="652"/>
      <c r="H102" s="596"/>
    </row>
    <row r="103" spans="1:8">
      <c r="A103" s="584"/>
      <c r="B103" s="585" t="s">
        <v>312</v>
      </c>
      <c r="C103" s="586" t="e">
        <f>'Risk Input'!#REF!</f>
        <v>#REF!</v>
      </c>
      <c r="D103" s="553" t="s">
        <v>289</v>
      </c>
      <c r="E103" s="588" t="s">
        <v>304</v>
      </c>
      <c r="F103" s="589" t="e">
        <f>C103/$C$4</f>
        <v>#REF!</v>
      </c>
      <c r="G103" s="590" t="e">
        <f>IF(F103&lt;=$B$8,$A$8,IF(F103&lt;=$B$9,$A$9,IF(F103&lt;=$B$10,$A$10,IF(F103&lt;=$B$11,$A$11,$A$12))))</f>
        <v>#REF!</v>
      </c>
      <c r="H103" s="649"/>
    </row>
    <row r="104" spans="1:8">
      <c r="A104" s="591"/>
      <c r="B104" s="549" t="s">
        <v>313</v>
      </c>
      <c r="C104" s="592"/>
      <c r="D104" s="592"/>
      <c r="E104" s="592"/>
      <c r="F104" s="592"/>
      <c r="G104" s="592"/>
      <c r="H104" s="596"/>
    </row>
    <row r="105" spans="1:8">
      <c r="A105" s="645"/>
      <c r="B105" s="596"/>
      <c r="C105" s="596"/>
      <c r="D105" s="596"/>
      <c r="E105" s="596"/>
      <c r="F105" s="596"/>
      <c r="G105" s="596"/>
      <c r="H105" s="596"/>
    </row>
    <row r="106" spans="1:8">
      <c r="A106" s="645"/>
      <c r="B106" s="653"/>
      <c r="C106" s="654"/>
      <c r="D106" s="655"/>
      <c r="E106" s="655"/>
      <c r="F106" s="656"/>
      <c r="G106" s="657"/>
      <c r="H106" s="621"/>
    </row>
    <row r="107" spans="1:8">
      <c r="A107" s="645"/>
      <c r="B107" s="596"/>
      <c r="C107" s="596"/>
      <c r="D107" s="596"/>
      <c r="E107" s="596"/>
      <c r="F107" s="596"/>
      <c r="G107" s="596"/>
      <c r="H107" s="596"/>
    </row>
    <row r="108" spans="1:8">
      <c r="A108" s="645"/>
      <c r="B108" s="615"/>
      <c r="C108" s="596"/>
      <c r="D108" s="596"/>
      <c r="E108" s="596"/>
      <c r="F108" s="596"/>
      <c r="G108" s="596"/>
      <c r="H108" s="596"/>
    </row>
    <row r="109" spans="1:8">
      <c r="A109" s="645"/>
      <c r="B109" s="596"/>
      <c r="C109" s="658"/>
      <c r="D109" s="596"/>
      <c r="E109" s="596"/>
      <c r="F109" s="596"/>
      <c r="G109" s="596"/>
      <c r="H109" s="596"/>
    </row>
    <row r="110" spans="1:8">
      <c r="A110" s="645"/>
      <c r="B110" s="596"/>
      <c r="C110" s="659"/>
      <c r="D110" s="596"/>
      <c r="E110" s="596"/>
      <c r="F110" s="596"/>
      <c r="G110" s="596"/>
      <c r="H110" s="596"/>
    </row>
    <row r="111" spans="1:8">
      <c r="A111" s="645"/>
      <c r="B111" s="615"/>
      <c r="C111" s="660"/>
      <c r="D111" s="596"/>
      <c r="E111" s="596"/>
      <c r="F111" s="596"/>
      <c r="G111" s="596"/>
      <c r="H111" s="596"/>
    </row>
    <row r="112" spans="1:8">
      <c r="A112" s="645"/>
      <c r="B112" s="596"/>
      <c r="C112" s="596"/>
      <c r="D112" s="596"/>
      <c r="E112" s="596"/>
      <c r="F112" s="596"/>
      <c r="G112" s="596"/>
      <c r="H112" s="596"/>
    </row>
    <row r="113" spans="1:8">
      <c r="A113" s="645"/>
      <c r="B113" s="615"/>
      <c r="C113" s="596"/>
      <c r="D113" s="596"/>
      <c r="E113" s="596"/>
      <c r="F113" s="596"/>
      <c r="G113" s="596"/>
      <c r="H113" s="596"/>
    </row>
    <row r="114" spans="1:8">
      <c r="A114" s="645"/>
      <c r="B114" s="596"/>
      <c r="C114" s="596"/>
      <c r="D114" s="596"/>
      <c r="E114" s="596"/>
      <c r="F114" s="656"/>
      <c r="G114" s="657"/>
      <c r="H114" s="621"/>
    </row>
    <row r="115" spans="1:8">
      <c r="A115" s="645"/>
      <c r="B115" s="596"/>
      <c r="C115" s="596"/>
      <c r="D115" s="596"/>
      <c r="E115" s="596"/>
      <c r="F115" s="596"/>
      <c r="G115" s="596"/>
      <c r="H115" s="596"/>
    </row>
    <row r="116" spans="1:8">
      <c r="A116" s="645"/>
      <c r="B116" s="596"/>
      <c r="C116" s="596"/>
      <c r="D116" s="596"/>
      <c r="E116" s="596"/>
      <c r="F116" s="596"/>
      <c r="G116" s="596"/>
      <c r="H116" s="596"/>
    </row>
    <row r="117" spans="1:8">
      <c r="A117" s="645"/>
      <c r="B117" s="596"/>
      <c r="C117" s="596"/>
      <c r="D117" s="596"/>
      <c r="E117" s="596"/>
      <c r="F117" s="596"/>
      <c r="G117" s="596"/>
      <c r="H117" s="596"/>
    </row>
    <row r="118" spans="1:8">
      <c r="A118" s="645"/>
      <c r="B118" s="596"/>
      <c r="C118" s="596"/>
      <c r="D118" s="596"/>
      <c r="E118" s="596"/>
      <c r="F118" s="596"/>
      <c r="G118" s="596"/>
      <c r="H118" s="596"/>
    </row>
    <row r="119" spans="1:8">
      <c r="A119" s="645"/>
      <c r="B119" s="596"/>
      <c r="C119" s="596"/>
      <c r="D119" s="596"/>
      <c r="E119" s="596"/>
      <c r="F119" s="596"/>
      <c r="G119" s="596"/>
      <c r="H119" s="596"/>
    </row>
    <row r="120" spans="1:8">
      <c r="A120" s="645"/>
      <c r="B120" s="596"/>
      <c r="C120" s="596"/>
      <c r="D120" s="596"/>
      <c r="E120" s="596"/>
      <c r="F120" s="596"/>
      <c r="G120" s="596"/>
      <c r="H120" s="596"/>
    </row>
    <row r="121" spans="1:8">
      <c r="A121" s="645"/>
      <c r="B121" s="596"/>
      <c r="C121" s="596"/>
      <c r="D121" s="596"/>
      <c r="E121" s="596"/>
      <c r="F121" s="596"/>
      <c r="G121" s="596"/>
      <c r="H121" s="596"/>
    </row>
    <row r="122" spans="1:8">
      <c r="A122" s="645"/>
      <c r="B122" s="596"/>
      <c r="C122" s="596"/>
      <c r="D122" s="596"/>
      <c r="E122" s="596"/>
      <c r="F122" s="596"/>
      <c r="G122" s="596"/>
      <c r="H122" s="596"/>
    </row>
    <row r="123" spans="1:8">
      <c r="A123" s="645"/>
      <c r="B123" s="596"/>
      <c r="C123" s="596"/>
      <c r="D123" s="596"/>
      <c r="E123" s="596"/>
      <c r="F123" s="596"/>
      <c r="G123" s="596"/>
      <c r="H123" s="596"/>
    </row>
    <row r="124" spans="1:8">
      <c r="A124" s="645"/>
      <c r="B124" s="596"/>
      <c r="C124" s="596"/>
      <c r="D124" s="596"/>
      <c r="E124" s="596"/>
      <c r="F124" s="596"/>
      <c r="G124" s="596"/>
      <c r="H124" s="596"/>
    </row>
    <row r="125" spans="1:8">
      <c r="A125" s="645"/>
      <c r="B125" s="596"/>
      <c r="C125" s="596"/>
      <c r="D125" s="596"/>
      <c r="E125" s="596"/>
      <c r="F125" s="596"/>
      <c r="G125" s="596"/>
      <c r="H125" s="596"/>
    </row>
    <row r="126" spans="1:8">
      <c r="A126" s="645"/>
      <c r="B126" s="596"/>
      <c r="C126" s="596"/>
      <c r="D126" s="596"/>
      <c r="E126" s="596"/>
      <c r="F126" s="596"/>
      <c r="G126" s="596"/>
      <c r="H126" s="596"/>
    </row>
    <row r="127" spans="1:8">
      <c r="A127" s="645"/>
      <c r="B127" s="596"/>
      <c r="C127" s="596"/>
      <c r="D127" s="596"/>
      <c r="E127" s="596"/>
      <c r="F127" s="596"/>
      <c r="G127" s="596"/>
      <c r="H127" s="596"/>
    </row>
    <row r="128" spans="1:8">
      <c r="A128" s="645"/>
      <c r="B128" s="596"/>
      <c r="C128" s="596"/>
      <c r="D128" s="596"/>
      <c r="E128" s="596"/>
      <c r="F128" s="596"/>
      <c r="G128" s="596"/>
      <c r="H128" s="596"/>
    </row>
    <row r="129" spans="1:8">
      <c r="A129" s="645"/>
      <c r="B129" s="596"/>
      <c r="C129" s="596"/>
      <c r="D129" s="596"/>
      <c r="E129" s="596"/>
      <c r="F129" s="596"/>
      <c r="G129" s="596"/>
      <c r="H129" s="596"/>
    </row>
    <row r="130" spans="1:8">
      <c r="A130" s="645"/>
      <c r="B130" s="596"/>
      <c r="C130" s="596"/>
      <c r="D130" s="596"/>
      <c r="E130" s="596"/>
      <c r="F130" s="596"/>
      <c r="G130" s="596"/>
      <c r="H130" s="596"/>
    </row>
    <row r="131" spans="1:8">
      <c r="A131" s="645"/>
      <c r="B131" s="596"/>
      <c r="C131" s="596"/>
      <c r="D131" s="596"/>
      <c r="E131" s="596"/>
      <c r="F131" s="596"/>
      <c r="G131" s="596"/>
      <c r="H131" s="596"/>
    </row>
    <row r="132" spans="1:8">
      <c r="A132" s="645"/>
      <c r="B132" s="596"/>
      <c r="C132" s="596"/>
      <c r="D132" s="596"/>
      <c r="E132" s="596"/>
      <c r="F132" s="596"/>
      <c r="G132" s="596"/>
      <c r="H132" s="596"/>
    </row>
    <row r="133" spans="1:8">
      <c r="A133" s="645"/>
      <c r="B133" s="596"/>
      <c r="C133" s="596"/>
      <c r="D133" s="596"/>
      <c r="E133" s="596"/>
      <c r="F133" s="596"/>
      <c r="G133" s="596"/>
      <c r="H133" s="596"/>
    </row>
    <row r="134" spans="1:8">
      <c r="A134" s="645"/>
      <c r="B134" s="596"/>
      <c r="C134" s="596"/>
      <c r="D134" s="596"/>
      <c r="E134" s="596"/>
      <c r="F134" s="596"/>
      <c r="G134" s="596"/>
      <c r="H134" s="596"/>
    </row>
    <row r="135" spans="1:8">
      <c r="A135" s="645"/>
      <c r="B135" s="596"/>
      <c r="C135" s="596"/>
      <c r="D135" s="596"/>
      <c r="E135" s="596"/>
      <c r="F135" s="596"/>
      <c r="G135" s="596"/>
      <c r="H135" s="596"/>
    </row>
    <row r="136" spans="1:8">
      <c r="A136" s="645"/>
      <c r="B136" s="596"/>
      <c r="C136" s="596"/>
      <c r="D136" s="596"/>
      <c r="E136" s="596"/>
      <c r="F136" s="596"/>
      <c r="G136" s="596"/>
      <c r="H136" s="596"/>
    </row>
  </sheetData>
  <mergeCells count="71">
    <mergeCell ref="A1:G1"/>
    <mergeCell ref="B7:D7"/>
    <mergeCell ref="C8:D8"/>
    <mergeCell ref="C9:D9"/>
    <mergeCell ref="C10:D10"/>
    <mergeCell ref="C11:D11"/>
    <mergeCell ref="C12:D12"/>
    <mergeCell ref="C14:D14"/>
    <mergeCell ref="E17:G17"/>
    <mergeCell ref="A22:G22"/>
    <mergeCell ref="E23:G23"/>
    <mergeCell ref="E24:G24"/>
    <mergeCell ref="E25:G25"/>
    <mergeCell ref="E26:G26"/>
    <mergeCell ref="E27:G27"/>
    <mergeCell ref="E28:G28"/>
    <mergeCell ref="E29:G29"/>
    <mergeCell ref="A30:G30"/>
    <mergeCell ref="C32:G32"/>
    <mergeCell ref="E35:G35"/>
    <mergeCell ref="A40:G40"/>
    <mergeCell ref="E41:G41"/>
    <mergeCell ref="E47:G47"/>
    <mergeCell ref="A48:G48"/>
    <mergeCell ref="C50:G50"/>
    <mergeCell ref="E53:G53"/>
    <mergeCell ref="E59:G59"/>
    <mergeCell ref="E60:G60"/>
    <mergeCell ref="E61:G61"/>
    <mergeCell ref="E62:G62"/>
    <mergeCell ref="E63:G63"/>
    <mergeCell ref="E64:G64"/>
    <mergeCell ref="E65:G65"/>
    <mergeCell ref="A66:G66"/>
    <mergeCell ref="C68:G68"/>
    <mergeCell ref="E71:G71"/>
    <mergeCell ref="A76:G76"/>
    <mergeCell ref="E77:G77"/>
    <mergeCell ref="E78:G78"/>
    <mergeCell ref="E79:G79"/>
    <mergeCell ref="E80:G80"/>
    <mergeCell ref="E81:G81"/>
    <mergeCell ref="E82:G82"/>
    <mergeCell ref="E83:G83"/>
    <mergeCell ref="E84:G84"/>
    <mergeCell ref="C86:G86"/>
    <mergeCell ref="E89:G89"/>
    <mergeCell ref="E95:G95"/>
    <mergeCell ref="E96:G96"/>
    <mergeCell ref="E97:G97"/>
    <mergeCell ref="E98:G98"/>
    <mergeCell ref="E99:G99"/>
    <mergeCell ref="E100:G100"/>
    <mergeCell ref="E101:G101"/>
    <mergeCell ref="C104:G104"/>
    <mergeCell ref="D18:D21"/>
    <mergeCell ref="D24:D29"/>
    <mergeCell ref="D36:D39"/>
    <mergeCell ref="D42:D47"/>
    <mergeCell ref="D54:D57"/>
    <mergeCell ref="D60:D65"/>
    <mergeCell ref="D72:D75"/>
    <mergeCell ref="D78:D83"/>
    <mergeCell ref="D90:D93"/>
    <mergeCell ref="D96:D101"/>
    <mergeCell ref="E18:G20"/>
    <mergeCell ref="E36:G38"/>
    <mergeCell ref="E42:G46"/>
    <mergeCell ref="E54:G56"/>
    <mergeCell ref="E72:G74"/>
    <mergeCell ref="E90:G92"/>
  </mergeCells>
  <printOptions horizontalCentered="1"/>
  <pageMargins left="0.31496062992126" right="0.5" top="0.5" bottom="0.354330708661417" header="0.5" footer="0.31496062992126"/>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5:W189"/>
  <sheetViews>
    <sheetView showGridLines="0" zoomScale="80" zoomScaleNormal="80" zoomScalePageLayoutView="70" topLeftCell="A4" workbookViewId="0">
      <selection activeCell="P7" sqref="P7"/>
    </sheetView>
  </sheetViews>
  <sheetFormatPr defaultColWidth="8.81818181818182" defaultRowHeight="26"/>
  <cols>
    <col min="1" max="1" width="6.18181818181818" customWidth="1"/>
    <col min="2" max="2" width="22.5454545454545" style="475" customWidth="1"/>
    <col min="3" max="7" width="15.6363636363636" customWidth="1"/>
    <col min="8" max="8" width="15.8181818181818" customWidth="1"/>
    <col min="9" max="9" width="6.18181818181818" hidden="1" customWidth="1"/>
    <col min="10" max="15" width="23.8181818181818" hidden="1" customWidth="1"/>
  </cols>
  <sheetData>
    <row r="5" ht="37" customHeight="1" spans="1:15">
      <c r="A5" s="362" t="s">
        <v>314</v>
      </c>
      <c r="B5" s="363" t="s">
        <v>315</v>
      </c>
      <c r="C5" s="364"/>
      <c r="D5" s="365"/>
      <c r="E5" s="366"/>
      <c r="F5" s="366"/>
      <c r="G5" s="366"/>
      <c r="I5" s="479"/>
      <c r="J5" s="480" t="s">
        <v>316</v>
      </c>
      <c r="K5" s="364"/>
      <c r="L5" s="481"/>
      <c r="M5" s="366"/>
      <c r="N5" s="366"/>
      <c r="O5" s="366"/>
    </row>
    <row r="6" ht="37" customHeight="1" spans="1:15">
      <c r="A6" s="367"/>
      <c r="B6" s="368" t="s">
        <v>317</v>
      </c>
      <c r="C6" s="364"/>
      <c r="D6" s="365"/>
      <c r="E6" s="365"/>
      <c r="F6" s="366"/>
      <c r="G6" s="366"/>
      <c r="I6" s="479"/>
      <c r="J6" s="482" t="s">
        <v>318</v>
      </c>
      <c r="K6" s="364"/>
      <c r="L6" s="481"/>
      <c r="M6" s="481"/>
      <c r="N6" s="366"/>
      <c r="O6" s="366"/>
    </row>
    <row r="7" ht="37" customHeight="1" spans="1:15">
      <c r="A7" s="367"/>
      <c r="B7" s="363" t="s">
        <v>319</v>
      </c>
      <c r="C7" s="369"/>
      <c r="D7" s="364"/>
      <c r="E7" s="365"/>
      <c r="F7" s="365"/>
      <c r="G7" s="366"/>
      <c r="I7" s="479"/>
      <c r="J7" s="480" t="s">
        <v>320</v>
      </c>
      <c r="K7" s="369"/>
      <c r="L7" s="364"/>
      <c r="M7" s="481"/>
      <c r="N7" s="481"/>
      <c r="O7" s="366"/>
    </row>
    <row r="8" ht="37" customHeight="1" spans="1:15">
      <c r="A8" s="367"/>
      <c r="B8" s="368" t="s">
        <v>321</v>
      </c>
      <c r="C8" s="369"/>
      <c r="D8" s="364"/>
      <c r="E8" s="364"/>
      <c r="F8" s="365"/>
      <c r="G8" s="365"/>
      <c r="I8" s="479"/>
      <c r="J8" s="482" t="s">
        <v>322</v>
      </c>
      <c r="K8" s="369"/>
      <c r="L8" s="364"/>
      <c r="M8" s="364"/>
      <c r="N8" s="481"/>
      <c r="O8" s="481"/>
    </row>
    <row r="9" ht="37" customHeight="1" spans="1:15">
      <c r="A9" s="370"/>
      <c r="B9" s="371" t="s">
        <v>323</v>
      </c>
      <c r="C9" s="372"/>
      <c r="D9" s="372"/>
      <c r="E9" s="372"/>
      <c r="F9" s="373"/>
      <c r="G9" s="373"/>
      <c r="I9" s="479"/>
      <c r="J9" s="480" t="s">
        <v>324</v>
      </c>
      <c r="K9" s="369"/>
      <c r="L9" s="369"/>
      <c r="M9" s="369"/>
      <c r="N9" s="364"/>
      <c r="O9" s="364"/>
    </row>
    <row r="10" s="477" customFormat="1" ht="78.75" hidden="1" customHeight="1" spans="1:15">
      <c r="A10" s="374"/>
      <c r="B10" s="368" t="s">
        <v>325</v>
      </c>
      <c r="C10" s="375" t="s">
        <v>326</v>
      </c>
      <c r="D10" s="376" t="s">
        <v>327</v>
      </c>
      <c r="E10" s="376" t="s">
        <v>328</v>
      </c>
      <c r="F10" s="376" t="s">
        <v>329</v>
      </c>
      <c r="G10" s="377" t="s">
        <v>330</v>
      </c>
      <c r="I10" s="483"/>
      <c r="J10" s="484" t="s">
        <v>331</v>
      </c>
      <c r="K10" s="485" t="s">
        <v>332</v>
      </c>
      <c r="L10" s="485" t="s">
        <v>333</v>
      </c>
      <c r="M10" s="485" t="s">
        <v>334</v>
      </c>
      <c r="N10" s="485" t="s">
        <v>335</v>
      </c>
      <c r="O10" s="485" t="s">
        <v>336</v>
      </c>
    </row>
    <row r="11" s="477" customFormat="1" ht="277.5" hidden="1" spans="1:23">
      <c r="A11" s="374"/>
      <c r="B11" s="378" t="s">
        <v>337</v>
      </c>
      <c r="C11" s="379" t="s">
        <v>338</v>
      </c>
      <c r="D11" s="380" t="s">
        <v>339</v>
      </c>
      <c r="E11" s="380" t="s">
        <v>340</v>
      </c>
      <c r="F11" s="380" t="s">
        <v>341</v>
      </c>
      <c r="G11" s="381" t="s">
        <v>342</v>
      </c>
      <c r="I11" s="483"/>
      <c r="J11" s="486" t="s">
        <v>343</v>
      </c>
      <c r="K11" s="487" t="s">
        <v>344</v>
      </c>
      <c r="L11" s="487" t="s">
        <v>345</v>
      </c>
      <c r="M11" s="487" t="s">
        <v>346</v>
      </c>
      <c r="N11" s="487" t="s">
        <v>347</v>
      </c>
      <c r="O11" s="487" t="s">
        <v>348</v>
      </c>
      <c r="W11" s="509"/>
    </row>
    <row r="12" s="477" customFormat="1" ht="111" hidden="1" spans="1:15">
      <c r="A12" s="374"/>
      <c r="B12" s="382" t="s">
        <v>349</v>
      </c>
      <c r="C12" s="383" t="s">
        <v>350</v>
      </c>
      <c r="D12" s="384" t="s">
        <v>351</v>
      </c>
      <c r="E12" s="384" t="s">
        <v>352</v>
      </c>
      <c r="F12" s="384" t="s">
        <v>353</v>
      </c>
      <c r="G12" s="385" t="s">
        <v>354</v>
      </c>
      <c r="I12" s="483"/>
      <c r="J12" s="484" t="s">
        <v>355</v>
      </c>
      <c r="K12" s="485" t="s">
        <v>356</v>
      </c>
      <c r="L12" s="485" t="s">
        <v>357</v>
      </c>
      <c r="M12" s="485" t="s">
        <v>358</v>
      </c>
      <c r="N12" s="485" t="s">
        <v>359</v>
      </c>
      <c r="O12" s="485" t="s">
        <v>360</v>
      </c>
    </row>
    <row r="13" s="477" customFormat="1" ht="148" hidden="1" spans="1:15">
      <c r="A13" s="374"/>
      <c r="B13" s="386" t="s">
        <v>361</v>
      </c>
      <c r="C13" s="387" t="s">
        <v>362</v>
      </c>
      <c r="D13" s="388" t="s">
        <v>363</v>
      </c>
      <c r="E13" s="388" t="s">
        <v>364</v>
      </c>
      <c r="F13" s="388" t="s">
        <v>365</v>
      </c>
      <c r="G13" s="389" t="s">
        <v>366</v>
      </c>
      <c r="I13" s="483"/>
      <c r="J13" s="484"/>
      <c r="K13" s="485"/>
      <c r="L13" s="485"/>
      <c r="M13" s="485"/>
      <c r="N13" s="485"/>
      <c r="O13" s="485"/>
    </row>
    <row r="14" s="477" customFormat="1" ht="185" hidden="1" spans="1:15">
      <c r="A14" s="374"/>
      <c r="B14" s="390" t="s">
        <v>367</v>
      </c>
      <c r="C14" s="391" t="s">
        <v>368</v>
      </c>
      <c r="D14" s="392" t="s">
        <v>369</v>
      </c>
      <c r="E14" s="392" t="s">
        <v>370</v>
      </c>
      <c r="F14" s="392" t="s">
        <v>371</v>
      </c>
      <c r="G14" s="393" t="s">
        <v>372</v>
      </c>
      <c r="I14" s="483"/>
      <c r="J14" s="484"/>
      <c r="K14" s="485"/>
      <c r="L14" s="485"/>
      <c r="M14" s="485"/>
      <c r="N14" s="485"/>
      <c r="O14" s="485"/>
    </row>
    <row r="15" s="477" customFormat="1" ht="259.75" hidden="1" spans="1:15">
      <c r="A15" s="374"/>
      <c r="B15" s="394" t="s">
        <v>373</v>
      </c>
      <c r="C15" s="395" t="s">
        <v>374</v>
      </c>
      <c r="D15" s="396" t="s">
        <v>375</v>
      </c>
      <c r="E15" s="396" t="s">
        <v>376</v>
      </c>
      <c r="F15" s="396" t="s">
        <v>377</v>
      </c>
      <c r="G15" s="397" t="s">
        <v>378</v>
      </c>
      <c r="I15" s="483"/>
      <c r="J15" s="486" t="s">
        <v>379</v>
      </c>
      <c r="K15" s="487" t="s">
        <v>380</v>
      </c>
      <c r="L15" s="487" t="s">
        <v>381</v>
      </c>
      <c r="M15" s="487" t="s">
        <v>382</v>
      </c>
      <c r="N15" s="487" t="s">
        <v>383</v>
      </c>
      <c r="O15" s="487" t="s">
        <v>384</v>
      </c>
    </row>
    <row r="16" s="478" customFormat="1" ht="41.25" customHeight="1" spans="1:15">
      <c r="A16" s="398"/>
      <c r="B16" s="399"/>
      <c r="C16" s="400" t="s">
        <v>99</v>
      </c>
      <c r="D16" s="401" t="s">
        <v>90</v>
      </c>
      <c r="E16" s="402" t="s">
        <v>80</v>
      </c>
      <c r="F16" s="403" t="s">
        <v>71</v>
      </c>
      <c r="G16" s="404" t="s">
        <v>58</v>
      </c>
      <c r="J16" s="488"/>
      <c r="K16" s="489" t="s">
        <v>385</v>
      </c>
      <c r="L16" s="482" t="s">
        <v>386</v>
      </c>
      <c r="M16" s="489" t="s">
        <v>387</v>
      </c>
      <c r="N16" s="482" t="s">
        <v>388</v>
      </c>
      <c r="O16" s="489" t="s">
        <v>389</v>
      </c>
    </row>
    <row r="17" ht="41.25" customHeight="1" spans="1:15">
      <c r="A17" s="405"/>
      <c r="B17" s="406"/>
      <c r="C17" s="407" t="s">
        <v>390</v>
      </c>
      <c r="D17" s="408"/>
      <c r="E17" s="408"/>
      <c r="F17" s="408"/>
      <c r="G17" s="409"/>
      <c r="J17" s="488"/>
      <c r="K17" s="490" t="s">
        <v>390</v>
      </c>
      <c r="L17" s="490"/>
      <c r="M17" s="490"/>
      <c r="N17" s="490"/>
      <c r="O17" s="490"/>
    </row>
    <row r="20" ht="37.75" spans="9:15">
      <c r="I20" s="491" t="s">
        <v>314</v>
      </c>
      <c r="J20" s="492" t="s">
        <v>391</v>
      </c>
      <c r="K20" s="364"/>
      <c r="L20" s="481"/>
      <c r="M20" s="366"/>
      <c r="N20" s="366"/>
      <c r="O20" s="366"/>
    </row>
    <row r="21" ht="37.75" spans="9:15">
      <c r="I21" s="493"/>
      <c r="J21" s="494" t="s">
        <v>316</v>
      </c>
      <c r="K21" s="364"/>
      <c r="L21" s="481"/>
      <c r="M21" s="366"/>
      <c r="N21" s="366"/>
      <c r="O21" s="366"/>
    </row>
    <row r="22" ht="37.75" spans="9:15">
      <c r="I22" s="493"/>
      <c r="J22" s="495" t="s">
        <v>318</v>
      </c>
      <c r="K22" s="364"/>
      <c r="L22" s="481"/>
      <c r="M22" s="481"/>
      <c r="N22" s="366"/>
      <c r="O22" s="366"/>
    </row>
    <row r="23" ht="37.75" spans="9:15">
      <c r="I23" s="493"/>
      <c r="J23" s="494" t="s">
        <v>320</v>
      </c>
      <c r="K23" s="369"/>
      <c r="L23" s="364"/>
      <c r="M23" s="481"/>
      <c r="N23" s="481"/>
      <c r="O23" s="366"/>
    </row>
    <row r="24" ht="37.75" spans="9:15">
      <c r="I24" s="493"/>
      <c r="J24" s="495" t="s">
        <v>322</v>
      </c>
      <c r="K24" s="369"/>
      <c r="L24" s="364"/>
      <c r="M24" s="364"/>
      <c r="N24" s="481"/>
      <c r="O24" s="481"/>
    </row>
    <row r="25" ht="37.75" spans="9:15">
      <c r="I25" s="496"/>
      <c r="J25" s="497" t="s">
        <v>324</v>
      </c>
      <c r="K25" s="369"/>
      <c r="L25" s="369"/>
      <c r="M25" s="369"/>
      <c r="N25" s="364"/>
      <c r="O25" s="364"/>
    </row>
    <row r="26" spans="9:15">
      <c r="I26" s="498"/>
      <c r="J26" s="499"/>
      <c r="K26" s="500" t="s">
        <v>385</v>
      </c>
      <c r="L26" s="501" t="s">
        <v>386</v>
      </c>
      <c r="M26" s="502" t="s">
        <v>387</v>
      </c>
      <c r="N26" s="501" t="s">
        <v>388</v>
      </c>
      <c r="O26" s="503" t="s">
        <v>389</v>
      </c>
    </row>
    <row r="27" spans="9:15">
      <c r="I27" s="504"/>
      <c r="J27" s="505"/>
      <c r="K27" s="506" t="s">
        <v>390</v>
      </c>
      <c r="L27" s="507"/>
      <c r="M27" s="507"/>
      <c r="N27" s="507"/>
      <c r="O27" s="508"/>
    </row>
    <row r="29" ht="37.75" spans="9:15">
      <c r="I29" s="491" t="s">
        <v>314</v>
      </c>
      <c r="J29" s="492" t="s">
        <v>391</v>
      </c>
      <c r="K29" s="364"/>
      <c r="L29" s="481"/>
      <c r="M29" s="366"/>
      <c r="N29" s="366"/>
      <c r="O29" s="366"/>
    </row>
    <row r="30" ht="37.75" spans="9:15">
      <c r="I30" s="493"/>
      <c r="J30" s="497" t="s">
        <v>316</v>
      </c>
      <c r="K30" s="364"/>
      <c r="L30" s="481"/>
      <c r="M30" s="366"/>
      <c r="N30" s="366"/>
      <c r="O30" s="366"/>
    </row>
    <row r="31" ht="37.75" spans="9:15">
      <c r="I31" s="493"/>
      <c r="J31" s="495" t="s">
        <v>318</v>
      </c>
      <c r="K31" s="364"/>
      <c r="L31" s="481"/>
      <c r="M31" s="481"/>
      <c r="N31" s="366"/>
      <c r="O31" s="366"/>
    </row>
    <row r="32" ht="37.75" spans="9:15">
      <c r="I32" s="493"/>
      <c r="J32" s="497" t="s">
        <v>320</v>
      </c>
      <c r="K32" s="369"/>
      <c r="L32" s="364"/>
      <c r="M32" s="481"/>
      <c r="N32" s="481"/>
      <c r="O32" s="366"/>
    </row>
    <row r="33" ht="37.75" spans="9:15">
      <c r="I33" s="493"/>
      <c r="J33" s="495" t="s">
        <v>322</v>
      </c>
      <c r="K33" s="369"/>
      <c r="L33" s="364"/>
      <c r="M33" s="364"/>
      <c r="N33" s="481"/>
      <c r="O33" s="481"/>
    </row>
    <row r="34" ht="37.75" spans="9:15">
      <c r="I34" s="496"/>
      <c r="J34" s="497" t="s">
        <v>324</v>
      </c>
      <c r="K34" s="369"/>
      <c r="L34" s="369"/>
      <c r="M34" s="369"/>
      <c r="N34" s="364"/>
      <c r="O34" s="364"/>
    </row>
    <row r="35" spans="9:15">
      <c r="I35" s="498"/>
      <c r="J35" s="499"/>
      <c r="K35" s="500" t="s">
        <v>385</v>
      </c>
      <c r="L35" s="501" t="s">
        <v>386</v>
      </c>
      <c r="M35" s="502" t="s">
        <v>387</v>
      </c>
      <c r="N35" s="501" t="s">
        <v>388</v>
      </c>
      <c r="O35" s="503" t="s">
        <v>389</v>
      </c>
    </row>
    <row r="36" spans="9:15">
      <c r="I36" s="504"/>
      <c r="J36" s="505"/>
      <c r="K36" s="506" t="s">
        <v>390</v>
      </c>
      <c r="L36" s="507"/>
      <c r="M36" s="507"/>
      <c r="N36" s="507"/>
      <c r="O36" s="508"/>
    </row>
    <row r="38" ht="37.75" spans="9:15">
      <c r="I38" s="491" t="s">
        <v>314</v>
      </c>
      <c r="J38" s="492" t="s">
        <v>391</v>
      </c>
      <c r="K38" s="364"/>
      <c r="L38" s="481"/>
      <c r="M38" s="366"/>
      <c r="N38" s="366"/>
      <c r="O38" s="366"/>
    </row>
    <row r="39" ht="37.75" spans="9:15">
      <c r="I39" s="493"/>
      <c r="J39" s="497" t="s">
        <v>316</v>
      </c>
      <c r="K39" s="364"/>
      <c r="L39" s="481"/>
      <c r="M39" s="366"/>
      <c r="N39" s="366"/>
      <c r="O39" s="366"/>
    </row>
    <row r="40" ht="37.75" spans="9:15">
      <c r="I40" s="493"/>
      <c r="J40" s="501" t="s">
        <v>318</v>
      </c>
      <c r="K40" s="364"/>
      <c r="L40" s="481"/>
      <c r="M40" s="481"/>
      <c r="N40" s="366"/>
      <c r="O40" s="366"/>
    </row>
    <row r="41" ht="37.75" spans="9:15">
      <c r="I41" s="493"/>
      <c r="J41" s="494" t="s">
        <v>320</v>
      </c>
      <c r="K41" s="369"/>
      <c r="L41" s="364"/>
      <c r="M41" s="481"/>
      <c r="N41" s="481"/>
      <c r="O41" s="366"/>
    </row>
    <row r="42" ht="37.75" spans="9:15">
      <c r="I42" s="493"/>
      <c r="J42" s="501" t="s">
        <v>322</v>
      </c>
      <c r="K42" s="369"/>
      <c r="L42" s="364"/>
      <c r="M42" s="364"/>
      <c r="N42" s="481"/>
      <c r="O42" s="481"/>
    </row>
    <row r="43" ht="37.75" spans="9:15">
      <c r="I43" s="496"/>
      <c r="J43" s="497" t="s">
        <v>324</v>
      </c>
      <c r="K43" s="369"/>
      <c r="L43" s="369"/>
      <c r="M43" s="369"/>
      <c r="N43" s="364"/>
      <c r="O43" s="364"/>
    </row>
    <row r="44" spans="9:15">
      <c r="I44" s="498"/>
      <c r="J44" s="499"/>
      <c r="K44" s="500" t="s">
        <v>385</v>
      </c>
      <c r="L44" s="501" t="s">
        <v>386</v>
      </c>
      <c r="M44" s="502" t="s">
        <v>387</v>
      </c>
      <c r="N44" s="501" t="s">
        <v>388</v>
      </c>
      <c r="O44" s="503" t="s">
        <v>389</v>
      </c>
    </row>
    <row r="45" spans="9:15">
      <c r="I45" s="504"/>
      <c r="J45" s="505"/>
      <c r="K45" s="506" t="s">
        <v>390</v>
      </c>
      <c r="L45" s="507"/>
      <c r="M45" s="507"/>
      <c r="N45" s="507"/>
      <c r="O45" s="508"/>
    </row>
    <row r="47" ht="37.75" spans="9:15">
      <c r="I47" s="491" t="s">
        <v>314</v>
      </c>
      <c r="J47" s="492" t="s">
        <v>391</v>
      </c>
      <c r="K47" s="364"/>
      <c r="L47" s="481"/>
      <c r="M47" s="366"/>
      <c r="N47" s="366"/>
      <c r="O47" s="366"/>
    </row>
    <row r="48" ht="37.75" spans="9:15">
      <c r="I48" s="493"/>
      <c r="J48" s="497" t="s">
        <v>316</v>
      </c>
      <c r="K48" s="364"/>
      <c r="L48" s="481"/>
      <c r="M48" s="366"/>
      <c r="N48" s="366"/>
      <c r="O48" s="366"/>
    </row>
    <row r="49" ht="37.75" spans="9:15">
      <c r="I49" s="493"/>
      <c r="J49" s="501" t="s">
        <v>318</v>
      </c>
      <c r="K49" s="364"/>
      <c r="L49" s="481"/>
      <c r="M49" s="481"/>
      <c r="N49" s="366"/>
      <c r="O49" s="366"/>
    </row>
    <row r="50" ht="37.75" spans="9:15">
      <c r="I50" s="493"/>
      <c r="J50" s="497" t="s">
        <v>320</v>
      </c>
      <c r="K50" s="369"/>
      <c r="L50" s="364"/>
      <c r="M50" s="481"/>
      <c r="N50" s="481"/>
      <c r="O50" s="366"/>
    </row>
    <row r="51" ht="37.75" spans="9:15">
      <c r="I51" s="493"/>
      <c r="J51" s="495" t="s">
        <v>322</v>
      </c>
      <c r="K51" s="369"/>
      <c r="L51" s="364"/>
      <c r="M51" s="364"/>
      <c r="N51" s="481"/>
      <c r="O51" s="481"/>
    </row>
    <row r="52" ht="37.75" spans="9:15">
      <c r="I52" s="496"/>
      <c r="J52" s="497" t="s">
        <v>324</v>
      </c>
      <c r="K52" s="369"/>
      <c r="L52" s="369"/>
      <c r="M52" s="369"/>
      <c r="N52" s="364"/>
      <c r="O52" s="364"/>
    </row>
    <row r="53" spans="9:15">
      <c r="I53" s="498"/>
      <c r="J53" s="499"/>
      <c r="K53" s="500" t="s">
        <v>385</v>
      </c>
      <c r="L53" s="501" t="s">
        <v>386</v>
      </c>
      <c r="M53" s="502" t="s">
        <v>387</v>
      </c>
      <c r="N53" s="501" t="s">
        <v>388</v>
      </c>
      <c r="O53" s="503" t="s">
        <v>389</v>
      </c>
    </row>
    <row r="54" spans="9:15">
      <c r="I54" s="504"/>
      <c r="J54" s="505"/>
      <c r="K54" s="506" t="s">
        <v>390</v>
      </c>
      <c r="L54" s="507"/>
      <c r="M54" s="507"/>
      <c r="N54" s="507"/>
      <c r="O54" s="508"/>
    </row>
    <row r="56" ht="37.75" spans="9:15">
      <c r="I56" s="491" t="s">
        <v>314</v>
      </c>
      <c r="J56" s="492" t="s">
        <v>391</v>
      </c>
      <c r="K56" s="364"/>
      <c r="L56" s="481"/>
      <c r="M56" s="366"/>
      <c r="N56" s="366"/>
      <c r="O56" s="366"/>
    </row>
    <row r="57" ht="37.75" spans="9:15">
      <c r="I57" s="493"/>
      <c r="J57" s="497" t="s">
        <v>316</v>
      </c>
      <c r="K57" s="364"/>
      <c r="L57" s="481"/>
      <c r="M57" s="366"/>
      <c r="N57" s="366"/>
      <c r="O57" s="366"/>
    </row>
    <row r="58" ht="37.75" spans="9:15">
      <c r="I58" s="493"/>
      <c r="J58" s="495" t="s">
        <v>318</v>
      </c>
      <c r="K58" s="364"/>
      <c r="L58" s="481"/>
      <c r="M58" s="481"/>
      <c r="N58" s="366"/>
      <c r="O58" s="366"/>
    </row>
    <row r="59" ht="37.75" spans="9:15">
      <c r="I59" s="493"/>
      <c r="J59" s="497" t="s">
        <v>320</v>
      </c>
      <c r="K59" s="369"/>
      <c r="L59" s="364"/>
      <c r="M59" s="481"/>
      <c r="N59" s="481"/>
      <c r="O59" s="366"/>
    </row>
    <row r="60" ht="37.75" spans="9:15">
      <c r="I60" s="493"/>
      <c r="J60" s="495" t="s">
        <v>322</v>
      </c>
      <c r="K60" s="369"/>
      <c r="L60" s="364"/>
      <c r="M60" s="364"/>
      <c r="N60" s="481"/>
      <c r="O60" s="481"/>
    </row>
    <row r="61" ht="37.75" spans="9:15">
      <c r="I61" s="496"/>
      <c r="J61" s="497" t="s">
        <v>324</v>
      </c>
      <c r="K61" s="369"/>
      <c r="L61" s="369"/>
      <c r="M61" s="369"/>
      <c r="N61" s="364"/>
      <c r="O61" s="364"/>
    </row>
    <row r="62" spans="9:15">
      <c r="I62" s="498"/>
      <c r="J62" s="499"/>
      <c r="K62" s="500" t="s">
        <v>385</v>
      </c>
      <c r="L62" s="501" t="s">
        <v>386</v>
      </c>
      <c r="M62" s="502" t="s">
        <v>387</v>
      </c>
      <c r="N62" s="501" t="s">
        <v>388</v>
      </c>
      <c r="O62" s="503" t="s">
        <v>389</v>
      </c>
    </row>
    <row r="63" spans="9:15">
      <c r="I63" s="504"/>
      <c r="J63" s="505"/>
      <c r="K63" s="506" t="s">
        <v>390</v>
      </c>
      <c r="L63" s="507"/>
      <c r="M63" s="507"/>
      <c r="N63" s="507"/>
      <c r="O63" s="508"/>
    </row>
    <row r="65" ht="37.75" spans="9:15">
      <c r="I65" s="491" t="s">
        <v>314</v>
      </c>
      <c r="J65" s="492" t="s">
        <v>391</v>
      </c>
      <c r="K65" s="364"/>
      <c r="L65" s="481"/>
      <c r="M65" s="366"/>
      <c r="N65" s="366"/>
      <c r="O65" s="366"/>
    </row>
    <row r="66" ht="37.75" spans="9:15">
      <c r="I66" s="493"/>
      <c r="J66" s="497" t="s">
        <v>316</v>
      </c>
      <c r="K66" s="364"/>
      <c r="L66" s="481"/>
      <c r="M66" s="366"/>
      <c r="N66" s="366"/>
      <c r="O66" s="366"/>
    </row>
    <row r="67" ht="37.75" spans="9:15">
      <c r="I67" s="493"/>
      <c r="J67" s="495" t="s">
        <v>318</v>
      </c>
      <c r="K67" s="364"/>
      <c r="L67" s="481"/>
      <c r="M67" s="481"/>
      <c r="N67" s="366"/>
      <c r="O67" s="366"/>
    </row>
    <row r="68" ht="37.75" spans="9:15">
      <c r="I68" s="493"/>
      <c r="J68" s="497" t="s">
        <v>320</v>
      </c>
      <c r="K68" s="369"/>
      <c r="L68" s="364"/>
      <c r="M68" s="481"/>
      <c r="N68" s="481"/>
      <c r="O68" s="366"/>
    </row>
    <row r="69" ht="37.75" spans="9:15">
      <c r="I69" s="493"/>
      <c r="J69" s="495" t="s">
        <v>322</v>
      </c>
      <c r="K69" s="369"/>
      <c r="L69" s="364"/>
      <c r="M69" s="364"/>
      <c r="N69" s="481"/>
      <c r="O69" s="481"/>
    </row>
    <row r="70" ht="37.75" spans="9:15">
      <c r="I70" s="496"/>
      <c r="J70" s="497" t="s">
        <v>324</v>
      </c>
      <c r="K70" s="369"/>
      <c r="L70" s="369"/>
      <c r="M70" s="369"/>
      <c r="N70" s="364"/>
      <c r="O70" s="364"/>
    </row>
    <row r="71" spans="9:15">
      <c r="I71" s="498"/>
      <c r="J71" s="499"/>
      <c r="K71" s="500" t="s">
        <v>385</v>
      </c>
      <c r="L71" s="501" t="s">
        <v>386</v>
      </c>
      <c r="M71" s="502" t="s">
        <v>387</v>
      </c>
      <c r="N71" s="501" t="s">
        <v>388</v>
      </c>
      <c r="O71" s="503" t="s">
        <v>389</v>
      </c>
    </row>
    <row r="72" spans="9:15">
      <c r="I72" s="504"/>
      <c r="J72" s="505"/>
      <c r="K72" s="506" t="s">
        <v>390</v>
      </c>
      <c r="L72" s="507"/>
      <c r="M72" s="507"/>
      <c r="N72" s="507"/>
      <c r="O72" s="508"/>
    </row>
    <row r="74" ht="37.75" spans="9:15">
      <c r="I74" s="491" t="s">
        <v>314</v>
      </c>
      <c r="J74" s="492" t="s">
        <v>391</v>
      </c>
      <c r="K74" s="364"/>
      <c r="L74" s="481"/>
      <c r="M74" s="366"/>
      <c r="N74" s="366"/>
      <c r="O74" s="366"/>
    </row>
    <row r="75" ht="37.75" spans="9:15">
      <c r="I75" s="493"/>
      <c r="J75" s="497" t="s">
        <v>316</v>
      </c>
      <c r="K75" s="364"/>
      <c r="L75" s="481"/>
      <c r="M75" s="366"/>
      <c r="N75" s="366"/>
      <c r="O75" s="366"/>
    </row>
    <row r="76" ht="37.75" spans="9:15">
      <c r="I76" s="493"/>
      <c r="J76" s="495" t="s">
        <v>318</v>
      </c>
      <c r="K76" s="364"/>
      <c r="L76" s="481"/>
      <c r="M76" s="481"/>
      <c r="N76" s="366"/>
      <c r="O76" s="366"/>
    </row>
    <row r="77" ht="37.75" spans="9:15">
      <c r="I77" s="493"/>
      <c r="J77" s="497" t="s">
        <v>320</v>
      </c>
      <c r="K77" s="369"/>
      <c r="L77" s="364"/>
      <c r="M77" s="481"/>
      <c r="N77" s="481"/>
      <c r="O77" s="366"/>
    </row>
    <row r="78" ht="37.75" spans="9:15">
      <c r="I78" s="493"/>
      <c r="J78" s="495" t="s">
        <v>322</v>
      </c>
      <c r="K78" s="369"/>
      <c r="L78" s="364"/>
      <c r="M78" s="364"/>
      <c r="N78" s="481"/>
      <c r="O78" s="481"/>
    </row>
    <row r="79" ht="37.75" spans="9:15">
      <c r="I79" s="496"/>
      <c r="J79" s="497" t="s">
        <v>324</v>
      </c>
      <c r="K79" s="369"/>
      <c r="L79" s="369"/>
      <c r="M79" s="369"/>
      <c r="N79" s="364"/>
      <c r="O79" s="364"/>
    </row>
    <row r="80" spans="9:15">
      <c r="I80" s="498"/>
      <c r="J80" s="499"/>
      <c r="K80" s="500" t="s">
        <v>385</v>
      </c>
      <c r="L80" s="501" t="s">
        <v>386</v>
      </c>
      <c r="M80" s="502" t="s">
        <v>387</v>
      </c>
      <c r="N80" s="501" t="s">
        <v>388</v>
      </c>
      <c r="O80" s="503" t="s">
        <v>389</v>
      </c>
    </row>
    <row r="81" spans="9:15">
      <c r="I81" s="504"/>
      <c r="J81" s="505"/>
      <c r="K81" s="506" t="s">
        <v>390</v>
      </c>
      <c r="L81" s="507"/>
      <c r="M81" s="507"/>
      <c r="N81" s="507"/>
      <c r="O81" s="508"/>
    </row>
    <row r="83" ht="37.75" spans="9:15">
      <c r="I83" s="491" t="s">
        <v>314</v>
      </c>
      <c r="J83" s="492" t="s">
        <v>391</v>
      </c>
      <c r="K83" s="364"/>
      <c r="L83" s="481"/>
      <c r="M83" s="366"/>
      <c r="N83" s="366"/>
      <c r="O83" s="366"/>
    </row>
    <row r="84" ht="37.75" spans="9:15">
      <c r="I84" s="493"/>
      <c r="J84" s="497" t="s">
        <v>316</v>
      </c>
      <c r="K84" s="364"/>
      <c r="L84" s="481"/>
      <c r="M84" s="366"/>
      <c r="N84" s="366"/>
      <c r="O84" s="366"/>
    </row>
    <row r="85" ht="37.75" spans="9:15">
      <c r="I85" s="493"/>
      <c r="J85" s="495" t="s">
        <v>318</v>
      </c>
      <c r="K85" s="364"/>
      <c r="L85" s="481"/>
      <c r="M85" s="481"/>
      <c r="N85" s="366"/>
      <c r="O85" s="366"/>
    </row>
    <row r="86" ht="37.75" spans="9:15">
      <c r="I86" s="493"/>
      <c r="J86" s="497" t="s">
        <v>320</v>
      </c>
      <c r="K86" s="369"/>
      <c r="L86" s="364"/>
      <c r="M86" s="481"/>
      <c r="N86" s="481"/>
      <c r="O86" s="366"/>
    </row>
    <row r="87" ht="37.75" spans="9:15">
      <c r="I87" s="493"/>
      <c r="J87" s="495" t="s">
        <v>322</v>
      </c>
      <c r="K87" s="369"/>
      <c r="L87" s="364"/>
      <c r="M87" s="364"/>
      <c r="N87" s="481"/>
      <c r="O87" s="481"/>
    </row>
    <row r="88" ht="37.75" spans="9:15">
      <c r="I88" s="496"/>
      <c r="J88" s="497" t="s">
        <v>324</v>
      </c>
      <c r="K88" s="369"/>
      <c r="L88" s="369"/>
      <c r="M88" s="369"/>
      <c r="N88" s="364"/>
      <c r="O88" s="364"/>
    </row>
    <row r="89" spans="9:15">
      <c r="I89" s="498"/>
      <c r="J89" s="499"/>
      <c r="K89" s="500" t="s">
        <v>385</v>
      </c>
      <c r="L89" s="501" t="s">
        <v>386</v>
      </c>
      <c r="M89" s="502" t="s">
        <v>387</v>
      </c>
      <c r="N89" s="501" t="s">
        <v>388</v>
      </c>
      <c r="O89" s="503" t="s">
        <v>389</v>
      </c>
    </row>
    <row r="90" spans="9:15">
      <c r="I90" s="504"/>
      <c r="J90" s="505"/>
      <c r="K90" s="506" t="s">
        <v>390</v>
      </c>
      <c r="L90" s="507"/>
      <c r="M90" s="507"/>
      <c r="N90" s="507"/>
      <c r="O90" s="508"/>
    </row>
    <row r="92" ht="37.75" spans="9:15">
      <c r="I92" s="491" t="s">
        <v>314</v>
      </c>
      <c r="J92" s="492" t="s">
        <v>391</v>
      </c>
      <c r="K92" s="364"/>
      <c r="L92" s="481"/>
      <c r="M92" s="366"/>
      <c r="N92" s="366"/>
      <c r="O92" s="366"/>
    </row>
    <row r="93" ht="37.75" spans="9:15">
      <c r="I93" s="493"/>
      <c r="J93" s="497" t="s">
        <v>316</v>
      </c>
      <c r="K93" s="364"/>
      <c r="L93" s="481"/>
      <c r="M93" s="366"/>
      <c r="N93" s="366"/>
      <c r="O93" s="366"/>
    </row>
    <row r="94" ht="37.75" spans="9:15">
      <c r="I94" s="493"/>
      <c r="J94" s="501" t="s">
        <v>318</v>
      </c>
      <c r="K94" s="364"/>
      <c r="L94" s="481"/>
      <c r="M94" s="481"/>
      <c r="N94" s="366"/>
      <c r="O94" s="366"/>
    </row>
    <row r="95" ht="37.75" spans="9:15">
      <c r="I95" s="493"/>
      <c r="J95" s="497" t="s">
        <v>320</v>
      </c>
      <c r="K95" s="369"/>
      <c r="L95" s="364"/>
      <c r="M95" s="481"/>
      <c r="N95" s="481"/>
      <c r="O95" s="366"/>
    </row>
    <row r="96" ht="37.75" spans="9:15">
      <c r="I96" s="493"/>
      <c r="J96" s="495" t="s">
        <v>322</v>
      </c>
      <c r="K96" s="369"/>
      <c r="L96" s="364"/>
      <c r="M96" s="364"/>
      <c r="N96" s="481"/>
      <c r="O96" s="481"/>
    </row>
    <row r="97" ht="37.75" spans="9:15">
      <c r="I97" s="496"/>
      <c r="J97" s="497" t="s">
        <v>324</v>
      </c>
      <c r="K97" s="369"/>
      <c r="L97" s="369"/>
      <c r="M97" s="369"/>
      <c r="N97" s="364"/>
      <c r="O97" s="364"/>
    </row>
    <row r="98" spans="9:15">
      <c r="I98" s="498"/>
      <c r="J98" s="499"/>
      <c r="K98" s="500" t="s">
        <v>385</v>
      </c>
      <c r="L98" s="501" t="s">
        <v>386</v>
      </c>
      <c r="M98" s="502" t="s">
        <v>387</v>
      </c>
      <c r="N98" s="501" t="s">
        <v>388</v>
      </c>
      <c r="O98" s="503" t="s">
        <v>389</v>
      </c>
    </row>
    <row r="99" spans="9:15">
      <c r="I99" s="504"/>
      <c r="J99" s="505"/>
      <c r="K99" s="506" t="s">
        <v>390</v>
      </c>
      <c r="L99" s="507"/>
      <c r="M99" s="507"/>
      <c r="N99" s="507"/>
      <c r="O99" s="508"/>
    </row>
    <row r="101" ht="37.75" spans="9:15">
      <c r="I101" s="491" t="s">
        <v>314</v>
      </c>
      <c r="J101" s="492" t="s">
        <v>391</v>
      </c>
      <c r="K101" s="364"/>
      <c r="L101" s="481"/>
      <c r="M101" s="366"/>
      <c r="N101" s="366"/>
      <c r="O101" s="366"/>
    </row>
    <row r="102" ht="37.75" spans="9:15">
      <c r="I102" s="493"/>
      <c r="J102" s="497" t="s">
        <v>316</v>
      </c>
      <c r="K102" s="364"/>
      <c r="L102" s="481"/>
      <c r="M102" s="366"/>
      <c r="N102" s="366"/>
      <c r="O102" s="366"/>
    </row>
    <row r="103" ht="37.75" spans="9:15">
      <c r="I103" s="493"/>
      <c r="J103" s="495" t="s">
        <v>318</v>
      </c>
      <c r="K103" s="364"/>
      <c r="L103" s="481"/>
      <c r="M103" s="481"/>
      <c r="N103" s="366"/>
      <c r="O103" s="366"/>
    </row>
    <row r="104" ht="37.75" spans="9:15">
      <c r="I104" s="493"/>
      <c r="J104" s="497" t="s">
        <v>320</v>
      </c>
      <c r="K104" s="369"/>
      <c r="L104" s="364"/>
      <c r="M104" s="481"/>
      <c r="N104" s="481"/>
      <c r="O104" s="366"/>
    </row>
    <row r="105" ht="37.75" spans="9:15">
      <c r="I105" s="493"/>
      <c r="J105" s="495" t="s">
        <v>322</v>
      </c>
      <c r="K105" s="369"/>
      <c r="L105" s="364"/>
      <c r="M105" s="364"/>
      <c r="N105" s="481"/>
      <c r="O105" s="481"/>
    </row>
    <row r="106" ht="37.75" spans="9:15">
      <c r="I106" s="496"/>
      <c r="J106" s="497" t="s">
        <v>324</v>
      </c>
      <c r="K106" s="369"/>
      <c r="L106" s="369"/>
      <c r="M106" s="369"/>
      <c r="N106" s="364"/>
      <c r="O106" s="364"/>
    </row>
    <row r="107" spans="9:15">
      <c r="I107" s="498"/>
      <c r="J107" s="499"/>
      <c r="K107" s="500" t="s">
        <v>385</v>
      </c>
      <c r="L107" s="501" t="s">
        <v>386</v>
      </c>
      <c r="M107" s="502" t="s">
        <v>387</v>
      </c>
      <c r="N107" s="501" t="s">
        <v>388</v>
      </c>
      <c r="O107" s="503" t="s">
        <v>389</v>
      </c>
    </row>
    <row r="108" spans="9:15">
      <c r="I108" s="504"/>
      <c r="J108" s="505"/>
      <c r="K108" s="506" t="s">
        <v>390</v>
      </c>
      <c r="L108" s="507"/>
      <c r="M108" s="507"/>
      <c r="N108" s="507"/>
      <c r="O108" s="508"/>
    </row>
    <row r="110" ht="37.75" spans="9:15">
      <c r="I110" s="491" t="s">
        <v>314</v>
      </c>
      <c r="J110" s="492" t="s">
        <v>391</v>
      </c>
      <c r="K110" s="364"/>
      <c r="L110" s="481"/>
      <c r="M110" s="366"/>
      <c r="N110" s="366"/>
      <c r="O110" s="366"/>
    </row>
    <row r="111" ht="37.75" spans="9:15">
      <c r="I111" s="493"/>
      <c r="J111" s="497" t="s">
        <v>316</v>
      </c>
      <c r="K111" s="364"/>
      <c r="L111" s="481"/>
      <c r="M111" s="366"/>
      <c r="N111" s="366"/>
      <c r="O111" s="366"/>
    </row>
    <row r="112" ht="37.75" spans="9:15">
      <c r="I112" s="493"/>
      <c r="J112" s="495" t="s">
        <v>318</v>
      </c>
      <c r="K112" s="364"/>
      <c r="L112" s="481"/>
      <c r="M112" s="481"/>
      <c r="N112" s="366"/>
      <c r="O112" s="366"/>
    </row>
    <row r="113" ht="37.75" spans="9:15">
      <c r="I113" s="493"/>
      <c r="J113" s="497" t="s">
        <v>320</v>
      </c>
      <c r="K113" s="369"/>
      <c r="L113" s="364"/>
      <c r="M113" s="481"/>
      <c r="N113" s="481"/>
      <c r="O113" s="366"/>
    </row>
    <row r="114" ht="37.75" spans="9:15">
      <c r="I114" s="493"/>
      <c r="J114" s="495" t="s">
        <v>322</v>
      </c>
      <c r="K114" s="369"/>
      <c r="L114" s="364"/>
      <c r="M114" s="364"/>
      <c r="N114" s="481"/>
      <c r="O114" s="481"/>
    </row>
    <row r="115" ht="37.75" spans="9:15">
      <c r="I115" s="496"/>
      <c r="J115" s="497" t="s">
        <v>324</v>
      </c>
      <c r="K115" s="369"/>
      <c r="L115" s="369"/>
      <c r="M115" s="369"/>
      <c r="N115" s="364"/>
      <c r="O115" s="364"/>
    </row>
    <row r="116" spans="9:15">
      <c r="I116" s="498"/>
      <c r="J116" s="499"/>
      <c r="K116" s="500" t="s">
        <v>385</v>
      </c>
      <c r="L116" s="501" t="s">
        <v>386</v>
      </c>
      <c r="M116" s="502" t="s">
        <v>387</v>
      </c>
      <c r="N116" s="501" t="s">
        <v>388</v>
      </c>
      <c r="O116" s="503" t="s">
        <v>389</v>
      </c>
    </row>
    <row r="117" spans="9:15">
      <c r="I117" s="504"/>
      <c r="J117" s="505"/>
      <c r="K117" s="506" t="s">
        <v>390</v>
      </c>
      <c r="L117" s="507"/>
      <c r="M117" s="507"/>
      <c r="N117" s="507"/>
      <c r="O117" s="508"/>
    </row>
    <row r="119" ht="37.75" spans="9:15">
      <c r="I119" s="491" t="s">
        <v>314</v>
      </c>
      <c r="J119" s="510" t="s">
        <v>391</v>
      </c>
      <c r="K119" s="364"/>
      <c r="L119" s="481"/>
      <c r="M119" s="366"/>
      <c r="N119" s="366"/>
      <c r="O119" s="366"/>
    </row>
    <row r="120" ht="37.75" spans="9:15">
      <c r="I120" s="493"/>
      <c r="J120" s="494" t="s">
        <v>316</v>
      </c>
      <c r="K120" s="364"/>
      <c r="L120" s="481"/>
      <c r="M120" s="366"/>
      <c r="N120" s="366"/>
      <c r="O120" s="366"/>
    </row>
    <row r="121" ht="37.75" spans="9:15">
      <c r="I121" s="493"/>
      <c r="J121" s="501" t="s">
        <v>318</v>
      </c>
      <c r="K121" s="364"/>
      <c r="L121" s="481"/>
      <c r="M121" s="481"/>
      <c r="N121" s="366"/>
      <c r="O121" s="366"/>
    </row>
    <row r="122" ht="37.75" spans="9:15">
      <c r="I122" s="493"/>
      <c r="J122" s="494" t="s">
        <v>320</v>
      </c>
      <c r="K122" s="369"/>
      <c r="L122" s="364"/>
      <c r="M122" s="481"/>
      <c r="N122" s="481"/>
      <c r="O122" s="366"/>
    </row>
    <row r="123" ht="37.75" spans="9:15">
      <c r="I123" s="493"/>
      <c r="J123" s="501" t="s">
        <v>322</v>
      </c>
      <c r="K123" s="369"/>
      <c r="L123" s="364"/>
      <c r="M123" s="364"/>
      <c r="N123" s="481"/>
      <c r="O123" s="481"/>
    </row>
    <row r="124" ht="37.75" spans="9:15">
      <c r="I124" s="496"/>
      <c r="J124" s="497" t="s">
        <v>324</v>
      </c>
      <c r="K124" s="369"/>
      <c r="L124" s="369"/>
      <c r="M124" s="369"/>
      <c r="N124" s="364"/>
      <c r="O124" s="364"/>
    </row>
    <row r="125" spans="9:15">
      <c r="I125" s="498"/>
      <c r="J125" s="499"/>
      <c r="K125" s="500" t="s">
        <v>385</v>
      </c>
      <c r="L125" s="501" t="s">
        <v>386</v>
      </c>
      <c r="M125" s="502" t="s">
        <v>387</v>
      </c>
      <c r="N125" s="501" t="s">
        <v>388</v>
      </c>
      <c r="O125" s="503" t="s">
        <v>389</v>
      </c>
    </row>
    <row r="126" spans="9:15">
      <c r="I126" s="504"/>
      <c r="J126" s="505"/>
      <c r="K126" s="506" t="s">
        <v>390</v>
      </c>
      <c r="L126" s="507"/>
      <c r="M126" s="507"/>
      <c r="N126" s="507"/>
      <c r="O126" s="508"/>
    </row>
    <row r="128" ht="37.75" spans="9:15">
      <c r="I128" s="491" t="s">
        <v>314</v>
      </c>
      <c r="J128" s="492" t="s">
        <v>391</v>
      </c>
      <c r="K128" s="364"/>
      <c r="L128" s="481"/>
      <c r="M128" s="366"/>
      <c r="N128" s="366"/>
      <c r="O128" s="366"/>
    </row>
    <row r="129" ht="37.75" spans="9:15">
      <c r="I129" s="493"/>
      <c r="J129" s="497" t="s">
        <v>316</v>
      </c>
      <c r="K129" s="364"/>
      <c r="L129" s="481"/>
      <c r="M129" s="366"/>
      <c r="N129" s="366"/>
      <c r="O129" s="366"/>
    </row>
    <row r="130" ht="37.75" spans="9:15">
      <c r="I130" s="493"/>
      <c r="J130" s="495" t="s">
        <v>318</v>
      </c>
      <c r="K130" s="364"/>
      <c r="L130" s="481"/>
      <c r="M130" s="481"/>
      <c r="N130" s="366"/>
      <c r="O130" s="366"/>
    </row>
    <row r="131" ht="37.75" spans="9:15">
      <c r="I131" s="493"/>
      <c r="J131" s="497" t="s">
        <v>320</v>
      </c>
      <c r="K131" s="369"/>
      <c r="L131" s="364"/>
      <c r="M131" s="481"/>
      <c r="N131" s="481"/>
      <c r="O131" s="366"/>
    </row>
    <row r="132" ht="37.75" spans="9:15">
      <c r="I132" s="493"/>
      <c r="J132" s="495" t="s">
        <v>322</v>
      </c>
      <c r="K132" s="369"/>
      <c r="L132" s="364"/>
      <c r="M132" s="364"/>
      <c r="N132" s="481"/>
      <c r="O132" s="481"/>
    </row>
    <row r="133" ht="37.75" spans="9:15">
      <c r="I133" s="496"/>
      <c r="J133" s="497" t="s">
        <v>324</v>
      </c>
      <c r="K133" s="369"/>
      <c r="L133" s="369"/>
      <c r="M133" s="369"/>
      <c r="N133" s="364"/>
      <c r="O133" s="364"/>
    </row>
    <row r="134" spans="9:15">
      <c r="I134" s="498"/>
      <c r="J134" s="499"/>
      <c r="K134" s="500" t="s">
        <v>385</v>
      </c>
      <c r="L134" s="501" t="s">
        <v>386</v>
      </c>
      <c r="M134" s="502" t="s">
        <v>387</v>
      </c>
      <c r="N134" s="501" t="s">
        <v>388</v>
      </c>
      <c r="O134" s="503" t="s">
        <v>389</v>
      </c>
    </row>
    <row r="135" spans="9:15">
      <c r="I135" s="504"/>
      <c r="J135" s="505"/>
      <c r="K135" s="506" t="s">
        <v>390</v>
      </c>
      <c r="L135" s="507"/>
      <c r="M135" s="507"/>
      <c r="N135" s="507"/>
      <c r="O135" s="508"/>
    </row>
    <row r="137" ht="37.75" spans="9:15">
      <c r="I137" s="491" t="s">
        <v>314</v>
      </c>
      <c r="J137" s="492" t="s">
        <v>391</v>
      </c>
      <c r="K137" s="364"/>
      <c r="L137" s="481"/>
      <c r="M137" s="366"/>
      <c r="N137" s="366"/>
      <c r="O137" s="366"/>
    </row>
    <row r="138" ht="37.75" spans="9:15">
      <c r="I138" s="493"/>
      <c r="J138" s="497" t="s">
        <v>316</v>
      </c>
      <c r="K138" s="364"/>
      <c r="L138" s="481"/>
      <c r="M138" s="366"/>
      <c r="N138" s="366"/>
      <c r="O138" s="366"/>
    </row>
    <row r="139" ht="37.75" spans="9:15">
      <c r="I139" s="493"/>
      <c r="J139" s="495" t="s">
        <v>318</v>
      </c>
      <c r="K139" s="364"/>
      <c r="L139" s="481"/>
      <c r="M139" s="481"/>
      <c r="N139" s="366"/>
      <c r="O139" s="366"/>
    </row>
    <row r="140" ht="37.75" spans="9:15">
      <c r="I140" s="493"/>
      <c r="J140" s="497" t="s">
        <v>320</v>
      </c>
      <c r="K140" s="369"/>
      <c r="L140" s="364"/>
      <c r="M140" s="481"/>
      <c r="N140" s="481"/>
      <c r="O140" s="366"/>
    </row>
    <row r="141" ht="37.75" spans="9:15">
      <c r="I141" s="493"/>
      <c r="J141" s="495" t="s">
        <v>322</v>
      </c>
      <c r="K141" s="369"/>
      <c r="L141" s="364"/>
      <c r="M141" s="364"/>
      <c r="N141" s="481"/>
      <c r="O141" s="481"/>
    </row>
    <row r="142" ht="37.75" spans="9:15">
      <c r="I142" s="496"/>
      <c r="J142" s="497" t="s">
        <v>324</v>
      </c>
      <c r="K142" s="369"/>
      <c r="L142" s="369"/>
      <c r="M142" s="369"/>
      <c r="N142" s="364"/>
      <c r="O142" s="364"/>
    </row>
    <row r="143" spans="9:15">
      <c r="I143" s="498"/>
      <c r="J143" s="499"/>
      <c r="K143" s="500" t="s">
        <v>385</v>
      </c>
      <c r="L143" s="501" t="s">
        <v>386</v>
      </c>
      <c r="M143" s="502" t="s">
        <v>387</v>
      </c>
      <c r="N143" s="501" t="s">
        <v>388</v>
      </c>
      <c r="O143" s="503" t="s">
        <v>389</v>
      </c>
    </row>
    <row r="144" spans="9:15">
      <c r="I144" s="504"/>
      <c r="J144" s="505"/>
      <c r="K144" s="506" t="s">
        <v>390</v>
      </c>
      <c r="L144" s="507"/>
      <c r="M144" s="507"/>
      <c r="N144" s="507"/>
      <c r="O144" s="508"/>
    </row>
    <row r="146" ht="37.75" spans="9:15">
      <c r="I146" s="491" t="s">
        <v>314</v>
      </c>
      <c r="J146" s="492" t="s">
        <v>391</v>
      </c>
      <c r="K146" s="364"/>
      <c r="L146" s="481"/>
      <c r="M146" s="366"/>
      <c r="N146" s="366"/>
      <c r="O146" s="366"/>
    </row>
    <row r="147" ht="37.75" spans="9:15">
      <c r="I147" s="493"/>
      <c r="J147" s="497" t="s">
        <v>316</v>
      </c>
      <c r="K147" s="364"/>
      <c r="L147" s="481"/>
      <c r="M147" s="366"/>
      <c r="N147" s="366"/>
      <c r="O147" s="366"/>
    </row>
    <row r="148" ht="37.75" spans="9:15">
      <c r="I148" s="493"/>
      <c r="J148" s="495" t="s">
        <v>318</v>
      </c>
      <c r="K148" s="364"/>
      <c r="L148" s="481"/>
      <c r="M148" s="481"/>
      <c r="N148" s="366"/>
      <c r="O148" s="366"/>
    </row>
    <row r="149" ht="37.75" spans="9:15">
      <c r="I149" s="493"/>
      <c r="J149" s="497" t="s">
        <v>320</v>
      </c>
      <c r="K149" s="369"/>
      <c r="L149" s="364"/>
      <c r="M149" s="481"/>
      <c r="N149" s="481"/>
      <c r="O149" s="366"/>
    </row>
    <row r="150" ht="37.75" spans="9:15">
      <c r="I150" s="493"/>
      <c r="J150" s="495" t="s">
        <v>322</v>
      </c>
      <c r="K150" s="369"/>
      <c r="L150" s="364"/>
      <c r="M150" s="364"/>
      <c r="N150" s="481"/>
      <c r="O150" s="481"/>
    </row>
    <row r="151" ht="37.75" spans="9:15">
      <c r="I151" s="496"/>
      <c r="J151" s="497" t="s">
        <v>324</v>
      </c>
      <c r="K151" s="369"/>
      <c r="L151" s="369"/>
      <c r="M151" s="369"/>
      <c r="N151" s="364"/>
      <c r="O151" s="364"/>
    </row>
    <row r="152" spans="9:15">
      <c r="I152" s="498"/>
      <c r="J152" s="499"/>
      <c r="K152" s="500" t="s">
        <v>385</v>
      </c>
      <c r="L152" s="501" t="s">
        <v>386</v>
      </c>
      <c r="M152" s="502" t="s">
        <v>387</v>
      </c>
      <c r="N152" s="501" t="s">
        <v>388</v>
      </c>
      <c r="O152" s="503" t="s">
        <v>389</v>
      </c>
    </row>
    <row r="153" spans="9:15">
      <c r="I153" s="504"/>
      <c r="J153" s="505"/>
      <c r="K153" s="506" t="s">
        <v>390</v>
      </c>
      <c r="L153" s="507"/>
      <c r="M153" s="507"/>
      <c r="N153" s="507"/>
      <c r="O153" s="508"/>
    </row>
    <row r="155" ht="37.75" spans="9:15">
      <c r="I155" s="491" t="s">
        <v>314</v>
      </c>
      <c r="J155" s="492" t="s">
        <v>391</v>
      </c>
      <c r="K155" s="364"/>
      <c r="L155" s="481"/>
      <c r="M155" s="366"/>
      <c r="N155" s="366"/>
      <c r="O155" s="366"/>
    </row>
    <row r="156" ht="37.75" spans="9:15">
      <c r="I156" s="493"/>
      <c r="J156" s="497" t="s">
        <v>316</v>
      </c>
      <c r="K156" s="364"/>
      <c r="L156" s="481"/>
      <c r="M156" s="366"/>
      <c r="N156" s="366"/>
      <c r="O156" s="366"/>
    </row>
    <row r="157" ht="37.75" spans="9:15">
      <c r="I157" s="493"/>
      <c r="J157" s="495" t="s">
        <v>318</v>
      </c>
      <c r="K157" s="364"/>
      <c r="L157" s="481"/>
      <c r="M157" s="481"/>
      <c r="N157" s="366"/>
      <c r="O157" s="366"/>
    </row>
    <row r="158" ht="37.75" spans="9:15">
      <c r="I158" s="493"/>
      <c r="J158" s="497" t="s">
        <v>320</v>
      </c>
      <c r="K158" s="369"/>
      <c r="L158" s="364"/>
      <c r="M158" s="481"/>
      <c r="N158" s="481"/>
      <c r="O158" s="366"/>
    </row>
    <row r="159" ht="37.75" spans="9:15">
      <c r="I159" s="493"/>
      <c r="J159" s="495" t="s">
        <v>322</v>
      </c>
      <c r="K159" s="369"/>
      <c r="L159" s="364"/>
      <c r="M159" s="364"/>
      <c r="N159" s="481"/>
      <c r="O159" s="481"/>
    </row>
    <row r="160" ht="37.75" spans="9:15">
      <c r="I160" s="496"/>
      <c r="J160" s="497" t="s">
        <v>324</v>
      </c>
      <c r="K160" s="369"/>
      <c r="L160" s="369"/>
      <c r="M160" s="369"/>
      <c r="N160" s="364"/>
      <c r="O160" s="364"/>
    </row>
    <row r="161" spans="9:15">
      <c r="I161" s="498"/>
      <c r="J161" s="499"/>
      <c r="K161" s="500" t="s">
        <v>385</v>
      </c>
      <c r="L161" s="501" t="s">
        <v>386</v>
      </c>
      <c r="M161" s="502" t="s">
        <v>387</v>
      </c>
      <c r="N161" s="501" t="s">
        <v>388</v>
      </c>
      <c r="O161" s="503" t="s">
        <v>389</v>
      </c>
    </row>
    <row r="162" spans="9:15">
      <c r="I162" s="504"/>
      <c r="J162" s="505"/>
      <c r="K162" s="506" t="s">
        <v>390</v>
      </c>
      <c r="L162" s="507"/>
      <c r="M162" s="507"/>
      <c r="N162" s="507"/>
      <c r="O162" s="508"/>
    </row>
    <row r="164" ht="37.75" spans="9:15">
      <c r="I164" s="491" t="s">
        <v>314</v>
      </c>
      <c r="J164" s="510" t="s">
        <v>391</v>
      </c>
      <c r="K164" s="364"/>
      <c r="L164" s="481"/>
      <c r="M164" s="366"/>
      <c r="N164" s="366"/>
      <c r="O164" s="366"/>
    </row>
    <row r="165" ht="37.75" spans="9:15">
      <c r="I165" s="493"/>
      <c r="J165" s="494" t="s">
        <v>316</v>
      </c>
      <c r="K165" s="364"/>
      <c r="L165" s="481"/>
      <c r="M165" s="366"/>
      <c r="N165" s="366"/>
      <c r="O165" s="366"/>
    </row>
    <row r="166" ht="37.75" spans="9:15">
      <c r="I166" s="493"/>
      <c r="J166" s="501" t="s">
        <v>318</v>
      </c>
      <c r="K166" s="364"/>
      <c r="L166" s="481"/>
      <c r="M166" s="481"/>
      <c r="N166" s="366"/>
      <c r="O166" s="366"/>
    </row>
    <row r="167" ht="37.75" spans="9:15">
      <c r="I167" s="493"/>
      <c r="J167" s="494" t="s">
        <v>320</v>
      </c>
      <c r="K167" s="369"/>
      <c r="L167" s="364"/>
      <c r="M167" s="481"/>
      <c r="N167" s="481"/>
      <c r="O167" s="366"/>
    </row>
    <row r="168" ht="37.75" spans="9:15">
      <c r="I168" s="493"/>
      <c r="J168" s="501" t="s">
        <v>322</v>
      </c>
      <c r="K168" s="369"/>
      <c r="L168" s="364"/>
      <c r="M168" s="364"/>
      <c r="N168" s="481"/>
      <c r="O168" s="481"/>
    </row>
    <row r="169" ht="37.75" spans="9:15">
      <c r="I169" s="496"/>
      <c r="J169" s="497" t="s">
        <v>324</v>
      </c>
      <c r="K169" s="369"/>
      <c r="L169" s="369"/>
      <c r="M169" s="369"/>
      <c r="N169" s="364"/>
      <c r="O169" s="364"/>
    </row>
    <row r="170" spans="9:15">
      <c r="I170" s="498"/>
      <c r="J170" s="499"/>
      <c r="K170" s="500" t="s">
        <v>385</v>
      </c>
      <c r="L170" s="501" t="s">
        <v>386</v>
      </c>
      <c r="M170" s="502" t="s">
        <v>387</v>
      </c>
      <c r="N170" s="501" t="s">
        <v>388</v>
      </c>
      <c r="O170" s="503" t="s">
        <v>389</v>
      </c>
    </row>
    <row r="171" spans="9:15">
      <c r="I171" s="504"/>
      <c r="J171" s="505"/>
      <c r="K171" s="506" t="s">
        <v>390</v>
      </c>
      <c r="L171" s="507"/>
      <c r="M171" s="507"/>
      <c r="N171" s="507"/>
      <c r="O171" s="508"/>
    </row>
    <row r="173" ht="37.75" spans="9:15">
      <c r="I173" s="491" t="s">
        <v>314</v>
      </c>
      <c r="J173" s="492" t="s">
        <v>391</v>
      </c>
      <c r="K173" s="364"/>
      <c r="L173" s="481"/>
      <c r="M173" s="366"/>
      <c r="N173" s="366"/>
      <c r="O173" s="366"/>
    </row>
    <row r="174" ht="37.75" spans="9:15">
      <c r="I174" s="493"/>
      <c r="J174" s="497" t="s">
        <v>316</v>
      </c>
      <c r="K174" s="364"/>
      <c r="L174" s="481"/>
      <c r="M174" s="366"/>
      <c r="N174" s="366"/>
      <c r="O174" s="366"/>
    </row>
    <row r="175" ht="37.75" spans="9:15">
      <c r="I175" s="493"/>
      <c r="J175" s="495" t="s">
        <v>318</v>
      </c>
      <c r="K175" s="364"/>
      <c r="L175" s="481"/>
      <c r="M175" s="481"/>
      <c r="N175" s="366"/>
      <c r="O175" s="366"/>
    </row>
    <row r="176" ht="37.75" spans="9:15">
      <c r="I176" s="493"/>
      <c r="J176" s="497" t="s">
        <v>320</v>
      </c>
      <c r="K176" s="369"/>
      <c r="L176" s="364"/>
      <c r="M176" s="481"/>
      <c r="N176" s="481"/>
      <c r="O176" s="366"/>
    </row>
    <row r="177" ht="37.75" spans="9:15">
      <c r="I177" s="493"/>
      <c r="J177" s="495" t="s">
        <v>322</v>
      </c>
      <c r="K177" s="369"/>
      <c r="L177" s="364"/>
      <c r="M177" s="364"/>
      <c r="N177" s="481"/>
      <c r="O177" s="481"/>
    </row>
    <row r="178" ht="37.75" spans="9:15">
      <c r="I178" s="496"/>
      <c r="J178" s="497" t="s">
        <v>324</v>
      </c>
      <c r="K178" s="369"/>
      <c r="L178" s="369"/>
      <c r="M178" s="369"/>
      <c r="N178" s="364"/>
      <c r="O178" s="364"/>
    </row>
    <row r="179" spans="9:15">
      <c r="I179" s="498"/>
      <c r="J179" s="499"/>
      <c r="K179" s="500" t="s">
        <v>385</v>
      </c>
      <c r="L179" s="501" t="s">
        <v>386</v>
      </c>
      <c r="M179" s="502" t="s">
        <v>387</v>
      </c>
      <c r="N179" s="501" t="s">
        <v>388</v>
      </c>
      <c r="O179" s="503" t="s">
        <v>389</v>
      </c>
    </row>
    <row r="180" spans="9:15">
      <c r="I180" s="504"/>
      <c r="J180" s="505"/>
      <c r="K180" s="506" t="s">
        <v>390</v>
      </c>
      <c r="L180" s="507"/>
      <c r="M180" s="507"/>
      <c r="N180" s="507"/>
      <c r="O180" s="508"/>
    </row>
    <row r="182" ht="37.75" spans="9:15">
      <c r="I182" s="491" t="s">
        <v>314</v>
      </c>
      <c r="J182" s="510" t="s">
        <v>391</v>
      </c>
      <c r="K182" s="364"/>
      <c r="L182" s="481"/>
      <c r="M182" s="366"/>
      <c r="N182" s="366"/>
      <c r="O182" s="366"/>
    </row>
    <row r="183" ht="37.75" spans="9:15">
      <c r="I183" s="493"/>
      <c r="J183" s="494" t="s">
        <v>316</v>
      </c>
      <c r="K183" s="364"/>
      <c r="L183" s="481"/>
      <c r="M183" s="366"/>
      <c r="N183" s="366"/>
      <c r="O183" s="366"/>
    </row>
    <row r="184" ht="37.75" spans="9:15">
      <c r="I184" s="493"/>
      <c r="J184" s="501" t="s">
        <v>318</v>
      </c>
      <c r="K184" s="364"/>
      <c r="L184" s="481"/>
      <c r="M184" s="481"/>
      <c r="N184" s="366"/>
      <c r="O184" s="366"/>
    </row>
    <row r="185" ht="37.75" spans="9:15">
      <c r="I185" s="493"/>
      <c r="J185" s="494" t="s">
        <v>320</v>
      </c>
      <c r="K185" s="369"/>
      <c r="L185" s="364"/>
      <c r="M185" s="481"/>
      <c r="N185" s="481"/>
      <c r="O185" s="366"/>
    </row>
    <row r="186" ht="37.75" spans="9:15">
      <c r="I186" s="493"/>
      <c r="J186" s="501" t="s">
        <v>322</v>
      </c>
      <c r="K186" s="369"/>
      <c r="L186" s="364"/>
      <c r="M186" s="364"/>
      <c r="N186" s="481"/>
      <c r="O186" s="481"/>
    </row>
    <row r="187" ht="37.75" spans="9:15">
      <c r="I187" s="496"/>
      <c r="J187" s="497" t="s">
        <v>324</v>
      </c>
      <c r="K187" s="369"/>
      <c r="L187" s="369"/>
      <c r="M187" s="369"/>
      <c r="N187" s="364"/>
      <c r="O187" s="364"/>
    </row>
    <row r="188" spans="9:15">
      <c r="I188" s="498"/>
      <c r="J188" s="499"/>
      <c r="K188" s="500" t="s">
        <v>385</v>
      </c>
      <c r="L188" s="501" t="s">
        <v>386</v>
      </c>
      <c r="M188" s="502" t="s">
        <v>387</v>
      </c>
      <c r="N188" s="501" t="s">
        <v>388</v>
      </c>
      <c r="O188" s="503" t="s">
        <v>389</v>
      </c>
    </row>
    <row r="189" spans="9:15">
      <c r="I189" s="504"/>
      <c r="J189" s="505"/>
      <c r="K189" s="506" t="s">
        <v>390</v>
      </c>
      <c r="L189" s="507"/>
      <c r="M189" s="507"/>
      <c r="N189" s="507"/>
      <c r="O189" s="508"/>
    </row>
  </sheetData>
  <mergeCells count="61">
    <mergeCell ref="C17:G17"/>
    <mergeCell ref="K17:O17"/>
    <mergeCell ref="K27:O27"/>
    <mergeCell ref="K36:O36"/>
    <mergeCell ref="K45:O45"/>
    <mergeCell ref="K54:O54"/>
    <mergeCell ref="K63:O63"/>
    <mergeCell ref="K72:O72"/>
    <mergeCell ref="K81:O81"/>
    <mergeCell ref="K90:O90"/>
    <mergeCell ref="K99:O99"/>
    <mergeCell ref="K108:O108"/>
    <mergeCell ref="K117:O117"/>
    <mergeCell ref="K126:O126"/>
    <mergeCell ref="K135:O135"/>
    <mergeCell ref="K144:O144"/>
    <mergeCell ref="K153:O153"/>
    <mergeCell ref="K162:O162"/>
    <mergeCell ref="K171:O171"/>
    <mergeCell ref="K180:O180"/>
    <mergeCell ref="K189:O189"/>
    <mergeCell ref="A5:A9"/>
    <mergeCell ref="I5:I9"/>
    <mergeCell ref="I20:I25"/>
    <mergeCell ref="I29:I34"/>
    <mergeCell ref="I38:I43"/>
    <mergeCell ref="I47:I52"/>
    <mergeCell ref="I56:I61"/>
    <mergeCell ref="I65:I70"/>
    <mergeCell ref="I74:I79"/>
    <mergeCell ref="I83:I88"/>
    <mergeCell ref="I92:I97"/>
    <mergeCell ref="I101:I106"/>
    <mergeCell ref="I110:I115"/>
    <mergeCell ref="I119:I124"/>
    <mergeCell ref="I128:I133"/>
    <mergeCell ref="I137:I142"/>
    <mergeCell ref="I146:I151"/>
    <mergeCell ref="I155:I160"/>
    <mergeCell ref="I164:I169"/>
    <mergeCell ref="I173:I178"/>
    <mergeCell ref="I182:I187"/>
    <mergeCell ref="I179:J180"/>
    <mergeCell ref="I188:J189"/>
    <mergeCell ref="I161:J162"/>
    <mergeCell ref="I170:J171"/>
    <mergeCell ref="I143:J144"/>
    <mergeCell ref="I152:J153"/>
    <mergeCell ref="I125:J126"/>
    <mergeCell ref="I134:J135"/>
    <mergeCell ref="I107:J108"/>
    <mergeCell ref="I116:J117"/>
    <mergeCell ref="I89:J90"/>
    <mergeCell ref="I98:J99"/>
    <mergeCell ref="I71:J72"/>
    <mergeCell ref="I80:J81"/>
    <mergeCell ref="I53:J54"/>
    <mergeCell ref="I62:J63"/>
    <mergeCell ref="I35:J36"/>
    <mergeCell ref="I44:J45"/>
    <mergeCell ref="I26:J27"/>
  </mergeCells>
  <pageMargins left="0.25" right="0.25" top="0.75" bottom="0.75" header="0.3" footer="0.3"/>
  <pageSetup paperSize="9" orientation="landscape"/>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5:H17"/>
  <sheetViews>
    <sheetView showGridLines="0" zoomScale="80" zoomScaleNormal="80" zoomScalePageLayoutView="70" workbookViewId="0">
      <selection activeCell="E3" sqref="E3"/>
    </sheetView>
  </sheetViews>
  <sheetFormatPr defaultColWidth="8.81818181818182" defaultRowHeight="26" outlineLevelCol="7"/>
  <cols>
    <col min="1" max="1" width="6.18181818181818" style="475" customWidth="1"/>
    <col min="2" max="2" width="22.5454545454545" style="475" customWidth="1"/>
    <col min="3" max="7" width="15.6363636363636" customWidth="1"/>
    <col min="8" max="8" width="15.8181818181818" customWidth="1"/>
  </cols>
  <sheetData>
    <row r="5" ht="37" customHeight="1" spans="1:7">
      <c r="A5" s="362" t="s">
        <v>314</v>
      </c>
      <c r="B5" s="363" t="s">
        <v>315</v>
      </c>
      <c r="C5" s="410"/>
      <c r="D5" s="411"/>
      <c r="E5" s="412"/>
      <c r="F5" s="412"/>
      <c r="G5" s="412"/>
    </row>
    <row r="6" ht="37" customHeight="1" spans="1:7">
      <c r="A6" s="367"/>
      <c r="B6" s="368" t="s">
        <v>392</v>
      </c>
      <c r="C6" s="410"/>
      <c r="D6" s="411"/>
      <c r="E6" s="411"/>
      <c r="F6" s="412"/>
      <c r="G6" s="412"/>
    </row>
    <row r="7" ht="37" customHeight="1" spans="1:7">
      <c r="A7" s="367"/>
      <c r="B7" s="413" t="s">
        <v>319</v>
      </c>
      <c r="C7" s="414"/>
      <c r="D7" s="410"/>
      <c r="E7" s="411"/>
      <c r="F7" s="411"/>
      <c r="G7" s="412"/>
    </row>
    <row r="8" ht="37" customHeight="1" spans="1:8">
      <c r="A8" s="367"/>
      <c r="B8" s="368" t="s">
        <v>393</v>
      </c>
      <c r="C8" s="414"/>
      <c r="D8" s="410"/>
      <c r="E8" s="410"/>
      <c r="F8" s="411"/>
      <c r="G8" s="411"/>
      <c r="H8" s="476"/>
    </row>
    <row r="9" ht="37" customHeight="1" spans="1:7">
      <c r="A9" s="370"/>
      <c r="B9" s="363" t="s">
        <v>394</v>
      </c>
      <c r="C9" s="415"/>
      <c r="D9" s="415"/>
      <c r="E9" s="415"/>
      <c r="F9" s="416"/>
      <c r="G9" s="416"/>
    </row>
    <row r="10" s="472" customFormat="1" ht="85.5" hidden="1" customHeight="1" spans="1:7">
      <c r="A10" s="374"/>
      <c r="B10" s="368" t="s">
        <v>325</v>
      </c>
      <c r="C10" s="375" t="s">
        <v>326</v>
      </c>
      <c r="D10" s="376" t="s">
        <v>327</v>
      </c>
      <c r="E10" s="376" t="s">
        <v>328</v>
      </c>
      <c r="F10" s="376" t="s">
        <v>329</v>
      </c>
      <c r="G10" s="377" t="s">
        <v>330</v>
      </c>
    </row>
    <row r="11" s="472" customFormat="1" ht="277.5" hidden="1" spans="1:7">
      <c r="A11" s="374"/>
      <c r="B11" s="378" t="s">
        <v>337</v>
      </c>
      <c r="C11" s="379" t="s">
        <v>338</v>
      </c>
      <c r="D11" s="380" t="s">
        <v>339</v>
      </c>
      <c r="E11" s="380" t="s">
        <v>340</v>
      </c>
      <c r="F11" s="380" t="s">
        <v>341</v>
      </c>
      <c r="G11" s="381" t="s">
        <v>342</v>
      </c>
    </row>
    <row r="12" s="472" customFormat="1" ht="111" hidden="1" spans="1:7">
      <c r="A12" s="374"/>
      <c r="B12" s="382" t="s">
        <v>349</v>
      </c>
      <c r="C12" s="383" t="s">
        <v>350</v>
      </c>
      <c r="D12" s="384" t="s">
        <v>351</v>
      </c>
      <c r="E12" s="384" t="s">
        <v>352</v>
      </c>
      <c r="F12" s="384" t="s">
        <v>353</v>
      </c>
      <c r="G12" s="385" t="s">
        <v>354</v>
      </c>
    </row>
    <row r="13" s="473" customFormat="1" ht="148" hidden="1" spans="1:7">
      <c r="A13" s="374"/>
      <c r="B13" s="386" t="s">
        <v>361</v>
      </c>
      <c r="C13" s="387" t="s">
        <v>362</v>
      </c>
      <c r="D13" s="388" t="s">
        <v>363</v>
      </c>
      <c r="E13" s="388" t="s">
        <v>364</v>
      </c>
      <c r="F13" s="388" t="s">
        <v>365</v>
      </c>
      <c r="G13" s="389" t="s">
        <v>366</v>
      </c>
    </row>
    <row r="14" s="474" customFormat="1" ht="185" hidden="1" spans="1:7">
      <c r="A14" s="374"/>
      <c r="B14" s="390" t="s">
        <v>367</v>
      </c>
      <c r="C14" s="391" t="s">
        <v>368</v>
      </c>
      <c r="D14" s="392" t="s">
        <v>369</v>
      </c>
      <c r="E14" s="392" t="s">
        <v>370</v>
      </c>
      <c r="F14" s="392" t="s">
        <v>371</v>
      </c>
      <c r="G14" s="393" t="s">
        <v>372</v>
      </c>
    </row>
    <row r="15" s="474" customFormat="1" ht="259.75" hidden="1" spans="1:7">
      <c r="A15" s="374"/>
      <c r="B15" s="394" t="s">
        <v>373</v>
      </c>
      <c r="C15" s="395" t="s">
        <v>374</v>
      </c>
      <c r="D15" s="396" t="s">
        <v>375</v>
      </c>
      <c r="E15" s="396" t="s">
        <v>376</v>
      </c>
      <c r="F15" s="396" t="s">
        <v>377</v>
      </c>
      <c r="G15" s="397" t="s">
        <v>378</v>
      </c>
    </row>
    <row r="16" ht="37.75" spans="1:7">
      <c r="A16" s="398"/>
      <c r="B16" s="399"/>
      <c r="C16" s="400" t="s">
        <v>99</v>
      </c>
      <c r="D16" s="401" t="s">
        <v>90</v>
      </c>
      <c r="E16" s="402" t="s">
        <v>80</v>
      </c>
      <c r="F16" s="403" t="s">
        <v>71</v>
      </c>
      <c r="G16" s="404" t="s">
        <v>58</v>
      </c>
    </row>
    <row r="17" ht="34.25" spans="1:7">
      <c r="A17" s="405"/>
      <c r="B17" s="406"/>
      <c r="C17" s="407" t="s">
        <v>390</v>
      </c>
      <c r="D17" s="408"/>
      <c r="E17" s="408"/>
      <c r="F17" s="408"/>
      <c r="G17" s="409"/>
    </row>
  </sheetData>
  <mergeCells count="2">
    <mergeCell ref="C17:G17"/>
    <mergeCell ref="A5:A9"/>
  </mergeCells>
  <pageMargins left="0.7" right="0.7" top="0.75" bottom="0.75" header="0.3" footer="0.3"/>
  <pageSetup paperSize="9" orientation="landscape"/>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Y913"/>
  <sheetViews>
    <sheetView showGridLines="0" zoomScale="50" zoomScaleNormal="50" zoomScalePageLayoutView="70" zoomScaleSheetLayoutView="50" topLeftCell="B1" workbookViewId="0">
      <selection activeCell="N24" sqref="N24:N31"/>
    </sheetView>
  </sheetViews>
  <sheetFormatPr defaultColWidth="9.18181818181818" defaultRowHeight="14.5"/>
  <cols>
    <col min="1" max="1" width="9.18181818181818" hidden="1" customWidth="1"/>
    <col min="2" max="4" width="8.81818181818182"/>
    <col min="5" max="5" width="10.8181818181818" customWidth="1"/>
    <col min="6" max="8" width="11.4545454545455" customWidth="1"/>
    <col min="9" max="9" width="12.8181818181818" customWidth="1"/>
    <col min="10" max="10" width="26.4545454545455" customWidth="1"/>
    <col min="11" max="14" width="26.8181818181818" customWidth="1"/>
    <col min="15" max="15" width="19.4545454545455" customWidth="1"/>
    <col min="16" max="16" width="26.8181818181818" customWidth="1"/>
    <col min="17" max="17" width="29" customWidth="1"/>
    <col min="18" max="18" width="31.8181818181818" customWidth="1"/>
    <col min="19" max="19" width="9.54545454545454" customWidth="1"/>
    <col min="20" max="20" width="26.8181818181818" customWidth="1"/>
    <col min="21" max="21" width="13.1818181818182" customWidth="1"/>
    <col min="22" max="22" width="26.8181818181818" customWidth="1"/>
    <col min="23" max="23" width="15.4545454545455" customWidth="1"/>
    <col min="24" max="24" width="18.8181818181818" customWidth="1"/>
    <col min="25" max="25" width="19.8181818181818" customWidth="1"/>
  </cols>
  <sheetData>
    <row r="1" ht="38.25" customHeight="1" spans="2:25">
      <c r="B1" s="422"/>
      <c r="C1" s="423"/>
      <c r="D1" s="423"/>
      <c r="E1" s="423"/>
      <c r="F1" s="423"/>
      <c r="G1" s="423"/>
      <c r="H1" s="423"/>
      <c r="I1" s="440"/>
      <c r="J1" s="441" t="s">
        <v>254</v>
      </c>
      <c r="K1" s="442" t="str">
        <f>IF('Risk Input'!$D$4="","",'Risk Input'!$D$4)</f>
        <v/>
      </c>
      <c r="L1" s="442"/>
      <c r="M1" s="442"/>
      <c r="N1" s="442"/>
      <c r="O1" s="443"/>
      <c r="P1" s="444"/>
      <c r="Q1" s="444"/>
      <c r="R1" s="444"/>
      <c r="S1" s="463"/>
      <c r="T1" s="463"/>
      <c r="U1" s="463"/>
      <c r="V1" s="464" t="s">
        <v>395</v>
      </c>
      <c r="W1" s="464"/>
      <c r="X1" s="427" t="s">
        <v>396</v>
      </c>
      <c r="Y1" s="427"/>
    </row>
    <row r="2" ht="15.25" spans="2:25">
      <c r="B2" s="424"/>
      <c r="C2" s="425"/>
      <c r="D2" s="425"/>
      <c r="E2" s="425"/>
      <c r="F2" s="425"/>
      <c r="G2" s="425"/>
      <c r="H2" s="425"/>
      <c r="I2" s="445"/>
      <c r="J2" s="446" t="s">
        <v>263</v>
      </c>
      <c r="K2" s="442" t="str">
        <f>IF('Risk Input'!$D$5="","",'Risk Input'!$D$5)</f>
        <v/>
      </c>
      <c r="L2" s="442"/>
      <c r="M2" s="442"/>
      <c r="N2" s="442"/>
      <c r="O2" s="443"/>
      <c r="P2" s="444"/>
      <c r="Q2" s="444"/>
      <c r="R2" s="444"/>
      <c r="S2" s="444"/>
      <c r="T2" s="444"/>
      <c r="U2" s="444"/>
      <c r="V2" s="426" t="str">
        <f ca="1">IF(INDIRECT("'Risk Input'!Z5")="","",INDIRECT("'Risk Input'!Z5"))</f>
        <v/>
      </c>
      <c r="W2" s="426"/>
      <c r="X2" s="426"/>
      <c r="Y2" s="426"/>
    </row>
    <row r="3" ht="39.75" spans="2:25">
      <c r="B3" s="426" t="str">
        <f>'Risk Input'!B6</f>
        <v>No.</v>
      </c>
      <c r="C3" s="427" t="str">
        <f>'Risk Input'!A6</f>
        <v>Kode Risiko </v>
      </c>
      <c r="D3" s="427" t="str">
        <f>'Risk Input'!C6</f>
        <v>Status Risiko</v>
      </c>
      <c r="E3" s="428" t="str">
        <f>'Risk Input'!D6</f>
        <v>Peluang atau Ancaman</v>
      </c>
      <c r="F3" s="427" t="str">
        <f>'Risk Input'!E6</f>
        <v>Kategori Risiko</v>
      </c>
      <c r="G3" s="427" t="str">
        <f>'Risk Input'!F6</f>
        <v>Unit Kerja / Fungsi</v>
      </c>
      <c r="H3" s="427" t="str">
        <f>'Risk Input'!G6</f>
        <v>Sasaran</v>
      </c>
      <c r="I3" s="427" t="str">
        <f>'Risk Input'!H6</f>
        <v>Tanggal Identifikasi Risiko</v>
      </c>
      <c r="J3" s="427" t="str">
        <f>'Risk Input'!I6</f>
        <v>Deskripsi atau Kejadian Risiko</v>
      </c>
      <c r="K3" s="427" t="str">
        <f>'Risk Input'!J6</f>
        <v>Akar Penyebab</v>
      </c>
      <c r="L3" s="427" t="str">
        <f>'Risk Input'!K6</f>
        <v>Indikator Risiko</v>
      </c>
      <c r="M3" s="427" t="str">
        <f>'Risk Input'!L6</f>
        <v>Faktor Positif / Internal Control Yang Ada Saat Ini </v>
      </c>
      <c r="N3" s="427" t="str">
        <f>'Risk Input'!M6</f>
        <v>Deskripsi Dampak</v>
      </c>
      <c r="O3" s="427" t="str">
        <f>'Risk Input'!Q6</f>
        <v>Tingkat Risiko Inherent</v>
      </c>
      <c r="P3" s="427" t="str">
        <f>'Risk Input'!R6</f>
        <v>Probabilitas Risiko Inherent Kualitatif (%)</v>
      </c>
      <c r="Q3" s="427" t="str">
        <f>'Risk Input'!S6</f>
        <v>Dampak Finansial Risiko Inherent 
(Rp)</v>
      </c>
      <c r="R3" s="427" t="str">
        <f>'Risk Input'!T6</f>
        <v>Nilai Bersih Risiko Inherent</v>
      </c>
      <c r="S3" s="427" t="str">
        <f>'Risk Input'!U6</f>
        <v>Pemilik Risiko</v>
      </c>
      <c r="T3" s="427" t="str">
        <f>'Risk Input'!X6</f>
        <v>E-mail Pemilik Risiko</v>
      </c>
      <c r="U3" s="427" t="str">
        <f>'Risk Input'!Y6</f>
        <v>Strategi</v>
      </c>
      <c r="V3" s="427" t="str">
        <f>'Risk Input'!Z6</f>
        <v>Penanganan Risiko
(Risk Treatment)</v>
      </c>
      <c r="W3" s="427" t="str">
        <f>'Risk Input'!AA6</f>
        <v>Biaya Penanganan Risiko (Rp)</v>
      </c>
      <c r="X3" s="427" t="str">
        <f>'Risk Input'!AB6</f>
        <v>Penanganan Yang Telah Dilakukan</v>
      </c>
      <c r="Y3" s="468" t="str">
        <f>'Risk Input'!AF6</f>
        <v>Tingkat Risiko Residual</v>
      </c>
    </row>
    <row r="4" ht="15.25" spans="2:25">
      <c r="B4" s="429"/>
      <c r="C4" s="906" t="s">
        <v>397</v>
      </c>
      <c r="D4" s="906" t="s">
        <v>398</v>
      </c>
      <c r="E4" s="907" t="s">
        <v>399</v>
      </c>
      <c r="F4" s="907" t="s">
        <v>400</v>
      </c>
      <c r="G4" s="430" t="s">
        <v>401</v>
      </c>
      <c r="H4" s="430" t="s">
        <v>402</v>
      </c>
      <c r="I4" s="429" t="s">
        <v>403</v>
      </c>
      <c r="J4" s="906" t="s">
        <v>404</v>
      </c>
      <c r="K4" s="906" t="s">
        <v>405</v>
      </c>
      <c r="L4" s="429" t="s">
        <v>406</v>
      </c>
      <c r="M4" s="429" t="s">
        <v>407</v>
      </c>
      <c r="N4" s="429" t="s">
        <v>408</v>
      </c>
      <c r="O4" s="430"/>
      <c r="P4" s="907" t="s">
        <v>409</v>
      </c>
      <c r="Q4" s="430" t="s">
        <v>410</v>
      </c>
      <c r="R4" s="430" t="s">
        <v>411</v>
      </c>
      <c r="S4" s="907" t="s">
        <v>412</v>
      </c>
      <c r="T4" s="907" t="s">
        <v>413</v>
      </c>
      <c r="U4" s="906" t="s">
        <v>414</v>
      </c>
      <c r="V4" s="906" t="s">
        <v>415</v>
      </c>
      <c r="W4" s="906" t="s">
        <v>416</v>
      </c>
      <c r="X4" s="906" t="s">
        <v>415</v>
      </c>
      <c r="Y4" s="469"/>
    </row>
    <row r="5" ht="6" customHeight="1" spans="2:25">
      <c r="B5" s="431"/>
      <c r="C5" s="432"/>
      <c r="D5" s="433"/>
      <c r="E5" s="433"/>
      <c r="F5" s="433"/>
      <c r="G5" s="433"/>
      <c r="H5" s="433"/>
      <c r="I5" s="447"/>
      <c r="J5" s="433"/>
      <c r="K5" s="433"/>
      <c r="L5" s="433"/>
      <c r="M5" s="433"/>
      <c r="N5" s="448"/>
      <c r="O5" s="448"/>
      <c r="P5" s="448"/>
      <c r="Q5" s="448"/>
      <c r="R5" s="448"/>
      <c r="S5" s="433"/>
      <c r="T5" s="433"/>
      <c r="U5" s="433"/>
      <c r="V5" s="433"/>
      <c r="W5" s="433"/>
      <c r="X5" s="433"/>
      <c r="Y5" s="470"/>
    </row>
    <row r="6" ht="24" customHeight="1" spans="1:25">
      <c r="A6">
        <v>7</v>
      </c>
      <c r="B6" s="434">
        <f ca="1">IF(INDIRECT("'Risk Input'!"&amp;Database!$O$3&amp;$A6&amp;"")="","",INDIRECT("'Risk Input'!"&amp;Database!$O$3&amp;$A6&amp;""))</f>
        <v>1</v>
      </c>
      <c r="C6" s="434" t="str">
        <f ca="1">IF(INDIRECT("'Risk Input'!"&amp;Database!$O$2&amp;$A6&amp;"")="","",INDIRECT("'Risk Input'!"&amp;Database!$O$2&amp;$A6&amp;""))</f>
        <v/>
      </c>
      <c r="D6" s="435" t="str">
        <f ca="1">IF(INDIRECT("'Risk Input'!"&amp;Database!$O$4&amp;$A6&amp;"")="","",INDIRECT("'Risk Input'!"&amp;Database!$O$4&amp;$A6&amp;""))</f>
        <v>Active</v>
      </c>
      <c r="E6" s="434" t="str">
        <f ca="1">IF(INDIRECT("'Risk Input'!"&amp;Database!$O$5&amp;$A6&amp;"")="","",INDIRECT("'Risk Input'!"&amp;Database!$O$5&amp;$A6&amp;""))</f>
        <v>Threat</v>
      </c>
      <c r="F6" s="434" t="str">
        <f ca="1">IF(INDIRECT("'Risk Input'!"&amp;Database!$O$6&amp;$A6&amp;"")="","",INDIRECT("'Risk Input'!"&amp;Database!$O$6&amp;$A6&amp;""))</f>
        <v>Operasional</v>
      </c>
      <c r="G6" s="434" t="str">
        <f ca="1">IF(INDIRECT("'Risk Input'!"&amp;Database!$O$7&amp;$A6&amp;"")="","",INDIRECT("'Risk Input'!"&amp;Database!$O$7&amp;$A6&amp;""))</f>
        <v>Tanaman</v>
      </c>
      <c r="H6" s="434" t="str">
        <f ca="1">IF(INDIRECT("'Risk Input'!"&amp;Database!$O$8&amp;$A6&amp;"")="","",INDIRECT("'Risk Input'!"&amp;Database!$O$8&amp;$A6&amp;""))</f>
        <v>Pencapaian pertumbuhan pendapatan sebesar 10% untuk tahun 2022</v>
      </c>
      <c r="I6" s="449" t="str">
        <f ca="1">IF(INDIRECT("'Risk Input'!"&amp;Database!$O$9&amp;$A6&amp;"")="","",INDIRECT("'Risk Input'!"&amp;Database!$O$9&amp;$A6&amp;""))</f>
        <v>2 Februari 2022</v>
      </c>
      <c r="J6" s="434" t="str">
        <f ca="1">IF(INDIRECT("'Risk Input'!"&amp;Database!$O$10&amp;$A6&amp;"")="","",INDIRECT("'Risk Input'!"&amp;Database!$O$10&amp;$A6&amp;""))</f>
        <v>Tidak tercapainya  pasokan bahan baku pucuk basah</v>
      </c>
      <c r="K6" s="434" t="str">
        <f ca="1">IF(INDIRECT("'Risk Input'!"&amp;Database!$O$11&amp;$A6&amp;"")="","",INDIRECT("'Risk Input'!"&amp;Database!$O$11&amp;$A6&amp;""))</f>
        <v>Penurunan Produktivitas karena Tim Produksi tidak melakukan budidaya Kebun sesuai baku teknis</v>
      </c>
      <c r="L6" s="434" t="str">
        <f ca="1">IF(INDIRECT("'Risk Input'!"&amp;Database!$O$12&amp;$A6&amp;"")="","",INDIRECT("'Risk Input'!"&amp;Database!$O$12&amp;$A6&amp;""))</f>
        <v>Ketercapaian produksi bulanan sebesar 50% dari target bulanan yang ditetapkan</v>
      </c>
      <c r="M6" s="434" t="str">
        <f ca="1">IF(INDIRECT("'Risk Input'!"&amp;Database!$O$13&amp;$A6&amp;"")="","",INDIRECT("'Risk Input'!"&amp;Database!$O$13&amp;$A6&amp;""))</f>
        <v>Perusahaan telah menetapkan Rencana Kerja dan Anggaran Tahunan</v>
      </c>
      <c r="N6" s="434" t="str">
        <f ca="1">IF(INDIRECT("'Risk Input'!"&amp;Database!$O$14&amp;$A6&amp;"")="","",INDIRECT("'Risk Input'!"&amp;Database!$O$14&amp;$A6&amp;""))</f>
        <v>Potensi ketidaktercapaian target pertumbuhan pendapatan sebesar 30% dari target yang ditetapkan untuk tahun 2022</v>
      </c>
      <c r="O6" s="450" t="s">
        <v>417</v>
      </c>
      <c r="P6" s="451">
        <f ca="1">IF(INDIRECT("'Risk Input'!"&amp;Database!$O$19&amp;$A6&amp;"")="","",INDIRECT("'Risk Input'!"&amp;Database!$O$19&amp;$A6&amp;""))</f>
        <v>0.5</v>
      </c>
      <c r="Q6" s="465">
        <f ca="1">IF(INDIRECT("'Risk Input'!"&amp;Database!$O$20&amp;$A6&amp;"")="","",INDIRECT("'Risk Input'!"&amp;Database!$O$20&amp;$A6&amp;""))</f>
        <v>58800000000</v>
      </c>
      <c r="R6" s="465">
        <f ca="1">IF(INDIRECT("'Risk Input'!"&amp;Database!$O$21&amp;$A6&amp;"")="","",INDIRECT("'Risk Input'!"&amp;Database!$O$21&amp;$A6&amp;""))</f>
        <v>29400000000</v>
      </c>
      <c r="S6" s="434" t="str">
        <f ca="1">IF(INDIRECT("'Risk Input'!"&amp;Database!$O$22&amp;$A6&amp;"")="","",INDIRECT("'Risk Input'!"&amp;Database!$O$22&amp;$A6&amp;""))</f>
        <v>Asep</v>
      </c>
      <c r="T6" s="434" t="str">
        <f ca="1">IF(INDIRECT("'Risk Input'!"&amp;Database!$O$25&amp;$A6&amp;"")="","",INDIRECT("'Risk Input'!"&amp;Database!$O$25&amp;$A6&amp;""))</f>
        <v/>
      </c>
      <c r="U6" s="434" t="str">
        <f ca="1">IF(INDIRECT("'Risk Input'!"&amp;Database!$O$26&amp;$A6&amp;"")="","",INDIRECT("'Risk Input'!"&amp;Database!$O$26&amp;$A6&amp;""))</f>
        <v>Mengubah Dampak</v>
      </c>
      <c r="V6" s="434" t="str">
        <f ca="1">IF(INDIRECT("'Risk Input'!"&amp;Database!$O$27&amp;$A6&amp;"")="","",INDIRECT("'Risk Input'!"&amp;Database!$O$27&amp;$A6&amp;""))</f>
        <v>Rencana Penanganan:
- Pemupukan sesuai dosis dan jadwal
- Aplikasi Pupuk Daun
- Perawatan Kebun
- Kontrol dan Pengawasan</v>
      </c>
      <c r="W6" s="465">
        <f ca="1">IF(INDIRECT("'Risk Input'!"&amp;Database!$O$28&amp;$A6&amp;"")="","",INDIRECT("'Risk Input'!"&amp;Database!$O$28&amp;$A6&amp;""))</f>
        <v>6500000000</v>
      </c>
      <c r="X6" s="908" t="str">
        <f ca="1">IF(INDIRECT("'Risk Input'!"&amp;Database!$O$29&amp;$A6&amp;"")="","",INDIRECT("'Risk Input'!"&amp;Database!$O$29&amp;$A6&amp;""))</f>
        <v>- Pengadaan pupuk di bulan Januari 2022 sebanyak 131 ton
- Aplikasi pupuk daun seluas 450 Ha di bulan Feb 2022
- Penambahan persiapan areal pupuk dengan Goro 2 ha/hari
- Proses Perbaikan Jalan Kebun bertahap </v>
      </c>
      <c r="Y6" s="471" t="s">
        <v>417</v>
      </c>
    </row>
    <row r="7" ht="24" customHeight="1" spans="1:25">
      <c r="A7">
        <v>7</v>
      </c>
      <c r="B7" s="436"/>
      <c r="C7" s="436"/>
      <c r="D7" s="437"/>
      <c r="E7" s="436"/>
      <c r="F7" s="436"/>
      <c r="G7" s="436"/>
      <c r="H7" s="436"/>
      <c r="I7" s="452"/>
      <c r="J7" s="436"/>
      <c r="K7" s="436"/>
      <c r="L7" s="436"/>
      <c r="M7" s="436"/>
      <c r="N7" s="436"/>
      <c r="O7" s="453" t="str">
        <f ca="1">IF(INDIRECT("'Risk Input'!"&amp;Database!$O$15&amp;$A6&amp;"")="","",INDIRECT("'Risk Input'!"&amp;Database!$O$15&amp;$A6&amp;""))</f>
        <v>3 = Sedang</v>
      </c>
      <c r="P7" s="454"/>
      <c r="Q7" s="466"/>
      <c r="R7" s="466"/>
      <c r="S7" s="436"/>
      <c r="T7" s="436"/>
      <c r="U7" s="436"/>
      <c r="V7" s="436"/>
      <c r="W7" s="466"/>
      <c r="X7" s="436"/>
      <c r="Y7" s="453" t="str">
        <f ca="1">IF(INDIRECT("'Risk Input'!"&amp;Database!$O$30&amp;$A6&amp;"")="","",INDIRECT("'Risk Input'!"&amp;Database!$O$30&amp;$A6&amp;""))</f>
        <v>2 = Kecil</v>
      </c>
    </row>
    <row r="8" ht="24" customHeight="1" spans="1:25">
      <c r="A8">
        <v>7</v>
      </c>
      <c r="B8" s="436"/>
      <c r="C8" s="436"/>
      <c r="D8" s="437"/>
      <c r="E8" s="436"/>
      <c r="F8" s="436"/>
      <c r="G8" s="436"/>
      <c r="H8" s="436"/>
      <c r="I8" s="452"/>
      <c r="J8" s="436"/>
      <c r="K8" s="436"/>
      <c r="L8" s="436"/>
      <c r="M8" s="436"/>
      <c r="N8" s="436"/>
      <c r="O8" s="455" t="str">
        <f ca="1">IF(INDIRECT("'Risk Input'!"&amp;Database!$O$18&amp;$A8&amp;"")="","",INDIRECT("'Risk Input'!"&amp;Database!$O$18&amp;$A8&amp;""))</f>
        <v>HIGH RISK</v>
      </c>
      <c r="P8" s="454"/>
      <c r="Q8" s="466"/>
      <c r="R8" s="466"/>
      <c r="S8" s="436"/>
      <c r="T8" s="436"/>
      <c r="U8" s="436"/>
      <c r="V8" s="436"/>
      <c r="W8" s="466"/>
      <c r="X8" s="436"/>
      <c r="Y8" s="455" t="str">
        <f ca="1">IF(INDIRECT("'Risk Input'!"&amp;Database!$O$33&amp;$A8&amp;"")="","",INDIRECT("'Risk Input'!"&amp;Database!$O$33&amp;$A8&amp;""))</f>
        <v>MEDIUM RISK</v>
      </c>
    </row>
    <row r="9" ht="24" customHeight="1" spans="1:25">
      <c r="A9">
        <v>7</v>
      </c>
      <c r="B9" s="436"/>
      <c r="C9" s="436"/>
      <c r="D9" s="437"/>
      <c r="E9" s="436"/>
      <c r="F9" s="436"/>
      <c r="G9" s="436"/>
      <c r="H9" s="436"/>
      <c r="I9" s="452"/>
      <c r="J9" s="436"/>
      <c r="K9" s="436"/>
      <c r="L9" s="436"/>
      <c r="M9" s="436"/>
      <c r="N9" s="436"/>
      <c r="O9" s="456" t="str">
        <f ca="1">IF(INDIRECT("'Risk Input'!L"&amp;$A8&amp;"")="","",INDIRECT("'Risk Input'!L"&amp;$A8&amp;""))</f>
        <v>Perusahaan telah menetapkan Rencana Kerja dan Anggaran Tahunan</v>
      </c>
      <c r="P9" s="454"/>
      <c r="Q9" s="466"/>
      <c r="R9" s="466"/>
      <c r="S9" s="436"/>
      <c r="T9" s="436"/>
      <c r="U9" s="436"/>
      <c r="V9" s="436"/>
      <c r="W9" s="466"/>
      <c r="X9" s="436"/>
      <c r="Y9" s="456" t="str">
        <f ca="1">IF(INDIRECT("'Risk Input'!L"&amp;$A8&amp;"")="","",INDIRECT("'Risk Input'!L"&amp;$A8&amp;""))</f>
        <v>Perusahaan telah menetapkan Rencana Kerja dan Anggaran Tahunan</v>
      </c>
    </row>
    <row r="10" ht="24" customHeight="1" spans="1:25">
      <c r="A10">
        <v>7</v>
      </c>
      <c r="B10" s="436"/>
      <c r="C10" s="436"/>
      <c r="D10" s="437"/>
      <c r="E10" s="436"/>
      <c r="F10" s="436"/>
      <c r="G10" s="436"/>
      <c r="H10" s="436"/>
      <c r="I10" s="452"/>
      <c r="J10" s="436"/>
      <c r="K10" s="436"/>
      <c r="L10" s="436"/>
      <c r="M10" s="436"/>
      <c r="N10" s="436"/>
      <c r="O10" s="456" t="str">
        <f ca="1">IF(INDIRECT("'Risk Input'!L"&amp;$A9&amp;"")="","",INDIRECT("'Risk Input'!L"&amp;$A9&amp;""))</f>
        <v>Perusahaan telah menetapkan Rencana Kerja dan Anggaran Tahunan</v>
      </c>
      <c r="P10" s="454"/>
      <c r="Q10" s="466"/>
      <c r="R10" s="466"/>
      <c r="S10" s="436"/>
      <c r="T10" s="436"/>
      <c r="U10" s="436"/>
      <c r="V10" s="436"/>
      <c r="W10" s="466"/>
      <c r="X10" s="436"/>
      <c r="Y10" s="456" t="str">
        <f ca="1">IF(INDIRECT("'Risk Input'!L"&amp;$A9&amp;"")="","",INDIRECT("'Risk Input'!L"&amp;$A9&amp;""))</f>
        <v>Perusahaan telah menetapkan Rencana Kerja dan Anggaran Tahunan</v>
      </c>
    </row>
    <row r="11" ht="24" customHeight="1" spans="1:25">
      <c r="A11">
        <v>7</v>
      </c>
      <c r="B11" s="436"/>
      <c r="C11" s="436"/>
      <c r="D11" s="437"/>
      <c r="E11" s="436"/>
      <c r="F11" s="436"/>
      <c r="G11" s="436"/>
      <c r="H11" s="436"/>
      <c r="I11" s="452"/>
      <c r="J11" s="436"/>
      <c r="K11" s="436"/>
      <c r="L11" s="436"/>
      <c r="M11" s="436"/>
      <c r="N11" s="436"/>
      <c r="O11" s="457" t="str">
        <f ca="1">IF(INDIRECT("'Risk Input'!L"&amp;$A10&amp;"")="","",INDIRECT("'Risk Input'!L"&amp;$A10&amp;""))</f>
        <v>Perusahaan telah menetapkan Rencana Kerja dan Anggaran Tahunan</v>
      </c>
      <c r="P11" s="454"/>
      <c r="Q11" s="466"/>
      <c r="R11" s="466"/>
      <c r="S11" s="436"/>
      <c r="T11" s="436"/>
      <c r="U11" s="436"/>
      <c r="V11" s="436"/>
      <c r="W11" s="466"/>
      <c r="X11" s="436"/>
      <c r="Y11" s="457" t="str">
        <f ca="1">IF(INDIRECT("'Risk Input'!L"&amp;$A10&amp;"")="","",INDIRECT("'Risk Input'!L"&amp;$A10&amp;""))</f>
        <v>Perusahaan telah menetapkan Rencana Kerja dan Anggaran Tahunan</v>
      </c>
    </row>
    <row r="12" ht="24" customHeight="1" spans="1:25">
      <c r="A12">
        <f>$A$6</f>
        <v>7</v>
      </c>
      <c r="B12" s="436"/>
      <c r="C12" s="436"/>
      <c r="D12" s="437"/>
      <c r="E12" s="436"/>
      <c r="F12" s="436"/>
      <c r="G12" s="436"/>
      <c r="H12" s="436"/>
      <c r="I12" s="452"/>
      <c r="J12" s="436"/>
      <c r="K12" s="436"/>
      <c r="L12" s="436"/>
      <c r="M12" s="436"/>
      <c r="N12" s="436"/>
      <c r="O12" s="458" t="s">
        <v>418</v>
      </c>
      <c r="P12" s="454"/>
      <c r="Q12" s="466"/>
      <c r="R12" s="466"/>
      <c r="S12" s="436"/>
      <c r="T12" s="436"/>
      <c r="U12" s="436"/>
      <c r="V12" s="436"/>
      <c r="W12" s="466"/>
      <c r="X12" s="436"/>
      <c r="Y12" s="458" t="s">
        <v>418</v>
      </c>
    </row>
    <row r="13" ht="24" customHeight="1" spans="1:25">
      <c r="A13">
        <f>$A$6</f>
        <v>7</v>
      </c>
      <c r="B13" s="438"/>
      <c r="C13" s="438"/>
      <c r="D13" s="439"/>
      <c r="E13" s="438"/>
      <c r="F13" s="438"/>
      <c r="G13" s="438"/>
      <c r="H13" s="438"/>
      <c r="I13" s="459"/>
      <c r="J13" s="438"/>
      <c r="K13" s="438"/>
      <c r="L13" s="438"/>
      <c r="M13" s="438"/>
      <c r="N13" s="438"/>
      <c r="O13" s="460" t="str">
        <f ca="1">IF(INDIRECT("'Risk Input'!"&amp;Database!$O$16&amp;$A13&amp;"")="","",INDIRECT("'Risk Input'!"&amp;Database!$O$16&amp;$A13&amp;""))</f>
        <v>4 = Berat</v>
      </c>
      <c r="P13" s="461"/>
      <c r="Q13" s="467"/>
      <c r="R13" s="467"/>
      <c r="S13" s="438"/>
      <c r="T13" s="438"/>
      <c r="U13" s="438"/>
      <c r="V13" s="438"/>
      <c r="W13" s="467"/>
      <c r="X13" s="438"/>
      <c r="Y13" s="460" t="str">
        <f ca="1">IF(INDIRECT("'Risk Input'!"&amp;Database!$O$31&amp;$A13&amp;"")="","",INDIRECT("'Risk Input'!"&amp;Database!$O$31&amp;$A13&amp;""))</f>
        <v>2 = Ringan</v>
      </c>
    </row>
    <row r="14" ht="6" customHeight="1" spans="2:25">
      <c r="B14" s="431"/>
      <c r="C14" s="432"/>
      <c r="D14" s="433"/>
      <c r="E14" s="433"/>
      <c r="F14" s="433"/>
      <c r="G14" s="433"/>
      <c r="H14" s="433"/>
      <c r="I14" s="462"/>
      <c r="J14" s="433"/>
      <c r="K14" s="433"/>
      <c r="L14" s="433"/>
      <c r="M14" s="433"/>
      <c r="N14" s="448"/>
      <c r="O14" s="448"/>
      <c r="P14" s="448"/>
      <c r="Q14" s="448"/>
      <c r="R14" s="448"/>
      <c r="S14" s="433"/>
      <c r="T14" s="433"/>
      <c r="U14" s="433"/>
      <c r="V14" s="433"/>
      <c r="W14" s="433"/>
      <c r="X14" s="433"/>
      <c r="Y14" s="470"/>
    </row>
    <row r="15" ht="24" customHeight="1" spans="1:25">
      <c r="A15">
        <f>A6+1</f>
        <v>8</v>
      </c>
      <c r="B15" s="434">
        <f ca="1">IF(INDIRECT("'Risk Input'!"&amp;Database!$O$3&amp;$A15&amp;"")="","",INDIRECT("'Risk Input'!"&amp;Database!$O$3&amp;$A15&amp;""))</f>
        <v>2</v>
      </c>
      <c r="C15" s="434" t="str">
        <f ca="1">IF(INDIRECT("'Risk Input'!"&amp;Database!$O$2&amp;$A15&amp;"")="","",INDIRECT("'Risk Input'!"&amp;Database!$O$2&amp;$A15&amp;""))</f>
        <v/>
      </c>
      <c r="D15" s="435" t="str">
        <f ca="1">IF(INDIRECT("'Risk Input'!"&amp;Database!$O$4&amp;$A15&amp;"")="","",INDIRECT("'Risk Input'!"&amp;Database!$O$4&amp;$A15&amp;""))</f>
        <v>Active</v>
      </c>
      <c r="E15" s="434" t="str">
        <f ca="1">IF(INDIRECT("'Risk Input'!"&amp;Database!$O$5&amp;$A15&amp;"")="","",INDIRECT("'Risk Input'!"&amp;Database!$O$5&amp;$A15&amp;""))</f>
        <v>Threat</v>
      </c>
      <c r="F15" s="434" t="str">
        <f ca="1">IF(INDIRECT("'Risk Input'!"&amp;Database!$O$6&amp;$A15&amp;"")="","",INDIRECT("'Risk Input'!"&amp;Database!$O$6&amp;$A15&amp;""))</f>
        <v>Operasional</v>
      </c>
      <c r="G15" s="434" t="str">
        <f ca="1">IF(INDIRECT("'Risk Input'!"&amp;Database!$O$7&amp;$A15&amp;"")="","",INDIRECT("'Risk Input'!"&amp;Database!$O$7&amp;$A15&amp;""))</f>
        <v/>
      </c>
      <c r="H15" s="434" t="str">
        <f ca="1">IF(INDIRECT("'Risk Input'!"&amp;Database!$O$8&amp;$A15&amp;"")="","",INDIRECT("'Risk Input'!"&amp;Database!$O$8&amp;$A15&amp;""))</f>
        <v/>
      </c>
      <c r="I15" s="449" t="str">
        <f ca="1">IF(INDIRECT("'Risk Input'!"&amp;Database!$O$9&amp;$A15&amp;"")="","",INDIRECT("'Risk Input'!"&amp;Database!$O$9&amp;$A15&amp;""))</f>
        <v/>
      </c>
      <c r="J15" s="434" t="str">
        <f ca="1">IF(INDIRECT("'Risk Input'!"&amp;Database!$O$10&amp;$A15&amp;"")="","",INDIRECT("'Risk Input'!"&amp;Database!$O$10&amp;$A15&amp;""))</f>
        <v/>
      </c>
      <c r="K15" s="434" t="str">
        <f ca="1">IF(INDIRECT("'Risk Input'!"&amp;Database!$O$11&amp;$A15&amp;"")="","",INDIRECT("'Risk Input'!"&amp;Database!$O$11&amp;$A15&amp;""))</f>
        <v/>
      </c>
      <c r="L15" s="434" t="str">
        <f ca="1">IF(INDIRECT("'Risk Input'!"&amp;Database!$O$12&amp;$A15&amp;"")="","",INDIRECT("'Risk Input'!"&amp;Database!$O$12&amp;$A15&amp;""))</f>
        <v/>
      </c>
      <c r="M15" s="434" t="str">
        <f ca="1">IF(INDIRECT("'Risk Input'!"&amp;Database!$O$13&amp;$A15&amp;"")="","",INDIRECT("'Risk Input'!"&amp;Database!$O$13&amp;$A15&amp;""))</f>
        <v/>
      </c>
      <c r="N15" s="434" t="str">
        <f ca="1">IF(INDIRECT("'Risk Input'!"&amp;Database!$O$14&amp;$A15&amp;"")="","",INDIRECT("'Risk Input'!"&amp;Database!$O$14&amp;$A15&amp;""))</f>
        <v/>
      </c>
      <c r="O15" s="450" t="s">
        <v>417</v>
      </c>
      <c r="P15" s="451" t="str">
        <f ca="1">IF(INDIRECT("'Risk Input'!"&amp;Database!$O$19&amp;$A15&amp;"")="","",INDIRECT("'Risk Input'!"&amp;Database!$O$19&amp;$A15&amp;""))</f>
        <v/>
      </c>
      <c r="Q15" s="465">
        <f ca="1">IF(INDIRECT("'Risk Input'!"&amp;Database!$O$20&amp;$A15&amp;"")="","",INDIRECT("'Risk Input'!"&amp;Database!$O$20&amp;$A15&amp;""))</f>
        <v>0</v>
      </c>
      <c r="R15" s="465">
        <f ca="1">IF(INDIRECT("'Risk Input'!"&amp;Database!$O$21&amp;$A15&amp;"")="","",INDIRECT("'Risk Input'!"&amp;Database!$O$21&amp;$A15&amp;""))</f>
        <v>0</v>
      </c>
      <c r="S15" s="434" t="str">
        <f ca="1">IF(INDIRECT("'Risk Input'!"&amp;Database!$O$22&amp;$A15&amp;"")="","",INDIRECT("'Risk Input'!"&amp;Database!$O$22&amp;$A15&amp;""))</f>
        <v/>
      </c>
      <c r="T15" s="434" t="str">
        <f ca="1">IF(INDIRECT("'Risk Input'!"&amp;Database!$O$25&amp;$A15&amp;"")="","",INDIRECT("'Risk Input'!"&amp;Database!$O$25&amp;$A15&amp;""))</f>
        <v/>
      </c>
      <c r="U15" s="434" t="str">
        <f ca="1">IF(INDIRECT("'Risk Input'!"&amp;Database!$O$26&amp;$A15&amp;"")="","",INDIRECT("'Risk Input'!"&amp;Database!$O$26&amp;$A15&amp;""))</f>
        <v/>
      </c>
      <c r="V15" s="434" t="str">
        <f ca="1">IF(INDIRECT("'Risk Input'!"&amp;Database!$O$27&amp;$A15&amp;"")="","",INDIRECT("'Risk Input'!"&amp;Database!$O$27&amp;$A15&amp;""))</f>
        <v/>
      </c>
      <c r="W15" s="465" t="str">
        <f ca="1">IF(INDIRECT("'Risk Input'!"&amp;Database!$O$28&amp;$A15&amp;"")="","",INDIRECT("'Risk Input'!"&amp;Database!$O$28&amp;$A15&amp;""))</f>
        <v/>
      </c>
      <c r="X15" s="434" t="str">
        <f ca="1">IF(INDIRECT("'Risk Input'!"&amp;Database!$O$29&amp;$A15&amp;"")="","",INDIRECT("'Risk Input'!"&amp;Database!$O$29&amp;$A15&amp;""))</f>
        <v/>
      </c>
      <c r="Y15" s="471" t="s">
        <v>417</v>
      </c>
    </row>
    <row r="16" ht="24" customHeight="1" spans="1:25">
      <c r="A16">
        <f>A15</f>
        <v>8</v>
      </c>
      <c r="B16" s="436"/>
      <c r="C16" s="436"/>
      <c r="D16" s="437"/>
      <c r="E16" s="436"/>
      <c r="F16" s="436"/>
      <c r="G16" s="436"/>
      <c r="H16" s="436"/>
      <c r="I16" s="452"/>
      <c r="J16" s="436"/>
      <c r="K16" s="436"/>
      <c r="L16" s="436"/>
      <c r="M16" s="436"/>
      <c r="N16" s="436"/>
      <c r="O16" s="453" t="str">
        <f ca="1">IF(INDIRECT("'Risk Input'!"&amp;Database!$O$15&amp;$A15&amp;"")="","",INDIRECT("'Risk Input'!"&amp;Database!$O$15&amp;$A15&amp;""))</f>
        <v/>
      </c>
      <c r="P16" s="454"/>
      <c r="Q16" s="466"/>
      <c r="R16" s="466"/>
      <c r="S16" s="436"/>
      <c r="T16" s="436"/>
      <c r="U16" s="436"/>
      <c r="V16" s="436"/>
      <c r="W16" s="466"/>
      <c r="X16" s="436"/>
      <c r="Y16" s="453" t="str">
        <f ca="1">IF(INDIRECT("'Risk Input'!"&amp;Database!$O$30&amp;$A15&amp;"")="","",INDIRECT("'Risk Input'!"&amp;Database!$O$30&amp;$A15&amp;""))</f>
        <v/>
      </c>
    </row>
    <row r="17" ht="24" customHeight="1" spans="1:25">
      <c r="A17">
        <f t="shared" ref="A17:A22" si="0">A16</f>
        <v>8</v>
      </c>
      <c r="B17" s="436"/>
      <c r="C17" s="436"/>
      <c r="D17" s="437"/>
      <c r="E17" s="436"/>
      <c r="F17" s="436"/>
      <c r="G17" s="436"/>
      <c r="H17" s="436"/>
      <c r="I17" s="452"/>
      <c r="J17" s="436"/>
      <c r="K17" s="436"/>
      <c r="L17" s="436"/>
      <c r="M17" s="436"/>
      <c r="N17" s="436"/>
      <c r="O17" s="455" t="str">
        <f ca="1">IF(INDIRECT("'Risk Input'!"&amp;Database!$O$18&amp;$A17&amp;"")="","",INDIRECT("'Risk Input'!"&amp;Database!$O$18&amp;$A17&amp;""))</f>
        <v/>
      </c>
      <c r="P17" s="454"/>
      <c r="Q17" s="466"/>
      <c r="R17" s="466"/>
      <c r="S17" s="436"/>
      <c r="T17" s="436"/>
      <c r="U17" s="436"/>
      <c r="V17" s="436"/>
      <c r="W17" s="466"/>
      <c r="X17" s="436"/>
      <c r="Y17" s="455" t="str">
        <f ca="1">IF(INDIRECT("'Risk Input'!"&amp;Database!$O$33&amp;$A17&amp;"")="","",INDIRECT("'Risk Input'!"&amp;Database!$O$33&amp;$A17&amp;""))</f>
        <v/>
      </c>
    </row>
    <row r="18" ht="24" customHeight="1" spans="1:25">
      <c r="A18">
        <f t="shared" si="0"/>
        <v>8</v>
      </c>
      <c r="B18" s="436"/>
      <c r="C18" s="436"/>
      <c r="D18" s="437"/>
      <c r="E18" s="436"/>
      <c r="F18" s="436"/>
      <c r="G18" s="436"/>
      <c r="H18" s="436"/>
      <c r="I18" s="452"/>
      <c r="J18" s="436"/>
      <c r="K18" s="436"/>
      <c r="L18" s="436"/>
      <c r="M18" s="436"/>
      <c r="N18" s="436"/>
      <c r="O18" s="456" t="str">
        <f ca="1">IF(INDIRECT("'Risk Input'!L"&amp;$A17&amp;"")="","",INDIRECT("'Risk Input'!L"&amp;$A17&amp;""))</f>
        <v/>
      </c>
      <c r="P18" s="454"/>
      <c r="Q18" s="466"/>
      <c r="R18" s="466"/>
      <c r="S18" s="436"/>
      <c r="T18" s="436"/>
      <c r="U18" s="436"/>
      <c r="V18" s="436"/>
      <c r="W18" s="466"/>
      <c r="X18" s="436"/>
      <c r="Y18" s="456" t="str">
        <f ca="1">IF(INDIRECT("'Risk Input'!L"&amp;$A17&amp;"")="","",INDIRECT("'Risk Input'!L"&amp;$A17&amp;""))</f>
        <v/>
      </c>
    </row>
    <row r="19" ht="24" customHeight="1" spans="1:25">
      <c r="A19">
        <f t="shared" si="0"/>
        <v>8</v>
      </c>
      <c r="B19" s="436"/>
      <c r="C19" s="436"/>
      <c r="D19" s="437"/>
      <c r="E19" s="436"/>
      <c r="F19" s="436"/>
      <c r="G19" s="436"/>
      <c r="H19" s="436"/>
      <c r="I19" s="452"/>
      <c r="J19" s="436"/>
      <c r="K19" s="436"/>
      <c r="L19" s="436"/>
      <c r="M19" s="436"/>
      <c r="N19" s="436"/>
      <c r="O19" s="456" t="str">
        <f ca="1">IF(INDIRECT("'Risk Input'!L"&amp;$A18&amp;"")="","",INDIRECT("'Risk Input'!L"&amp;$A18&amp;""))</f>
        <v/>
      </c>
      <c r="P19" s="454"/>
      <c r="Q19" s="466"/>
      <c r="R19" s="466"/>
      <c r="S19" s="436"/>
      <c r="T19" s="436"/>
      <c r="U19" s="436"/>
      <c r="V19" s="436"/>
      <c r="W19" s="466"/>
      <c r="X19" s="436"/>
      <c r="Y19" s="456" t="str">
        <f ca="1">IF(INDIRECT("'Risk Input'!L"&amp;$A18&amp;"")="","",INDIRECT("'Risk Input'!L"&amp;$A18&amp;""))</f>
        <v/>
      </c>
    </row>
    <row r="20" ht="24" customHeight="1" spans="1:25">
      <c r="A20">
        <f t="shared" si="0"/>
        <v>8</v>
      </c>
      <c r="B20" s="436"/>
      <c r="C20" s="436"/>
      <c r="D20" s="437"/>
      <c r="E20" s="436"/>
      <c r="F20" s="436"/>
      <c r="G20" s="436"/>
      <c r="H20" s="436"/>
      <c r="I20" s="452"/>
      <c r="J20" s="436"/>
      <c r="K20" s="436"/>
      <c r="L20" s="436"/>
      <c r="M20" s="436"/>
      <c r="N20" s="436"/>
      <c r="O20" s="457" t="str">
        <f ca="1">IF(INDIRECT("'Risk Input'!L"&amp;$A19&amp;"")="","",INDIRECT("'Risk Input'!L"&amp;$A19&amp;""))</f>
        <v/>
      </c>
      <c r="P20" s="454"/>
      <c r="Q20" s="466"/>
      <c r="R20" s="466"/>
      <c r="S20" s="436"/>
      <c r="T20" s="436"/>
      <c r="U20" s="436"/>
      <c r="V20" s="436"/>
      <c r="W20" s="466"/>
      <c r="X20" s="436"/>
      <c r="Y20" s="457" t="str">
        <f ca="1">IF(INDIRECT("'Risk Input'!L"&amp;$A19&amp;"")="","",INDIRECT("'Risk Input'!L"&amp;$A19&amp;""))</f>
        <v/>
      </c>
    </row>
    <row r="21" ht="24" customHeight="1" spans="1:25">
      <c r="A21">
        <f t="shared" si="0"/>
        <v>8</v>
      </c>
      <c r="B21" s="436"/>
      <c r="C21" s="436"/>
      <c r="D21" s="437"/>
      <c r="E21" s="436"/>
      <c r="F21" s="436"/>
      <c r="G21" s="436"/>
      <c r="H21" s="436"/>
      <c r="I21" s="452"/>
      <c r="J21" s="436"/>
      <c r="K21" s="436"/>
      <c r="L21" s="436"/>
      <c r="M21" s="436"/>
      <c r="N21" s="436"/>
      <c r="O21" s="458" t="s">
        <v>418</v>
      </c>
      <c r="P21" s="454"/>
      <c r="Q21" s="466"/>
      <c r="R21" s="466"/>
      <c r="S21" s="436"/>
      <c r="T21" s="436"/>
      <c r="U21" s="436"/>
      <c r="V21" s="436"/>
      <c r="W21" s="466"/>
      <c r="X21" s="436"/>
      <c r="Y21" s="458" t="s">
        <v>418</v>
      </c>
    </row>
    <row r="22" ht="24" customHeight="1" spans="1:25">
      <c r="A22">
        <f t="shared" si="0"/>
        <v>8</v>
      </c>
      <c r="B22" s="438"/>
      <c r="C22" s="438"/>
      <c r="D22" s="439"/>
      <c r="E22" s="438"/>
      <c r="F22" s="438"/>
      <c r="G22" s="438"/>
      <c r="H22" s="438"/>
      <c r="I22" s="459"/>
      <c r="J22" s="438"/>
      <c r="K22" s="438"/>
      <c r="L22" s="438"/>
      <c r="M22" s="438"/>
      <c r="N22" s="438"/>
      <c r="O22" s="460" t="str">
        <f ca="1">IF(INDIRECT("'Risk Input'!"&amp;Database!$O$16&amp;$A22&amp;"")="","",INDIRECT("'Risk Input'!"&amp;Database!$O$16&amp;$A22&amp;""))</f>
        <v/>
      </c>
      <c r="P22" s="461"/>
      <c r="Q22" s="467"/>
      <c r="R22" s="467"/>
      <c r="S22" s="438"/>
      <c r="T22" s="438"/>
      <c r="U22" s="438"/>
      <c r="V22" s="438"/>
      <c r="W22" s="467"/>
      <c r="X22" s="438"/>
      <c r="Y22" s="460" t="str">
        <f ca="1">IF(INDIRECT("'Risk Input'!"&amp;Database!$O$31&amp;$A22&amp;"")="","",INDIRECT("'Risk Input'!"&amp;Database!$O$31&amp;$A22&amp;""))</f>
        <v/>
      </c>
    </row>
    <row r="23" ht="6" customHeight="1" spans="2:25">
      <c r="B23" s="431"/>
      <c r="C23" s="432"/>
      <c r="D23" s="433"/>
      <c r="E23" s="433"/>
      <c r="F23" s="433"/>
      <c r="G23" s="433"/>
      <c r="H23" s="433"/>
      <c r="I23" s="462"/>
      <c r="J23" s="433"/>
      <c r="K23" s="433"/>
      <c r="L23" s="433"/>
      <c r="M23" s="433"/>
      <c r="N23" s="448"/>
      <c r="O23" s="448"/>
      <c r="P23" s="448"/>
      <c r="Q23" s="448"/>
      <c r="R23" s="448"/>
      <c r="S23" s="433"/>
      <c r="T23" s="433"/>
      <c r="U23" s="433"/>
      <c r="V23" s="433"/>
      <c r="W23" s="433"/>
      <c r="X23" s="433"/>
      <c r="Y23" s="470"/>
    </row>
    <row r="24" ht="24" customHeight="1" spans="1:25">
      <c r="A24">
        <f>A15+1</f>
        <v>9</v>
      </c>
      <c r="B24" s="434">
        <f ca="1">IF(INDIRECT("'Risk Input'!"&amp;Database!$O$3&amp;$A24&amp;"")="","",INDIRECT("'Risk Input'!"&amp;Database!$O$3&amp;$A24&amp;""))</f>
        <v>3</v>
      </c>
      <c r="C24" s="434" t="str">
        <f ca="1">IF(INDIRECT("'Risk Input'!"&amp;Database!$O$2&amp;$A24&amp;"")="","",INDIRECT("'Risk Input'!"&amp;Database!$O$2&amp;$A24&amp;""))</f>
        <v/>
      </c>
      <c r="D24" s="435" t="str">
        <f ca="1">IF(INDIRECT("'Risk Input'!"&amp;Database!$O$4&amp;$A24&amp;"")="","",INDIRECT("'Risk Input'!"&amp;Database!$O$4&amp;$A24&amp;""))</f>
        <v>Active</v>
      </c>
      <c r="E24" s="434" t="str">
        <f ca="1">IF(INDIRECT("'Risk Input'!"&amp;Database!$O$5&amp;$A24&amp;"")="","",INDIRECT("'Risk Input'!"&amp;Database!$O$5&amp;$A24&amp;""))</f>
        <v>Threat</v>
      </c>
      <c r="F24" s="434" t="str">
        <f ca="1">IF(INDIRECT("'Risk Input'!"&amp;Database!$O$6&amp;$A24&amp;"")="","",INDIRECT("'Risk Input'!"&amp;Database!$O$6&amp;$A24&amp;""))</f>
        <v>Operasional</v>
      </c>
      <c r="G24" s="434" t="str">
        <f ca="1">IF(INDIRECT("'Risk Input'!"&amp;Database!$O$7&amp;$A24&amp;"")="","",INDIRECT("'Risk Input'!"&amp;Database!$O$7&amp;$A24&amp;""))</f>
        <v/>
      </c>
      <c r="H24" s="434" t="str">
        <f ca="1">IF(INDIRECT("'Risk Input'!"&amp;Database!$O$8&amp;$A24&amp;"")="","",INDIRECT("'Risk Input'!"&amp;Database!$O$8&amp;$A24&amp;""))</f>
        <v/>
      </c>
      <c r="I24" s="449" t="str">
        <f ca="1">IF(INDIRECT("'Risk Input'!"&amp;Database!$O$9&amp;$A24&amp;"")="","",INDIRECT("'Risk Input'!"&amp;Database!$O$9&amp;$A24&amp;""))</f>
        <v/>
      </c>
      <c r="J24" s="434" t="str">
        <f ca="1">IF(INDIRECT("'Risk Input'!"&amp;Database!$O$10&amp;$A24&amp;"")="","",INDIRECT("'Risk Input'!"&amp;Database!$O$10&amp;$A24&amp;""))</f>
        <v/>
      </c>
      <c r="K24" s="434" t="str">
        <f ca="1">IF(INDIRECT("'Risk Input'!"&amp;Database!$O$11&amp;$A24&amp;"")="","",INDIRECT("'Risk Input'!"&amp;Database!$O$11&amp;$A24&amp;""))</f>
        <v/>
      </c>
      <c r="L24" s="434" t="str">
        <f ca="1">IF(INDIRECT("'Risk Input'!"&amp;Database!$O$12&amp;$A24&amp;"")="","",INDIRECT("'Risk Input'!"&amp;Database!$O$12&amp;$A24&amp;""))</f>
        <v/>
      </c>
      <c r="M24" s="434" t="str">
        <f ca="1">IF(INDIRECT("'Risk Input'!"&amp;Database!$O$13&amp;$A24&amp;"")="","",INDIRECT("'Risk Input'!"&amp;Database!$O$13&amp;$A24&amp;""))</f>
        <v/>
      </c>
      <c r="N24" s="434" t="str">
        <f ca="1">IF(INDIRECT("'Risk Input'!"&amp;Database!$O$14&amp;$A24&amp;"")="","",INDIRECT("'Risk Input'!"&amp;Database!$O$14&amp;$A24&amp;""))</f>
        <v/>
      </c>
      <c r="O24" s="450" t="s">
        <v>417</v>
      </c>
      <c r="P24" s="451" t="str">
        <f ca="1">IF(INDIRECT("'Risk Input'!"&amp;Database!$O$19&amp;$A24&amp;"")="","",INDIRECT("'Risk Input'!"&amp;Database!$O$19&amp;$A24&amp;""))</f>
        <v/>
      </c>
      <c r="Q24" s="465">
        <f ca="1">IF(INDIRECT("'Risk Input'!"&amp;Database!$O$20&amp;$A24&amp;"")="","",INDIRECT("'Risk Input'!"&amp;Database!$O$20&amp;$A24&amp;""))</f>
        <v>0</v>
      </c>
      <c r="R24" s="465">
        <f ca="1">IF(INDIRECT("'Risk Input'!"&amp;Database!$O$21&amp;$A24&amp;"")="","",INDIRECT("'Risk Input'!"&amp;Database!$O$21&amp;$A24&amp;""))</f>
        <v>0</v>
      </c>
      <c r="S24" s="434" t="str">
        <f ca="1">IF(INDIRECT("'Risk Input'!"&amp;Database!$O$22&amp;$A24&amp;"")="","",INDIRECT("'Risk Input'!"&amp;Database!$O$22&amp;$A24&amp;""))</f>
        <v/>
      </c>
      <c r="T24" s="434" t="str">
        <f ca="1">IF(INDIRECT("'Risk Input'!"&amp;Database!$O$25&amp;$A24&amp;"")="","",INDIRECT("'Risk Input'!"&amp;Database!$O$25&amp;$A24&amp;""))</f>
        <v/>
      </c>
      <c r="U24" s="434" t="str">
        <f ca="1">IF(INDIRECT("'Risk Input'!"&amp;Database!$O$26&amp;$A24&amp;"")="","",INDIRECT("'Risk Input'!"&amp;Database!$O$26&amp;$A24&amp;""))</f>
        <v/>
      </c>
      <c r="V24" s="434" t="str">
        <f ca="1">IF(INDIRECT("'Risk Input'!"&amp;Database!$O$27&amp;$A24&amp;"")="","",INDIRECT("'Risk Input'!"&amp;Database!$O$27&amp;$A24&amp;""))</f>
        <v/>
      </c>
      <c r="W24" s="465" t="str">
        <f ca="1">IF(INDIRECT("'Risk Input'!"&amp;Database!$O$28&amp;$A24&amp;"")="","",INDIRECT("'Risk Input'!"&amp;Database!$O$28&amp;$A24&amp;""))</f>
        <v/>
      </c>
      <c r="X24" s="434" t="str">
        <f ca="1">IF(INDIRECT("'Risk Input'!"&amp;Database!$O$29&amp;$A24&amp;"")="","",INDIRECT("'Risk Input'!"&amp;Database!$O$29&amp;$A24&amp;""))</f>
        <v/>
      </c>
      <c r="Y24" s="471" t="s">
        <v>417</v>
      </c>
    </row>
    <row r="25" ht="24" customHeight="1" spans="1:25">
      <c r="A25">
        <f>A24</f>
        <v>9</v>
      </c>
      <c r="B25" s="436"/>
      <c r="C25" s="436"/>
      <c r="D25" s="437"/>
      <c r="E25" s="436"/>
      <c r="F25" s="436"/>
      <c r="G25" s="436"/>
      <c r="H25" s="436"/>
      <c r="I25" s="452"/>
      <c r="J25" s="436"/>
      <c r="K25" s="436"/>
      <c r="L25" s="436"/>
      <c r="M25" s="436"/>
      <c r="N25" s="436"/>
      <c r="O25" s="453" t="str">
        <f ca="1">IF(INDIRECT("'Risk Input'!"&amp;Database!$O$15&amp;$A24&amp;"")="","",INDIRECT("'Risk Input'!"&amp;Database!$O$15&amp;$A24&amp;""))</f>
        <v/>
      </c>
      <c r="P25" s="454"/>
      <c r="Q25" s="466"/>
      <c r="R25" s="466"/>
      <c r="S25" s="436"/>
      <c r="T25" s="436"/>
      <c r="U25" s="436"/>
      <c r="V25" s="436"/>
      <c r="W25" s="466"/>
      <c r="X25" s="436"/>
      <c r="Y25" s="453" t="str">
        <f ca="1">IF(INDIRECT("'Risk Input'!"&amp;Database!$O$30&amp;$A24&amp;"")="","",INDIRECT("'Risk Input'!"&amp;Database!$O$30&amp;$A24&amp;""))</f>
        <v/>
      </c>
    </row>
    <row r="26" ht="24" customHeight="1" spans="1:25">
      <c r="A26">
        <f t="shared" ref="A26:A31" si="1">A25</f>
        <v>9</v>
      </c>
      <c r="B26" s="436"/>
      <c r="C26" s="436"/>
      <c r="D26" s="437"/>
      <c r="E26" s="436"/>
      <c r="F26" s="436"/>
      <c r="G26" s="436"/>
      <c r="H26" s="436"/>
      <c r="I26" s="452"/>
      <c r="J26" s="436"/>
      <c r="K26" s="436"/>
      <c r="L26" s="436"/>
      <c r="M26" s="436"/>
      <c r="N26" s="436"/>
      <c r="O26" s="455" t="str">
        <f ca="1">IF(INDIRECT("'Risk Input'!"&amp;Database!$O$18&amp;$A26&amp;"")="","",INDIRECT("'Risk Input'!"&amp;Database!$O$18&amp;$A26&amp;""))</f>
        <v/>
      </c>
      <c r="P26" s="454"/>
      <c r="Q26" s="466"/>
      <c r="R26" s="466"/>
      <c r="S26" s="436"/>
      <c r="T26" s="436"/>
      <c r="U26" s="436"/>
      <c r="V26" s="436"/>
      <c r="W26" s="466"/>
      <c r="X26" s="436"/>
      <c r="Y26" s="455" t="str">
        <f ca="1">IF(INDIRECT("'Risk Input'!"&amp;Database!$O$33&amp;$A26&amp;"")="","",INDIRECT("'Risk Input'!"&amp;Database!$O$33&amp;$A26&amp;""))</f>
        <v/>
      </c>
    </row>
    <row r="27" ht="24" customHeight="1" spans="1:25">
      <c r="A27">
        <f t="shared" si="1"/>
        <v>9</v>
      </c>
      <c r="B27" s="436"/>
      <c r="C27" s="436"/>
      <c r="D27" s="437"/>
      <c r="E27" s="436"/>
      <c r="F27" s="436"/>
      <c r="G27" s="436"/>
      <c r="H27" s="436"/>
      <c r="I27" s="452"/>
      <c r="J27" s="436"/>
      <c r="K27" s="436"/>
      <c r="L27" s="436"/>
      <c r="M27" s="436"/>
      <c r="N27" s="436"/>
      <c r="O27" s="456" t="str">
        <f ca="1">IF(INDIRECT("'Risk Input'!L"&amp;$A26&amp;"")="","",INDIRECT("'Risk Input'!L"&amp;$A26&amp;""))</f>
        <v/>
      </c>
      <c r="P27" s="454"/>
      <c r="Q27" s="466"/>
      <c r="R27" s="466"/>
      <c r="S27" s="436"/>
      <c r="T27" s="436"/>
      <c r="U27" s="436"/>
      <c r="V27" s="436"/>
      <c r="W27" s="466"/>
      <c r="X27" s="436"/>
      <c r="Y27" s="456" t="str">
        <f ca="1">IF(INDIRECT("'Risk Input'!L"&amp;$A26&amp;"")="","",INDIRECT("'Risk Input'!L"&amp;$A26&amp;""))</f>
        <v/>
      </c>
    </row>
    <row r="28" ht="24" customHeight="1" spans="1:25">
      <c r="A28">
        <f t="shared" si="1"/>
        <v>9</v>
      </c>
      <c r="B28" s="436"/>
      <c r="C28" s="436"/>
      <c r="D28" s="437"/>
      <c r="E28" s="436"/>
      <c r="F28" s="436"/>
      <c r="G28" s="436"/>
      <c r="H28" s="436"/>
      <c r="I28" s="452"/>
      <c r="J28" s="436"/>
      <c r="K28" s="436"/>
      <c r="L28" s="436"/>
      <c r="M28" s="436"/>
      <c r="N28" s="436"/>
      <c r="O28" s="456" t="str">
        <f ca="1">IF(INDIRECT("'Risk Input'!L"&amp;$A27&amp;"")="","",INDIRECT("'Risk Input'!L"&amp;$A27&amp;""))</f>
        <v/>
      </c>
      <c r="P28" s="454"/>
      <c r="Q28" s="466"/>
      <c r="R28" s="466"/>
      <c r="S28" s="436"/>
      <c r="T28" s="436"/>
      <c r="U28" s="436"/>
      <c r="V28" s="436"/>
      <c r="W28" s="466"/>
      <c r="X28" s="436"/>
      <c r="Y28" s="456" t="str">
        <f ca="1">IF(INDIRECT("'Risk Input'!L"&amp;$A27&amp;"")="","",INDIRECT("'Risk Input'!L"&amp;$A27&amp;""))</f>
        <v/>
      </c>
    </row>
    <row r="29" ht="24" customHeight="1" spans="1:25">
      <c r="A29">
        <f t="shared" si="1"/>
        <v>9</v>
      </c>
      <c r="B29" s="436"/>
      <c r="C29" s="436"/>
      <c r="D29" s="437"/>
      <c r="E29" s="436"/>
      <c r="F29" s="436"/>
      <c r="G29" s="436"/>
      <c r="H29" s="436"/>
      <c r="I29" s="452"/>
      <c r="J29" s="436"/>
      <c r="K29" s="436"/>
      <c r="L29" s="436"/>
      <c r="M29" s="436"/>
      <c r="N29" s="436"/>
      <c r="O29" s="457" t="str">
        <f ca="1">IF(INDIRECT("'Risk Input'!L"&amp;$A28&amp;"")="","",INDIRECT("'Risk Input'!L"&amp;$A28&amp;""))</f>
        <v/>
      </c>
      <c r="P29" s="454"/>
      <c r="Q29" s="466"/>
      <c r="R29" s="466"/>
      <c r="S29" s="436"/>
      <c r="T29" s="436"/>
      <c r="U29" s="436"/>
      <c r="V29" s="436"/>
      <c r="W29" s="466"/>
      <c r="X29" s="436"/>
      <c r="Y29" s="457" t="str">
        <f ca="1">IF(INDIRECT("'Risk Input'!L"&amp;$A28&amp;"")="","",INDIRECT("'Risk Input'!L"&amp;$A28&amp;""))</f>
        <v/>
      </c>
    </row>
    <row r="30" ht="24" customHeight="1" spans="1:25">
      <c r="A30">
        <f t="shared" si="1"/>
        <v>9</v>
      </c>
      <c r="B30" s="436"/>
      <c r="C30" s="436"/>
      <c r="D30" s="437"/>
      <c r="E30" s="436"/>
      <c r="F30" s="436"/>
      <c r="G30" s="436"/>
      <c r="H30" s="436"/>
      <c r="I30" s="452"/>
      <c r="J30" s="436"/>
      <c r="K30" s="436"/>
      <c r="L30" s="436"/>
      <c r="M30" s="436"/>
      <c r="N30" s="436"/>
      <c r="O30" s="458" t="s">
        <v>418</v>
      </c>
      <c r="P30" s="454"/>
      <c r="Q30" s="466"/>
      <c r="R30" s="466"/>
      <c r="S30" s="436"/>
      <c r="T30" s="436"/>
      <c r="U30" s="436"/>
      <c r="V30" s="436"/>
      <c r="W30" s="466"/>
      <c r="X30" s="436"/>
      <c r="Y30" s="458" t="s">
        <v>418</v>
      </c>
    </row>
    <row r="31" ht="24" customHeight="1" spans="1:25">
      <c r="A31">
        <f t="shared" si="1"/>
        <v>9</v>
      </c>
      <c r="B31" s="438"/>
      <c r="C31" s="438"/>
      <c r="D31" s="439"/>
      <c r="E31" s="438"/>
      <c r="F31" s="438"/>
      <c r="G31" s="438"/>
      <c r="H31" s="438"/>
      <c r="I31" s="459"/>
      <c r="J31" s="438"/>
      <c r="K31" s="438"/>
      <c r="L31" s="438"/>
      <c r="M31" s="438"/>
      <c r="N31" s="438"/>
      <c r="O31" s="460" t="str">
        <f ca="1">IF(INDIRECT("'Risk Input'!"&amp;Database!$O$16&amp;$A31&amp;"")="","",INDIRECT("'Risk Input'!"&amp;Database!$O$16&amp;$A31&amp;""))</f>
        <v/>
      </c>
      <c r="P31" s="461"/>
      <c r="Q31" s="467"/>
      <c r="R31" s="467"/>
      <c r="S31" s="438"/>
      <c r="T31" s="438"/>
      <c r="U31" s="438"/>
      <c r="V31" s="438"/>
      <c r="W31" s="467"/>
      <c r="X31" s="438"/>
      <c r="Y31" s="460" t="str">
        <f ca="1">IF(INDIRECT("'Risk Input'!"&amp;Database!$O$31&amp;$A31&amp;"")="","",INDIRECT("'Risk Input'!"&amp;Database!$O$31&amp;$A31&amp;""))</f>
        <v/>
      </c>
    </row>
    <row r="32" ht="6" customHeight="1" spans="2:25">
      <c r="B32" s="431"/>
      <c r="C32" s="432"/>
      <c r="D32" s="433"/>
      <c r="E32" s="433"/>
      <c r="F32" s="433"/>
      <c r="G32" s="433"/>
      <c r="H32" s="433"/>
      <c r="I32" s="462"/>
      <c r="J32" s="433"/>
      <c r="K32" s="433"/>
      <c r="L32" s="433"/>
      <c r="M32" s="433"/>
      <c r="N32" s="448"/>
      <c r="O32" s="448"/>
      <c r="P32" s="448"/>
      <c r="Q32" s="448"/>
      <c r="R32" s="448"/>
      <c r="S32" s="433"/>
      <c r="T32" s="433"/>
      <c r="U32" s="433"/>
      <c r="V32" s="433"/>
      <c r="W32" s="433"/>
      <c r="X32" s="433"/>
      <c r="Y32" s="470"/>
    </row>
    <row r="33" ht="24" customHeight="1" spans="1:25">
      <c r="A33">
        <f>A24+1</f>
        <v>10</v>
      </c>
      <c r="B33" s="434">
        <f ca="1">IF(INDIRECT("'Risk Input'!"&amp;Database!$O$3&amp;$A33&amp;"")="","",INDIRECT("'Risk Input'!"&amp;Database!$O$3&amp;$A33&amp;""))</f>
        <v>4</v>
      </c>
      <c r="C33" s="434" t="str">
        <f ca="1">IF(INDIRECT("'Risk Input'!"&amp;Database!$O$2&amp;$A33&amp;"")="","",INDIRECT("'Risk Input'!"&amp;Database!$O$2&amp;$A33&amp;""))</f>
        <v/>
      </c>
      <c r="D33" s="435" t="str">
        <f ca="1">IF(INDIRECT("'Risk Input'!"&amp;Database!$O$4&amp;$A33&amp;"")="","",INDIRECT("'Risk Input'!"&amp;Database!$O$4&amp;$A33&amp;""))</f>
        <v>Active</v>
      </c>
      <c r="E33" s="434" t="str">
        <f ca="1">IF(INDIRECT("'Risk Input'!"&amp;Database!$O$5&amp;$A33&amp;"")="","",INDIRECT("'Risk Input'!"&amp;Database!$O$5&amp;$A33&amp;""))</f>
        <v>Threat</v>
      </c>
      <c r="F33" s="434" t="str">
        <f ca="1">IF(INDIRECT("'Risk Input'!"&amp;Database!$O$6&amp;$A33&amp;"")="","",INDIRECT("'Risk Input'!"&amp;Database!$O$6&amp;$A33&amp;""))</f>
        <v>Operasional</v>
      </c>
      <c r="G33" s="434" t="str">
        <f ca="1">IF(INDIRECT("'Risk Input'!"&amp;Database!$O$7&amp;$A33&amp;"")="","",INDIRECT("'Risk Input'!"&amp;Database!$O$7&amp;$A33&amp;""))</f>
        <v/>
      </c>
      <c r="H33" s="434" t="str">
        <f ca="1">IF(INDIRECT("'Risk Input'!"&amp;Database!$O$8&amp;$A33&amp;"")="","",INDIRECT("'Risk Input'!"&amp;Database!$O$8&amp;$A33&amp;""))</f>
        <v/>
      </c>
      <c r="I33" s="449" t="str">
        <f ca="1">IF(INDIRECT("'Risk Input'!"&amp;Database!$O$9&amp;$A33&amp;"")="","",INDIRECT("'Risk Input'!"&amp;Database!$O$9&amp;$A33&amp;""))</f>
        <v/>
      </c>
      <c r="J33" s="434" t="str">
        <f ca="1">IF(INDIRECT("'Risk Input'!"&amp;Database!$O$10&amp;$A33&amp;"")="","",INDIRECT("'Risk Input'!"&amp;Database!$O$10&amp;$A33&amp;""))</f>
        <v/>
      </c>
      <c r="K33" s="434" t="str">
        <f ca="1">IF(INDIRECT("'Risk Input'!"&amp;Database!$O$11&amp;$A33&amp;"")="","",INDIRECT("'Risk Input'!"&amp;Database!$O$11&amp;$A33&amp;""))</f>
        <v/>
      </c>
      <c r="L33" s="434" t="str">
        <f ca="1">IF(INDIRECT("'Risk Input'!"&amp;Database!$O$12&amp;$A33&amp;"")="","",INDIRECT("'Risk Input'!"&amp;Database!$O$12&amp;$A33&amp;""))</f>
        <v/>
      </c>
      <c r="M33" s="434" t="str">
        <f ca="1">IF(INDIRECT("'Risk Input'!"&amp;Database!$O$13&amp;$A33&amp;"")="","",INDIRECT("'Risk Input'!"&amp;Database!$O$13&amp;$A33&amp;""))</f>
        <v/>
      </c>
      <c r="N33" s="434" t="str">
        <f ca="1">IF(INDIRECT("'Risk Input'!"&amp;Database!$O$14&amp;$A33&amp;"")="","",INDIRECT("'Risk Input'!"&amp;Database!$O$14&amp;$A33&amp;""))</f>
        <v/>
      </c>
      <c r="O33" s="450" t="s">
        <v>417</v>
      </c>
      <c r="P33" s="451" t="str">
        <f ca="1">IF(INDIRECT("'Risk Input'!"&amp;Database!$O$19&amp;$A33&amp;"")="","",INDIRECT("'Risk Input'!"&amp;Database!$O$19&amp;$A33&amp;""))</f>
        <v/>
      </c>
      <c r="Q33" s="465">
        <f ca="1">IF(INDIRECT("'Risk Input'!"&amp;Database!$O$20&amp;$A33&amp;"")="","",INDIRECT("'Risk Input'!"&amp;Database!$O$20&amp;$A33&amp;""))</f>
        <v>0</v>
      </c>
      <c r="R33" s="465">
        <f ca="1">IF(INDIRECT("'Risk Input'!"&amp;Database!$O$21&amp;$A33&amp;"")="","",INDIRECT("'Risk Input'!"&amp;Database!$O$21&amp;$A33&amp;""))</f>
        <v>0</v>
      </c>
      <c r="S33" s="434" t="str">
        <f ca="1">IF(INDIRECT("'Risk Input'!"&amp;Database!$O$22&amp;$A33&amp;"")="","",INDIRECT("'Risk Input'!"&amp;Database!$O$22&amp;$A33&amp;""))</f>
        <v/>
      </c>
      <c r="T33" s="434" t="str">
        <f ca="1">IF(INDIRECT("'Risk Input'!"&amp;Database!$O$25&amp;$A33&amp;"")="","",INDIRECT("'Risk Input'!"&amp;Database!$O$25&amp;$A33&amp;""))</f>
        <v/>
      </c>
      <c r="U33" s="434" t="str">
        <f ca="1">IF(INDIRECT("'Risk Input'!"&amp;Database!$O$26&amp;$A33&amp;"")="","",INDIRECT("'Risk Input'!"&amp;Database!$O$26&amp;$A33&amp;""))</f>
        <v/>
      </c>
      <c r="V33" s="434" t="str">
        <f ca="1">IF(INDIRECT("'Risk Input'!"&amp;Database!$O$27&amp;$A33&amp;"")="","",INDIRECT("'Risk Input'!"&amp;Database!$O$27&amp;$A33&amp;""))</f>
        <v/>
      </c>
      <c r="W33" s="465" t="str">
        <f ca="1">IF(INDIRECT("'Risk Input'!"&amp;Database!$O$28&amp;$A33&amp;"")="","",INDIRECT("'Risk Input'!"&amp;Database!$O$28&amp;$A33&amp;""))</f>
        <v/>
      </c>
      <c r="X33" s="434" t="str">
        <f ca="1">IF(INDIRECT("'Risk Input'!"&amp;Database!$O$29&amp;$A33&amp;"")="","",INDIRECT("'Risk Input'!"&amp;Database!$O$29&amp;$A33&amp;""))</f>
        <v/>
      </c>
      <c r="Y33" s="471" t="s">
        <v>417</v>
      </c>
    </row>
    <row r="34" ht="24" customHeight="1" spans="1:25">
      <c r="A34">
        <f>A33</f>
        <v>10</v>
      </c>
      <c r="B34" s="436"/>
      <c r="C34" s="436"/>
      <c r="D34" s="437"/>
      <c r="E34" s="436"/>
      <c r="F34" s="436"/>
      <c r="G34" s="436"/>
      <c r="H34" s="436"/>
      <c r="I34" s="452"/>
      <c r="J34" s="436"/>
      <c r="K34" s="436"/>
      <c r="L34" s="436"/>
      <c r="M34" s="436"/>
      <c r="N34" s="436"/>
      <c r="O34" s="453" t="str">
        <f ca="1">IF(INDIRECT("'Risk Input'!"&amp;Database!$O$15&amp;$A33&amp;"")="","",INDIRECT("'Risk Input'!"&amp;Database!$O$15&amp;$A33&amp;""))</f>
        <v/>
      </c>
      <c r="P34" s="454"/>
      <c r="Q34" s="466"/>
      <c r="R34" s="466"/>
      <c r="S34" s="436"/>
      <c r="T34" s="436"/>
      <c r="U34" s="436"/>
      <c r="V34" s="436"/>
      <c r="W34" s="466"/>
      <c r="X34" s="436"/>
      <c r="Y34" s="453" t="str">
        <f ca="1">IF(INDIRECT("'Risk Input'!"&amp;Database!$O$30&amp;$A33&amp;"")="","",INDIRECT("'Risk Input'!"&amp;Database!$O$30&amp;$A33&amp;""))</f>
        <v/>
      </c>
    </row>
    <row r="35" ht="24" customHeight="1" spans="1:25">
      <c r="A35">
        <f t="shared" ref="A35:A40" si="2">A34</f>
        <v>10</v>
      </c>
      <c r="B35" s="436"/>
      <c r="C35" s="436"/>
      <c r="D35" s="437"/>
      <c r="E35" s="436"/>
      <c r="F35" s="436"/>
      <c r="G35" s="436"/>
      <c r="H35" s="436"/>
      <c r="I35" s="452"/>
      <c r="J35" s="436"/>
      <c r="K35" s="436"/>
      <c r="L35" s="436"/>
      <c r="M35" s="436"/>
      <c r="N35" s="436"/>
      <c r="O35" s="455" t="str">
        <f ca="1">IF(INDIRECT("'Risk Input'!"&amp;Database!$O$18&amp;$A35&amp;"")="","",INDIRECT("'Risk Input'!"&amp;Database!$O$18&amp;$A35&amp;""))</f>
        <v/>
      </c>
      <c r="P35" s="454"/>
      <c r="Q35" s="466"/>
      <c r="R35" s="466"/>
      <c r="S35" s="436"/>
      <c r="T35" s="436"/>
      <c r="U35" s="436"/>
      <c r="V35" s="436"/>
      <c r="W35" s="466"/>
      <c r="X35" s="436"/>
      <c r="Y35" s="455" t="str">
        <f ca="1">IF(INDIRECT("'Risk Input'!"&amp;Database!$O$33&amp;$A35&amp;"")="","",INDIRECT("'Risk Input'!"&amp;Database!$O$33&amp;$A35&amp;""))</f>
        <v/>
      </c>
    </row>
    <row r="36" ht="24" customHeight="1" spans="1:25">
      <c r="A36">
        <f t="shared" si="2"/>
        <v>10</v>
      </c>
      <c r="B36" s="436"/>
      <c r="C36" s="436"/>
      <c r="D36" s="437"/>
      <c r="E36" s="436"/>
      <c r="F36" s="436"/>
      <c r="G36" s="436"/>
      <c r="H36" s="436"/>
      <c r="I36" s="452"/>
      <c r="J36" s="436"/>
      <c r="K36" s="436"/>
      <c r="L36" s="436"/>
      <c r="M36" s="436"/>
      <c r="N36" s="436"/>
      <c r="O36" s="456" t="str">
        <f ca="1">IF(INDIRECT("'Risk Input'!L"&amp;$A35&amp;"")="","",INDIRECT("'Risk Input'!L"&amp;$A35&amp;""))</f>
        <v/>
      </c>
      <c r="P36" s="454"/>
      <c r="Q36" s="466"/>
      <c r="R36" s="466"/>
      <c r="S36" s="436"/>
      <c r="T36" s="436"/>
      <c r="U36" s="436"/>
      <c r="V36" s="436"/>
      <c r="W36" s="466"/>
      <c r="X36" s="436"/>
      <c r="Y36" s="456" t="str">
        <f ca="1">IF(INDIRECT("'Risk Input'!L"&amp;$A35&amp;"")="","",INDIRECT("'Risk Input'!L"&amp;$A35&amp;""))</f>
        <v/>
      </c>
    </row>
    <row r="37" ht="24" customHeight="1" spans="1:25">
      <c r="A37">
        <f t="shared" si="2"/>
        <v>10</v>
      </c>
      <c r="B37" s="436"/>
      <c r="C37" s="436"/>
      <c r="D37" s="437"/>
      <c r="E37" s="436"/>
      <c r="F37" s="436"/>
      <c r="G37" s="436"/>
      <c r="H37" s="436"/>
      <c r="I37" s="452"/>
      <c r="J37" s="436"/>
      <c r="K37" s="436"/>
      <c r="L37" s="436"/>
      <c r="M37" s="436"/>
      <c r="N37" s="436"/>
      <c r="O37" s="456" t="str">
        <f ca="1">IF(INDIRECT("'Risk Input'!L"&amp;$A36&amp;"")="","",INDIRECT("'Risk Input'!L"&amp;$A36&amp;""))</f>
        <v/>
      </c>
      <c r="P37" s="454"/>
      <c r="Q37" s="466"/>
      <c r="R37" s="466"/>
      <c r="S37" s="436"/>
      <c r="T37" s="436"/>
      <c r="U37" s="436"/>
      <c r="V37" s="436"/>
      <c r="W37" s="466"/>
      <c r="X37" s="436"/>
      <c r="Y37" s="456" t="str">
        <f ca="1">IF(INDIRECT("'Risk Input'!L"&amp;$A36&amp;"")="","",INDIRECT("'Risk Input'!L"&amp;$A36&amp;""))</f>
        <v/>
      </c>
    </row>
    <row r="38" ht="24" customHeight="1" spans="1:25">
      <c r="A38">
        <f t="shared" si="2"/>
        <v>10</v>
      </c>
      <c r="B38" s="436"/>
      <c r="C38" s="436"/>
      <c r="D38" s="437"/>
      <c r="E38" s="436"/>
      <c r="F38" s="436"/>
      <c r="G38" s="436"/>
      <c r="H38" s="436"/>
      <c r="I38" s="452"/>
      <c r="J38" s="436"/>
      <c r="K38" s="436"/>
      <c r="L38" s="436"/>
      <c r="M38" s="436"/>
      <c r="N38" s="436"/>
      <c r="O38" s="457" t="str">
        <f ca="1">IF(INDIRECT("'Risk Input'!L"&amp;$A37&amp;"")="","",INDIRECT("'Risk Input'!L"&amp;$A37&amp;""))</f>
        <v/>
      </c>
      <c r="P38" s="454"/>
      <c r="Q38" s="466"/>
      <c r="R38" s="466"/>
      <c r="S38" s="436"/>
      <c r="T38" s="436"/>
      <c r="U38" s="436"/>
      <c r="V38" s="436"/>
      <c r="W38" s="466"/>
      <c r="X38" s="436"/>
      <c r="Y38" s="457" t="str">
        <f ca="1">IF(INDIRECT("'Risk Input'!L"&amp;$A37&amp;"")="","",INDIRECT("'Risk Input'!L"&amp;$A37&amp;""))</f>
        <v/>
      </c>
    </row>
    <row r="39" ht="24" customHeight="1" spans="1:25">
      <c r="A39">
        <f t="shared" si="2"/>
        <v>10</v>
      </c>
      <c r="B39" s="436"/>
      <c r="C39" s="436"/>
      <c r="D39" s="437"/>
      <c r="E39" s="436"/>
      <c r="F39" s="436"/>
      <c r="G39" s="436"/>
      <c r="H39" s="436"/>
      <c r="I39" s="452"/>
      <c r="J39" s="436"/>
      <c r="K39" s="436"/>
      <c r="L39" s="436"/>
      <c r="M39" s="436"/>
      <c r="N39" s="436"/>
      <c r="O39" s="458" t="s">
        <v>418</v>
      </c>
      <c r="P39" s="454"/>
      <c r="Q39" s="466"/>
      <c r="R39" s="466"/>
      <c r="S39" s="436"/>
      <c r="T39" s="436"/>
      <c r="U39" s="436"/>
      <c r="V39" s="436"/>
      <c r="W39" s="466"/>
      <c r="X39" s="436"/>
      <c r="Y39" s="458" t="s">
        <v>418</v>
      </c>
    </row>
    <row r="40" ht="24" customHeight="1" spans="1:25">
      <c r="A40">
        <f t="shared" si="2"/>
        <v>10</v>
      </c>
      <c r="B40" s="438"/>
      <c r="C40" s="438"/>
      <c r="D40" s="439"/>
      <c r="E40" s="438"/>
      <c r="F40" s="438"/>
      <c r="G40" s="438"/>
      <c r="H40" s="438"/>
      <c r="I40" s="459"/>
      <c r="J40" s="438"/>
      <c r="K40" s="438"/>
      <c r="L40" s="438"/>
      <c r="M40" s="438"/>
      <c r="N40" s="438"/>
      <c r="O40" s="460" t="str">
        <f ca="1">IF(INDIRECT("'Risk Input'!"&amp;Database!$O$16&amp;$A40&amp;"")="","",INDIRECT("'Risk Input'!"&amp;Database!$O$16&amp;$A40&amp;""))</f>
        <v/>
      </c>
      <c r="P40" s="461"/>
      <c r="Q40" s="467"/>
      <c r="R40" s="467"/>
      <c r="S40" s="438"/>
      <c r="T40" s="438"/>
      <c r="U40" s="438"/>
      <c r="V40" s="438"/>
      <c r="W40" s="467"/>
      <c r="X40" s="438"/>
      <c r="Y40" s="460" t="str">
        <f ca="1">IF(INDIRECT("'Risk Input'!"&amp;Database!$O$31&amp;$A40&amp;"")="","",INDIRECT("'Risk Input'!"&amp;Database!$O$31&amp;$A40&amp;""))</f>
        <v/>
      </c>
    </row>
    <row r="41" ht="6" customHeight="1" spans="2:25">
      <c r="B41" s="431"/>
      <c r="C41" s="432"/>
      <c r="D41" s="433"/>
      <c r="E41" s="433"/>
      <c r="F41" s="433"/>
      <c r="G41" s="433"/>
      <c r="H41" s="433"/>
      <c r="I41" s="462"/>
      <c r="J41" s="433"/>
      <c r="K41" s="433"/>
      <c r="L41" s="433"/>
      <c r="M41" s="433"/>
      <c r="N41" s="448"/>
      <c r="O41" s="448"/>
      <c r="P41" s="448"/>
      <c r="Q41" s="448"/>
      <c r="R41" s="448"/>
      <c r="S41" s="433"/>
      <c r="T41" s="433"/>
      <c r="U41" s="433"/>
      <c r="V41" s="433"/>
      <c r="W41" s="433"/>
      <c r="X41" s="433"/>
      <c r="Y41" s="470"/>
    </row>
    <row r="42" ht="24" customHeight="1" spans="1:25">
      <c r="A42">
        <f>A33+1</f>
        <v>11</v>
      </c>
      <c r="B42" s="434">
        <f ca="1">IF(INDIRECT("'Risk Input'!"&amp;Database!$O$3&amp;$A42&amp;"")="","",INDIRECT("'Risk Input'!"&amp;Database!$O$3&amp;$A42&amp;""))</f>
        <v>5</v>
      </c>
      <c r="C42" s="434" t="str">
        <f ca="1">IF(INDIRECT("'Risk Input'!"&amp;Database!$O$2&amp;$A42&amp;"")="","",INDIRECT("'Risk Input'!"&amp;Database!$O$2&amp;$A42&amp;""))</f>
        <v/>
      </c>
      <c r="D42" s="435" t="str">
        <f ca="1">IF(INDIRECT("'Risk Input'!"&amp;Database!$O$4&amp;$A42&amp;"")="","",INDIRECT("'Risk Input'!"&amp;Database!$O$4&amp;$A42&amp;""))</f>
        <v>Active</v>
      </c>
      <c r="E42" s="434" t="str">
        <f ca="1">IF(INDIRECT("'Risk Input'!"&amp;Database!$O$5&amp;$A42&amp;"")="","",INDIRECT("'Risk Input'!"&amp;Database!$O$5&amp;$A42&amp;""))</f>
        <v>Threat</v>
      </c>
      <c r="F42" s="434" t="str">
        <f ca="1">IF(INDIRECT("'Risk Input'!"&amp;Database!$O$6&amp;$A42&amp;"")="","",INDIRECT("'Risk Input'!"&amp;Database!$O$6&amp;$A42&amp;""))</f>
        <v>Operasional</v>
      </c>
      <c r="G42" s="434" t="str">
        <f ca="1">IF(INDIRECT("'Risk Input'!"&amp;Database!$O$7&amp;$A42&amp;"")="","",INDIRECT("'Risk Input'!"&amp;Database!$O$7&amp;$A42&amp;""))</f>
        <v/>
      </c>
      <c r="H42" s="434" t="str">
        <f ca="1">IF(INDIRECT("'Risk Input'!"&amp;Database!$O$8&amp;$A42&amp;"")="","",INDIRECT("'Risk Input'!"&amp;Database!$O$8&amp;$A42&amp;""))</f>
        <v/>
      </c>
      <c r="I42" s="449" t="str">
        <f ca="1">IF(INDIRECT("'Risk Input'!"&amp;Database!$O$9&amp;$A42&amp;"")="","",INDIRECT("'Risk Input'!"&amp;Database!$O$9&amp;$A42&amp;""))</f>
        <v/>
      </c>
      <c r="J42" s="434" t="str">
        <f ca="1">IF(INDIRECT("'Risk Input'!"&amp;Database!$O$10&amp;$A42&amp;"")="","",INDIRECT("'Risk Input'!"&amp;Database!$O$10&amp;$A42&amp;""))</f>
        <v/>
      </c>
      <c r="K42" s="434" t="str">
        <f ca="1">IF(INDIRECT("'Risk Input'!"&amp;Database!$O$11&amp;$A42&amp;"")="","",INDIRECT("'Risk Input'!"&amp;Database!$O$11&amp;$A42&amp;""))</f>
        <v/>
      </c>
      <c r="L42" s="434" t="str">
        <f ca="1">IF(INDIRECT("'Risk Input'!"&amp;Database!$O$12&amp;$A42&amp;"")="","",INDIRECT("'Risk Input'!"&amp;Database!$O$12&amp;$A42&amp;""))</f>
        <v/>
      </c>
      <c r="M42" s="434" t="str">
        <f ca="1">IF(INDIRECT("'Risk Input'!"&amp;Database!$O$13&amp;$A42&amp;"")="","",INDIRECT("'Risk Input'!"&amp;Database!$O$13&amp;$A42&amp;""))</f>
        <v/>
      </c>
      <c r="N42" s="434" t="str">
        <f ca="1">IF(INDIRECT("'Risk Input'!"&amp;Database!$O$14&amp;$A42&amp;"")="","",INDIRECT("'Risk Input'!"&amp;Database!$O$14&amp;$A42&amp;""))</f>
        <v/>
      </c>
      <c r="O42" s="450" t="s">
        <v>417</v>
      </c>
      <c r="P42" s="451" t="str">
        <f ca="1">IF(INDIRECT("'Risk Input'!"&amp;Database!$O$19&amp;$A42&amp;"")="","",INDIRECT("'Risk Input'!"&amp;Database!$O$19&amp;$A42&amp;""))</f>
        <v/>
      </c>
      <c r="Q42" s="465">
        <f ca="1">IF(INDIRECT("'Risk Input'!"&amp;Database!$O$20&amp;$A42&amp;"")="","",INDIRECT("'Risk Input'!"&amp;Database!$O$20&amp;$A42&amp;""))</f>
        <v>0</v>
      </c>
      <c r="R42" s="465">
        <f ca="1">IF(INDIRECT("'Risk Input'!"&amp;Database!$O$21&amp;$A42&amp;"")="","",INDIRECT("'Risk Input'!"&amp;Database!$O$21&amp;$A42&amp;""))</f>
        <v>0</v>
      </c>
      <c r="S42" s="434" t="str">
        <f ca="1">IF(INDIRECT("'Risk Input'!"&amp;Database!$O$22&amp;$A42&amp;"")="","",INDIRECT("'Risk Input'!"&amp;Database!$O$22&amp;$A42&amp;""))</f>
        <v/>
      </c>
      <c r="T42" s="434" t="str">
        <f ca="1">IF(INDIRECT("'Risk Input'!"&amp;Database!$O$25&amp;$A42&amp;"")="","",INDIRECT("'Risk Input'!"&amp;Database!$O$25&amp;$A42&amp;""))</f>
        <v/>
      </c>
      <c r="U42" s="434" t="str">
        <f ca="1">IF(INDIRECT("'Risk Input'!"&amp;Database!$O$26&amp;$A42&amp;"")="","",INDIRECT("'Risk Input'!"&amp;Database!$O$26&amp;$A42&amp;""))</f>
        <v/>
      </c>
      <c r="V42" s="434" t="str">
        <f ca="1">IF(INDIRECT("'Risk Input'!"&amp;Database!$O$27&amp;$A42&amp;"")="","",INDIRECT("'Risk Input'!"&amp;Database!$O$27&amp;$A42&amp;""))</f>
        <v/>
      </c>
      <c r="W42" s="465" t="str">
        <f ca="1">IF(INDIRECT("'Risk Input'!"&amp;Database!$O$28&amp;$A42&amp;"")="","",INDIRECT("'Risk Input'!"&amp;Database!$O$28&amp;$A42&amp;""))</f>
        <v/>
      </c>
      <c r="X42" s="434" t="str">
        <f ca="1">IF(INDIRECT("'Risk Input'!"&amp;Database!$O$29&amp;$A42&amp;"")="","",INDIRECT("'Risk Input'!"&amp;Database!$O$29&amp;$A42&amp;""))</f>
        <v/>
      </c>
      <c r="Y42" s="471" t="s">
        <v>417</v>
      </c>
    </row>
    <row r="43" ht="24" customHeight="1" spans="1:25">
      <c r="A43">
        <f>A42</f>
        <v>11</v>
      </c>
      <c r="B43" s="436"/>
      <c r="C43" s="436"/>
      <c r="D43" s="437"/>
      <c r="E43" s="436"/>
      <c r="F43" s="436"/>
      <c r="G43" s="436"/>
      <c r="H43" s="436"/>
      <c r="I43" s="452"/>
      <c r="J43" s="436"/>
      <c r="K43" s="436"/>
      <c r="L43" s="436"/>
      <c r="M43" s="436"/>
      <c r="N43" s="436"/>
      <c r="O43" s="453" t="str">
        <f ca="1">IF(INDIRECT("'Risk Input'!"&amp;Database!$O$15&amp;$A42&amp;"")="","",INDIRECT("'Risk Input'!"&amp;Database!$O$15&amp;$A42&amp;""))</f>
        <v/>
      </c>
      <c r="P43" s="454"/>
      <c r="Q43" s="466"/>
      <c r="R43" s="466"/>
      <c r="S43" s="436"/>
      <c r="T43" s="436"/>
      <c r="U43" s="436"/>
      <c r="V43" s="436"/>
      <c r="W43" s="466"/>
      <c r="X43" s="436"/>
      <c r="Y43" s="453" t="str">
        <f ca="1">IF(INDIRECT("'Risk Input'!"&amp;Database!$O$30&amp;$A42&amp;"")="","",INDIRECT("'Risk Input'!"&amp;Database!$O$30&amp;$A42&amp;""))</f>
        <v/>
      </c>
    </row>
    <row r="44" ht="24" customHeight="1" spans="1:25">
      <c r="A44">
        <f t="shared" ref="A44:A49" si="3">A43</f>
        <v>11</v>
      </c>
      <c r="B44" s="436"/>
      <c r="C44" s="436"/>
      <c r="D44" s="437"/>
      <c r="E44" s="436"/>
      <c r="F44" s="436"/>
      <c r="G44" s="436"/>
      <c r="H44" s="436"/>
      <c r="I44" s="452"/>
      <c r="J44" s="436"/>
      <c r="K44" s="436"/>
      <c r="L44" s="436"/>
      <c r="M44" s="436"/>
      <c r="N44" s="436"/>
      <c r="O44" s="455" t="str">
        <f ca="1">IF(INDIRECT("'Risk Input'!"&amp;Database!$O$18&amp;$A44&amp;"")="","",INDIRECT("'Risk Input'!"&amp;Database!$O$18&amp;$A44&amp;""))</f>
        <v/>
      </c>
      <c r="P44" s="454"/>
      <c r="Q44" s="466"/>
      <c r="R44" s="466"/>
      <c r="S44" s="436"/>
      <c r="T44" s="436"/>
      <c r="U44" s="436"/>
      <c r="V44" s="436"/>
      <c r="W44" s="466"/>
      <c r="X44" s="436"/>
      <c r="Y44" s="455" t="str">
        <f ca="1">IF(INDIRECT("'Risk Input'!"&amp;Database!$O$33&amp;$A44&amp;"")="","",INDIRECT("'Risk Input'!"&amp;Database!$O$33&amp;$A44&amp;""))</f>
        <v/>
      </c>
    </row>
    <row r="45" ht="24" customHeight="1" spans="1:25">
      <c r="A45">
        <f t="shared" si="3"/>
        <v>11</v>
      </c>
      <c r="B45" s="436"/>
      <c r="C45" s="436"/>
      <c r="D45" s="437"/>
      <c r="E45" s="436"/>
      <c r="F45" s="436"/>
      <c r="G45" s="436"/>
      <c r="H45" s="436"/>
      <c r="I45" s="452"/>
      <c r="J45" s="436"/>
      <c r="K45" s="436"/>
      <c r="L45" s="436"/>
      <c r="M45" s="436"/>
      <c r="N45" s="436"/>
      <c r="O45" s="456" t="str">
        <f ca="1">IF(INDIRECT("'Risk Input'!L"&amp;$A44&amp;"")="","",INDIRECT("'Risk Input'!L"&amp;$A44&amp;""))</f>
        <v/>
      </c>
      <c r="P45" s="454"/>
      <c r="Q45" s="466"/>
      <c r="R45" s="466"/>
      <c r="S45" s="436"/>
      <c r="T45" s="436"/>
      <c r="U45" s="436"/>
      <c r="V45" s="436"/>
      <c r="W45" s="466"/>
      <c r="X45" s="436"/>
      <c r="Y45" s="456" t="str">
        <f ca="1">IF(INDIRECT("'Risk Input'!L"&amp;$A44&amp;"")="","",INDIRECT("'Risk Input'!L"&amp;$A44&amp;""))</f>
        <v/>
      </c>
    </row>
    <row r="46" ht="24" customHeight="1" spans="1:25">
      <c r="A46">
        <f t="shared" si="3"/>
        <v>11</v>
      </c>
      <c r="B46" s="436"/>
      <c r="C46" s="436"/>
      <c r="D46" s="437"/>
      <c r="E46" s="436"/>
      <c r="F46" s="436"/>
      <c r="G46" s="436"/>
      <c r="H46" s="436"/>
      <c r="I46" s="452"/>
      <c r="J46" s="436"/>
      <c r="K46" s="436"/>
      <c r="L46" s="436"/>
      <c r="M46" s="436"/>
      <c r="N46" s="436"/>
      <c r="O46" s="456" t="str">
        <f ca="1">IF(INDIRECT("'Risk Input'!L"&amp;$A45&amp;"")="","",INDIRECT("'Risk Input'!L"&amp;$A45&amp;""))</f>
        <v/>
      </c>
      <c r="P46" s="454"/>
      <c r="Q46" s="466"/>
      <c r="R46" s="466"/>
      <c r="S46" s="436"/>
      <c r="T46" s="436"/>
      <c r="U46" s="436"/>
      <c r="V46" s="436"/>
      <c r="W46" s="466"/>
      <c r="X46" s="436"/>
      <c r="Y46" s="456" t="str">
        <f ca="1">IF(INDIRECT("'Risk Input'!L"&amp;$A45&amp;"")="","",INDIRECT("'Risk Input'!L"&amp;$A45&amp;""))</f>
        <v/>
      </c>
    </row>
    <row r="47" ht="24" customHeight="1" spans="1:25">
      <c r="A47">
        <f t="shared" si="3"/>
        <v>11</v>
      </c>
      <c r="B47" s="436"/>
      <c r="C47" s="436"/>
      <c r="D47" s="437"/>
      <c r="E47" s="436"/>
      <c r="F47" s="436"/>
      <c r="G47" s="436"/>
      <c r="H47" s="436"/>
      <c r="I47" s="452"/>
      <c r="J47" s="436"/>
      <c r="K47" s="436"/>
      <c r="L47" s="436"/>
      <c r="M47" s="436"/>
      <c r="N47" s="436"/>
      <c r="O47" s="457" t="str">
        <f ca="1">IF(INDIRECT("'Risk Input'!L"&amp;$A46&amp;"")="","",INDIRECT("'Risk Input'!L"&amp;$A46&amp;""))</f>
        <v/>
      </c>
      <c r="P47" s="454"/>
      <c r="Q47" s="466"/>
      <c r="R47" s="466"/>
      <c r="S47" s="436"/>
      <c r="T47" s="436"/>
      <c r="U47" s="436"/>
      <c r="V47" s="436"/>
      <c r="W47" s="466"/>
      <c r="X47" s="436"/>
      <c r="Y47" s="457" t="str">
        <f ca="1">IF(INDIRECT("'Risk Input'!L"&amp;$A46&amp;"")="","",INDIRECT("'Risk Input'!L"&amp;$A46&amp;""))</f>
        <v/>
      </c>
    </row>
    <row r="48" ht="24" customHeight="1" spans="1:25">
      <c r="A48">
        <f t="shared" si="3"/>
        <v>11</v>
      </c>
      <c r="B48" s="436"/>
      <c r="C48" s="436"/>
      <c r="D48" s="437"/>
      <c r="E48" s="436"/>
      <c r="F48" s="436"/>
      <c r="G48" s="436"/>
      <c r="H48" s="436"/>
      <c r="I48" s="452"/>
      <c r="J48" s="436"/>
      <c r="K48" s="436"/>
      <c r="L48" s="436"/>
      <c r="M48" s="436"/>
      <c r="N48" s="436"/>
      <c r="O48" s="458" t="s">
        <v>418</v>
      </c>
      <c r="P48" s="454"/>
      <c r="Q48" s="466"/>
      <c r="R48" s="466"/>
      <c r="S48" s="436"/>
      <c r="T48" s="436"/>
      <c r="U48" s="436"/>
      <c r="V48" s="436"/>
      <c r="W48" s="466"/>
      <c r="X48" s="436"/>
      <c r="Y48" s="458" t="s">
        <v>418</v>
      </c>
    </row>
    <row r="49" ht="24" customHeight="1" spans="1:25">
      <c r="A49">
        <f t="shared" si="3"/>
        <v>11</v>
      </c>
      <c r="B49" s="438"/>
      <c r="C49" s="438"/>
      <c r="D49" s="439"/>
      <c r="E49" s="438"/>
      <c r="F49" s="438"/>
      <c r="G49" s="438"/>
      <c r="H49" s="438"/>
      <c r="I49" s="459"/>
      <c r="J49" s="438"/>
      <c r="K49" s="438"/>
      <c r="L49" s="438"/>
      <c r="M49" s="438"/>
      <c r="N49" s="438"/>
      <c r="O49" s="460" t="str">
        <f ca="1">IF(INDIRECT("'Risk Input'!"&amp;Database!$O$16&amp;$A49&amp;"")="","",INDIRECT("'Risk Input'!"&amp;Database!$O$16&amp;$A49&amp;""))</f>
        <v/>
      </c>
      <c r="P49" s="461"/>
      <c r="Q49" s="467"/>
      <c r="R49" s="467"/>
      <c r="S49" s="438"/>
      <c r="T49" s="438"/>
      <c r="U49" s="438"/>
      <c r="V49" s="438"/>
      <c r="W49" s="467"/>
      <c r="X49" s="438"/>
      <c r="Y49" s="460" t="str">
        <f ca="1">IF(INDIRECT("'Risk Input'!"&amp;Database!$O$31&amp;$A49&amp;"")="","",INDIRECT("'Risk Input'!"&amp;Database!$O$31&amp;$A49&amp;""))</f>
        <v/>
      </c>
    </row>
    <row r="50" ht="6" customHeight="1" spans="2:25">
      <c r="B50" s="431"/>
      <c r="C50" s="432"/>
      <c r="D50" s="433"/>
      <c r="E50" s="433"/>
      <c r="F50" s="433"/>
      <c r="G50" s="433"/>
      <c r="H50" s="433"/>
      <c r="I50" s="462"/>
      <c r="J50" s="433"/>
      <c r="K50" s="433"/>
      <c r="L50" s="433"/>
      <c r="M50" s="433"/>
      <c r="N50" s="448"/>
      <c r="O50" s="448"/>
      <c r="P50" s="448"/>
      <c r="Q50" s="448"/>
      <c r="R50" s="448"/>
      <c r="S50" s="433"/>
      <c r="T50" s="433"/>
      <c r="U50" s="433"/>
      <c r="V50" s="433"/>
      <c r="W50" s="433"/>
      <c r="X50" s="433"/>
      <c r="Y50" s="470"/>
    </row>
    <row r="51" ht="24" customHeight="1" spans="1:25">
      <c r="A51">
        <f>A42+1</f>
        <v>12</v>
      </c>
      <c r="B51" s="434" t="str">
        <f ca="1">IF(INDIRECT("'Risk Input'!"&amp;Database!$O$3&amp;$A51&amp;"")="","",INDIRECT("'Risk Input'!"&amp;Database!$O$3&amp;$A51&amp;""))</f>
        <v/>
      </c>
      <c r="C51" s="434" t="str">
        <f ca="1">IF(INDIRECT("'Risk Input'!"&amp;Database!$O$2&amp;$A51&amp;"")="","",INDIRECT("'Risk Input'!"&amp;Database!$O$2&amp;$A51&amp;""))</f>
        <v/>
      </c>
      <c r="D51" s="435" t="str">
        <f ca="1">IF(INDIRECT("'Risk Input'!"&amp;Database!$O$4&amp;$A51&amp;"")="","",INDIRECT("'Risk Input'!"&amp;Database!$O$4&amp;$A51&amp;""))</f>
        <v/>
      </c>
      <c r="E51" s="434" t="str">
        <f ca="1">IF(INDIRECT("'Risk Input'!"&amp;Database!$O$5&amp;$A51&amp;"")="","",INDIRECT("'Risk Input'!"&amp;Database!$O$5&amp;$A51&amp;""))</f>
        <v/>
      </c>
      <c r="F51" s="434" t="str">
        <f ca="1">IF(INDIRECT("'Risk Input'!"&amp;Database!$O$6&amp;$A51&amp;"")="","",INDIRECT("'Risk Input'!"&amp;Database!$O$6&amp;$A51&amp;""))</f>
        <v/>
      </c>
      <c r="G51" s="434" t="str">
        <f ca="1">IF(INDIRECT("'Risk Input'!"&amp;Database!$O$7&amp;$A51&amp;"")="","",INDIRECT("'Risk Input'!"&amp;Database!$O$7&amp;$A51&amp;""))</f>
        <v/>
      </c>
      <c r="H51" s="434" t="str">
        <f ca="1">IF(INDIRECT("'Risk Input'!"&amp;Database!$O$8&amp;$A51&amp;"")="","",INDIRECT("'Risk Input'!"&amp;Database!$O$8&amp;$A51&amp;""))</f>
        <v/>
      </c>
      <c r="I51" s="449" t="str">
        <f ca="1">IF(INDIRECT("'Risk Input'!"&amp;Database!$O$9&amp;$A51&amp;"")="","",INDIRECT("'Risk Input'!"&amp;Database!$O$9&amp;$A51&amp;""))</f>
        <v/>
      </c>
      <c r="J51" s="434" t="str">
        <f ca="1">IF(INDIRECT("'Risk Input'!"&amp;Database!$O$10&amp;$A51&amp;"")="","",INDIRECT("'Risk Input'!"&amp;Database!$O$10&amp;$A51&amp;""))</f>
        <v/>
      </c>
      <c r="K51" s="434" t="str">
        <f ca="1">IF(INDIRECT("'Risk Input'!"&amp;Database!$O$11&amp;$A51&amp;"")="","",INDIRECT("'Risk Input'!"&amp;Database!$O$11&amp;$A51&amp;""))</f>
        <v/>
      </c>
      <c r="L51" s="434" t="str">
        <f ca="1">IF(INDIRECT("'Risk Input'!"&amp;Database!$O$12&amp;$A51&amp;"")="","",INDIRECT("'Risk Input'!"&amp;Database!$O$12&amp;$A51&amp;""))</f>
        <v/>
      </c>
      <c r="M51" s="434" t="str">
        <f ca="1">IF(INDIRECT("'Risk Input'!"&amp;Database!$O$13&amp;$A51&amp;"")="","",INDIRECT("'Risk Input'!"&amp;Database!$O$13&amp;$A51&amp;""))</f>
        <v/>
      </c>
      <c r="N51" s="434" t="str">
        <f ca="1">IF(INDIRECT("'Risk Input'!"&amp;Database!$O$14&amp;$A51&amp;"")="","",INDIRECT("'Risk Input'!"&amp;Database!$O$14&amp;$A51&amp;""))</f>
        <v/>
      </c>
      <c r="O51" s="450" t="s">
        <v>417</v>
      </c>
      <c r="P51" s="451" t="str">
        <f ca="1">IF(INDIRECT("'Risk Input'!"&amp;Database!$O$19&amp;$A51&amp;"")="","",INDIRECT("'Risk Input'!"&amp;Database!$O$19&amp;$A51&amp;""))</f>
        <v/>
      </c>
      <c r="Q51" s="465" t="str">
        <f ca="1">IF(INDIRECT("'Risk Input'!"&amp;Database!$O$20&amp;$A51&amp;"")="","",INDIRECT("'Risk Input'!"&amp;Database!$O$20&amp;$A51&amp;""))</f>
        <v/>
      </c>
      <c r="R51" s="465" t="str">
        <f ca="1">IF(INDIRECT("'Risk Input'!"&amp;Database!$O$21&amp;$A51&amp;"")="","",INDIRECT("'Risk Input'!"&amp;Database!$O$21&amp;$A51&amp;""))</f>
        <v/>
      </c>
      <c r="S51" s="434" t="str">
        <f ca="1">IF(INDIRECT("'Risk Input'!"&amp;Database!$O$22&amp;$A51&amp;"")="","",INDIRECT("'Risk Input'!"&amp;Database!$O$22&amp;$A51&amp;""))</f>
        <v/>
      </c>
      <c r="T51" s="434" t="str">
        <f ca="1">IF(INDIRECT("'Risk Input'!"&amp;Database!$O$25&amp;$A51&amp;"")="","",INDIRECT("'Risk Input'!"&amp;Database!$O$25&amp;$A51&amp;""))</f>
        <v/>
      </c>
      <c r="U51" s="434" t="str">
        <f ca="1">IF(INDIRECT("'Risk Input'!"&amp;Database!$O$26&amp;$A51&amp;"")="","",INDIRECT("'Risk Input'!"&amp;Database!$O$26&amp;$A51&amp;""))</f>
        <v/>
      </c>
      <c r="V51" s="434" t="str">
        <f ca="1">IF(INDIRECT("'Risk Input'!"&amp;Database!$O$27&amp;$A51&amp;"")="","",INDIRECT("'Risk Input'!"&amp;Database!$O$27&amp;$A51&amp;""))</f>
        <v/>
      </c>
      <c r="W51" s="465" t="str">
        <f ca="1">IF(INDIRECT("'Risk Input'!"&amp;Database!$O$28&amp;$A51&amp;"")="","",INDIRECT("'Risk Input'!"&amp;Database!$O$28&amp;$A51&amp;""))</f>
        <v/>
      </c>
      <c r="X51" s="434" t="str">
        <f ca="1">IF(INDIRECT("'Risk Input'!"&amp;Database!$O$29&amp;$A51&amp;"")="","",INDIRECT("'Risk Input'!"&amp;Database!$O$29&amp;$A51&amp;""))</f>
        <v/>
      </c>
      <c r="Y51" s="471" t="s">
        <v>417</v>
      </c>
    </row>
    <row r="52" ht="24" customHeight="1" spans="1:25">
      <c r="A52">
        <f>A51</f>
        <v>12</v>
      </c>
      <c r="B52" s="436"/>
      <c r="C52" s="436"/>
      <c r="D52" s="437"/>
      <c r="E52" s="436"/>
      <c r="F52" s="436"/>
      <c r="G52" s="436"/>
      <c r="H52" s="436"/>
      <c r="I52" s="452"/>
      <c r="J52" s="436"/>
      <c r="K52" s="436"/>
      <c r="L52" s="436"/>
      <c r="M52" s="436"/>
      <c r="N52" s="436"/>
      <c r="O52" s="453" t="str">
        <f ca="1">IF(INDIRECT("'Risk Input'!"&amp;Database!$O$15&amp;$A51&amp;"")="","",INDIRECT("'Risk Input'!"&amp;Database!$O$15&amp;$A51&amp;""))</f>
        <v/>
      </c>
      <c r="P52" s="454"/>
      <c r="Q52" s="466"/>
      <c r="R52" s="466"/>
      <c r="S52" s="436"/>
      <c r="T52" s="436"/>
      <c r="U52" s="436"/>
      <c r="V52" s="436"/>
      <c r="W52" s="466"/>
      <c r="X52" s="436"/>
      <c r="Y52" s="453" t="str">
        <f ca="1">IF(INDIRECT("'Risk Input'!"&amp;Database!$O$30&amp;$A51&amp;"")="","",INDIRECT("'Risk Input'!"&amp;Database!$O$30&amp;$A51&amp;""))</f>
        <v/>
      </c>
    </row>
    <row r="53" ht="24" customHeight="1" spans="1:25">
      <c r="A53">
        <f t="shared" ref="A53:A58" si="4">A52</f>
        <v>12</v>
      </c>
      <c r="B53" s="436"/>
      <c r="C53" s="436"/>
      <c r="D53" s="437"/>
      <c r="E53" s="436"/>
      <c r="F53" s="436"/>
      <c r="G53" s="436"/>
      <c r="H53" s="436"/>
      <c r="I53" s="452"/>
      <c r="J53" s="436"/>
      <c r="K53" s="436"/>
      <c r="L53" s="436"/>
      <c r="M53" s="436"/>
      <c r="N53" s="436"/>
      <c r="O53" s="455" t="str">
        <f ca="1">IF(INDIRECT("'Risk Input'!"&amp;Database!$O$18&amp;$A53&amp;"")="","",INDIRECT("'Risk Input'!"&amp;Database!$O$18&amp;$A53&amp;""))</f>
        <v/>
      </c>
      <c r="P53" s="454"/>
      <c r="Q53" s="466"/>
      <c r="R53" s="466"/>
      <c r="S53" s="436"/>
      <c r="T53" s="436"/>
      <c r="U53" s="436"/>
      <c r="V53" s="436"/>
      <c r="W53" s="466"/>
      <c r="X53" s="436"/>
      <c r="Y53" s="455" t="str">
        <f ca="1">IF(INDIRECT("'Risk Input'!"&amp;Database!$O$33&amp;$A53&amp;"")="","",INDIRECT("'Risk Input'!"&amp;Database!$O$33&amp;$A53&amp;""))</f>
        <v/>
      </c>
    </row>
    <row r="54" ht="24" customHeight="1" spans="1:25">
      <c r="A54">
        <f t="shared" si="4"/>
        <v>12</v>
      </c>
      <c r="B54" s="436"/>
      <c r="C54" s="436"/>
      <c r="D54" s="437"/>
      <c r="E54" s="436"/>
      <c r="F54" s="436"/>
      <c r="G54" s="436"/>
      <c r="H54" s="436"/>
      <c r="I54" s="452"/>
      <c r="J54" s="436"/>
      <c r="K54" s="436"/>
      <c r="L54" s="436"/>
      <c r="M54" s="436"/>
      <c r="N54" s="436"/>
      <c r="O54" s="456" t="str">
        <f ca="1">IF(INDIRECT("'Risk Input'!L"&amp;$A53&amp;"")="","",INDIRECT("'Risk Input'!L"&amp;$A53&amp;""))</f>
        <v/>
      </c>
      <c r="P54" s="454"/>
      <c r="Q54" s="466"/>
      <c r="R54" s="466"/>
      <c r="S54" s="436"/>
      <c r="T54" s="436"/>
      <c r="U54" s="436"/>
      <c r="V54" s="436"/>
      <c r="W54" s="466"/>
      <c r="X54" s="436"/>
      <c r="Y54" s="456" t="str">
        <f ca="1">IF(INDIRECT("'Risk Input'!L"&amp;$A53&amp;"")="","",INDIRECT("'Risk Input'!L"&amp;$A53&amp;""))</f>
        <v/>
      </c>
    </row>
    <row r="55" ht="24" customHeight="1" spans="1:25">
      <c r="A55">
        <f t="shared" si="4"/>
        <v>12</v>
      </c>
      <c r="B55" s="436"/>
      <c r="C55" s="436"/>
      <c r="D55" s="437"/>
      <c r="E55" s="436"/>
      <c r="F55" s="436"/>
      <c r="G55" s="436"/>
      <c r="H55" s="436"/>
      <c r="I55" s="452"/>
      <c r="J55" s="436"/>
      <c r="K55" s="436"/>
      <c r="L55" s="436"/>
      <c r="M55" s="436"/>
      <c r="N55" s="436"/>
      <c r="O55" s="456" t="str">
        <f ca="1">IF(INDIRECT("'Risk Input'!L"&amp;$A54&amp;"")="","",INDIRECT("'Risk Input'!L"&amp;$A54&amp;""))</f>
        <v/>
      </c>
      <c r="P55" s="454"/>
      <c r="Q55" s="466"/>
      <c r="R55" s="466"/>
      <c r="S55" s="436"/>
      <c r="T55" s="436"/>
      <c r="U55" s="436"/>
      <c r="V55" s="436"/>
      <c r="W55" s="466"/>
      <c r="X55" s="436"/>
      <c r="Y55" s="456" t="str">
        <f ca="1">IF(INDIRECT("'Risk Input'!L"&amp;$A54&amp;"")="","",INDIRECT("'Risk Input'!L"&amp;$A54&amp;""))</f>
        <v/>
      </c>
    </row>
    <row r="56" ht="24" customHeight="1" spans="1:25">
      <c r="A56">
        <f t="shared" si="4"/>
        <v>12</v>
      </c>
      <c r="B56" s="436"/>
      <c r="C56" s="436"/>
      <c r="D56" s="437"/>
      <c r="E56" s="436"/>
      <c r="F56" s="436"/>
      <c r="G56" s="436"/>
      <c r="H56" s="436"/>
      <c r="I56" s="452"/>
      <c r="J56" s="436"/>
      <c r="K56" s="436"/>
      <c r="L56" s="436"/>
      <c r="M56" s="436"/>
      <c r="N56" s="436"/>
      <c r="O56" s="457" t="str">
        <f ca="1">IF(INDIRECT("'Risk Input'!L"&amp;$A55&amp;"")="","",INDIRECT("'Risk Input'!L"&amp;$A55&amp;""))</f>
        <v/>
      </c>
      <c r="P56" s="454"/>
      <c r="Q56" s="466"/>
      <c r="R56" s="466"/>
      <c r="S56" s="436"/>
      <c r="T56" s="436"/>
      <c r="U56" s="436"/>
      <c r="V56" s="436"/>
      <c r="W56" s="466"/>
      <c r="X56" s="436"/>
      <c r="Y56" s="457" t="str">
        <f ca="1">IF(INDIRECT("'Risk Input'!L"&amp;$A55&amp;"")="","",INDIRECT("'Risk Input'!L"&amp;$A55&amp;""))</f>
        <v/>
      </c>
    </row>
    <row r="57" ht="24" customHeight="1" spans="1:25">
      <c r="A57">
        <f t="shared" si="4"/>
        <v>12</v>
      </c>
      <c r="B57" s="436"/>
      <c r="C57" s="436"/>
      <c r="D57" s="437"/>
      <c r="E57" s="436"/>
      <c r="F57" s="436"/>
      <c r="G57" s="436"/>
      <c r="H57" s="436"/>
      <c r="I57" s="452"/>
      <c r="J57" s="436"/>
      <c r="K57" s="436"/>
      <c r="L57" s="436"/>
      <c r="M57" s="436"/>
      <c r="N57" s="436"/>
      <c r="O57" s="458" t="s">
        <v>418</v>
      </c>
      <c r="P57" s="454"/>
      <c r="Q57" s="466"/>
      <c r="R57" s="466"/>
      <c r="S57" s="436"/>
      <c r="T57" s="436"/>
      <c r="U57" s="436"/>
      <c r="V57" s="436"/>
      <c r="W57" s="466"/>
      <c r="X57" s="436"/>
      <c r="Y57" s="458" t="s">
        <v>418</v>
      </c>
    </row>
    <row r="58" ht="24" customHeight="1" spans="1:25">
      <c r="A58">
        <f t="shared" si="4"/>
        <v>12</v>
      </c>
      <c r="B58" s="438"/>
      <c r="C58" s="438"/>
      <c r="D58" s="439"/>
      <c r="E58" s="438"/>
      <c r="F58" s="438"/>
      <c r="G58" s="438"/>
      <c r="H58" s="438"/>
      <c r="I58" s="459"/>
      <c r="J58" s="438"/>
      <c r="K58" s="438"/>
      <c r="L58" s="438"/>
      <c r="M58" s="438"/>
      <c r="N58" s="438"/>
      <c r="O58" s="460" t="str">
        <f ca="1">IF(INDIRECT("'Risk Input'!"&amp;Database!$O$16&amp;$A58&amp;"")="","",INDIRECT("'Risk Input'!"&amp;Database!$O$16&amp;$A58&amp;""))</f>
        <v/>
      </c>
      <c r="P58" s="461"/>
      <c r="Q58" s="467"/>
      <c r="R58" s="467"/>
      <c r="S58" s="438"/>
      <c r="T58" s="438"/>
      <c r="U58" s="438"/>
      <c r="V58" s="438"/>
      <c r="W58" s="467"/>
      <c r="X58" s="438"/>
      <c r="Y58" s="460" t="str">
        <f ca="1">IF(INDIRECT("'Risk Input'!"&amp;Database!$O$31&amp;$A58&amp;"")="","",INDIRECT("'Risk Input'!"&amp;Database!$O$31&amp;$A58&amp;""))</f>
        <v/>
      </c>
    </row>
    <row r="59" ht="6" customHeight="1" spans="2:25">
      <c r="B59" s="431"/>
      <c r="C59" s="432"/>
      <c r="D59" s="433"/>
      <c r="E59" s="433"/>
      <c r="F59" s="433"/>
      <c r="G59" s="433"/>
      <c r="H59" s="433"/>
      <c r="I59" s="462"/>
      <c r="J59" s="433"/>
      <c r="K59" s="433"/>
      <c r="L59" s="433"/>
      <c r="M59" s="433"/>
      <c r="N59" s="448"/>
      <c r="O59" s="448"/>
      <c r="P59" s="448"/>
      <c r="Q59" s="448"/>
      <c r="R59" s="448"/>
      <c r="S59" s="433"/>
      <c r="T59" s="433"/>
      <c r="U59" s="433"/>
      <c r="V59" s="433"/>
      <c r="W59" s="433"/>
      <c r="X59" s="433"/>
      <c r="Y59" s="470"/>
    </row>
    <row r="60" ht="24" customHeight="1" spans="1:25">
      <c r="A60">
        <f>A51+1</f>
        <v>13</v>
      </c>
      <c r="B60" s="434" t="str">
        <f ca="1">IF(INDIRECT("'Risk Input'!"&amp;Database!$O$3&amp;$A60&amp;"")="","",INDIRECT("'Risk Input'!"&amp;Database!$O$3&amp;$A60&amp;""))</f>
        <v/>
      </c>
      <c r="C60" s="434" t="str">
        <f ca="1">IF(INDIRECT("'Risk Input'!"&amp;Database!$O$2&amp;$A60&amp;"")="","",INDIRECT("'Risk Input'!"&amp;Database!$O$2&amp;$A60&amp;""))</f>
        <v/>
      </c>
      <c r="D60" s="435" t="str">
        <f ca="1">IF(INDIRECT("'Risk Input'!"&amp;Database!$O$4&amp;$A60&amp;"")="","",INDIRECT("'Risk Input'!"&amp;Database!$O$4&amp;$A60&amp;""))</f>
        <v/>
      </c>
      <c r="E60" s="434" t="str">
        <f ca="1">IF(INDIRECT("'Risk Input'!"&amp;Database!$O$5&amp;$A60&amp;"")="","",INDIRECT("'Risk Input'!"&amp;Database!$O$5&amp;$A60&amp;""))</f>
        <v/>
      </c>
      <c r="F60" s="434" t="str">
        <f ca="1">IF(INDIRECT("'Risk Input'!"&amp;Database!$O$6&amp;$A60&amp;"")="","",INDIRECT("'Risk Input'!"&amp;Database!$O$6&amp;$A60&amp;""))</f>
        <v/>
      </c>
      <c r="G60" s="434" t="str">
        <f ca="1">IF(INDIRECT("'Risk Input'!"&amp;Database!$O$7&amp;$A60&amp;"")="","",INDIRECT("'Risk Input'!"&amp;Database!$O$7&amp;$A60&amp;""))</f>
        <v/>
      </c>
      <c r="H60" s="434" t="str">
        <f ca="1">IF(INDIRECT("'Risk Input'!"&amp;Database!$O$8&amp;$A60&amp;"")="","",INDIRECT("'Risk Input'!"&amp;Database!$O$8&amp;$A60&amp;""))</f>
        <v/>
      </c>
      <c r="I60" s="449" t="str">
        <f ca="1">IF(INDIRECT("'Risk Input'!"&amp;Database!$O$9&amp;$A60&amp;"")="","",INDIRECT("'Risk Input'!"&amp;Database!$O$9&amp;$A60&amp;""))</f>
        <v/>
      </c>
      <c r="J60" s="434" t="str">
        <f ca="1">IF(INDIRECT("'Risk Input'!"&amp;Database!$O$10&amp;$A60&amp;"")="","",INDIRECT("'Risk Input'!"&amp;Database!$O$10&amp;$A60&amp;""))</f>
        <v/>
      </c>
      <c r="K60" s="434" t="str">
        <f ca="1">IF(INDIRECT("'Risk Input'!"&amp;Database!$O$11&amp;$A60&amp;"")="","",INDIRECT("'Risk Input'!"&amp;Database!$O$11&amp;$A60&amp;""))</f>
        <v/>
      </c>
      <c r="L60" s="434" t="str">
        <f ca="1">IF(INDIRECT("'Risk Input'!"&amp;Database!$O$12&amp;$A60&amp;"")="","",INDIRECT("'Risk Input'!"&amp;Database!$O$12&amp;$A60&amp;""))</f>
        <v/>
      </c>
      <c r="M60" s="434" t="str">
        <f ca="1">IF(INDIRECT("'Risk Input'!"&amp;Database!$O$13&amp;$A60&amp;"")="","",INDIRECT("'Risk Input'!"&amp;Database!$O$13&amp;$A60&amp;""))</f>
        <v/>
      </c>
      <c r="N60" s="434" t="str">
        <f ca="1">IF(INDIRECT("'Risk Input'!"&amp;Database!$O$14&amp;$A60&amp;"")="","",INDIRECT("'Risk Input'!"&amp;Database!$O$14&amp;$A60&amp;""))</f>
        <v/>
      </c>
      <c r="O60" s="450" t="s">
        <v>417</v>
      </c>
      <c r="P60" s="451" t="str">
        <f ca="1">IF(INDIRECT("'Risk Input'!"&amp;Database!$O$19&amp;$A60&amp;"")="","",INDIRECT("'Risk Input'!"&amp;Database!$O$19&amp;$A60&amp;""))</f>
        <v/>
      </c>
      <c r="Q60" s="465" t="str">
        <f ca="1">IF(INDIRECT("'Risk Input'!"&amp;Database!$O$20&amp;$A60&amp;"")="","",INDIRECT("'Risk Input'!"&amp;Database!$O$20&amp;$A60&amp;""))</f>
        <v/>
      </c>
      <c r="R60" s="465" t="str">
        <f ca="1">IF(INDIRECT("'Risk Input'!"&amp;Database!$O$21&amp;$A60&amp;"")="","",INDIRECT("'Risk Input'!"&amp;Database!$O$21&amp;$A60&amp;""))</f>
        <v/>
      </c>
      <c r="S60" s="434" t="str">
        <f ca="1">IF(INDIRECT("'Risk Input'!"&amp;Database!$O$22&amp;$A60&amp;"")="","",INDIRECT("'Risk Input'!"&amp;Database!$O$22&amp;$A60&amp;""))</f>
        <v/>
      </c>
      <c r="T60" s="434" t="str">
        <f ca="1">IF(INDIRECT("'Risk Input'!"&amp;Database!$O$25&amp;$A60&amp;"")="","",INDIRECT("'Risk Input'!"&amp;Database!$O$25&amp;$A60&amp;""))</f>
        <v/>
      </c>
      <c r="U60" s="434" t="str">
        <f ca="1">IF(INDIRECT("'Risk Input'!"&amp;Database!$O$26&amp;$A60&amp;"")="","",INDIRECT("'Risk Input'!"&amp;Database!$O$26&amp;$A60&amp;""))</f>
        <v/>
      </c>
      <c r="V60" s="434" t="str">
        <f ca="1">IF(INDIRECT("'Risk Input'!"&amp;Database!$O$27&amp;$A60&amp;"")="","",INDIRECT("'Risk Input'!"&amp;Database!$O$27&amp;$A60&amp;""))</f>
        <v/>
      </c>
      <c r="W60" s="465" t="str">
        <f ca="1">IF(INDIRECT("'Risk Input'!"&amp;Database!$O$28&amp;$A60&amp;"")="","",INDIRECT("'Risk Input'!"&amp;Database!$O$28&amp;$A60&amp;""))</f>
        <v/>
      </c>
      <c r="X60" s="434" t="str">
        <f ca="1">IF(INDIRECT("'Risk Input'!"&amp;Database!$O$29&amp;$A60&amp;"")="","",INDIRECT("'Risk Input'!"&amp;Database!$O$29&amp;$A60&amp;""))</f>
        <v/>
      </c>
      <c r="Y60" s="471" t="s">
        <v>417</v>
      </c>
    </row>
    <row r="61" ht="24" customHeight="1" spans="1:25">
      <c r="A61">
        <f>A60</f>
        <v>13</v>
      </c>
      <c r="B61" s="436"/>
      <c r="C61" s="436"/>
      <c r="D61" s="437"/>
      <c r="E61" s="436"/>
      <c r="F61" s="436"/>
      <c r="G61" s="436"/>
      <c r="H61" s="436"/>
      <c r="I61" s="452"/>
      <c r="J61" s="436"/>
      <c r="K61" s="436"/>
      <c r="L61" s="436"/>
      <c r="M61" s="436"/>
      <c r="N61" s="436"/>
      <c r="O61" s="453" t="str">
        <f ca="1">IF(INDIRECT("'Risk Input'!"&amp;Database!$O$15&amp;$A60&amp;"")="","",INDIRECT("'Risk Input'!"&amp;Database!$O$15&amp;$A60&amp;""))</f>
        <v/>
      </c>
      <c r="P61" s="454"/>
      <c r="Q61" s="466"/>
      <c r="R61" s="466"/>
      <c r="S61" s="436"/>
      <c r="T61" s="436"/>
      <c r="U61" s="436"/>
      <c r="V61" s="436"/>
      <c r="W61" s="466"/>
      <c r="X61" s="436"/>
      <c r="Y61" s="453" t="str">
        <f ca="1">IF(INDIRECT("'Risk Input'!"&amp;Database!$O$30&amp;$A60&amp;"")="","",INDIRECT("'Risk Input'!"&amp;Database!$O$30&amp;$A60&amp;""))</f>
        <v/>
      </c>
    </row>
    <row r="62" ht="24" customHeight="1" spans="1:25">
      <c r="A62">
        <f t="shared" ref="A62:A67" si="5">A61</f>
        <v>13</v>
      </c>
      <c r="B62" s="436"/>
      <c r="C62" s="436"/>
      <c r="D62" s="437"/>
      <c r="E62" s="436"/>
      <c r="F62" s="436"/>
      <c r="G62" s="436"/>
      <c r="H62" s="436"/>
      <c r="I62" s="452"/>
      <c r="J62" s="436"/>
      <c r="K62" s="436"/>
      <c r="L62" s="436"/>
      <c r="M62" s="436"/>
      <c r="N62" s="436"/>
      <c r="O62" s="455" t="str">
        <f ca="1">IF(INDIRECT("'Risk Input'!"&amp;Database!$O$18&amp;$A62&amp;"")="","",INDIRECT("'Risk Input'!"&amp;Database!$O$18&amp;$A62&amp;""))</f>
        <v/>
      </c>
      <c r="P62" s="454"/>
      <c r="Q62" s="466"/>
      <c r="R62" s="466"/>
      <c r="S62" s="436"/>
      <c r="T62" s="436"/>
      <c r="U62" s="436"/>
      <c r="V62" s="436"/>
      <c r="W62" s="466"/>
      <c r="X62" s="436"/>
      <c r="Y62" s="455" t="str">
        <f ca="1">IF(INDIRECT("'Risk Input'!"&amp;Database!$O$33&amp;$A62&amp;"")="","",INDIRECT("'Risk Input'!"&amp;Database!$O$33&amp;$A62&amp;""))</f>
        <v/>
      </c>
    </row>
    <row r="63" ht="24" customHeight="1" spans="1:25">
      <c r="A63">
        <f t="shared" si="5"/>
        <v>13</v>
      </c>
      <c r="B63" s="436"/>
      <c r="C63" s="436"/>
      <c r="D63" s="437"/>
      <c r="E63" s="436"/>
      <c r="F63" s="436"/>
      <c r="G63" s="436"/>
      <c r="H63" s="436"/>
      <c r="I63" s="452"/>
      <c r="J63" s="436"/>
      <c r="K63" s="436"/>
      <c r="L63" s="436"/>
      <c r="M63" s="436"/>
      <c r="N63" s="436"/>
      <c r="O63" s="456" t="str">
        <f ca="1">IF(INDIRECT("'Risk Input'!L"&amp;$A62&amp;"")="","",INDIRECT("'Risk Input'!L"&amp;$A62&amp;""))</f>
        <v/>
      </c>
      <c r="P63" s="454"/>
      <c r="Q63" s="466"/>
      <c r="R63" s="466"/>
      <c r="S63" s="436"/>
      <c r="T63" s="436"/>
      <c r="U63" s="436"/>
      <c r="V63" s="436"/>
      <c r="W63" s="466"/>
      <c r="X63" s="436"/>
      <c r="Y63" s="456" t="str">
        <f ca="1">IF(INDIRECT("'Risk Input'!L"&amp;$A62&amp;"")="","",INDIRECT("'Risk Input'!L"&amp;$A62&amp;""))</f>
        <v/>
      </c>
    </row>
    <row r="64" ht="24" customHeight="1" spans="1:25">
      <c r="A64">
        <f t="shared" si="5"/>
        <v>13</v>
      </c>
      <c r="B64" s="436"/>
      <c r="C64" s="436"/>
      <c r="D64" s="437"/>
      <c r="E64" s="436"/>
      <c r="F64" s="436"/>
      <c r="G64" s="436"/>
      <c r="H64" s="436"/>
      <c r="I64" s="452"/>
      <c r="J64" s="436"/>
      <c r="K64" s="436"/>
      <c r="L64" s="436"/>
      <c r="M64" s="436"/>
      <c r="N64" s="436"/>
      <c r="O64" s="456" t="str">
        <f ca="1">IF(INDIRECT("'Risk Input'!L"&amp;$A63&amp;"")="","",INDIRECT("'Risk Input'!L"&amp;$A63&amp;""))</f>
        <v/>
      </c>
      <c r="P64" s="454"/>
      <c r="Q64" s="466"/>
      <c r="R64" s="466"/>
      <c r="S64" s="436"/>
      <c r="T64" s="436"/>
      <c r="U64" s="436"/>
      <c r="V64" s="436"/>
      <c r="W64" s="466"/>
      <c r="X64" s="436"/>
      <c r="Y64" s="456" t="str">
        <f ca="1">IF(INDIRECT("'Risk Input'!L"&amp;$A63&amp;"")="","",INDIRECT("'Risk Input'!L"&amp;$A63&amp;""))</f>
        <v/>
      </c>
    </row>
    <row r="65" ht="24" customHeight="1" spans="1:25">
      <c r="A65">
        <f t="shared" si="5"/>
        <v>13</v>
      </c>
      <c r="B65" s="436"/>
      <c r="C65" s="436"/>
      <c r="D65" s="437"/>
      <c r="E65" s="436"/>
      <c r="F65" s="436"/>
      <c r="G65" s="436"/>
      <c r="H65" s="436"/>
      <c r="I65" s="452"/>
      <c r="J65" s="436"/>
      <c r="K65" s="436"/>
      <c r="L65" s="436"/>
      <c r="M65" s="436"/>
      <c r="N65" s="436"/>
      <c r="O65" s="457" t="str">
        <f ca="1">IF(INDIRECT("'Risk Input'!L"&amp;$A64&amp;"")="","",INDIRECT("'Risk Input'!L"&amp;$A64&amp;""))</f>
        <v/>
      </c>
      <c r="P65" s="454"/>
      <c r="Q65" s="466"/>
      <c r="R65" s="466"/>
      <c r="S65" s="436"/>
      <c r="T65" s="436"/>
      <c r="U65" s="436"/>
      <c r="V65" s="436"/>
      <c r="W65" s="466"/>
      <c r="X65" s="436"/>
      <c r="Y65" s="457" t="str">
        <f ca="1">IF(INDIRECT("'Risk Input'!L"&amp;$A64&amp;"")="","",INDIRECT("'Risk Input'!L"&amp;$A64&amp;""))</f>
        <v/>
      </c>
    </row>
    <row r="66" ht="24" customHeight="1" spans="1:25">
      <c r="A66">
        <f t="shared" si="5"/>
        <v>13</v>
      </c>
      <c r="B66" s="436"/>
      <c r="C66" s="436"/>
      <c r="D66" s="437"/>
      <c r="E66" s="436"/>
      <c r="F66" s="436"/>
      <c r="G66" s="436"/>
      <c r="H66" s="436"/>
      <c r="I66" s="452"/>
      <c r="J66" s="436"/>
      <c r="K66" s="436"/>
      <c r="L66" s="436"/>
      <c r="M66" s="436"/>
      <c r="N66" s="436"/>
      <c r="O66" s="458" t="s">
        <v>418</v>
      </c>
      <c r="P66" s="454"/>
      <c r="Q66" s="466"/>
      <c r="R66" s="466"/>
      <c r="S66" s="436"/>
      <c r="T66" s="436"/>
      <c r="U66" s="436"/>
      <c r="V66" s="436"/>
      <c r="W66" s="466"/>
      <c r="X66" s="436"/>
      <c r="Y66" s="458" t="s">
        <v>418</v>
      </c>
    </row>
    <row r="67" ht="24" customHeight="1" spans="1:25">
      <c r="A67">
        <f t="shared" si="5"/>
        <v>13</v>
      </c>
      <c r="B67" s="438"/>
      <c r="C67" s="438"/>
      <c r="D67" s="439"/>
      <c r="E67" s="438"/>
      <c r="F67" s="438"/>
      <c r="G67" s="438"/>
      <c r="H67" s="438"/>
      <c r="I67" s="459"/>
      <c r="J67" s="438"/>
      <c r="K67" s="438"/>
      <c r="L67" s="438"/>
      <c r="M67" s="438"/>
      <c r="N67" s="438"/>
      <c r="O67" s="460" t="str">
        <f ca="1">IF(INDIRECT("'Risk Input'!"&amp;Database!$O$16&amp;$A67&amp;"")="","",INDIRECT("'Risk Input'!"&amp;Database!$O$16&amp;$A67&amp;""))</f>
        <v/>
      </c>
      <c r="P67" s="461"/>
      <c r="Q67" s="467"/>
      <c r="R67" s="467"/>
      <c r="S67" s="438"/>
      <c r="T67" s="438"/>
      <c r="U67" s="438"/>
      <c r="V67" s="438"/>
      <c r="W67" s="467"/>
      <c r="X67" s="438"/>
      <c r="Y67" s="460" t="str">
        <f ca="1">IF(INDIRECT("'Risk Input'!"&amp;Database!$O$31&amp;$A67&amp;"")="","",INDIRECT("'Risk Input'!"&amp;Database!$O$31&amp;$A67&amp;""))</f>
        <v/>
      </c>
    </row>
    <row r="68" ht="6" customHeight="1" spans="2:25">
      <c r="B68" s="431"/>
      <c r="C68" s="432"/>
      <c r="D68" s="433"/>
      <c r="E68" s="433"/>
      <c r="F68" s="433"/>
      <c r="G68" s="433"/>
      <c r="H68" s="433"/>
      <c r="I68" s="462"/>
      <c r="J68" s="433"/>
      <c r="K68" s="433"/>
      <c r="L68" s="433"/>
      <c r="M68" s="433"/>
      <c r="N68" s="448"/>
      <c r="O68" s="448"/>
      <c r="P68" s="448"/>
      <c r="Q68" s="448"/>
      <c r="R68" s="448"/>
      <c r="S68" s="433"/>
      <c r="T68" s="433"/>
      <c r="U68" s="433"/>
      <c r="V68" s="433"/>
      <c r="W68" s="433"/>
      <c r="X68" s="433"/>
      <c r="Y68" s="470"/>
    </row>
    <row r="69" ht="24" customHeight="1" spans="1:25">
      <c r="A69">
        <f>A60+1</f>
        <v>14</v>
      </c>
      <c r="B69" s="434" t="str">
        <f ca="1">IF(INDIRECT("'Risk Input'!"&amp;Database!$O$3&amp;$A69&amp;"")="","",INDIRECT("'Risk Input'!"&amp;Database!$O$3&amp;$A69&amp;""))</f>
        <v/>
      </c>
      <c r="C69" s="434" t="str">
        <f ca="1">IF(INDIRECT("'Risk Input'!"&amp;Database!$O$2&amp;$A69&amp;"")="","",INDIRECT("'Risk Input'!"&amp;Database!$O$2&amp;$A69&amp;""))</f>
        <v/>
      </c>
      <c r="D69" s="435" t="str">
        <f ca="1">IF(INDIRECT("'Risk Input'!"&amp;Database!$O$4&amp;$A69&amp;"")="","",INDIRECT("'Risk Input'!"&amp;Database!$O$4&amp;$A69&amp;""))</f>
        <v/>
      </c>
      <c r="E69" s="434" t="str">
        <f ca="1">IF(INDIRECT("'Risk Input'!"&amp;Database!$O$5&amp;$A69&amp;"")="","",INDIRECT("'Risk Input'!"&amp;Database!$O$5&amp;$A69&amp;""))</f>
        <v/>
      </c>
      <c r="F69" s="434" t="str">
        <f ca="1">IF(INDIRECT("'Risk Input'!"&amp;Database!$O$6&amp;$A69&amp;"")="","",INDIRECT("'Risk Input'!"&amp;Database!$O$6&amp;$A69&amp;""))</f>
        <v/>
      </c>
      <c r="G69" s="434" t="str">
        <f ca="1">IF(INDIRECT("'Risk Input'!"&amp;Database!$O$7&amp;$A69&amp;"")="","",INDIRECT("'Risk Input'!"&amp;Database!$O$7&amp;$A69&amp;""))</f>
        <v/>
      </c>
      <c r="H69" s="434" t="str">
        <f ca="1">IF(INDIRECT("'Risk Input'!"&amp;Database!$O$8&amp;$A69&amp;"")="","",INDIRECT("'Risk Input'!"&amp;Database!$O$8&amp;$A69&amp;""))</f>
        <v/>
      </c>
      <c r="I69" s="449" t="str">
        <f ca="1">IF(INDIRECT("'Risk Input'!"&amp;Database!$O$9&amp;$A69&amp;"")="","",INDIRECT("'Risk Input'!"&amp;Database!$O$9&amp;$A69&amp;""))</f>
        <v/>
      </c>
      <c r="J69" s="434" t="str">
        <f ca="1">IF(INDIRECT("'Risk Input'!"&amp;Database!$O$10&amp;$A69&amp;"")="","",INDIRECT("'Risk Input'!"&amp;Database!$O$10&amp;$A69&amp;""))</f>
        <v/>
      </c>
      <c r="K69" s="434" t="str">
        <f ca="1">IF(INDIRECT("'Risk Input'!"&amp;Database!$O$11&amp;$A69&amp;"")="","",INDIRECT("'Risk Input'!"&amp;Database!$O$11&amp;$A69&amp;""))</f>
        <v/>
      </c>
      <c r="L69" s="434" t="str">
        <f ca="1">IF(INDIRECT("'Risk Input'!"&amp;Database!$O$12&amp;$A69&amp;"")="","",INDIRECT("'Risk Input'!"&amp;Database!$O$12&amp;$A69&amp;""))</f>
        <v/>
      </c>
      <c r="M69" s="434" t="str">
        <f ca="1">IF(INDIRECT("'Risk Input'!"&amp;Database!$O$13&amp;$A69&amp;"")="","",INDIRECT("'Risk Input'!"&amp;Database!$O$13&amp;$A69&amp;""))</f>
        <v/>
      </c>
      <c r="N69" s="434" t="str">
        <f ca="1">IF(INDIRECT("'Risk Input'!"&amp;Database!$O$14&amp;$A69&amp;"")="","",INDIRECT("'Risk Input'!"&amp;Database!$O$14&amp;$A69&amp;""))</f>
        <v/>
      </c>
      <c r="O69" s="450" t="s">
        <v>417</v>
      </c>
      <c r="P69" s="451" t="str">
        <f ca="1">IF(INDIRECT("'Risk Input'!"&amp;Database!$O$19&amp;$A69&amp;"")="","",INDIRECT("'Risk Input'!"&amp;Database!$O$19&amp;$A69&amp;""))</f>
        <v/>
      </c>
      <c r="Q69" s="465" t="str">
        <f ca="1">IF(INDIRECT("'Risk Input'!"&amp;Database!$O$20&amp;$A69&amp;"")="","",INDIRECT("'Risk Input'!"&amp;Database!$O$20&amp;$A69&amp;""))</f>
        <v/>
      </c>
      <c r="R69" s="465" t="str">
        <f ca="1">IF(INDIRECT("'Risk Input'!"&amp;Database!$O$21&amp;$A69&amp;"")="","",INDIRECT("'Risk Input'!"&amp;Database!$O$21&amp;$A69&amp;""))</f>
        <v/>
      </c>
      <c r="S69" s="434" t="str">
        <f ca="1">IF(INDIRECT("'Risk Input'!"&amp;Database!$O$22&amp;$A69&amp;"")="","",INDIRECT("'Risk Input'!"&amp;Database!$O$22&amp;$A69&amp;""))</f>
        <v/>
      </c>
      <c r="T69" s="434" t="str">
        <f ca="1">IF(INDIRECT("'Risk Input'!"&amp;Database!$O$25&amp;$A69&amp;"")="","",INDIRECT("'Risk Input'!"&amp;Database!$O$25&amp;$A69&amp;""))</f>
        <v/>
      </c>
      <c r="U69" s="434" t="str">
        <f ca="1">IF(INDIRECT("'Risk Input'!"&amp;Database!$O$26&amp;$A69&amp;"")="","",INDIRECT("'Risk Input'!"&amp;Database!$O$26&amp;$A69&amp;""))</f>
        <v/>
      </c>
      <c r="V69" s="434" t="str">
        <f ca="1">IF(INDIRECT("'Risk Input'!"&amp;Database!$O$27&amp;$A69&amp;"")="","",INDIRECT("'Risk Input'!"&amp;Database!$O$27&amp;$A69&amp;""))</f>
        <v/>
      </c>
      <c r="W69" s="465" t="str">
        <f ca="1">IF(INDIRECT("'Risk Input'!"&amp;Database!$O$28&amp;$A69&amp;"")="","",INDIRECT("'Risk Input'!"&amp;Database!$O$28&amp;$A69&amp;""))</f>
        <v/>
      </c>
      <c r="X69" s="434" t="str">
        <f ca="1">IF(INDIRECT("'Risk Input'!"&amp;Database!$O$29&amp;$A69&amp;"")="","",INDIRECT("'Risk Input'!"&amp;Database!$O$29&amp;$A69&amp;""))</f>
        <v/>
      </c>
      <c r="Y69" s="471" t="s">
        <v>417</v>
      </c>
    </row>
    <row r="70" ht="24" customHeight="1" spans="1:25">
      <c r="A70">
        <f>A69</f>
        <v>14</v>
      </c>
      <c r="B70" s="436"/>
      <c r="C70" s="436"/>
      <c r="D70" s="437"/>
      <c r="E70" s="436"/>
      <c r="F70" s="436"/>
      <c r="G70" s="436"/>
      <c r="H70" s="436"/>
      <c r="I70" s="452"/>
      <c r="J70" s="436"/>
      <c r="K70" s="436"/>
      <c r="L70" s="436"/>
      <c r="M70" s="436"/>
      <c r="N70" s="436"/>
      <c r="O70" s="453" t="str">
        <f ca="1">IF(INDIRECT("'Risk Input'!"&amp;Database!$O$15&amp;$A69&amp;"")="","",INDIRECT("'Risk Input'!"&amp;Database!$O$15&amp;$A69&amp;""))</f>
        <v/>
      </c>
      <c r="P70" s="454"/>
      <c r="Q70" s="466"/>
      <c r="R70" s="466"/>
      <c r="S70" s="436"/>
      <c r="T70" s="436"/>
      <c r="U70" s="436"/>
      <c r="V70" s="436"/>
      <c r="W70" s="466"/>
      <c r="X70" s="436"/>
      <c r="Y70" s="453" t="str">
        <f ca="1">IF(INDIRECT("'Risk Input'!"&amp;Database!$O$30&amp;$A69&amp;"")="","",INDIRECT("'Risk Input'!"&amp;Database!$O$30&amp;$A69&amp;""))</f>
        <v/>
      </c>
    </row>
    <row r="71" ht="24" customHeight="1" spans="1:25">
      <c r="A71">
        <f t="shared" ref="A71:A76" si="6">A70</f>
        <v>14</v>
      </c>
      <c r="B71" s="436"/>
      <c r="C71" s="436"/>
      <c r="D71" s="437"/>
      <c r="E71" s="436"/>
      <c r="F71" s="436"/>
      <c r="G71" s="436"/>
      <c r="H71" s="436"/>
      <c r="I71" s="452"/>
      <c r="J71" s="436"/>
      <c r="K71" s="436"/>
      <c r="L71" s="436"/>
      <c r="M71" s="436"/>
      <c r="N71" s="436"/>
      <c r="O71" s="455" t="str">
        <f ca="1">IF(INDIRECT("'Risk Input'!"&amp;Database!$O$18&amp;$A71&amp;"")="","",INDIRECT("'Risk Input'!"&amp;Database!$O$18&amp;$A71&amp;""))</f>
        <v/>
      </c>
      <c r="P71" s="454"/>
      <c r="Q71" s="466"/>
      <c r="R71" s="466"/>
      <c r="S71" s="436"/>
      <c r="T71" s="436"/>
      <c r="U71" s="436"/>
      <c r="V71" s="436"/>
      <c r="W71" s="466"/>
      <c r="X71" s="436"/>
      <c r="Y71" s="455" t="str">
        <f ca="1">IF(INDIRECT("'Risk Input'!"&amp;Database!$O$33&amp;$A71&amp;"")="","",INDIRECT("'Risk Input'!"&amp;Database!$O$33&amp;$A71&amp;""))</f>
        <v/>
      </c>
    </row>
    <row r="72" ht="24" customHeight="1" spans="1:25">
      <c r="A72">
        <f t="shared" si="6"/>
        <v>14</v>
      </c>
      <c r="B72" s="436"/>
      <c r="C72" s="436"/>
      <c r="D72" s="437"/>
      <c r="E72" s="436"/>
      <c r="F72" s="436"/>
      <c r="G72" s="436"/>
      <c r="H72" s="436"/>
      <c r="I72" s="452"/>
      <c r="J72" s="436"/>
      <c r="K72" s="436"/>
      <c r="L72" s="436"/>
      <c r="M72" s="436"/>
      <c r="N72" s="436"/>
      <c r="O72" s="456" t="str">
        <f ca="1">IF(INDIRECT("'Risk Input'!L"&amp;$A71&amp;"")="","",INDIRECT("'Risk Input'!L"&amp;$A71&amp;""))</f>
        <v/>
      </c>
      <c r="P72" s="454"/>
      <c r="Q72" s="466"/>
      <c r="R72" s="466"/>
      <c r="S72" s="436"/>
      <c r="T72" s="436"/>
      <c r="U72" s="436"/>
      <c r="V72" s="436"/>
      <c r="W72" s="466"/>
      <c r="X72" s="436"/>
      <c r="Y72" s="456" t="str">
        <f ca="1">IF(INDIRECT("'Risk Input'!L"&amp;$A71&amp;"")="","",INDIRECT("'Risk Input'!L"&amp;$A71&amp;""))</f>
        <v/>
      </c>
    </row>
    <row r="73" ht="24" customHeight="1" spans="1:25">
      <c r="A73">
        <f t="shared" si="6"/>
        <v>14</v>
      </c>
      <c r="B73" s="436"/>
      <c r="C73" s="436"/>
      <c r="D73" s="437"/>
      <c r="E73" s="436"/>
      <c r="F73" s="436"/>
      <c r="G73" s="436"/>
      <c r="H73" s="436"/>
      <c r="I73" s="452"/>
      <c r="J73" s="436"/>
      <c r="K73" s="436"/>
      <c r="L73" s="436"/>
      <c r="M73" s="436"/>
      <c r="N73" s="436"/>
      <c r="O73" s="456" t="str">
        <f ca="1">IF(INDIRECT("'Risk Input'!L"&amp;$A72&amp;"")="","",INDIRECT("'Risk Input'!L"&amp;$A72&amp;""))</f>
        <v/>
      </c>
      <c r="P73" s="454"/>
      <c r="Q73" s="466"/>
      <c r="R73" s="466"/>
      <c r="S73" s="436"/>
      <c r="T73" s="436"/>
      <c r="U73" s="436"/>
      <c r="V73" s="436"/>
      <c r="W73" s="466"/>
      <c r="X73" s="436"/>
      <c r="Y73" s="456" t="str">
        <f ca="1">IF(INDIRECT("'Risk Input'!L"&amp;$A72&amp;"")="","",INDIRECT("'Risk Input'!L"&amp;$A72&amp;""))</f>
        <v/>
      </c>
    </row>
    <row r="74" ht="24" customHeight="1" spans="1:25">
      <c r="A74">
        <f t="shared" si="6"/>
        <v>14</v>
      </c>
      <c r="B74" s="436"/>
      <c r="C74" s="436"/>
      <c r="D74" s="437"/>
      <c r="E74" s="436"/>
      <c r="F74" s="436"/>
      <c r="G74" s="436"/>
      <c r="H74" s="436"/>
      <c r="I74" s="452"/>
      <c r="J74" s="436"/>
      <c r="K74" s="436"/>
      <c r="L74" s="436"/>
      <c r="M74" s="436"/>
      <c r="N74" s="436"/>
      <c r="O74" s="457" t="str">
        <f ca="1">IF(INDIRECT("'Risk Input'!L"&amp;$A73&amp;"")="","",INDIRECT("'Risk Input'!L"&amp;$A73&amp;""))</f>
        <v/>
      </c>
      <c r="P74" s="454"/>
      <c r="Q74" s="466"/>
      <c r="R74" s="466"/>
      <c r="S74" s="436"/>
      <c r="T74" s="436"/>
      <c r="U74" s="436"/>
      <c r="V74" s="436"/>
      <c r="W74" s="466"/>
      <c r="X74" s="436"/>
      <c r="Y74" s="457" t="str">
        <f ca="1">IF(INDIRECT("'Risk Input'!L"&amp;$A73&amp;"")="","",INDIRECT("'Risk Input'!L"&amp;$A73&amp;""))</f>
        <v/>
      </c>
    </row>
    <row r="75" ht="24" customHeight="1" spans="1:25">
      <c r="A75">
        <f t="shared" si="6"/>
        <v>14</v>
      </c>
      <c r="B75" s="436"/>
      <c r="C75" s="436"/>
      <c r="D75" s="437"/>
      <c r="E75" s="436"/>
      <c r="F75" s="436"/>
      <c r="G75" s="436"/>
      <c r="H75" s="436"/>
      <c r="I75" s="452"/>
      <c r="J75" s="436"/>
      <c r="K75" s="436"/>
      <c r="L75" s="436"/>
      <c r="M75" s="436"/>
      <c r="N75" s="436"/>
      <c r="O75" s="458" t="s">
        <v>418</v>
      </c>
      <c r="P75" s="454"/>
      <c r="Q75" s="466"/>
      <c r="R75" s="466"/>
      <c r="S75" s="436"/>
      <c r="T75" s="436"/>
      <c r="U75" s="436"/>
      <c r="V75" s="436"/>
      <c r="W75" s="466"/>
      <c r="X75" s="436"/>
      <c r="Y75" s="458" t="s">
        <v>418</v>
      </c>
    </row>
    <row r="76" ht="24" customHeight="1" spans="1:25">
      <c r="A76">
        <f t="shared" si="6"/>
        <v>14</v>
      </c>
      <c r="B76" s="438"/>
      <c r="C76" s="438"/>
      <c r="D76" s="439"/>
      <c r="E76" s="438"/>
      <c r="F76" s="438"/>
      <c r="G76" s="438"/>
      <c r="H76" s="438"/>
      <c r="I76" s="459"/>
      <c r="J76" s="438"/>
      <c r="K76" s="438"/>
      <c r="L76" s="438"/>
      <c r="M76" s="438"/>
      <c r="N76" s="438"/>
      <c r="O76" s="460" t="str">
        <f ca="1">IF(INDIRECT("'Risk Input'!"&amp;Database!$O$16&amp;$A76&amp;"")="","",INDIRECT("'Risk Input'!"&amp;Database!$O$16&amp;$A76&amp;""))</f>
        <v/>
      </c>
      <c r="P76" s="461"/>
      <c r="Q76" s="467"/>
      <c r="R76" s="467"/>
      <c r="S76" s="438"/>
      <c r="T76" s="438"/>
      <c r="U76" s="438"/>
      <c r="V76" s="438"/>
      <c r="W76" s="467"/>
      <c r="X76" s="438"/>
      <c r="Y76" s="460" t="str">
        <f ca="1">IF(INDIRECT("'Risk Input'!"&amp;Database!$O$31&amp;$A76&amp;"")="","",INDIRECT("'Risk Input'!"&amp;Database!$O$31&amp;$A76&amp;""))</f>
        <v/>
      </c>
    </row>
    <row r="77" ht="6" customHeight="1" spans="2:25">
      <c r="B77" s="431"/>
      <c r="C77" s="432"/>
      <c r="D77" s="433"/>
      <c r="E77" s="433"/>
      <c r="F77" s="433"/>
      <c r="G77" s="433"/>
      <c r="H77" s="433"/>
      <c r="I77" s="462"/>
      <c r="J77" s="433"/>
      <c r="K77" s="433"/>
      <c r="L77" s="433"/>
      <c r="M77" s="433"/>
      <c r="N77" s="448"/>
      <c r="O77" s="448"/>
      <c r="P77" s="448"/>
      <c r="Q77" s="448"/>
      <c r="R77" s="448"/>
      <c r="S77" s="433"/>
      <c r="T77" s="433"/>
      <c r="U77" s="433"/>
      <c r="V77" s="433"/>
      <c r="W77" s="433"/>
      <c r="X77" s="433"/>
      <c r="Y77" s="470"/>
    </row>
    <row r="78" ht="24" customHeight="1" spans="1:25">
      <c r="A78">
        <f>A69+1</f>
        <v>15</v>
      </c>
      <c r="B78" s="434" t="str">
        <f ca="1">IF(INDIRECT("'Risk Input'!"&amp;Database!$O$3&amp;$A78&amp;"")="","",INDIRECT("'Risk Input'!"&amp;Database!$O$3&amp;$A78&amp;""))</f>
        <v/>
      </c>
      <c r="C78" s="434" t="str">
        <f ca="1">IF(INDIRECT("'Risk Input'!"&amp;Database!$O$2&amp;$A78&amp;"")="","",INDIRECT("'Risk Input'!"&amp;Database!$O$2&amp;$A78&amp;""))</f>
        <v/>
      </c>
      <c r="D78" s="435" t="str">
        <f ca="1">IF(INDIRECT("'Risk Input'!"&amp;Database!$O$4&amp;$A78&amp;"")="","",INDIRECT("'Risk Input'!"&amp;Database!$O$4&amp;$A78&amp;""))</f>
        <v/>
      </c>
      <c r="E78" s="434" t="str">
        <f ca="1">IF(INDIRECT("'Risk Input'!"&amp;Database!$O$5&amp;$A78&amp;"")="","",INDIRECT("'Risk Input'!"&amp;Database!$O$5&amp;$A78&amp;""))</f>
        <v/>
      </c>
      <c r="F78" s="434" t="str">
        <f ca="1">IF(INDIRECT("'Risk Input'!"&amp;Database!$O$6&amp;$A78&amp;"")="","",INDIRECT("'Risk Input'!"&amp;Database!$O$6&amp;$A78&amp;""))</f>
        <v/>
      </c>
      <c r="G78" s="434" t="str">
        <f ca="1">IF(INDIRECT("'Risk Input'!"&amp;Database!$O$7&amp;$A78&amp;"")="","",INDIRECT("'Risk Input'!"&amp;Database!$O$7&amp;$A78&amp;""))</f>
        <v/>
      </c>
      <c r="H78" s="434" t="str">
        <f ca="1">IF(INDIRECT("'Risk Input'!"&amp;Database!$O$8&amp;$A78&amp;"")="","",INDIRECT("'Risk Input'!"&amp;Database!$O$8&amp;$A78&amp;""))</f>
        <v/>
      </c>
      <c r="I78" s="449" t="str">
        <f ca="1">IF(INDIRECT("'Risk Input'!"&amp;Database!$O$9&amp;$A78&amp;"")="","",INDIRECT("'Risk Input'!"&amp;Database!$O$9&amp;$A78&amp;""))</f>
        <v/>
      </c>
      <c r="J78" s="434" t="str">
        <f ca="1">IF(INDIRECT("'Risk Input'!"&amp;Database!$O$10&amp;$A78&amp;"")="","",INDIRECT("'Risk Input'!"&amp;Database!$O$10&amp;$A78&amp;""))</f>
        <v/>
      </c>
      <c r="K78" s="434" t="str">
        <f ca="1">IF(INDIRECT("'Risk Input'!"&amp;Database!$O$11&amp;$A78&amp;"")="","",INDIRECT("'Risk Input'!"&amp;Database!$O$11&amp;$A78&amp;""))</f>
        <v/>
      </c>
      <c r="L78" s="434" t="str">
        <f ca="1">IF(INDIRECT("'Risk Input'!"&amp;Database!$O$12&amp;$A78&amp;"")="","",INDIRECT("'Risk Input'!"&amp;Database!$O$12&amp;$A78&amp;""))</f>
        <v/>
      </c>
      <c r="M78" s="434" t="str">
        <f ca="1">IF(INDIRECT("'Risk Input'!"&amp;Database!$O$13&amp;$A78&amp;"")="","",INDIRECT("'Risk Input'!"&amp;Database!$O$13&amp;$A78&amp;""))</f>
        <v/>
      </c>
      <c r="N78" s="434" t="str">
        <f ca="1">IF(INDIRECT("'Risk Input'!"&amp;Database!$O$14&amp;$A78&amp;"")="","",INDIRECT("'Risk Input'!"&amp;Database!$O$14&amp;$A78&amp;""))</f>
        <v/>
      </c>
      <c r="O78" s="450" t="s">
        <v>417</v>
      </c>
      <c r="P78" s="451" t="str">
        <f ca="1">IF(INDIRECT("'Risk Input'!"&amp;Database!$O$19&amp;$A78&amp;"")="","",INDIRECT("'Risk Input'!"&amp;Database!$O$19&amp;$A78&amp;""))</f>
        <v/>
      </c>
      <c r="Q78" s="465" t="str">
        <f ca="1">IF(INDIRECT("'Risk Input'!"&amp;Database!$O$20&amp;$A78&amp;"")="","",INDIRECT("'Risk Input'!"&amp;Database!$O$20&amp;$A78&amp;""))</f>
        <v/>
      </c>
      <c r="R78" s="465" t="str">
        <f ca="1">IF(INDIRECT("'Risk Input'!"&amp;Database!$O$21&amp;$A78&amp;"")="","",INDIRECT("'Risk Input'!"&amp;Database!$O$21&amp;$A78&amp;""))</f>
        <v/>
      </c>
      <c r="S78" s="434" t="str">
        <f ca="1">IF(INDIRECT("'Risk Input'!"&amp;Database!$O$22&amp;$A78&amp;"")="","",INDIRECT("'Risk Input'!"&amp;Database!$O$22&amp;$A78&amp;""))</f>
        <v/>
      </c>
      <c r="T78" s="434" t="str">
        <f ca="1">IF(INDIRECT("'Risk Input'!"&amp;Database!$O$25&amp;$A78&amp;"")="","",INDIRECT("'Risk Input'!"&amp;Database!$O$25&amp;$A78&amp;""))</f>
        <v/>
      </c>
      <c r="U78" s="434" t="str">
        <f ca="1">IF(INDIRECT("'Risk Input'!"&amp;Database!$O$26&amp;$A78&amp;"")="","",INDIRECT("'Risk Input'!"&amp;Database!$O$26&amp;$A78&amp;""))</f>
        <v/>
      </c>
      <c r="V78" s="434" t="str">
        <f ca="1">IF(INDIRECT("'Risk Input'!"&amp;Database!$O$27&amp;$A78&amp;"")="","",INDIRECT("'Risk Input'!"&amp;Database!$O$27&amp;$A78&amp;""))</f>
        <v/>
      </c>
      <c r="W78" s="465" t="str">
        <f ca="1">IF(INDIRECT("'Risk Input'!"&amp;Database!$O$28&amp;$A78&amp;"")="","",INDIRECT("'Risk Input'!"&amp;Database!$O$28&amp;$A78&amp;""))</f>
        <v/>
      </c>
      <c r="X78" s="434" t="str">
        <f ca="1">IF(INDIRECT("'Risk Input'!"&amp;Database!$O$29&amp;$A78&amp;"")="","",INDIRECT("'Risk Input'!"&amp;Database!$O$29&amp;$A78&amp;""))</f>
        <v/>
      </c>
      <c r="Y78" s="471" t="s">
        <v>417</v>
      </c>
    </row>
    <row r="79" ht="24" customHeight="1" spans="1:25">
      <c r="A79">
        <f>A78</f>
        <v>15</v>
      </c>
      <c r="B79" s="436"/>
      <c r="C79" s="436"/>
      <c r="D79" s="437"/>
      <c r="E79" s="436"/>
      <c r="F79" s="436"/>
      <c r="G79" s="436"/>
      <c r="H79" s="436"/>
      <c r="I79" s="452"/>
      <c r="J79" s="436"/>
      <c r="K79" s="436"/>
      <c r="L79" s="436"/>
      <c r="M79" s="436"/>
      <c r="N79" s="436"/>
      <c r="O79" s="453" t="str">
        <f ca="1">IF(INDIRECT("'Risk Input'!"&amp;Database!$O$15&amp;$A78&amp;"")="","",INDIRECT("'Risk Input'!"&amp;Database!$O$15&amp;$A78&amp;""))</f>
        <v/>
      </c>
      <c r="P79" s="454"/>
      <c r="Q79" s="466"/>
      <c r="R79" s="466"/>
      <c r="S79" s="436"/>
      <c r="T79" s="436"/>
      <c r="U79" s="436"/>
      <c r="V79" s="436"/>
      <c r="W79" s="466"/>
      <c r="X79" s="436"/>
      <c r="Y79" s="453" t="str">
        <f ca="1">IF(INDIRECT("'Risk Input'!"&amp;Database!$O$30&amp;$A78&amp;"")="","",INDIRECT("'Risk Input'!"&amp;Database!$O$30&amp;$A78&amp;""))</f>
        <v/>
      </c>
    </row>
    <row r="80" ht="24" customHeight="1" spans="1:25">
      <c r="A80">
        <f t="shared" ref="A80:A85" si="7">A79</f>
        <v>15</v>
      </c>
      <c r="B80" s="436"/>
      <c r="C80" s="436"/>
      <c r="D80" s="437"/>
      <c r="E80" s="436"/>
      <c r="F80" s="436"/>
      <c r="G80" s="436"/>
      <c r="H80" s="436"/>
      <c r="I80" s="452"/>
      <c r="J80" s="436"/>
      <c r="K80" s="436"/>
      <c r="L80" s="436"/>
      <c r="M80" s="436"/>
      <c r="N80" s="436"/>
      <c r="O80" s="455" t="str">
        <f ca="1">IF(INDIRECT("'Risk Input'!"&amp;Database!$O$18&amp;$A80&amp;"")="","",INDIRECT("'Risk Input'!"&amp;Database!$O$18&amp;$A80&amp;""))</f>
        <v/>
      </c>
      <c r="P80" s="454"/>
      <c r="Q80" s="466"/>
      <c r="R80" s="466"/>
      <c r="S80" s="436"/>
      <c r="T80" s="436"/>
      <c r="U80" s="436"/>
      <c r="V80" s="436"/>
      <c r="W80" s="466"/>
      <c r="X80" s="436"/>
      <c r="Y80" s="455" t="str">
        <f ca="1">IF(INDIRECT("'Risk Input'!"&amp;Database!$O$33&amp;$A80&amp;"")="","",INDIRECT("'Risk Input'!"&amp;Database!$O$33&amp;$A80&amp;""))</f>
        <v/>
      </c>
    </row>
    <row r="81" ht="24" customHeight="1" spans="1:25">
      <c r="A81">
        <f t="shared" si="7"/>
        <v>15</v>
      </c>
      <c r="B81" s="436"/>
      <c r="C81" s="436"/>
      <c r="D81" s="437"/>
      <c r="E81" s="436"/>
      <c r="F81" s="436"/>
      <c r="G81" s="436"/>
      <c r="H81" s="436"/>
      <c r="I81" s="452"/>
      <c r="J81" s="436"/>
      <c r="K81" s="436"/>
      <c r="L81" s="436"/>
      <c r="M81" s="436"/>
      <c r="N81" s="436"/>
      <c r="O81" s="456" t="str">
        <f ca="1">IF(INDIRECT("'Risk Input'!L"&amp;$A80&amp;"")="","",INDIRECT("'Risk Input'!L"&amp;$A80&amp;""))</f>
        <v/>
      </c>
      <c r="P81" s="454"/>
      <c r="Q81" s="466"/>
      <c r="R81" s="466"/>
      <c r="S81" s="436"/>
      <c r="T81" s="436"/>
      <c r="U81" s="436"/>
      <c r="V81" s="436"/>
      <c r="W81" s="466"/>
      <c r="X81" s="436"/>
      <c r="Y81" s="456" t="str">
        <f ca="1">IF(INDIRECT("'Risk Input'!L"&amp;$A80&amp;"")="","",INDIRECT("'Risk Input'!L"&amp;$A80&amp;""))</f>
        <v/>
      </c>
    </row>
    <row r="82" ht="24" customHeight="1" spans="1:25">
      <c r="A82">
        <f t="shared" si="7"/>
        <v>15</v>
      </c>
      <c r="B82" s="436"/>
      <c r="C82" s="436"/>
      <c r="D82" s="437"/>
      <c r="E82" s="436"/>
      <c r="F82" s="436"/>
      <c r="G82" s="436"/>
      <c r="H82" s="436"/>
      <c r="I82" s="452"/>
      <c r="J82" s="436"/>
      <c r="K82" s="436"/>
      <c r="L82" s="436"/>
      <c r="M82" s="436"/>
      <c r="N82" s="436"/>
      <c r="O82" s="456" t="str">
        <f ca="1">IF(INDIRECT("'Risk Input'!L"&amp;$A81&amp;"")="","",INDIRECT("'Risk Input'!L"&amp;$A81&amp;""))</f>
        <v/>
      </c>
      <c r="P82" s="454"/>
      <c r="Q82" s="466"/>
      <c r="R82" s="466"/>
      <c r="S82" s="436"/>
      <c r="T82" s="436"/>
      <c r="U82" s="436"/>
      <c r="V82" s="436"/>
      <c r="W82" s="466"/>
      <c r="X82" s="436"/>
      <c r="Y82" s="456" t="str">
        <f ca="1">IF(INDIRECT("'Risk Input'!L"&amp;$A81&amp;"")="","",INDIRECT("'Risk Input'!L"&amp;$A81&amp;""))</f>
        <v/>
      </c>
    </row>
    <row r="83" ht="24" customHeight="1" spans="1:25">
      <c r="A83">
        <f t="shared" si="7"/>
        <v>15</v>
      </c>
      <c r="B83" s="436"/>
      <c r="C83" s="436"/>
      <c r="D83" s="437"/>
      <c r="E83" s="436"/>
      <c r="F83" s="436"/>
      <c r="G83" s="436"/>
      <c r="H83" s="436"/>
      <c r="I83" s="452"/>
      <c r="J83" s="436"/>
      <c r="K83" s="436"/>
      <c r="L83" s="436"/>
      <c r="M83" s="436"/>
      <c r="N83" s="436"/>
      <c r="O83" s="457" t="str">
        <f ca="1">IF(INDIRECT("'Risk Input'!L"&amp;$A82&amp;"")="","",INDIRECT("'Risk Input'!L"&amp;$A82&amp;""))</f>
        <v/>
      </c>
      <c r="P83" s="454"/>
      <c r="Q83" s="466"/>
      <c r="R83" s="466"/>
      <c r="S83" s="436"/>
      <c r="T83" s="436"/>
      <c r="U83" s="436"/>
      <c r="V83" s="436"/>
      <c r="W83" s="466"/>
      <c r="X83" s="436"/>
      <c r="Y83" s="457" t="str">
        <f ca="1">IF(INDIRECT("'Risk Input'!L"&amp;$A82&amp;"")="","",INDIRECT("'Risk Input'!L"&amp;$A82&amp;""))</f>
        <v/>
      </c>
    </row>
    <row r="84" ht="24" customHeight="1" spans="1:25">
      <c r="A84">
        <f t="shared" si="7"/>
        <v>15</v>
      </c>
      <c r="B84" s="436"/>
      <c r="C84" s="436"/>
      <c r="D84" s="437"/>
      <c r="E84" s="436"/>
      <c r="F84" s="436"/>
      <c r="G84" s="436"/>
      <c r="H84" s="436"/>
      <c r="I84" s="452"/>
      <c r="J84" s="436"/>
      <c r="K84" s="436"/>
      <c r="L84" s="436"/>
      <c r="M84" s="436"/>
      <c r="N84" s="436"/>
      <c r="O84" s="458" t="s">
        <v>418</v>
      </c>
      <c r="P84" s="454"/>
      <c r="Q84" s="466"/>
      <c r="R84" s="466"/>
      <c r="S84" s="436"/>
      <c r="T84" s="436"/>
      <c r="U84" s="436"/>
      <c r="V84" s="436"/>
      <c r="W84" s="466"/>
      <c r="X84" s="436"/>
      <c r="Y84" s="458" t="s">
        <v>418</v>
      </c>
    </row>
    <row r="85" ht="24" customHeight="1" spans="1:25">
      <c r="A85">
        <f t="shared" si="7"/>
        <v>15</v>
      </c>
      <c r="B85" s="438"/>
      <c r="C85" s="438"/>
      <c r="D85" s="439"/>
      <c r="E85" s="438"/>
      <c r="F85" s="438"/>
      <c r="G85" s="438"/>
      <c r="H85" s="438"/>
      <c r="I85" s="459"/>
      <c r="J85" s="438"/>
      <c r="K85" s="438"/>
      <c r="L85" s="438"/>
      <c r="M85" s="438"/>
      <c r="N85" s="438"/>
      <c r="O85" s="460" t="str">
        <f ca="1">IF(INDIRECT("'Risk Input'!"&amp;Database!$O$16&amp;$A85&amp;"")="","",INDIRECT("'Risk Input'!"&amp;Database!$O$16&amp;$A85&amp;""))</f>
        <v/>
      </c>
      <c r="P85" s="461"/>
      <c r="Q85" s="467"/>
      <c r="R85" s="467"/>
      <c r="S85" s="438"/>
      <c r="T85" s="438"/>
      <c r="U85" s="438"/>
      <c r="V85" s="438"/>
      <c r="W85" s="467"/>
      <c r="X85" s="438"/>
      <c r="Y85" s="460" t="str">
        <f ca="1">IF(INDIRECT("'Risk Input'!"&amp;Database!$O$31&amp;$A85&amp;"")="","",INDIRECT("'Risk Input'!"&amp;Database!$O$31&amp;$A85&amp;""))</f>
        <v/>
      </c>
    </row>
    <row r="86" ht="6" customHeight="1" spans="2:25">
      <c r="B86" s="431"/>
      <c r="C86" s="432"/>
      <c r="D86" s="433"/>
      <c r="E86" s="433"/>
      <c r="F86" s="433"/>
      <c r="G86" s="433"/>
      <c r="H86" s="433"/>
      <c r="I86" s="462"/>
      <c r="J86" s="433"/>
      <c r="K86" s="433"/>
      <c r="L86" s="433"/>
      <c r="M86" s="433"/>
      <c r="N86" s="448"/>
      <c r="O86" s="448"/>
      <c r="P86" s="448"/>
      <c r="Q86" s="448"/>
      <c r="R86" s="448"/>
      <c r="S86" s="433"/>
      <c r="T86" s="433"/>
      <c r="U86" s="433"/>
      <c r="V86" s="433"/>
      <c r="W86" s="433"/>
      <c r="X86" s="433"/>
      <c r="Y86" s="470"/>
    </row>
    <row r="87" ht="24" customHeight="1" spans="1:25">
      <c r="A87">
        <f>A78+1</f>
        <v>16</v>
      </c>
      <c r="B87" s="434" t="str">
        <f ca="1">IF(INDIRECT("'Risk Input'!"&amp;Database!$O$3&amp;$A87&amp;"")="","",INDIRECT("'Risk Input'!"&amp;Database!$O$3&amp;$A87&amp;""))</f>
        <v/>
      </c>
      <c r="C87" s="434" t="str">
        <f ca="1">IF(INDIRECT("'Risk Input'!"&amp;Database!$O$2&amp;$A87&amp;"")="","",INDIRECT("'Risk Input'!"&amp;Database!$O$2&amp;$A87&amp;""))</f>
        <v/>
      </c>
      <c r="D87" s="435" t="str">
        <f ca="1">IF(INDIRECT("'Risk Input'!"&amp;Database!$O$4&amp;$A87&amp;"")="","",INDIRECT("'Risk Input'!"&amp;Database!$O$4&amp;$A87&amp;""))</f>
        <v/>
      </c>
      <c r="E87" s="434" t="str">
        <f ca="1">IF(INDIRECT("'Risk Input'!"&amp;Database!$O$5&amp;$A87&amp;"")="","",INDIRECT("'Risk Input'!"&amp;Database!$O$5&amp;$A87&amp;""))</f>
        <v/>
      </c>
      <c r="F87" s="434" t="str">
        <f ca="1">IF(INDIRECT("'Risk Input'!"&amp;Database!$O$6&amp;$A87&amp;"")="","",INDIRECT("'Risk Input'!"&amp;Database!$O$6&amp;$A87&amp;""))</f>
        <v/>
      </c>
      <c r="G87" s="434" t="str">
        <f ca="1">IF(INDIRECT("'Risk Input'!"&amp;Database!$O$7&amp;$A87&amp;"")="","",INDIRECT("'Risk Input'!"&amp;Database!$O$7&amp;$A87&amp;""))</f>
        <v/>
      </c>
      <c r="H87" s="434" t="str">
        <f ca="1">IF(INDIRECT("'Risk Input'!"&amp;Database!$O$8&amp;$A87&amp;"")="","",INDIRECT("'Risk Input'!"&amp;Database!$O$8&amp;$A87&amp;""))</f>
        <v/>
      </c>
      <c r="I87" s="449" t="str">
        <f ca="1">IF(INDIRECT("'Risk Input'!"&amp;Database!$O$9&amp;$A87&amp;"")="","",INDIRECT("'Risk Input'!"&amp;Database!$O$9&amp;$A87&amp;""))</f>
        <v/>
      </c>
      <c r="J87" s="434" t="str">
        <f ca="1">IF(INDIRECT("'Risk Input'!"&amp;Database!$O$10&amp;$A87&amp;"")="","",INDIRECT("'Risk Input'!"&amp;Database!$O$10&amp;$A87&amp;""))</f>
        <v/>
      </c>
      <c r="K87" s="434" t="str">
        <f ca="1">IF(INDIRECT("'Risk Input'!"&amp;Database!$O$11&amp;$A87&amp;"")="","",INDIRECT("'Risk Input'!"&amp;Database!$O$11&amp;$A87&amp;""))</f>
        <v/>
      </c>
      <c r="L87" s="434" t="str">
        <f ca="1">IF(INDIRECT("'Risk Input'!"&amp;Database!$O$12&amp;$A87&amp;"")="","",INDIRECT("'Risk Input'!"&amp;Database!$O$12&amp;$A87&amp;""))</f>
        <v/>
      </c>
      <c r="M87" s="434" t="str">
        <f ca="1">IF(INDIRECT("'Risk Input'!"&amp;Database!$O$13&amp;$A87&amp;"")="","",INDIRECT("'Risk Input'!"&amp;Database!$O$13&amp;$A87&amp;""))</f>
        <v/>
      </c>
      <c r="N87" s="434" t="str">
        <f ca="1">IF(INDIRECT("'Risk Input'!"&amp;Database!$O$14&amp;$A87&amp;"")="","",INDIRECT("'Risk Input'!"&amp;Database!$O$14&amp;$A87&amp;""))</f>
        <v/>
      </c>
      <c r="O87" s="450" t="s">
        <v>417</v>
      </c>
      <c r="P87" s="451" t="str">
        <f ca="1">IF(INDIRECT("'Risk Input'!"&amp;Database!$O$19&amp;$A87&amp;"")="","",INDIRECT("'Risk Input'!"&amp;Database!$O$19&amp;$A87&amp;""))</f>
        <v/>
      </c>
      <c r="Q87" s="465" t="str">
        <f ca="1">IF(INDIRECT("'Risk Input'!"&amp;Database!$O$20&amp;$A87&amp;"")="","",INDIRECT("'Risk Input'!"&amp;Database!$O$20&amp;$A87&amp;""))</f>
        <v/>
      </c>
      <c r="R87" s="465" t="str">
        <f ca="1">IF(INDIRECT("'Risk Input'!"&amp;Database!$O$21&amp;$A87&amp;"")="","",INDIRECT("'Risk Input'!"&amp;Database!$O$21&amp;$A87&amp;""))</f>
        <v/>
      </c>
      <c r="S87" s="434" t="str">
        <f ca="1">IF(INDIRECT("'Risk Input'!"&amp;Database!$O$22&amp;$A87&amp;"")="","",INDIRECT("'Risk Input'!"&amp;Database!$O$22&amp;$A87&amp;""))</f>
        <v/>
      </c>
      <c r="T87" s="434" t="str">
        <f ca="1">IF(INDIRECT("'Risk Input'!"&amp;Database!$O$25&amp;$A87&amp;"")="","",INDIRECT("'Risk Input'!"&amp;Database!$O$25&amp;$A87&amp;""))</f>
        <v/>
      </c>
      <c r="U87" s="434" t="str">
        <f ca="1">IF(INDIRECT("'Risk Input'!"&amp;Database!$O$26&amp;$A87&amp;"")="","",INDIRECT("'Risk Input'!"&amp;Database!$O$26&amp;$A87&amp;""))</f>
        <v/>
      </c>
      <c r="V87" s="434" t="str">
        <f ca="1">IF(INDIRECT("'Risk Input'!"&amp;Database!$O$27&amp;$A87&amp;"")="","",INDIRECT("'Risk Input'!"&amp;Database!$O$27&amp;$A87&amp;""))</f>
        <v/>
      </c>
      <c r="W87" s="465" t="str">
        <f ca="1">IF(INDIRECT("'Risk Input'!"&amp;Database!$O$28&amp;$A87&amp;"")="","",INDIRECT("'Risk Input'!"&amp;Database!$O$28&amp;$A87&amp;""))</f>
        <v/>
      </c>
      <c r="X87" s="434" t="str">
        <f ca="1">IF(INDIRECT("'Risk Input'!"&amp;Database!$O$29&amp;$A87&amp;"")="","",INDIRECT("'Risk Input'!"&amp;Database!$O$29&amp;$A87&amp;""))</f>
        <v/>
      </c>
      <c r="Y87" s="471" t="s">
        <v>417</v>
      </c>
    </row>
    <row r="88" ht="24" customHeight="1" spans="1:25">
      <c r="A88">
        <f>A87</f>
        <v>16</v>
      </c>
      <c r="B88" s="436"/>
      <c r="C88" s="436"/>
      <c r="D88" s="437"/>
      <c r="E88" s="436"/>
      <c r="F88" s="436"/>
      <c r="G88" s="436"/>
      <c r="H88" s="436"/>
      <c r="I88" s="452"/>
      <c r="J88" s="436"/>
      <c r="K88" s="436"/>
      <c r="L88" s="436"/>
      <c r="M88" s="436"/>
      <c r="N88" s="436"/>
      <c r="O88" s="453" t="str">
        <f ca="1">IF(INDIRECT("'Risk Input'!"&amp;Database!$O$15&amp;$A87&amp;"")="","",INDIRECT("'Risk Input'!"&amp;Database!$O$15&amp;$A87&amp;""))</f>
        <v/>
      </c>
      <c r="P88" s="454"/>
      <c r="Q88" s="466"/>
      <c r="R88" s="466"/>
      <c r="S88" s="436"/>
      <c r="T88" s="436"/>
      <c r="U88" s="436"/>
      <c r="V88" s="436"/>
      <c r="W88" s="466"/>
      <c r="X88" s="436"/>
      <c r="Y88" s="453" t="str">
        <f ca="1">IF(INDIRECT("'Risk Input'!"&amp;Database!$O$30&amp;$A87&amp;"")="","",INDIRECT("'Risk Input'!"&amp;Database!$O$30&amp;$A87&amp;""))</f>
        <v/>
      </c>
    </row>
    <row r="89" ht="24" customHeight="1" spans="1:25">
      <c r="A89">
        <f t="shared" ref="A89:A94" si="8">A88</f>
        <v>16</v>
      </c>
      <c r="B89" s="436"/>
      <c r="C89" s="436"/>
      <c r="D89" s="437"/>
      <c r="E89" s="436"/>
      <c r="F89" s="436"/>
      <c r="G89" s="436"/>
      <c r="H89" s="436"/>
      <c r="I89" s="452"/>
      <c r="J89" s="436"/>
      <c r="K89" s="436"/>
      <c r="L89" s="436"/>
      <c r="M89" s="436"/>
      <c r="N89" s="436"/>
      <c r="O89" s="455" t="str">
        <f ca="1">IF(INDIRECT("'Risk Input'!"&amp;Database!$O$18&amp;$A89&amp;"")="","",INDIRECT("'Risk Input'!"&amp;Database!$O$18&amp;$A89&amp;""))</f>
        <v/>
      </c>
      <c r="P89" s="454"/>
      <c r="Q89" s="466"/>
      <c r="R89" s="466"/>
      <c r="S89" s="436"/>
      <c r="T89" s="436"/>
      <c r="U89" s="436"/>
      <c r="V89" s="436"/>
      <c r="W89" s="466"/>
      <c r="X89" s="436"/>
      <c r="Y89" s="455" t="str">
        <f ca="1">IF(INDIRECT("'Risk Input'!"&amp;Database!$O$33&amp;$A89&amp;"")="","",INDIRECT("'Risk Input'!"&amp;Database!$O$33&amp;$A89&amp;""))</f>
        <v/>
      </c>
    </row>
    <row r="90" ht="24" customHeight="1" spans="1:25">
      <c r="A90">
        <f t="shared" si="8"/>
        <v>16</v>
      </c>
      <c r="B90" s="436"/>
      <c r="C90" s="436"/>
      <c r="D90" s="437"/>
      <c r="E90" s="436"/>
      <c r="F90" s="436"/>
      <c r="G90" s="436"/>
      <c r="H90" s="436"/>
      <c r="I90" s="452"/>
      <c r="J90" s="436"/>
      <c r="K90" s="436"/>
      <c r="L90" s="436"/>
      <c r="M90" s="436"/>
      <c r="N90" s="436"/>
      <c r="O90" s="456" t="str">
        <f ca="1">IF(INDIRECT("'Risk Input'!L"&amp;$A89&amp;"")="","",INDIRECT("'Risk Input'!L"&amp;$A89&amp;""))</f>
        <v/>
      </c>
      <c r="P90" s="454"/>
      <c r="Q90" s="466"/>
      <c r="R90" s="466"/>
      <c r="S90" s="436"/>
      <c r="T90" s="436"/>
      <c r="U90" s="436"/>
      <c r="V90" s="436"/>
      <c r="W90" s="466"/>
      <c r="X90" s="436"/>
      <c r="Y90" s="456" t="str">
        <f ca="1">IF(INDIRECT("'Risk Input'!L"&amp;$A89&amp;"")="","",INDIRECT("'Risk Input'!L"&amp;$A89&amp;""))</f>
        <v/>
      </c>
    </row>
    <row r="91" ht="24" customHeight="1" spans="1:25">
      <c r="A91">
        <f t="shared" si="8"/>
        <v>16</v>
      </c>
      <c r="B91" s="436"/>
      <c r="C91" s="436"/>
      <c r="D91" s="437"/>
      <c r="E91" s="436"/>
      <c r="F91" s="436"/>
      <c r="G91" s="436"/>
      <c r="H91" s="436"/>
      <c r="I91" s="452"/>
      <c r="J91" s="436"/>
      <c r="K91" s="436"/>
      <c r="L91" s="436"/>
      <c r="M91" s="436"/>
      <c r="N91" s="436"/>
      <c r="O91" s="456" t="str">
        <f ca="1">IF(INDIRECT("'Risk Input'!L"&amp;$A90&amp;"")="","",INDIRECT("'Risk Input'!L"&amp;$A90&amp;""))</f>
        <v/>
      </c>
      <c r="P91" s="454"/>
      <c r="Q91" s="466"/>
      <c r="R91" s="466"/>
      <c r="S91" s="436"/>
      <c r="T91" s="436"/>
      <c r="U91" s="436"/>
      <c r="V91" s="436"/>
      <c r="W91" s="466"/>
      <c r="X91" s="436"/>
      <c r="Y91" s="456" t="str">
        <f ca="1">IF(INDIRECT("'Risk Input'!L"&amp;$A90&amp;"")="","",INDIRECT("'Risk Input'!L"&amp;$A90&amp;""))</f>
        <v/>
      </c>
    </row>
    <row r="92" ht="24" customHeight="1" spans="1:25">
      <c r="A92">
        <f t="shared" si="8"/>
        <v>16</v>
      </c>
      <c r="B92" s="436"/>
      <c r="C92" s="436"/>
      <c r="D92" s="437"/>
      <c r="E92" s="436"/>
      <c r="F92" s="436"/>
      <c r="G92" s="436"/>
      <c r="H92" s="436"/>
      <c r="I92" s="452"/>
      <c r="J92" s="436"/>
      <c r="K92" s="436"/>
      <c r="L92" s="436"/>
      <c r="M92" s="436"/>
      <c r="N92" s="436"/>
      <c r="O92" s="457" t="str">
        <f ca="1">IF(INDIRECT("'Risk Input'!L"&amp;$A91&amp;"")="","",INDIRECT("'Risk Input'!L"&amp;$A91&amp;""))</f>
        <v/>
      </c>
      <c r="P92" s="454"/>
      <c r="Q92" s="466"/>
      <c r="R92" s="466"/>
      <c r="S92" s="436"/>
      <c r="T92" s="436"/>
      <c r="U92" s="436"/>
      <c r="V92" s="436"/>
      <c r="W92" s="466"/>
      <c r="X92" s="436"/>
      <c r="Y92" s="457" t="str">
        <f ca="1">IF(INDIRECT("'Risk Input'!L"&amp;$A91&amp;"")="","",INDIRECT("'Risk Input'!L"&amp;$A91&amp;""))</f>
        <v/>
      </c>
    </row>
    <row r="93" ht="24" customHeight="1" spans="1:25">
      <c r="A93">
        <f t="shared" si="8"/>
        <v>16</v>
      </c>
      <c r="B93" s="436"/>
      <c r="C93" s="436"/>
      <c r="D93" s="437"/>
      <c r="E93" s="436"/>
      <c r="F93" s="436"/>
      <c r="G93" s="436"/>
      <c r="H93" s="436"/>
      <c r="I93" s="452"/>
      <c r="J93" s="436"/>
      <c r="K93" s="436"/>
      <c r="L93" s="436"/>
      <c r="M93" s="436"/>
      <c r="N93" s="436"/>
      <c r="O93" s="458" t="s">
        <v>418</v>
      </c>
      <c r="P93" s="454"/>
      <c r="Q93" s="466"/>
      <c r="R93" s="466"/>
      <c r="S93" s="436"/>
      <c r="T93" s="436"/>
      <c r="U93" s="436"/>
      <c r="V93" s="436"/>
      <c r="W93" s="466"/>
      <c r="X93" s="436"/>
      <c r="Y93" s="458" t="s">
        <v>418</v>
      </c>
    </row>
    <row r="94" ht="24" customHeight="1" spans="1:25">
      <c r="A94">
        <f t="shared" si="8"/>
        <v>16</v>
      </c>
      <c r="B94" s="438"/>
      <c r="C94" s="438"/>
      <c r="D94" s="439"/>
      <c r="E94" s="438"/>
      <c r="F94" s="438"/>
      <c r="G94" s="438"/>
      <c r="H94" s="438"/>
      <c r="I94" s="459"/>
      <c r="J94" s="438"/>
      <c r="K94" s="438"/>
      <c r="L94" s="438"/>
      <c r="M94" s="438"/>
      <c r="N94" s="438"/>
      <c r="O94" s="460" t="str">
        <f ca="1">IF(INDIRECT("'Risk Input'!"&amp;Database!$O$16&amp;$A94&amp;"")="","",INDIRECT("'Risk Input'!"&amp;Database!$O$16&amp;$A94&amp;""))</f>
        <v/>
      </c>
      <c r="P94" s="461"/>
      <c r="Q94" s="467"/>
      <c r="R94" s="467"/>
      <c r="S94" s="438"/>
      <c r="T94" s="438"/>
      <c r="U94" s="438"/>
      <c r="V94" s="438"/>
      <c r="W94" s="467"/>
      <c r="X94" s="438"/>
      <c r="Y94" s="460" t="str">
        <f ca="1">IF(INDIRECT("'Risk Input'!"&amp;Database!$O$31&amp;$A94&amp;"")="","",INDIRECT("'Risk Input'!"&amp;Database!$O$31&amp;$A94&amp;""))</f>
        <v/>
      </c>
    </row>
    <row r="95" ht="6" customHeight="1" spans="2:25">
      <c r="B95" s="431"/>
      <c r="C95" s="432"/>
      <c r="D95" s="433"/>
      <c r="E95" s="433"/>
      <c r="F95" s="433"/>
      <c r="G95" s="433"/>
      <c r="H95" s="433"/>
      <c r="I95" s="462"/>
      <c r="J95" s="433"/>
      <c r="K95" s="433"/>
      <c r="L95" s="433"/>
      <c r="M95" s="433"/>
      <c r="N95" s="448"/>
      <c r="O95" s="448"/>
      <c r="P95" s="448"/>
      <c r="Q95" s="448"/>
      <c r="R95" s="448"/>
      <c r="S95" s="433"/>
      <c r="T95" s="433"/>
      <c r="U95" s="433"/>
      <c r="V95" s="433"/>
      <c r="W95" s="433"/>
      <c r="X95" s="433"/>
      <c r="Y95" s="470"/>
    </row>
    <row r="96" ht="24" customHeight="1" spans="1:25">
      <c r="A96">
        <f>A87+1</f>
        <v>17</v>
      </c>
      <c r="B96" s="434" t="str">
        <f ca="1">IF(INDIRECT("'Risk Input'!"&amp;Database!$O$3&amp;$A96&amp;"")="","",INDIRECT("'Risk Input'!"&amp;Database!$O$3&amp;$A96&amp;""))</f>
        <v/>
      </c>
      <c r="C96" s="434" t="str">
        <f ca="1">IF(INDIRECT("'Risk Input'!"&amp;Database!$O$2&amp;$A96&amp;"")="","",INDIRECT("'Risk Input'!"&amp;Database!$O$2&amp;$A96&amp;""))</f>
        <v/>
      </c>
      <c r="D96" s="435" t="str">
        <f ca="1">IF(INDIRECT("'Risk Input'!"&amp;Database!$O$4&amp;$A96&amp;"")="","",INDIRECT("'Risk Input'!"&amp;Database!$O$4&amp;$A96&amp;""))</f>
        <v/>
      </c>
      <c r="E96" s="434" t="str">
        <f ca="1">IF(INDIRECT("'Risk Input'!"&amp;Database!$O$5&amp;$A96&amp;"")="","",INDIRECT("'Risk Input'!"&amp;Database!$O$5&amp;$A96&amp;""))</f>
        <v/>
      </c>
      <c r="F96" s="434" t="str">
        <f ca="1">IF(INDIRECT("'Risk Input'!"&amp;Database!$O$6&amp;$A96&amp;"")="","",INDIRECT("'Risk Input'!"&amp;Database!$O$6&amp;$A96&amp;""))</f>
        <v/>
      </c>
      <c r="G96" s="434" t="str">
        <f ca="1">IF(INDIRECT("'Risk Input'!"&amp;Database!$O$7&amp;$A96&amp;"")="","",INDIRECT("'Risk Input'!"&amp;Database!$O$7&amp;$A96&amp;""))</f>
        <v/>
      </c>
      <c r="H96" s="434" t="str">
        <f ca="1">IF(INDIRECT("'Risk Input'!"&amp;Database!$O$8&amp;$A96&amp;"")="","",INDIRECT("'Risk Input'!"&amp;Database!$O$8&amp;$A96&amp;""))</f>
        <v/>
      </c>
      <c r="I96" s="449" t="str">
        <f ca="1">IF(INDIRECT("'Risk Input'!"&amp;Database!$O$9&amp;$A96&amp;"")="","",INDIRECT("'Risk Input'!"&amp;Database!$O$9&amp;$A96&amp;""))</f>
        <v/>
      </c>
      <c r="J96" s="434" t="str">
        <f ca="1">IF(INDIRECT("'Risk Input'!"&amp;Database!$O$10&amp;$A96&amp;"")="","",INDIRECT("'Risk Input'!"&amp;Database!$O$10&amp;$A96&amp;""))</f>
        <v/>
      </c>
      <c r="K96" s="434" t="str">
        <f ca="1">IF(INDIRECT("'Risk Input'!"&amp;Database!$O$11&amp;$A96&amp;"")="","",INDIRECT("'Risk Input'!"&amp;Database!$O$11&amp;$A96&amp;""))</f>
        <v/>
      </c>
      <c r="L96" s="434" t="str">
        <f ca="1">IF(INDIRECT("'Risk Input'!"&amp;Database!$O$12&amp;$A96&amp;"")="","",INDIRECT("'Risk Input'!"&amp;Database!$O$12&amp;$A96&amp;""))</f>
        <v/>
      </c>
      <c r="M96" s="434" t="str">
        <f ca="1">IF(INDIRECT("'Risk Input'!"&amp;Database!$O$13&amp;$A96&amp;"")="","",INDIRECT("'Risk Input'!"&amp;Database!$O$13&amp;$A96&amp;""))</f>
        <v/>
      </c>
      <c r="N96" s="434" t="str">
        <f ca="1">IF(INDIRECT("'Risk Input'!"&amp;Database!$O$14&amp;$A96&amp;"")="","",INDIRECT("'Risk Input'!"&amp;Database!$O$14&amp;$A96&amp;""))</f>
        <v/>
      </c>
      <c r="O96" s="450" t="s">
        <v>417</v>
      </c>
      <c r="P96" s="451" t="str">
        <f ca="1">IF(INDIRECT("'Risk Input'!"&amp;Database!$O$19&amp;$A96&amp;"")="","",INDIRECT("'Risk Input'!"&amp;Database!$O$19&amp;$A96&amp;""))</f>
        <v/>
      </c>
      <c r="Q96" s="465" t="str">
        <f ca="1">IF(INDIRECT("'Risk Input'!"&amp;Database!$O$20&amp;$A96&amp;"")="","",INDIRECT("'Risk Input'!"&amp;Database!$O$20&amp;$A96&amp;""))</f>
        <v/>
      </c>
      <c r="R96" s="465" t="str">
        <f ca="1">IF(INDIRECT("'Risk Input'!"&amp;Database!$O$21&amp;$A96&amp;"")="","",INDIRECT("'Risk Input'!"&amp;Database!$O$21&amp;$A96&amp;""))</f>
        <v/>
      </c>
      <c r="S96" s="434" t="str">
        <f ca="1">IF(INDIRECT("'Risk Input'!"&amp;Database!$O$22&amp;$A96&amp;"")="","",INDIRECT("'Risk Input'!"&amp;Database!$O$22&amp;$A96&amp;""))</f>
        <v/>
      </c>
      <c r="T96" s="434" t="str">
        <f ca="1">IF(INDIRECT("'Risk Input'!"&amp;Database!$O$25&amp;$A96&amp;"")="","",INDIRECT("'Risk Input'!"&amp;Database!$O$25&amp;$A96&amp;""))</f>
        <v/>
      </c>
      <c r="U96" s="434" t="str">
        <f ca="1">IF(INDIRECT("'Risk Input'!"&amp;Database!$O$26&amp;$A96&amp;"")="","",INDIRECT("'Risk Input'!"&amp;Database!$O$26&amp;$A96&amp;""))</f>
        <v/>
      </c>
      <c r="V96" s="434" t="str">
        <f ca="1">IF(INDIRECT("'Risk Input'!"&amp;Database!$O$27&amp;$A96&amp;"")="","",INDIRECT("'Risk Input'!"&amp;Database!$O$27&amp;$A96&amp;""))</f>
        <v/>
      </c>
      <c r="W96" s="465" t="str">
        <f ca="1">IF(INDIRECT("'Risk Input'!"&amp;Database!$O$28&amp;$A96&amp;"")="","",INDIRECT("'Risk Input'!"&amp;Database!$O$28&amp;$A96&amp;""))</f>
        <v/>
      </c>
      <c r="X96" s="434" t="str">
        <f ca="1">IF(INDIRECT("'Risk Input'!"&amp;Database!$O$29&amp;$A96&amp;"")="","",INDIRECT("'Risk Input'!"&amp;Database!$O$29&amp;$A96&amp;""))</f>
        <v/>
      </c>
      <c r="Y96" s="471" t="s">
        <v>417</v>
      </c>
    </row>
    <row r="97" ht="24" customHeight="1" spans="1:25">
      <c r="A97">
        <f>A96</f>
        <v>17</v>
      </c>
      <c r="B97" s="436"/>
      <c r="C97" s="436"/>
      <c r="D97" s="437"/>
      <c r="E97" s="436"/>
      <c r="F97" s="436"/>
      <c r="G97" s="436"/>
      <c r="H97" s="436"/>
      <c r="I97" s="452"/>
      <c r="J97" s="436"/>
      <c r="K97" s="436"/>
      <c r="L97" s="436"/>
      <c r="M97" s="436"/>
      <c r="N97" s="436"/>
      <c r="O97" s="453" t="str">
        <f ca="1">IF(INDIRECT("'Risk Input'!"&amp;Database!$O$15&amp;$A96&amp;"")="","",INDIRECT("'Risk Input'!"&amp;Database!$O$15&amp;$A96&amp;""))</f>
        <v/>
      </c>
      <c r="P97" s="454"/>
      <c r="Q97" s="466"/>
      <c r="R97" s="466"/>
      <c r="S97" s="436"/>
      <c r="T97" s="436"/>
      <c r="U97" s="436"/>
      <c r="V97" s="436"/>
      <c r="W97" s="466"/>
      <c r="X97" s="436"/>
      <c r="Y97" s="453" t="str">
        <f ca="1">IF(INDIRECT("'Risk Input'!"&amp;Database!$O$30&amp;$A96&amp;"")="","",INDIRECT("'Risk Input'!"&amp;Database!$O$30&amp;$A96&amp;""))</f>
        <v/>
      </c>
    </row>
    <row r="98" ht="24" customHeight="1" spans="1:25">
      <c r="A98">
        <f t="shared" ref="A98:A103" si="9">A97</f>
        <v>17</v>
      </c>
      <c r="B98" s="436"/>
      <c r="C98" s="436"/>
      <c r="D98" s="437"/>
      <c r="E98" s="436"/>
      <c r="F98" s="436"/>
      <c r="G98" s="436"/>
      <c r="H98" s="436"/>
      <c r="I98" s="452"/>
      <c r="J98" s="436"/>
      <c r="K98" s="436"/>
      <c r="L98" s="436"/>
      <c r="M98" s="436"/>
      <c r="N98" s="436"/>
      <c r="O98" s="455" t="str">
        <f ca="1">IF(INDIRECT("'Risk Input'!"&amp;Database!$O$18&amp;$A98&amp;"")="","",INDIRECT("'Risk Input'!"&amp;Database!$O$18&amp;$A98&amp;""))</f>
        <v/>
      </c>
      <c r="P98" s="454"/>
      <c r="Q98" s="466"/>
      <c r="R98" s="466"/>
      <c r="S98" s="436"/>
      <c r="T98" s="436"/>
      <c r="U98" s="436"/>
      <c r="V98" s="436"/>
      <c r="W98" s="466"/>
      <c r="X98" s="436"/>
      <c r="Y98" s="455" t="str">
        <f ca="1">IF(INDIRECT("'Risk Input'!"&amp;Database!$O$33&amp;$A98&amp;"")="","",INDIRECT("'Risk Input'!"&amp;Database!$O$33&amp;$A98&amp;""))</f>
        <v/>
      </c>
    </row>
    <row r="99" ht="24" customHeight="1" spans="1:25">
      <c r="A99">
        <f t="shared" si="9"/>
        <v>17</v>
      </c>
      <c r="B99" s="436"/>
      <c r="C99" s="436"/>
      <c r="D99" s="437"/>
      <c r="E99" s="436"/>
      <c r="F99" s="436"/>
      <c r="G99" s="436"/>
      <c r="H99" s="436"/>
      <c r="I99" s="452"/>
      <c r="J99" s="436"/>
      <c r="K99" s="436"/>
      <c r="L99" s="436"/>
      <c r="M99" s="436"/>
      <c r="N99" s="436"/>
      <c r="O99" s="456" t="str">
        <f ca="1">IF(INDIRECT("'Risk Input'!L"&amp;$A98&amp;"")="","",INDIRECT("'Risk Input'!L"&amp;$A98&amp;""))</f>
        <v/>
      </c>
      <c r="P99" s="454"/>
      <c r="Q99" s="466"/>
      <c r="R99" s="466"/>
      <c r="S99" s="436"/>
      <c r="T99" s="436"/>
      <c r="U99" s="436"/>
      <c r="V99" s="436"/>
      <c r="W99" s="466"/>
      <c r="X99" s="436"/>
      <c r="Y99" s="456" t="str">
        <f ca="1">IF(INDIRECT("'Risk Input'!L"&amp;$A98&amp;"")="","",INDIRECT("'Risk Input'!L"&amp;$A98&amp;""))</f>
        <v/>
      </c>
    </row>
    <row r="100" ht="24" customHeight="1" spans="1:25">
      <c r="A100">
        <f t="shared" si="9"/>
        <v>17</v>
      </c>
      <c r="B100" s="436"/>
      <c r="C100" s="436"/>
      <c r="D100" s="437"/>
      <c r="E100" s="436"/>
      <c r="F100" s="436"/>
      <c r="G100" s="436"/>
      <c r="H100" s="436"/>
      <c r="I100" s="452"/>
      <c r="J100" s="436"/>
      <c r="K100" s="436"/>
      <c r="L100" s="436"/>
      <c r="M100" s="436"/>
      <c r="N100" s="436"/>
      <c r="O100" s="456" t="str">
        <f ca="1">IF(INDIRECT("'Risk Input'!L"&amp;$A99&amp;"")="","",INDIRECT("'Risk Input'!L"&amp;$A99&amp;""))</f>
        <v/>
      </c>
      <c r="P100" s="454"/>
      <c r="Q100" s="466"/>
      <c r="R100" s="466"/>
      <c r="S100" s="436"/>
      <c r="T100" s="436"/>
      <c r="U100" s="436"/>
      <c r="V100" s="436"/>
      <c r="W100" s="466"/>
      <c r="X100" s="436"/>
      <c r="Y100" s="456" t="str">
        <f ca="1">IF(INDIRECT("'Risk Input'!L"&amp;$A99&amp;"")="","",INDIRECT("'Risk Input'!L"&amp;$A99&amp;""))</f>
        <v/>
      </c>
    </row>
    <row r="101" ht="24" customHeight="1" spans="1:25">
      <c r="A101">
        <f t="shared" si="9"/>
        <v>17</v>
      </c>
      <c r="B101" s="436"/>
      <c r="C101" s="436"/>
      <c r="D101" s="437"/>
      <c r="E101" s="436"/>
      <c r="F101" s="436"/>
      <c r="G101" s="436"/>
      <c r="H101" s="436"/>
      <c r="I101" s="452"/>
      <c r="J101" s="436"/>
      <c r="K101" s="436"/>
      <c r="L101" s="436"/>
      <c r="M101" s="436"/>
      <c r="N101" s="436"/>
      <c r="O101" s="457" t="str">
        <f ca="1">IF(INDIRECT("'Risk Input'!L"&amp;$A100&amp;"")="","",INDIRECT("'Risk Input'!L"&amp;$A100&amp;""))</f>
        <v/>
      </c>
      <c r="P101" s="454"/>
      <c r="Q101" s="466"/>
      <c r="R101" s="466"/>
      <c r="S101" s="436"/>
      <c r="T101" s="436"/>
      <c r="U101" s="436"/>
      <c r="V101" s="436"/>
      <c r="W101" s="466"/>
      <c r="X101" s="436"/>
      <c r="Y101" s="457" t="str">
        <f ca="1">IF(INDIRECT("'Risk Input'!L"&amp;$A100&amp;"")="","",INDIRECT("'Risk Input'!L"&amp;$A100&amp;""))</f>
        <v/>
      </c>
    </row>
    <row r="102" ht="24" customHeight="1" spans="1:25">
      <c r="A102">
        <f t="shared" si="9"/>
        <v>17</v>
      </c>
      <c r="B102" s="436"/>
      <c r="C102" s="436"/>
      <c r="D102" s="437"/>
      <c r="E102" s="436"/>
      <c r="F102" s="436"/>
      <c r="G102" s="436"/>
      <c r="H102" s="436"/>
      <c r="I102" s="452"/>
      <c r="J102" s="436"/>
      <c r="K102" s="436"/>
      <c r="L102" s="436"/>
      <c r="M102" s="436"/>
      <c r="N102" s="436"/>
      <c r="O102" s="458" t="s">
        <v>418</v>
      </c>
      <c r="P102" s="454"/>
      <c r="Q102" s="466"/>
      <c r="R102" s="466"/>
      <c r="S102" s="436"/>
      <c r="T102" s="436"/>
      <c r="U102" s="436"/>
      <c r="V102" s="436"/>
      <c r="W102" s="466"/>
      <c r="X102" s="436"/>
      <c r="Y102" s="458" t="s">
        <v>418</v>
      </c>
    </row>
    <row r="103" ht="24" customHeight="1" spans="1:25">
      <c r="A103">
        <f t="shared" si="9"/>
        <v>17</v>
      </c>
      <c r="B103" s="438"/>
      <c r="C103" s="438"/>
      <c r="D103" s="439"/>
      <c r="E103" s="438"/>
      <c r="F103" s="438"/>
      <c r="G103" s="438"/>
      <c r="H103" s="438"/>
      <c r="I103" s="459"/>
      <c r="J103" s="438"/>
      <c r="K103" s="438"/>
      <c r="L103" s="438"/>
      <c r="M103" s="438"/>
      <c r="N103" s="438"/>
      <c r="O103" s="460" t="str">
        <f ca="1">IF(INDIRECT("'Risk Input'!"&amp;Database!$O$16&amp;$A103&amp;"")="","",INDIRECT("'Risk Input'!"&amp;Database!$O$16&amp;$A103&amp;""))</f>
        <v/>
      </c>
      <c r="P103" s="461"/>
      <c r="Q103" s="467"/>
      <c r="R103" s="467"/>
      <c r="S103" s="438"/>
      <c r="T103" s="438"/>
      <c r="U103" s="438"/>
      <c r="V103" s="438"/>
      <c r="W103" s="467"/>
      <c r="X103" s="438"/>
      <c r="Y103" s="460" t="str">
        <f ca="1">IF(INDIRECT("'Risk Input'!"&amp;Database!$O$31&amp;$A103&amp;"")="","",INDIRECT("'Risk Input'!"&amp;Database!$O$31&amp;$A103&amp;""))</f>
        <v/>
      </c>
    </row>
    <row r="104" ht="6" customHeight="1" spans="2:25">
      <c r="B104" s="431"/>
      <c r="C104" s="432"/>
      <c r="D104" s="433"/>
      <c r="E104" s="433"/>
      <c r="F104" s="433"/>
      <c r="G104" s="433"/>
      <c r="H104" s="433"/>
      <c r="I104" s="462"/>
      <c r="J104" s="433"/>
      <c r="K104" s="433"/>
      <c r="L104" s="433"/>
      <c r="M104" s="433"/>
      <c r="N104" s="448"/>
      <c r="O104" s="448"/>
      <c r="P104" s="448"/>
      <c r="Q104" s="448"/>
      <c r="R104" s="448"/>
      <c r="S104" s="433"/>
      <c r="T104" s="433"/>
      <c r="U104" s="433"/>
      <c r="V104" s="433"/>
      <c r="W104" s="433"/>
      <c r="X104" s="433"/>
      <c r="Y104" s="470"/>
    </row>
    <row r="105" ht="24" customHeight="1" spans="1:25">
      <c r="A105">
        <f>A96+1</f>
        <v>18</v>
      </c>
      <c r="B105" s="434" t="str">
        <f ca="1">IF(INDIRECT("'Risk Input'!"&amp;Database!$O$3&amp;$A105&amp;"")="","",INDIRECT("'Risk Input'!"&amp;Database!$O$3&amp;$A105&amp;""))</f>
        <v/>
      </c>
      <c r="C105" s="434" t="str">
        <f ca="1">IF(INDIRECT("'Risk Input'!"&amp;Database!$O$2&amp;$A105&amp;"")="","",INDIRECT("'Risk Input'!"&amp;Database!$O$2&amp;$A105&amp;""))</f>
        <v/>
      </c>
      <c r="D105" s="435" t="str">
        <f ca="1">IF(INDIRECT("'Risk Input'!"&amp;Database!$O$4&amp;$A105&amp;"")="","",INDIRECT("'Risk Input'!"&amp;Database!$O$4&amp;$A105&amp;""))</f>
        <v/>
      </c>
      <c r="E105" s="434" t="str">
        <f ca="1">IF(INDIRECT("'Risk Input'!"&amp;Database!$O$5&amp;$A105&amp;"")="","",INDIRECT("'Risk Input'!"&amp;Database!$O$5&amp;$A105&amp;""))</f>
        <v/>
      </c>
      <c r="F105" s="434" t="str">
        <f ca="1">IF(INDIRECT("'Risk Input'!"&amp;Database!$O$6&amp;$A105&amp;"")="","",INDIRECT("'Risk Input'!"&amp;Database!$O$6&amp;$A105&amp;""))</f>
        <v/>
      </c>
      <c r="G105" s="434" t="str">
        <f ca="1">IF(INDIRECT("'Risk Input'!"&amp;Database!$O$7&amp;$A105&amp;"")="","",INDIRECT("'Risk Input'!"&amp;Database!$O$7&amp;$A105&amp;""))</f>
        <v/>
      </c>
      <c r="H105" s="434" t="str">
        <f ca="1">IF(INDIRECT("'Risk Input'!"&amp;Database!$O$8&amp;$A105&amp;"")="","",INDIRECT("'Risk Input'!"&amp;Database!$O$8&amp;$A105&amp;""))</f>
        <v/>
      </c>
      <c r="I105" s="449" t="str">
        <f ca="1">IF(INDIRECT("'Risk Input'!"&amp;Database!$O$9&amp;$A105&amp;"")="","",INDIRECT("'Risk Input'!"&amp;Database!$O$9&amp;$A105&amp;""))</f>
        <v/>
      </c>
      <c r="J105" s="434" t="str">
        <f ca="1">IF(INDIRECT("'Risk Input'!"&amp;Database!$O$10&amp;$A105&amp;"")="","",INDIRECT("'Risk Input'!"&amp;Database!$O$10&amp;$A105&amp;""))</f>
        <v/>
      </c>
      <c r="K105" s="434" t="str">
        <f ca="1">IF(INDIRECT("'Risk Input'!"&amp;Database!$O$11&amp;$A105&amp;"")="","",INDIRECT("'Risk Input'!"&amp;Database!$O$11&amp;$A105&amp;""))</f>
        <v/>
      </c>
      <c r="L105" s="434" t="str">
        <f ca="1">IF(INDIRECT("'Risk Input'!"&amp;Database!$O$12&amp;$A105&amp;"")="","",INDIRECT("'Risk Input'!"&amp;Database!$O$12&amp;$A105&amp;""))</f>
        <v/>
      </c>
      <c r="M105" s="434" t="str">
        <f ca="1">IF(INDIRECT("'Risk Input'!"&amp;Database!$O$13&amp;$A105&amp;"")="","",INDIRECT("'Risk Input'!"&amp;Database!$O$13&amp;$A105&amp;""))</f>
        <v/>
      </c>
      <c r="N105" s="434" t="str">
        <f ca="1">IF(INDIRECT("'Risk Input'!"&amp;Database!$O$14&amp;$A105&amp;"")="","",INDIRECT("'Risk Input'!"&amp;Database!$O$14&amp;$A105&amp;""))</f>
        <v/>
      </c>
      <c r="O105" s="450" t="s">
        <v>417</v>
      </c>
      <c r="P105" s="451" t="str">
        <f ca="1">IF(INDIRECT("'Risk Input'!"&amp;Database!$O$19&amp;$A105&amp;"")="","",INDIRECT("'Risk Input'!"&amp;Database!$O$19&amp;$A105&amp;""))</f>
        <v/>
      </c>
      <c r="Q105" s="465" t="str">
        <f ca="1">IF(INDIRECT("'Risk Input'!"&amp;Database!$O$20&amp;$A105&amp;"")="","",INDIRECT("'Risk Input'!"&amp;Database!$O$20&amp;$A105&amp;""))</f>
        <v/>
      </c>
      <c r="R105" s="465" t="str">
        <f ca="1">IF(INDIRECT("'Risk Input'!"&amp;Database!$O$21&amp;$A105&amp;"")="","",INDIRECT("'Risk Input'!"&amp;Database!$O$21&amp;$A105&amp;""))</f>
        <v/>
      </c>
      <c r="S105" s="434" t="str">
        <f ca="1">IF(INDIRECT("'Risk Input'!"&amp;Database!$O$22&amp;$A105&amp;"")="","",INDIRECT("'Risk Input'!"&amp;Database!$O$22&amp;$A105&amp;""))</f>
        <v/>
      </c>
      <c r="T105" s="434" t="str">
        <f ca="1">IF(INDIRECT("'Risk Input'!"&amp;Database!$O$25&amp;$A105&amp;"")="","",INDIRECT("'Risk Input'!"&amp;Database!$O$25&amp;$A105&amp;""))</f>
        <v/>
      </c>
      <c r="U105" s="434" t="str">
        <f ca="1">IF(INDIRECT("'Risk Input'!"&amp;Database!$O$26&amp;$A105&amp;"")="","",INDIRECT("'Risk Input'!"&amp;Database!$O$26&amp;$A105&amp;""))</f>
        <v/>
      </c>
      <c r="V105" s="434" t="str">
        <f ca="1">IF(INDIRECT("'Risk Input'!"&amp;Database!$O$27&amp;$A105&amp;"")="","",INDIRECT("'Risk Input'!"&amp;Database!$O$27&amp;$A105&amp;""))</f>
        <v/>
      </c>
      <c r="W105" s="465" t="str">
        <f ca="1">IF(INDIRECT("'Risk Input'!"&amp;Database!$O$28&amp;$A105&amp;"")="","",INDIRECT("'Risk Input'!"&amp;Database!$O$28&amp;$A105&amp;""))</f>
        <v/>
      </c>
      <c r="X105" s="434" t="str">
        <f ca="1">IF(INDIRECT("'Risk Input'!"&amp;Database!$O$29&amp;$A105&amp;"")="","",INDIRECT("'Risk Input'!"&amp;Database!$O$29&amp;$A105&amp;""))</f>
        <v/>
      </c>
      <c r="Y105" s="471" t="s">
        <v>417</v>
      </c>
    </row>
    <row r="106" ht="24" customHeight="1" spans="1:25">
      <c r="A106">
        <f>A105</f>
        <v>18</v>
      </c>
      <c r="B106" s="436"/>
      <c r="C106" s="436"/>
      <c r="D106" s="437"/>
      <c r="E106" s="436"/>
      <c r="F106" s="436"/>
      <c r="G106" s="436"/>
      <c r="H106" s="436"/>
      <c r="I106" s="452"/>
      <c r="J106" s="436"/>
      <c r="K106" s="436"/>
      <c r="L106" s="436"/>
      <c r="M106" s="436"/>
      <c r="N106" s="436"/>
      <c r="O106" s="453" t="str">
        <f ca="1">IF(INDIRECT("'Risk Input'!"&amp;Database!$O$15&amp;$A105&amp;"")="","",INDIRECT("'Risk Input'!"&amp;Database!$O$15&amp;$A105&amp;""))</f>
        <v/>
      </c>
      <c r="P106" s="454"/>
      <c r="Q106" s="466"/>
      <c r="R106" s="466"/>
      <c r="S106" s="436"/>
      <c r="T106" s="436"/>
      <c r="U106" s="436"/>
      <c r="V106" s="436"/>
      <c r="W106" s="466"/>
      <c r="X106" s="436"/>
      <c r="Y106" s="453" t="str">
        <f ca="1">IF(INDIRECT("'Risk Input'!"&amp;Database!$O$30&amp;$A105&amp;"")="","",INDIRECT("'Risk Input'!"&amp;Database!$O$30&amp;$A105&amp;""))</f>
        <v/>
      </c>
    </row>
    <row r="107" ht="24" customHeight="1" spans="1:25">
      <c r="A107">
        <f t="shared" ref="A107:A112" si="10">A106</f>
        <v>18</v>
      </c>
      <c r="B107" s="436"/>
      <c r="C107" s="436"/>
      <c r="D107" s="437"/>
      <c r="E107" s="436"/>
      <c r="F107" s="436"/>
      <c r="G107" s="436"/>
      <c r="H107" s="436"/>
      <c r="I107" s="452"/>
      <c r="J107" s="436"/>
      <c r="K107" s="436"/>
      <c r="L107" s="436"/>
      <c r="M107" s="436"/>
      <c r="N107" s="436"/>
      <c r="O107" s="455" t="str">
        <f ca="1">IF(INDIRECT("'Risk Input'!"&amp;Database!$O$18&amp;$A107&amp;"")="","",INDIRECT("'Risk Input'!"&amp;Database!$O$18&amp;$A107&amp;""))</f>
        <v/>
      </c>
      <c r="P107" s="454"/>
      <c r="Q107" s="466"/>
      <c r="R107" s="466"/>
      <c r="S107" s="436"/>
      <c r="T107" s="436"/>
      <c r="U107" s="436"/>
      <c r="V107" s="436"/>
      <c r="W107" s="466"/>
      <c r="X107" s="436"/>
      <c r="Y107" s="455" t="str">
        <f ca="1">IF(INDIRECT("'Risk Input'!"&amp;Database!$O$33&amp;$A107&amp;"")="","",INDIRECT("'Risk Input'!"&amp;Database!$O$33&amp;$A107&amp;""))</f>
        <v/>
      </c>
    </row>
    <row r="108" ht="24" customHeight="1" spans="1:25">
      <c r="A108">
        <f t="shared" si="10"/>
        <v>18</v>
      </c>
      <c r="B108" s="436"/>
      <c r="C108" s="436"/>
      <c r="D108" s="437"/>
      <c r="E108" s="436"/>
      <c r="F108" s="436"/>
      <c r="G108" s="436"/>
      <c r="H108" s="436"/>
      <c r="I108" s="452"/>
      <c r="J108" s="436"/>
      <c r="K108" s="436"/>
      <c r="L108" s="436"/>
      <c r="M108" s="436"/>
      <c r="N108" s="436"/>
      <c r="O108" s="456" t="str">
        <f ca="1">IF(INDIRECT("'Risk Input'!L"&amp;$A107&amp;"")="","",INDIRECT("'Risk Input'!L"&amp;$A107&amp;""))</f>
        <v/>
      </c>
      <c r="P108" s="454"/>
      <c r="Q108" s="466"/>
      <c r="R108" s="466"/>
      <c r="S108" s="436"/>
      <c r="T108" s="436"/>
      <c r="U108" s="436"/>
      <c r="V108" s="436"/>
      <c r="W108" s="466"/>
      <c r="X108" s="436"/>
      <c r="Y108" s="456" t="str">
        <f ca="1">IF(INDIRECT("'Risk Input'!L"&amp;$A107&amp;"")="","",INDIRECT("'Risk Input'!L"&amp;$A107&amp;""))</f>
        <v/>
      </c>
    </row>
    <row r="109" ht="24" customHeight="1" spans="1:25">
      <c r="A109">
        <f t="shared" si="10"/>
        <v>18</v>
      </c>
      <c r="B109" s="436"/>
      <c r="C109" s="436"/>
      <c r="D109" s="437"/>
      <c r="E109" s="436"/>
      <c r="F109" s="436"/>
      <c r="G109" s="436"/>
      <c r="H109" s="436"/>
      <c r="I109" s="452"/>
      <c r="J109" s="436"/>
      <c r="K109" s="436"/>
      <c r="L109" s="436"/>
      <c r="M109" s="436"/>
      <c r="N109" s="436"/>
      <c r="O109" s="456" t="str">
        <f ca="1">IF(INDIRECT("'Risk Input'!L"&amp;$A108&amp;"")="","",INDIRECT("'Risk Input'!L"&amp;$A108&amp;""))</f>
        <v/>
      </c>
      <c r="P109" s="454"/>
      <c r="Q109" s="466"/>
      <c r="R109" s="466"/>
      <c r="S109" s="436"/>
      <c r="T109" s="436"/>
      <c r="U109" s="436"/>
      <c r="V109" s="436"/>
      <c r="W109" s="466"/>
      <c r="X109" s="436"/>
      <c r="Y109" s="456" t="str">
        <f ca="1">IF(INDIRECT("'Risk Input'!L"&amp;$A108&amp;"")="","",INDIRECT("'Risk Input'!L"&amp;$A108&amp;""))</f>
        <v/>
      </c>
    </row>
    <row r="110" ht="24" customHeight="1" spans="1:25">
      <c r="A110">
        <f t="shared" si="10"/>
        <v>18</v>
      </c>
      <c r="B110" s="436"/>
      <c r="C110" s="436"/>
      <c r="D110" s="437"/>
      <c r="E110" s="436"/>
      <c r="F110" s="436"/>
      <c r="G110" s="436"/>
      <c r="H110" s="436"/>
      <c r="I110" s="452"/>
      <c r="J110" s="436"/>
      <c r="K110" s="436"/>
      <c r="L110" s="436"/>
      <c r="M110" s="436"/>
      <c r="N110" s="436"/>
      <c r="O110" s="457" t="str">
        <f ca="1">IF(INDIRECT("'Risk Input'!L"&amp;$A109&amp;"")="","",INDIRECT("'Risk Input'!L"&amp;$A109&amp;""))</f>
        <v/>
      </c>
      <c r="P110" s="454"/>
      <c r="Q110" s="466"/>
      <c r="R110" s="466"/>
      <c r="S110" s="436"/>
      <c r="T110" s="436"/>
      <c r="U110" s="436"/>
      <c r="V110" s="436"/>
      <c r="W110" s="466"/>
      <c r="X110" s="436"/>
      <c r="Y110" s="457" t="str">
        <f ca="1">IF(INDIRECT("'Risk Input'!L"&amp;$A109&amp;"")="","",INDIRECT("'Risk Input'!L"&amp;$A109&amp;""))</f>
        <v/>
      </c>
    </row>
    <row r="111" ht="24" customHeight="1" spans="1:25">
      <c r="A111">
        <f t="shared" si="10"/>
        <v>18</v>
      </c>
      <c r="B111" s="436"/>
      <c r="C111" s="436"/>
      <c r="D111" s="437"/>
      <c r="E111" s="436"/>
      <c r="F111" s="436"/>
      <c r="G111" s="436"/>
      <c r="H111" s="436"/>
      <c r="I111" s="452"/>
      <c r="J111" s="436"/>
      <c r="K111" s="436"/>
      <c r="L111" s="436"/>
      <c r="M111" s="436"/>
      <c r="N111" s="436"/>
      <c r="O111" s="458" t="s">
        <v>418</v>
      </c>
      <c r="P111" s="454"/>
      <c r="Q111" s="466"/>
      <c r="R111" s="466"/>
      <c r="S111" s="436"/>
      <c r="T111" s="436"/>
      <c r="U111" s="436"/>
      <c r="V111" s="436"/>
      <c r="W111" s="466"/>
      <c r="X111" s="436"/>
      <c r="Y111" s="458" t="s">
        <v>418</v>
      </c>
    </row>
    <row r="112" ht="24" customHeight="1" spans="1:25">
      <c r="A112">
        <f t="shared" si="10"/>
        <v>18</v>
      </c>
      <c r="B112" s="438"/>
      <c r="C112" s="438"/>
      <c r="D112" s="439"/>
      <c r="E112" s="438"/>
      <c r="F112" s="438"/>
      <c r="G112" s="438"/>
      <c r="H112" s="438"/>
      <c r="I112" s="459"/>
      <c r="J112" s="438"/>
      <c r="K112" s="438"/>
      <c r="L112" s="438"/>
      <c r="M112" s="438"/>
      <c r="N112" s="438"/>
      <c r="O112" s="460" t="str">
        <f ca="1">IF(INDIRECT("'Risk Input'!"&amp;Database!$O$16&amp;$A112&amp;"")="","",INDIRECT("'Risk Input'!"&amp;Database!$O$16&amp;$A112&amp;""))</f>
        <v/>
      </c>
      <c r="P112" s="461"/>
      <c r="Q112" s="467"/>
      <c r="R112" s="467"/>
      <c r="S112" s="438"/>
      <c r="T112" s="438"/>
      <c r="U112" s="438"/>
      <c r="V112" s="438"/>
      <c r="W112" s="467"/>
      <c r="X112" s="438"/>
      <c r="Y112" s="460" t="str">
        <f ca="1">IF(INDIRECT("'Risk Input'!"&amp;Database!$O$31&amp;$A112&amp;"")="","",INDIRECT("'Risk Input'!"&amp;Database!$O$31&amp;$A112&amp;""))</f>
        <v/>
      </c>
    </row>
    <row r="113" ht="6" customHeight="1" spans="2:25">
      <c r="B113" s="431"/>
      <c r="C113" s="432"/>
      <c r="D113" s="433"/>
      <c r="E113" s="433"/>
      <c r="F113" s="433"/>
      <c r="G113" s="433"/>
      <c r="H113" s="433"/>
      <c r="I113" s="462"/>
      <c r="J113" s="433"/>
      <c r="K113" s="433"/>
      <c r="L113" s="433"/>
      <c r="M113" s="433"/>
      <c r="N113" s="448"/>
      <c r="O113" s="448"/>
      <c r="P113" s="448"/>
      <c r="Q113" s="448"/>
      <c r="R113" s="448"/>
      <c r="S113" s="433"/>
      <c r="T113" s="433"/>
      <c r="U113" s="433"/>
      <c r="V113" s="433"/>
      <c r="W113" s="433"/>
      <c r="X113" s="433"/>
      <c r="Y113" s="470"/>
    </row>
    <row r="114" ht="24" customHeight="1" spans="1:25">
      <c r="A114">
        <f>A105+1</f>
        <v>19</v>
      </c>
      <c r="B114" s="434" t="str">
        <f ca="1">IF(INDIRECT("'Risk Input'!"&amp;Database!$O$3&amp;$A114&amp;"")="","",INDIRECT("'Risk Input'!"&amp;Database!$O$3&amp;$A114&amp;""))</f>
        <v/>
      </c>
      <c r="C114" s="434" t="str">
        <f ca="1">IF(INDIRECT("'Risk Input'!"&amp;Database!$O$2&amp;$A114&amp;"")="","",INDIRECT("'Risk Input'!"&amp;Database!$O$2&amp;$A114&amp;""))</f>
        <v/>
      </c>
      <c r="D114" s="435" t="str">
        <f ca="1">IF(INDIRECT("'Risk Input'!"&amp;Database!$O$4&amp;$A114&amp;"")="","",INDIRECT("'Risk Input'!"&amp;Database!$O$4&amp;$A114&amp;""))</f>
        <v/>
      </c>
      <c r="E114" s="434" t="str">
        <f ca="1">IF(INDIRECT("'Risk Input'!"&amp;Database!$O$5&amp;$A114&amp;"")="","",INDIRECT("'Risk Input'!"&amp;Database!$O$5&amp;$A114&amp;""))</f>
        <v/>
      </c>
      <c r="F114" s="434" t="str">
        <f ca="1">IF(INDIRECT("'Risk Input'!"&amp;Database!$O$6&amp;$A114&amp;"")="","",INDIRECT("'Risk Input'!"&amp;Database!$O$6&amp;$A114&amp;""))</f>
        <v/>
      </c>
      <c r="G114" s="434" t="str">
        <f ca="1">IF(INDIRECT("'Risk Input'!"&amp;Database!$O$7&amp;$A114&amp;"")="","",INDIRECT("'Risk Input'!"&amp;Database!$O$7&amp;$A114&amp;""))</f>
        <v/>
      </c>
      <c r="H114" s="434" t="str">
        <f ca="1">IF(INDIRECT("'Risk Input'!"&amp;Database!$O$8&amp;$A114&amp;"")="","",INDIRECT("'Risk Input'!"&amp;Database!$O$8&amp;$A114&amp;""))</f>
        <v/>
      </c>
      <c r="I114" s="449" t="str">
        <f ca="1">IF(INDIRECT("'Risk Input'!"&amp;Database!$O$9&amp;$A114&amp;"")="","",INDIRECT("'Risk Input'!"&amp;Database!$O$9&amp;$A114&amp;""))</f>
        <v/>
      </c>
      <c r="J114" s="434" t="str">
        <f ca="1">IF(INDIRECT("'Risk Input'!"&amp;Database!$O$10&amp;$A114&amp;"")="","",INDIRECT("'Risk Input'!"&amp;Database!$O$10&amp;$A114&amp;""))</f>
        <v/>
      </c>
      <c r="K114" s="434" t="str">
        <f ca="1">IF(INDIRECT("'Risk Input'!"&amp;Database!$O$11&amp;$A114&amp;"")="","",INDIRECT("'Risk Input'!"&amp;Database!$O$11&amp;$A114&amp;""))</f>
        <v/>
      </c>
      <c r="L114" s="434" t="str">
        <f ca="1">IF(INDIRECT("'Risk Input'!"&amp;Database!$O$12&amp;$A114&amp;"")="","",INDIRECT("'Risk Input'!"&amp;Database!$O$12&amp;$A114&amp;""))</f>
        <v/>
      </c>
      <c r="M114" s="434" t="str">
        <f ca="1">IF(INDIRECT("'Risk Input'!"&amp;Database!$O$13&amp;$A114&amp;"")="","",INDIRECT("'Risk Input'!"&amp;Database!$O$13&amp;$A114&amp;""))</f>
        <v/>
      </c>
      <c r="N114" s="434" t="str">
        <f ca="1">IF(INDIRECT("'Risk Input'!"&amp;Database!$O$14&amp;$A114&amp;"")="","",INDIRECT("'Risk Input'!"&amp;Database!$O$14&amp;$A114&amp;""))</f>
        <v/>
      </c>
      <c r="O114" s="450" t="s">
        <v>417</v>
      </c>
      <c r="P114" s="451" t="str">
        <f ca="1">IF(INDIRECT("'Risk Input'!"&amp;Database!$O$19&amp;$A114&amp;"")="","",INDIRECT("'Risk Input'!"&amp;Database!$O$19&amp;$A114&amp;""))</f>
        <v/>
      </c>
      <c r="Q114" s="465" t="str">
        <f ca="1">IF(INDIRECT("'Risk Input'!"&amp;Database!$O$20&amp;$A114&amp;"")="","",INDIRECT("'Risk Input'!"&amp;Database!$O$20&amp;$A114&amp;""))</f>
        <v/>
      </c>
      <c r="R114" s="465" t="str">
        <f ca="1">IF(INDIRECT("'Risk Input'!"&amp;Database!$O$21&amp;$A114&amp;"")="","",INDIRECT("'Risk Input'!"&amp;Database!$O$21&amp;$A114&amp;""))</f>
        <v/>
      </c>
      <c r="S114" s="434" t="str">
        <f ca="1">IF(INDIRECT("'Risk Input'!"&amp;Database!$O$22&amp;$A114&amp;"")="","",INDIRECT("'Risk Input'!"&amp;Database!$O$22&amp;$A114&amp;""))</f>
        <v/>
      </c>
      <c r="T114" s="434" t="str">
        <f ca="1">IF(INDIRECT("'Risk Input'!"&amp;Database!$O$25&amp;$A114&amp;"")="","",INDIRECT("'Risk Input'!"&amp;Database!$O$25&amp;$A114&amp;""))</f>
        <v/>
      </c>
      <c r="U114" s="434" t="str">
        <f ca="1">IF(INDIRECT("'Risk Input'!"&amp;Database!$O$26&amp;$A114&amp;"")="","",INDIRECT("'Risk Input'!"&amp;Database!$O$26&amp;$A114&amp;""))</f>
        <v/>
      </c>
      <c r="V114" s="434" t="str">
        <f ca="1">IF(INDIRECT("'Risk Input'!"&amp;Database!$O$27&amp;$A114&amp;"")="","",INDIRECT("'Risk Input'!"&amp;Database!$O$27&amp;$A114&amp;""))</f>
        <v/>
      </c>
      <c r="W114" s="465" t="str">
        <f ca="1">IF(INDIRECT("'Risk Input'!"&amp;Database!$O$28&amp;$A114&amp;"")="","",INDIRECT("'Risk Input'!"&amp;Database!$O$28&amp;$A114&amp;""))</f>
        <v/>
      </c>
      <c r="X114" s="434" t="str">
        <f ca="1">IF(INDIRECT("'Risk Input'!"&amp;Database!$O$29&amp;$A114&amp;"")="","",INDIRECT("'Risk Input'!"&amp;Database!$O$29&amp;$A114&amp;""))</f>
        <v/>
      </c>
      <c r="Y114" s="471" t="s">
        <v>417</v>
      </c>
    </row>
    <row r="115" ht="24" customHeight="1" spans="1:25">
      <c r="A115">
        <f>A114</f>
        <v>19</v>
      </c>
      <c r="B115" s="436"/>
      <c r="C115" s="436"/>
      <c r="D115" s="437"/>
      <c r="E115" s="436"/>
      <c r="F115" s="436"/>
      <c r="G115" s="436"/>
      <c r="H115" s="436"/>
      <c r="I115" s="452"/>
      <c r="J115" s="436"/>
      <c r="K115" s="436"/>
      <c r="L115" s="436"/>
      <c r="M115" s="436"/>
      <c r="N115" s="436"/>
      <c r="O115" s="453" t="str">
        <f ca="1">IF(INDIRECT("'Risk Input'!"&amp;Database!$O$15&amp;$A114&amp;"")="","",INDIRECT("'Risk Input'!"&amp;Database!$O$15&amp;$A114&amp;""))</f>
        <v/>
      </c>
      <c r="P115" s="454"/>
      <c r="Q115" s="466"/>
      <c r="R115" s="466"/>
      <c r="S115" s="436"/>
      <c r="T115" s="436"/>
      <c r="U115" s="436"/>
      <c r="V115" s="436"/>
      <c r="W115" s="466"/>
      <c r="X115" s="436"/>
      <c r="Y115" s="453" t="str">
        <f ca="1">IF(INDIRECT("'Risk Input'!"&amp;Database!$O$30&amp;$A114&amp;"")="","",INDIRECT("'Risk Input'!"&amp;Database!$O$30&amp;$A114&amp;""))</f>
        <v/>
      </c>
    </row>
    <row r="116" ht="24" customHeight="1" spans="1:25">
      <c r="A116">
        <f t="shared" ref="A116:A121" si="11">A115</f>
        <v>19</v>
      </c>
      <c r="B116" s="436"/>
      <c r="C116" s="436"/>
      <c r="D116" s="437"/>
      <c r="E116" s="436"/>
      <c r="F116" s="436"/>
      <c r="G116" s="436"/>
      <c r="H116" s="436"/>
      <c r="I116" s="452"/>
      <c r="J116" s="436"/>
      <c r="K116" s="436"/>
      <c r="L116" s="436"/>
      <c r="M116" s="436"/>
      <c r="N116" s="436"/>
      <c r="O116" s="455" t="str">
        <f ca="1">IF(INDIRECT("'Risk Input'!"&amp;Database!$O$18&amp;$A116&amp;"")="","",INDIRECT("'Risk Input'!"&amp;Database!$O$18&amp;$A116&amp;""))</f>
        <v/>
      </c>
      <c r="P116" s="454"/>
      <c r="Q116" s="466"/>
      <c r="R116" s="466"/>
      <c r="S116" s="436"/>
      <c r="T116" s="436"/>
      <c r="U116" s="436"/>
      <c r="V116" s="436"/>
      <c r="W116" s="466"/>
      <c r="X116" s="436"/>
      <c r="Y116" s="455" t="str">
        <f ca="1">IF(INDIRECT("'Risk Input'!"&amp;Database!$O$33&amp;$A116&amp;"")="","",INDIRECT("'Risk Input'!"&amp;Database!$O$33&amp;$A116&amp;""))</f>
        <v/>
      </c>
    </row>
    <row r="117" ht="24" customHeight="1" spans="1:25">
      <c r="A117">
        <f t="shared" si="11"/>
        <v>19</v>
      </c>
      <c r="B117" s="436"/>
      <c r="C117" s="436"/>
      <c r="D117" s="437"/>
      <c r="E117" s="436"/>
      <c r="F117" s="436"/>
      <c r="G117" s="436"/>
      <c r="H117" s="436"/>
      <c r="I117" s="452"/>
      <c r="J117" s="436"/>
      <c r="K117" s="436"/>
      <c r="L117" s="436"/>
      <c r="M117" s="436"/>
      <c r="N117" s="436"/>
      <c r="O117" s="456" t="str">
        <f ca="1">IF(INDIRECT("'Risk Input'!L"&amp;$A116&amp;"")="","",INDIRECT("'Risk Input'!L"&amp;$A116&amp;""))</f>
        <v/>
      </c>
      <c r="P117" s="454"/>
      <c r="Q117" s="466"/>
      <c r="R117" s="466"/>
      <c r="S117" s="436"/>
      <c r="T117" s="436"/>
      <c r="U117" s="436"/>
      <c r="V117" s="436"/>
      <c r="W117" s="466"/>
      <c r="X117" s="436"/>
      <c r="Y117" s="456" t="str">
        <f ca="1">IF(INDIRECT("'Risk Input'!L"&amp;$A116&amp;"")="","",INDIRECT("'Risk Input'!L"&amp;$A116&amp;""))</f>
        <v/>
      </c>
    </row>
    <row r="118" ht="24" customHeight="1" spans="1:25">
      <c r="A118">
        <f t="shared" si="11"/>
        <v>19</v>
      </c>
      <c r="B118" s="436"/>
      <c r="C118" s="436"/>
      <c r="D118" s="437"/>
      <c r="E118" s="436"/>
      <c r="F118" s="436"/>
      <c r="G118" s="436"/>
      <c r="H118" s="436"/>
      <c r="I118" s="452"/>
      <c r="J118" s="436"/>
      <c r="K118" s="436"/>
      <c r="L118" s="436"/>
      <c r="M118" s="436"/>
      <c r="N118" s="436"/>
      <c r="O118" s="456" t="str">
        <f ca="1">IF(INDIRECT("'Risk Input'!L"&amp;$A117&amp;"")="","",INDIRECT("'Risk Input'!L"&amp;$A117&amp;""))</f>
        <v/>
      </c>
      <c r="P118" s="454"/>
      <c r="Q118" s="466"/>
      <c r="R118" s="466"/>
      <c r="S118" s="436"/>
      <c r="T118" s="436"/>
      <c r="U118" s="436"/>
      <c r="V118" s="436"/>
      <c r="W118" s="466"/>
      <c r="X118" s="436"/>
      <c r="Y118" s="456" t="str">
        <f ca="1">IF(INDIRECT("'Risk Input'!L"&amp;$A117&amp;"")="","",INDIRECT("'Risk Input'!L"&amp;$A117&amp;""))</f>
        <v/>
      </c>
    </row>
    <row r="119" ht="24" customHeight="1" spans="1:25">
      <c r="A119">
        <f t="shared" si="11"/>
        <v>19</v>
      </c>
      <c r="B119" s="436"/>
      <c r="C119" s="436"/>
      <c r="D119" s="437"/>
      <c r="E119" s="436"/>
      <c r="F119" s="436"/>
      <c r="G119" s="436"/>
      <c r="H119" s="436"/>
      <c r="I119" s="452"/>
      <c r="J119" s="436"/>
      <c r="K119" s="436"/>
      <c r="L119" s="436"/>
      <c r="M119" s="436"/>
      <c r="N119" s="436"/>
      <c r="O119" s="457" t="str">
        <f ca="1">IF(INDIRECT("'Risk Input'!L"&amp;$A118&amp;"")="","",INDIRECT("'Risk Input'!L"&amp;$A118&amp;""))</f>
        <v/>
      </c>
      <c r="P119" s="454"/>
      <c r="Q119" s="466"/>
      <c r="R119" s="466"/>
      <c r="S119" s="436"/>
      <c r="T119" s="436"/>
      <c r="U119" s="436"/>
      <c r="V119" s="436"/>
      <c r="W119" s="466"/>
      <c r="X119" s="436"/>
      <c r="Y119" s="457" t="str">
        <f ca="1">IF(INDIRECT("'Risk Input'!L"&amp;$A118&amp;"")="","",INDIRECT("'Risk Input'!L"&amp;$A118&amp;""))</f>
        <v/>
      </c>
    </row>
    <row r="120" ht="24" customHeight="1" spans="1:25">
      <c r="A120">
        <f t="shared" si="11"/>
        <v>19</v>
      </c>
      <c r="B120" s="436"/>
      <c r="C120" s="436"/>
      <c r="D120" s="437"/>
      <c r="E120" s="436"/>
      <c r="F120" s="436"/>
      <c r="G120" s="436"/>
      <c r="H120" s="436"/>
      <c r="I120" s="452"/>
      <c r="J120" s="436"/>
      <c r="K120" s="436"/>
      <c r="L120" s="436"/>
      <c r="M120" s="436"/>
      <c r="N120" s="436"/>
      <c r="O120" s="458" t="s">
        <v>418</v>
      </c>
      <c r="P120" s="454"/>
      <c r="Q120" s="466"/>
      <c r="R120" s="466"/>
      <c r="S120" s="436"/>
      <c r="T120" s="436"/>
      <c r="U120" s="436"/>
      <c r="V120" s="436"/>
      <c r="W120" s="466"/>
      <c r="X120" s="436"/>
      <c r="Y120" s="458" t="s">
        <v>418</v>
      </c>
    </row>
    <row r="121" ht="24" customHeight="1" spans="1:25">
      <c r="A121">
        <f t="shared" si="11"/>
        <v>19</v>
      </c>
      <c r="B121" s="438"/>
      <c r="C121" s="438"/>
      <c r="D121" s="439"/>
      <c r="E121" s="438"/>
      <c r="F121" s="438"/>
      <c r="G121" s="438"/>
      <c r="H121" s="438"/>
      <c r="I121" s="459"/>
      <c r="J121" s="438"/>
      <c r="K121" s="438"/>
      <c r="L121" s="438"/>
      <c r="M121" s="438"/>
      <c r="N121" s="438"/>
      <c r="O121" s="460" t="str">
        <f ca="1">IF(INDIRECT("'Risk Input'!"&amp;Database!$O$16&amp;$A121&amp;"")="","",INDIRECT("'Risk Input'!"&amp;Database!$O$16&amp;$A121&amp;""))</f>
        <v/>
      </c>
      <c r="P121" s="461"/>
      <c r="Q121" s="467"/>
      <c r="R121" s="467"/>
      <c r="S121" s="438"/>
      <c r="T121" s="438"/>
      <c r="U121" s="438"/>
      <c r="V121" s="438"/>
      <c r="W121" s="467"/>
      <c r="X121" s="438"/>
      <c r="Y121" s="460" t="str">
        <f ca="1">IF(INDIRECT("'Risk Input'!"&amp;Database!$O$31&amp;$A121&amp;"")="","",INDIRECT("'Risk Input'!"&amp;Database!$O$31&amp;$A121&amp;""))</f>
        <v/>
      </c>
    </row>
    <row r="122" ht="6" customHeight="1" spans="2:25">
      <c r="B122" s="431"/>
      <c r="C122" s="432"/>
      <c r="D122" s="433"/>
      <c r="E122" s="433"/>
      <c r="F122" s="433"/>
      <c r="G122" s="433"/>
      <c r="H122" s="433"/>
      <c r="I122" s="462"/>
      <c r="J122" s="433"/>
      <c r="K122" s="433"/>
      <c r="L122" s="433"/>
      <c r="M122" s="433"/>
      <c r="N122" s="448"/>
      <c r="O122" s="448"/>
      <c r="P122" s="448"/>
      <c r="Q122" s="448"/>
      <c r="R122" s="448"/>
      <c r="S122" s="433"/>
      <c r="T122" s="433"/>
      <c r="U122" s="433"/>
      <c r="V122" s="433"/>
      <c r="W122" s="433"/>
      <c r="X122" s="433"/>
      <c r="Y122" s="470"/>
    </row>
    <row r="123" ht="24" customHeight="1" spans="1:25">
      <c r="A123">
        <f>A114+1</f>
        <v>20</v>
      </c>
      <c r="B123" s="434" t="str">
        <f ca="1">IF(INDIRECT("'Risk Input'!"&amp;Database!$O$3&amp;$A123&amp;"")="","",INDIRECT("'Risk Input'!"&amp;Database!$O$3&amp;$A123&amp;""))</f>
        <v/>
      </c>
      <c r="C123" s="434" t="str">
        <f ca="1">IF(INDIRECT("'Risk Input'!"&amp;Database!$O$2&amp;$A123&amp;"")="","",INDIRECT("'Risk Input'!"&amp;Database!$O$2&amp;$A123&amp;""))</f>
        <v/>
      </c>
      <c r="D123" s="435" t="str">
        <f ca="1">IF(INDIRECT("'Risk Input'!"&amp;Database!$O$4&amp;$A123&amp;"")="","",INDIRECT("'Risk Input'!"&amp;Database!$O$4&amp;$A123&amp;""))</f>
        <v/>
      </c>
      <c r="E123" s="434" t="str">
        <f ca="1">IF(INDIRECT("'Risk Input'!"&amp;Database!$O$5&amp;$A123&amp;"")="","",INDIRECT("'Risk Input'!"&amp;Database!$O$5&amp;$A123&amp;""))</f>
        <v/>
      </c>
      <c r="F123" s="434" t="str">
        <f ca="1">IF(INDIRECT("'Risk Input'!"&amp;Database!$O$6&amp;$A123&amp;"")="","",INDIRECT("'Risk Input'!"&amp;Database!$O$6&amp;$A123&amp;""))</f>
        <v/>
      </c>
      <c r="G123" s="434" t="str">
        <f ca="1">IF(INDIRECT("'Risk Input'!"&amp;Database!$O$7&amp;$A123&amp;"")="","",INDIRECT("'Risk Input'!"&amp;Database!$O$7&amp;$A123&amp;""))</f>
        <v/>
      </c>
      <c r="H123" s="434" t="str">
        <f ca="1">IF(INDIRECT("'Risk Input'!"&amp;Database!$O$8&amp;$A123&amp;"")="","",INDIRECT("'Risk Input'!"&amp;Database!$O$8&amp;$A123&amp;""))</f>
        <v/>
      </c>
      <c r="I123" s="449" t="str">
        <f ca="1">IF(INDIRECT("'Risk Input'!"&amp;Database!$O$9&amp;$A123&amp;"")="","",INDIRECT("'Risk Input'!"&amp;Database!$O$9&amp;$A123&amp;""))</f>
        <v/>
      </c>
      <c r="J123" s="434" t="str">
        <f ca="1">IF(INDIRECT("'Risk Input'!"&amp;Database!$O$10&amp;$A123&amp;"")="","",INDIRECT("'Risk Input'!"&amp;Database!$O$10&amp;$A123&amp;""))</f>
        <v/>
      </c>
      <c r="K123" s="434" t="str">
        <f ca="1">IF(INDIRECT("'Risk Input'!"&amp;Database!$O$11&amp;$A123&amp;"")="","",INDIRECT("'Risk Input'!"&amp;Database!$O$11&amp;$A123&amp;""))</f>
        <v/>
      </c>
      <c r="L123" s="434" t="str">
        <f ca="1">IF(INDIRECT("'Risk Input'!"&amp;Database!$O$12&amp;$A123&amp;"")="","",INDIRECT("'Risk Input'!"&amp;Database!$O$12&amp;$A123&amp;""))</f>
        <v/>
      </c>
      <c r="M123" s="434" t="str">
        <f ca="1">IF(INDIRECT("'Risk Input'!"&amp;Database!$O$13&amp;$A123&amp;"")="","",INDIRECT("'Risk Input'!"&amp;Database!$O$13&amp;$A123&amp;""))</f>
        <v/>
      </c>
      <c r="N123" s="434" t="str">
        <f ca="1">IF(INDIRECT("'Risk Input'!"&amp;Database!$O$14&amp;$A123&amp;"")="","",INDIRECT("'Risk Input'!"&amp;Database!$O$14&amp;$A123&amp;""))</f>
        <v/>
      </c>
      <c r="O123" s="450" t="s">
        <v>417</v>
      </c>
      <c r="P123" s="451" t="str">
        <f ca="1">IF(INDIRECT("'Risk Input'!"&amp;Database!$O$19&amp;$A123&amp;"")="","",INDIRECT("'Risk Input'!"&amp;Database!$O$19&amp;$A123&amp;""))</f>
        <v/>
      </c>
      <c r="Q123" s="465" t="str">
        <f ca="1">IF(INDIRECT("'Risk Input'!"&amp;Database!$O$20&amp;$A123&amp;"")="","",INDIRECT("'Risk Input'!"&amp;Database!$O$20&amp;$A123&amp;""))</f>
        <v/>
      </c>
      <c r="R123" s="465" t="str">
        <f ca="1">IF(INDIRECT("'Risk Input'!"&amp;Database!$O$21&amp;$A123&amp;"")="","",INDIRECT("'Risk Input'!"&amp;Database!$O$21&amp;$A123&amp;""))</f>
        <v/>
      </c>
      <c r="S123" s="434" t="str">
        <f ca="1">IF(INDIRECT("'Risk Input'!"&amp;Database!$O$22&amp;$A123&amp;"")="","",INDIRECT("'Risk Input'!"&amp;Database!$O$22&amp;$A123&amp;""))</f>
        <v/>
      </c>
      <c r="T123" s="434" t="str">
        <f ca="1">IF(INDIRECT("'Risk Input'!"&amp;Database!$O$25&amp;$A123&amp;"")="","",INDIRECT("'Risk Input'!"&amp;Database!$O$25&amp;$A123&amp;""))</f>
        <v/>
      </c>
      <c r="U123" s="434" t="str">
        <f ca="1">IF(INDIRECT("'Risk Input'!"&amp;Database!$O$26&amp;$A123&amp;"")="","",INDIRECT("'Risk Input'!"&amp;Database!$O$26&amp;$A123&amp;""))</f>
        <v/>
      </c>
      <c r="V123" s="434" t="str">
        <f ca="1">IF(INDIRECT("'Risk Input'!"&amp;Database!$O$27&amp;$A123&amp;"")="","",INDIRECT("'Risk Input'!"&amp;Database!$O$27&amp;$A123&amp;""))</f>
        <v/>
      </c>
      <c r="W123" s="465" t="str">
        <f ca="1">IF(INDIRECT("'Risk Input'!"&amp;Database!$O$28&amp;$A123&amp;"")="","",INDIRECT("'Risk Input'!"&amp;Database!$O$28&amp;$A123&amp;""))</f>
        <v/>
      </c>
      <c r="X123" s="434" t="str">
        <f ca="1">IF(INDIRECT("'Risk Input'!"&amp;Database!$O$29&amp;$A123&amp;"")="","",INDIRECT("'Risk Input'!"&amp;Database!$O$29&amp;$A123&amp;""))</f>
        <v/>
      </c>
      <c r="Y123" s="471" t="s">
        <v>417</v>
      </c>
    </row>
    <row r="124" ht="24" customHeight="1" spans="1:25">
      <c r="A124">
        <f>A123</f>
        <v>20</v>
      </c>
      <c r="B124" s="436"/>
      <c r="C124" s="436"/>
      <c r="D124" s="437"/>
      <c r="E124" s="436"/>
      <c r="F124" s="436"/>
      <c r="G124" s="436"/>
      <c r="H124" s="436"/>
      <c r="I124" s="452"/>
      <c r="J124" s="436"/>
      <c r="K124" s="436"/>
      <c r="L124" s="436"/>
      <c r="M124" s="436"/>
      <c r="N124" s="436"/>
      <c r="O124" s="453" t="str">
        <f ca="1">IF(INDIRECT("'Risk Input'!"&amp;Database!$O$15&amp;$A123&amp;"")="","",INDIRECT("'Risk Input'!"&amp;Database!$O$15&amp;$A123&amp;""))</f>
        <v/>
      </c>
      <c r="P124" s="454"/>
      <c r="Q124" s="466"/>
      <c r="R124" s="466"/>
      <c r="S124" s="436"/>
      <c r="T124" s="436"/>
      <c r="U124" s="436"/>
      <c r="V124" s="436"/>
      <c r="W124" s="466"/>
      <c r="X124" s="436"/>
      <c r="Y124" s="453" t="str">
        <f ca="1">IF(INDIRECT("'Risk Input'!"&amp;Database!$O$30&amp;$A123&amp;"")="","",INDIRECT("'Risk Input'!"&amp;Database!$O$30&amp;$A123&amp;""))</f>
        <v/>
      </c>
    </row>
    <row r="125" ht="24" customHeight="1" spans="1:25">
      <c r="A125">
        <f t="shared" ref="A125:A130" si="12">A124</f>
        <v>20</v>
      </c>
      <c r="B125" s="436"/>
      <c r="C125" s="436"/>
      <c r="D125" s="437"/>
      <c r="E125" s="436"/>
      <c r="F125" s="436"/>
      <c r="G125" s="436"/>
      <c r="H125" s="436"/>
      <c r="I125" s="452"/>
      <c r="J125" s="436"/>
      <c r="K125" s="436"/>
      <c r="L125" s="436"/>
      <c r="M125" s="436"/>
      <c r="N125" s="436"/>
      <c r="O125" s="455" t="str">
        <f ca="1">IF(INDIRECT("'Risk Input'!"&amp;Database!$O$18&amp;$A125&amp;"")="","",INDIRECT("'Risk Input'!"&amp;Database!$O$18&amp;$A125&amp;""))</f>
        <v/>
      </c>
      <c r="P125" s="454"/>
      <c r="Q125" s="466"/>
      <c r="R125" s="466"/>
      <c r="S125" s="436"/>
      <c r="T125" s="436"/>
      <c r="U125" s="436"/>
      <c r="V125" s="436"/>
      <c r="W125" s="466"/>
      <c r="X125" s="436"/>
      <c r="Y125" s="455" t="str">
        <f ca="1">IF(INDIRECT("'Risk Input'!"&amp;Database!$O$33&amp;$A125&amp;"")="","",INDIRECT("'Risk Input'!"&amp;Database!$O$33&amp;$A125&amp;""))</f>
        <v/>
      </c>
    </row>
    <row r="126" ht="24" customHeight="1" spans="1:25">
      <c r="A126">
        <f t="shared" si="12"/>
        <v>20</v>
      </c>
      <c r="B126" s="436"/>
      <c r="C126" s="436"/>
      <c r="D126" s="437"/>
      <c r="E126" s="436"/>
      <c r="F126" s="436"/>
      <c r="G126" s="436"/>
      <c r="H126" s="436"/>
      <c r="I126" s="452"/>
      <c r="J126" s="436"/>
      <c r="K126" s="436"/>
      <c r="L126" s="436"/>
      <c r="M126" s="436"/>
      <c r="N126" s="436"/>
      <c r="O126" s="456" t="str">
        <f ca="1">IF(INDIRECT("'Risk Input'!L"&amp;$A125&amp;"")="","",INDIRECT("'Risk Input'!L"&amp;$A125&amp;""))</f>
        <v/>
      </c>
      <c r="P126" s="454"/>
      <c r="Q126" s="466"/>
      <c r="R126" s="466"/>
      <c r="S126" s="436"/>
      <c r="T126" s="436"/>
      <c r="U126" s="436"/>
      <c r="V126" s="436"/>
      <c r="W126" s="466"/>
      <c r="X126" s="436"/>
      <c r="Y126" s="456" t="str">
        <f ca="1">IF(INDIRECT("'Risk Input'!L"&amp;$A125&amp;"")="","",INDIRECT("'Risk Input'!L"&amp;$A125&amp;""))</f>
        <v/>
      </c>
    </row>
    <row r="127" ht="24" customHeight="1" spans="1:25">
      <c r="A127">
        <f t="shared" si="12"/>
        <v>20</v>
      </c>
      <c r="B127" s="436"/>
      <c r="C127" s="436"/>
      <c r="D127" s="437"/>
      <c r="E127" s="436"/>
      <c r="F127" s="436"/>
      <c r="G127" s="436"/>
      <c r="H127" s="436"/>
      <c r="I127" s="452"/>
      <c r="J127" s="436"/>
      <c r="K127" s="436"/>
      <c r="L127" s="436"/>
      <c r="M127" s="436"/>
      <c r="N127" s="436"/>
      <c r="O127" s="456" t="str">
        <f ca="1">IF(INDIRECT("'Risk Input'!L"&amp;$A126&amp;"")="","",INDIRECT("'Risk Input'!L"&amp;$A126&amp;""))</f>
        <v/>
      </c>
      <c r="P127" s="454"/>
      <c r="Q127" s="466"/>
      <c r="R127" s="466"/>
      <c r="S127" s="436"/>
      <c r="T127" s="436"/>
      <c r="U127" s="436"/>
      <c r="V127" s="436"/>
      <c r="W127" s="466"/>
      <c r="X127" s="436"/>
      <c r="Y127" s="456" t="str">
        <f ca="1">IF(INDIRECT("'Risk Input'!L"&amp;$A126&amp;"")="","",INDIRECT("'Risk Input'!L"&amp;$A126&amp;""))</f>
        <v/>
      </c>
    </row>
    <row r="128" ht="24" customHeight="1" spans="1:25">
      <c r="A128">
        <f t="shared" si="12"/>
        <v>20</v>
      </c>
      <c r="B128" s="436"/>
      <c r="C128" s="436"/>
      <c r="D128" s="437"/>
      <c r="E128" s="436"/>
      <c r="F128" s="436"/>
      <c r="G128" s="436"/>
      <c r="H128" s="436"/>
      <c r="I128" s="452"/>
      <c r="J128" s="436"/>
      <c r="K128" s="436"/>
      <c r="L128" s="436"/>
      <c r="M128" s="436"/>
      <c r="N128" s="436"/>
      <c r="O128" s="457" t="str">
        <f ca="1">IF(INDIRECT("'Risk Input'!L"&amp;$A127&amp;"")="","",INDIRECT("'Risk Input'!L"&amp;$A127&amp;""))</f>
        <v/>
      </c>
      <c r="P128" s="454"/>
      <c r="Q128" s="466"/>
      <c r="R128" s="466"/>
      <c r="S128" s="436"/>
      <c r="T128" s="436"/>
      <c r="U128" s="436"/>
      <c r="V128" s="436"/>
      <c r="W128" s="466"/>
      <c r="X128" s="436"/>
      <c r="Y128" s="457" t="str">
        <f ca="1">IF(INDIRECT("'Risk Input'!L"&amp;$A127&amp;"")="","",INDIRECT("'Risk Input'!L"&amp;$A127&amp;""))</f>
        <v/>
      </c>
    </row>
    <row r="129" ht="24" customHeight="1" spans="1:25">
      <c r="A129">
        <f t="shared" si="12"/>
        <v>20</v>
      </c>
      <c r="B129" s="436"/>
      <c r="C129" s="436"/>
      <c r="D129" s="437"/>
      <c r="E129" s="436"/>
      <c r="F129" s="436"/>
      <c r="G129" s="436"/>
      <c r="H129" s="436"/>
      <c r="I129" s="452"/>
      <c r="J129" s="436"/>
      <c r="K129" s="436"/>
      <c r="L129" s="436"/>
      <c r="M129" s="436"/>
      <c r="N129" s="436"/>
      <c r="O129" s="458" t="s">
        <v>418</v>
      </c>
      <c r="P129" s="454"/>
      <c r="Q129" s="466"/>
      <c r="R129" s="466"/>
      <c r="S129" s="436"/>
      <c r="T129" s="436"/>
      <c r="U129" s="436"/>
      <c r="V129" s="436"/>
      <c r="W129" s="466"/>
      <c r="X129" s="436"/>
      <c r="Y129" s="458" t="s">
        <v>418</v>
      </c>
    </row>
    <row r="130" ht="24" customHeight="1" spans="1:25">
      <c r="A130">
        <f t="shared" si="12"/>
        <v>20</v>
      </c>
      <c r="B130" s="438"/>
      <c r="C130" s="438"/>
      <c r="D130" s="439"/>
      <c r="E130" s="438"/>
      <c r="F130" s="438"/>
      <c r="G130" s="438"/>
      <c r="H130" s="438"/>
      <c r="I130" s="459"/>
      <c r="J130" s="438"/>
      <c r="K130" s="438"/>
      <c r="L130" s="438"/>
      <c r="M130" s="438"/>
      <c r="N130" s="438"/>
      <c r="O130" s="460" t="str">
        <f ca="1">IF(INDIRECT("'Risk Input'!"&amp;Database!$O$16&amp;$A130&amp;"")="","",INDIRECT("'Risk Input'!"&amp;Database!$O$16&amp;$A130&amp;""))</f>
        <v/>
      </c>
      <c r="P130" s="461"/>
      <c r="Q130" s="467"/>
      <c r="R130" s="467"/>
      <c r="S130" s="438"/>
      <c r="T130" s="438"/>
      <c r="U130" s="438"/>
      <c r="V130" s="438"/>
      <c r="W130" s="467"/>
      <c r="X130" s="438"/>
      <c r="Y130" s="460" t="str">
        <f ca="1">IF(INDIRECT("'Risk Input'!"&amp;Database!$O$31&amp;$A130&amp;"")="","",INDIRECT("'Risk Input'!"&amp;Database!$O$31&amp;$A130&amp;""))</f>
        <v/>
      </c>
    </row>
    <row r="131" ht="6" customHeight="1" spans="2:25">
      <c r="B131" s="431"/>
      <c r="C131" s="432"/>
      <c r="D131" s="433"/>
      <c r="E131" s="433"/>
      <c r="F131" s="433"/>
      <c r="G131" s="433"/>
      <c r="H131" s="433"/>
      <c r="I131" s="462"/>
      <c r="J131" s="433"/>
      <c r="K131" s="433"/>
      <c r="L131" s="433"/>
      <c r="M131" s="433"/>
      <c r="N131" s="448"/>
      <c r="O131" s="448"/>
      <c r="P131" s="448"/>
      <c r="Q131" s="448"/>
      <c r="R131" s="448"/>
      <c r="S131" s="433"/>
      <c r="T131" s="433"/>
      <c r="U131" s="433"/>
      <c r="V131" s="433"/>
      <c r="W131" s="433"/>
      <c r="X131" s="433"/>
      <c r="Y131" s="470"/>
    </row>
    <row r="132" ht="24" customHeight="1" spans="1:25">
      <c r="A132">
        <f>A123+1</f>
        <v>21</v>
      </c>
      <c r="B132" s="434" t="str">
        <f ca="1">IF(INDIRECT("'Risk Input'!"&amp;Database!$O$3&amp;$A132&amp;"")="","",INDIRECT("'Risk Input'!"&amp;Database!$O$3&amp;$A132&amp;""))</f>
        <v/>
      </c>
      <c r="C132" s="434" t="str">
        <f ca="1">IF(INDIRECT("'Risk Input'!"&amp;Database!$O$2&amp;$A132&amp;"")="","",INDIRECT("'Risk Input'!"&amp;Database!$O$2&amp;$A132&amp;""))</f>
        <v/>
      </c>
      <c r="D132" s="435" t="str">
        <f ca="1">IF(INDIRECT("'Risk Input'!"&amp;Database!$O$4&amp;$A132&amp;"")="","",INDIRECT("'Risk Input'!"&amp;Database!$O$4&amp;$A132&amp;""))</f>
        <v/>
      </c>
      <c r="E132" s="434" t="str">
        <f ca="1">IF(INDIRECT("'Risk Input'!"&amp;Database!$O$5&amp;$A132&amp;"")="","",INDIRECT("'Risk Input'!"&amp;Database!$O$5&amp;$A132&amp;""))</f>
        <v/>
      </c>
      <c r="F132" s="434" t="str">
        <f ca="1">IF(INDIRECT("'Risk Input'!"&amp;Database!$O$6&amp;$A132&amp;"")="","",INDIRECT("'Risk Input'!"&amp;Database!$O$6&amp;$A132&amp;""))</f>
        <v/>
      </c>
      <c r="G132" s="434" t="str">
        <f ca="1">IF(INDIRECT("'Risk Input'!"&amp;Database!$O$7&amp;$A132&amp;"")="","",INDIRECT("'Risk Input'!"&amp;Database!$O$7&amp;$A132&amp;""))</f>
        <v/>
      </c>
      <c r="H132" s="434" t="str">
        <f ca="1">IF(INDIRECT("'Risk Input'!"&amp;Database!$O$8&amp;$A132&amp;"")="","",INDIRECT("'Risk Input'!"&amp;Database!$O$8&amp;$A132&amp;""))</f>
        <v/>
      </c>
      <c r="I132" s="449" t="str">
        <f ca="1">IF(INDIRECT("'Risk Input'!"&amp;Database!$O$9&amp;$A132&amp;"")="","",INDIRECT("'Risk Input'!"&amp;Database!$O$9&amp;$A132&amp;""))</f>
        <v/>
      </c>
      <c r="J132" s="434" t="str">
        <f ca="1">IF(INDIRECT("'Risk Input'!"&amp;Database!$O$10&amp;$A132&amp;"")="","",INDIRECT("'Risk Input'!"&amp;Database!$O$10&amp;$A132&amp;""))</f>
        <v/>
      </c>
      <c r="K132" s="434" t="str">
        <f ca="1">IF(INDIRECT("'Risk Input'!"&amp;Database!$O$11&amp;$A132&amp;"")="","",INDIRECT("'Risk Input'!"&amp;Database!$O$11&amp;$A132&amp;""))</f>
        <v/>
      </c>
      <c r="L132" s="434" t="str">
        <f ca="1">IF(INDIRECT("'Risk Input'!"&amp;Database!$O$12&amp;$A132&amp;"")="","",INDIRECT("'Risk Input'!"&amp;Database!$O$12&amp;$A132&amp;""))</f>
        <v/>
      </c>
      <c r="M132" s="434" t="str">
        <f ca="1">IF(INDIRECT("'Risk Input'!"&amp;Database!$O$13&amp;$A132&amp;"")="","",INDIRECT("'Risk Input'!"&amp;Database!$O$13&amp;$A132&amp;""))</f>
        <v/>
      </c>
      <c r="N132" s="434" t="str">
        <f ca="1">IF(INDIRECT("'Risk Input'!"&amp;Database!$O$14&amp;$A132&amp;"")="","",INDIRECT("'Risk Input'!"&amp;Database!$O$14&amp;$A132&amp;""))</f>
        <v/>
      </c>
      <c r="O132" s="450" t="s">
        <v>417</v>
      </c>
      <c r="P132" s="451" t="str">
        <f ca="1">IF(INDIRECT("'Risk Input'!"&amp;Database!$O$19&amp;$A132&amp;"")="","",INDIRECT("'Risk Input'!"&amp;Database!$O$19&amp;$A132&amp;""))</f>
        <v/>
      </c>
      <c r="Q132" s="465" t="str">
        <f ca="1">IF(INDIRECT("'Risk Input'!"&amp;Database!$O$20&amp;$A132&amp;"")="","",INDIRECT("'Risk Input'!"&amp;Database!$O$20&amp;$A132&amp;""))</f>
        <v/>
      </c>
      <c r="R132" s="465" t="str">
        <f ca="1">IF(INDIRECT("'Risk Input'!"&amp;Database!$O$21&amp;$A132&amp;"")="","",INDIRECT("'Risk Input'!"&amp;Database!$O$21&amp;$A132&amp;""))</f>
        <v/>
      </c>
      <c r="S132" s="434" t="str">
        <f ca="1">IF(INDIRECT("'Risk Input'!"&amp;Database!$O$22&amp;$A132&amp;"")="","",INDIRECT("'Risk Input'!"&amp;Database!$O$22&amp;$A132&amp;""))</f>
        <v/>
      </c>
      <c r="T132" s="434" t="str">
        <f ca="1">IF(INDIRECT("'Risk Input'!"&amp;Database!$O$25&amp;$A132&amp;"")="","",INDIRECT("'Risk Input'!"&amp;Database!$O$25&amp;$A132&amp;""))</f>
        <v/>
      </c>
      <c r="U132" s="434" t="str">
        <f ca="1">IF(INDIRECT("'Risk Input'!"&amp;Database!$O$26&amp;$A132&amp;"")="","",INDIRECT("'Risk Input'!"&amp;Database!$O$26&amp;$A132&amp;""))</f>
        <v/>
      </c>
      <c r="V132" s="434" t="str">
        <f ca="1">IF(INDIRECT("'Risk Input'!"&amp;Database!$O$27&amp;$A132&amp;"")="","",INDIRECT("'Risk Input'!"&amp;Database!$O$27&amp;$A132&amp;""))</f>
        <v/>
      </c>
      <c r="W132" s="465" t="str">
        <f ca="1">IF(INDIRECT("'Risk Input'!"&amp;Database!$O$28&amp;$A132&amp;"")="","",INDIRECT("'Risk Input'!"&amp;Database!$O$28&amp;$A132&amp;""))</f>
        <v/>
      </c>
      <c r="X132" s="434" t="str">
        <f ca="1">IF(INDIRECT("'Risk Input'!"&amp;Database!$O$29&amp;$A132&amp;"")="","",INDIRECT("'Risk Input'!"&amp;Database!$O$29&amp;$A132&amp;""))</f>
        <v/>
      </c>
      <c r="Y132" s="471" t="s">
        <v>417</v>
      </c>
    </row>
    <row r="133" ht="24" customHeight="1" spans="1:25">
      <c r="A133">
        <f>A132</f>
        <v>21</v>
      </c>
      <c r="B133" s="436"/>
      <c r="C133" s="436"/>
      <c r="D133" s="437"/>
      <c r="E133" s="436"/>
      <c r="F133" s="436"/>
      <c r="G133" s="436"/>
      <c r="H133" s="436"/>
      <c r="I133" s="452"/>
      <c r="J133" s="436"/>
      <c r="K133" s="436"/>
      <c r="L133" s="436"/>
      <c r="M133" s="436"/>
      <c r="N133" s="436"/>
      <c r="O133" s="453" t="str">
        <f ca="1">IF(INDIRECT("'Risk Input'!"&amp;Database!$O$15&amp;$A132&amp;"")="","",INDIRECT("'Risk Input'!"&amp;Database!$O$15&amp;$A132&amp;""))</f>
        <v/>
      </c>
      <c r="P133" s="454"/>
      <c r="Q133" s="466"/>
      <c r="R133" s="466"/>
      <c r="S133" s="436"/>
      <c r="T133" s="436"/>
      <c r="U133" s="436"/>
      <c r="V133" s="436"/>
      <c r="W133" s="466"/>
      <c r="X133" s="436"/>
      <c r="Y133" s="453" t="str">
        <f ca="1">IF(INDIRECT("'Risk Input'!"&amp;Database!$O$30&amp;$A132&amp;"")="","",INDIRECT("'Risk Input'!"&amp;Database!$O$30&amp;$A132&amp;""))</f>
        <v/>
      </c>
    </row>
    <row r="134" ht="24" customHeight="1" spans="1:25">
      <c r="A134">
        <f t="shared" ref="A134:A139" si="13">A133</f>
        <v>21</v>
      </c>
      <c r="B134" s="436"/>
      <c r="C134" s="436"/>
      <c r="D134" s="437"/>
      <c r="E134" s="436"/>
      <c r="F134" s="436"/>
      <c r="G134" s="436"/>
      <c r="H134" s="436"/>
      <c r="I134" s="452"/>
      <c r="J134" s="436"/>
      <c r="K134" s="436"/>
      <c r="L134" s="436"/>
      <c r="M134" s="436"/>
      <c r="N134" s="436"/>
      <c r="O134" s="455" t="str">
        <f ca="1">IF(INDIRECT("'Risk Input'!"&amp;Database!$O$18&amp;$A134&amp;"")="","",INDIRECT("'Risk Input'!"&amp;Database!$O$18&amp;$A134&amp;""))</f>
        <v/>
      </c>
      <c r="P134" s="454"/>
      <c r="Q134" s="466"/>
      <c r="R134" s="466"/>
      <c r="S134" s="436"/>
      <c r="T134" s="436"/>
      <c r="U134" s="436"/>
      <c r="V134" s="436"/>
      <c r="W134" s="466"/>
      <c r="X134" s="436"/>
      <c r="Y134" s="455" t="str">
        <f ca="1">IF(INDIRECT("'Risk Input'!"&amp;Database!$O$33&amp;$A134&amp;"")="","",INDIRECT("'Risk Input'!"&amp;Database!$O$33&amp;$A134&amp;""))</f>
        <v/>
      </c>
    </row>
    <row r="135" ht="24" customHeight="1" spans="1:25">
      <c r="A135">
        <f t="shared" si="13"/>
        <v>21</v>
      </c>
      <c r="B135" s="436"/>
      <c r="C135" s="436"/>
      <c r="D135" s="437"/>
      <c r="E135" s="436"/>
      <c r="F135" s="436"/>
      <c r="G135" s="436"/>
      <c r="H135" s="436"/>
      <c r="I135" s="452"/>
      <c r="J135" s="436"/>
      <c r="K135" s="436"/>
      <c r="L135" s="436"/>
      <c r="M135" s="436"/>
      <c r="N135" s="436"/>
      <c r="O135" s="456" t="str">
        <f ca="1">IF(INDIRECT("'Risk Input'!L"&amp;$A134&amp;"")="","",INDIRECT("'Risk Input'!L"&amp;$A134&amp;""))</f>
        <v/>
      </c>
      <c r="P135" s="454"/>
      <c r="Q135" s="466"/>
      <c r="R135" s="466"/>
      <c r="S135" s="436"/>
      <c r="T135" s="436"/>
      <c r="U135" s="436"/>
      <c r="V135" s="436"/>
      <c r="W135" s="466"/>
      <c r="X135" s="436"/>
      <c r="Y135" s="456" t="str">
        <f ca="1">IF(INDIRECT("'Risk Input'!L"&amp;$A134&amp;"")="","",INDIRECT("'Risk Input'!L"&amp;$A134&amp;""))</f>
        <v/>
      </c>
    </row>
    <row r="136" ht="24" customHeight="1" spans="1:25">
      <c r="A136">
        <f t="shared" si="13"/>
        <v>21</v>
      </c>
      <c r="B136" s="436"/>
      <c r="C136" s="436"/>
      <c r="D136" s="437"/>
      <c r="E136" s="436"/>
      <c r="F136" s="436"/>
      <c r="G136" s="436"/>
      <c r="H136" s="436"/>
      <c r="I136" s="452"/>
      <c r="J136" s="436"/>
      <c r="K136" s="436"/>
      <c r="L136" s="436"/>
      <c r="M136" s="436"/>
      <c r="N136" s="436"/>
      <c r="O136" s="456" t="str">
        <f ca="1">IF(INDIRECT("'Risk Input'!L"&amp;$A135&amp;"")="","",INDIRECT("'Risk Input'!L"&amp;$A135&amp;""))</f>
        <v/>
      </c>
      <c r="P136" s="454"/>
      <c r="Q136" s="466"/>
      <c r="R136" s="466"/>
      <c r="S136" s="436"/>
      <c r="T136" s="436"/>
      <c r="U136" s="436"/>
      <c r="V136" s="436"/>
      <c r="W136" s="466"/>
      <c r="X136" s="436"/>
      <c r="Y136" s="456" t="str">
        <f ca="1">IF(INDIRECT("'Risk Input'!L"&amp;$A135&amp;"")="","",INDIRECT("'Risk Input'!L"&amp;$A135&amp;""))</f>
        <v/>
      </c>
    </row>
    <row r="137" ht="24" customHeight="1" spans="1:25">
      <c r="A137">
        <f t="shared" si="13"/>
        <v>21</v>
      </c>
      <c r="B137" s="436"/>
      <c r="C137" s="436"/>
      <c r="D137" s="437"/>
      <c r="E137" s="436"/>
      <c r="F137" s="436"/>
      <c r="G137" s="436"/>
      <c r="H137" s="436"/>
      <c r="I137" s="452"/>
      <c r="J137" s="436"/>
      <c r="K137" s="436"/>
      <c r="L137" s="436"/>
      <c r="M137" s="436"/>
      <c r="N137" s="436"/>
      <c r="O137" s="457" t="str">
        <f ca="1">IF(INDIRECT("'Risk Input'!L"&amp;$A136&amp;"")="","",INDIRECT("'Risk Input'!L"&amp;$A136&amp;""))</f>
        <v/>
      </c>
      <c r="P137" s="454"/>
      <c r="Q137" s="466"/>
      <c r="R137" s="466"/>
      <c r="S137" s="436"/>
      <c r="T137" s="436"/>
      <c r="U137" s="436"/>
      <c r="V137" s="436"/>
      <c r="W137" s="466"/>
      <c r="X137" s="436"/>
      <c r="Y137" s="457" t="str">
        <f ca="1">IF(INDIRECT("'Risk Input'!L"&amp;$A136&amp;"")="","",INDIRECT("'Risk Input'!L"&amp;$A136&amp;""))</f>
        <v/>
      </c>
    </row>
    <row r="138" ht="24" customHeight="1" spans="1:25">
      <c r="A138">
        <f t="shared" si="13"/>
        <v>21</v>
      </c>
      <c r="B138" s="436"/>
      <c r="C138" s="436"/>
      <c r="D138" s="437"/>
      <c r="E138" s="436"/>
      <c r="F138" s="436"/>
      <c r="G138" s="436"/>
      <c r="H138" s="436"/>
      <c r="I138" s="452"/>
      <c r="J138" s="436"/>
      <c r="K138" s="436"/>
      <c r="L138" s="436"/>
      <c r="M138" s="436"/>
      <c r="N138" s="436"/>
      <c r="O138" s="458" t="s">
        <v>418</v>
      </c>
      <c r="P138" s="454"/>
      <c r="Q138" s="466"/>
      <c r="R138" s="466"/>
      <c r="S138" s="436"/>
      <c r="T138" s="436"/>
      <c r="U138" s="436"/>
      <c r="V138" s="436"/>
      <c r="W138" s="466"/>
      <c r="X138" s="436"/>
      <c r="Y138" s="458" t="s">
        <v>418</v>
      </c>
    </row>
    <row r="139" ht="24" customHeight="1" spans="1:25">
      <c r="A139">
        <f t="shared" si="13"/>
        <v>21</v>
      </c>
      <c r="B139" s="438"/>
      <c r="C139" s="438"/>
      <c r="D139" s="439"/>
      <c r="E139" s="438"/>
      <c r="F139" s="438"/>
      <c r="G139" s="438"/>
      <c r="H139" s="438"/>
      <c r="I139" s="459"/>
      <c r="J139" s="438"/>
      <c r="K139" s="438"/>
      <c r="L139" s="438"/>
      <c r="M139" s="438"/>
      <c r="N139" s="438"/>
      <c r="O139" s="460" t="str">
        <f ca="1">IF(INDIRECT("'Risk Input'!"&amp;Database!$O$16&amp;$A139&amp;"")="","",INDIRECT("'Risk Input'!"&amp;Database!$O$16&amp;$A139&amp;""))</f>
        <v/>
      </c>
      <c r="P139" s="461"/>
      <c r="Q139" s="467"/>
      <c r="R139" s="467"/>
      <c r="S139" s="438"/>
      <c r="T139" s="438"/>
      <c r="U139" s="438"/>
      <c r="V139" s="438"/>
      <c r="W139" s="467"/>
      <c r="X139" s="438"/>
      <c r="Y139" s="460" t="str">
        <f ca="1">IF(INDIRECT("'Risk Input'!"&amp;Database!$O$31&amp;$A139&amp;"")="","",INDIRECT("'Risk Input'!"&amp;Database!$O$31&amp;$A139&amp;""))</f>
        <v/>
      </c>
    </row>
    <row r="140" ht="6" customHeight="1" spans="2:25">
      <c r="B140" s="431"/>
      <c r="C140" s="432"/>
      <c r="D140" s="433"/>
      <c r="E140" s="433"/>
      <c r="F140" s="433"/>
      <c r="G140" s="433"/>
      <c r="H140" s="433"/>
      <c r="I140" s="462"/>
      <c r="J140" s="433"/>
      <c r="K140" s="433"/>
      <c r="L140" s="433"/>
      <c r="M140" s="433"/>
      <c r="N140" s="448"/>
      <c r="O140" s="448"/>
      <c r="P140" s="448"/>
      <c r="Q140" s="448"/>
      <c r="R140" s="448"/>
      <c r="S140" s="433"/>
      <c r="T140" s="433"/>
      <c r="U140" s="433"/>
      <c r="V140" s="433"/>
      <c r="W140" s="433"/>
      <c r="X140" s="433"/>
      <c r="Y140" s="470"/>
    </row>
    <row r="141" ht="24" customHeight="1" spans="1:25">
      <c r="A141">
        <f>A132+1</f>
        <v>22</v>
      </c>
      <c r="B141" s="434" t="str">
        <f ca="1">IF(INDIRECT("'Risk Input'!"&amp;Database!$O$3&amp;$A141&amp;"")="","",INDIRECT("'Risk Input'!"&amp;Database!$O$3&amp;$A141&amp;""))</f>
        <v/>
      </c>
      <c r="C141" s="434" t="str">
        <f ca="1">IF(INDIRECT("'Risk Input'!"&amp;Database!$O$2&amp;$A141&amp;"")="","",INDIRECT("'Risk Input'!"&amp;Database!$O$2&amp;$A141&amp;""))</f>
        <v/>
      </c>
      <c r="D141" s="435" t="str">
        <f ca="1">IF(INDIRECT("'Risk Input'!"&amp;Database!$O$4&amp;$A141&amp;"")="","",INDIRECT("'Risk Input'!"&amp;Database!$O$4&amp;$A141&amp;""))</f>
        <v/>
      </c>
      <c r="E141" s="434" t="str">
        <f ca="1">IF(INDIRECT("'Risk Input'!"&amp;Database!$O$5&amp;$A141&amp;"")="","",INDIRECT("'Risk Input'!"&amp;Database!$O$5&amp;$A141&amp;""))</f>
        <v/>
      </c>
      <c r="F141" s="434" t="str">
        <f ca="1">IF(INDIRECT("'Risk Input'!"&amp;Database!$O$6&amp;$A141&amp;"")="","",INDIRECT("'Risk Input'!"&amp;Database!$O$6&amp;$A141&amp;""))</f>
        <v/>
      </c>
      <c r="G141" s="434" t="str">
        <f ca="1">IF(INDIRECT("'Risk Input'!"&amp;Database!$O$7&amp;$A141&amp;"")="","",INDIRECT("'Risk Input'!"&amp;Database!$O$7&amp;$A141&amp;""))</f>
        <v/>
      </c>
      <c r="H141" s="434" t="str">
        <f ca="1">IF(INDIRECT("'Risk Input'!"&amp;Database!$O$8&amp;$A141&amp;"")="","",INDIRECT("'Risk Input'!"&amp;Database!$O$8&amp;$A141&amp;""))</f>
        <v/>
      </c>
      <c r="I141" s="449" t="str">
        <f ca="1">IF(INDIRECT("'Risk Input'!"&amp;Database!$O$9&amp;$A141&amp;"")="","",INDIRECT("'Risk Input'!"&amp;Database!$O$9&amp;$A141&amp;""))</f>
        <v/>
      </c>
      <c r="J141" s="434" t="str">
        <f ca="1">IF(INDIRECT("'Risk Input'!"&amp;Database!$O$10&amp;$A141&amp;"")="","",INDIRECT("'Risk Input'!"&amp;Database!$O$10&amp;$A141&amp;""))</f>
        <v/>
      </c>
      <c r="K141" s="434" t="str">
        <f ca="1">IF(INDIRECT("'Risk Input'!"&amp;Database!$O$11&amp;$A141&amp;"")="","",INDIRECT("'Risk Input'!"&amp;Database!$O$11&amp;$A141&amp;""))</f>
        <v/>
      </c>
      <c r="L141" s="434" t="str">
        <f ca="1">IF(INDIRECT("'Risk Input'!"&amp;Database!$O$12&amp;$A141&amp;"")="","",INDIRECT("'Risk Input'!"&amp;Database!$O$12&amp;$A141&amp;""))</f>
        <v/>
      </c>
      <c r="M141" s="434" t="str">
        <f ca="1">IF(INDIRECT("'Risk Input'!"&amp;Database!$O$13&amp;$A141&amp;"")="","",INDIRECT("'Risk Input'!"&amp;Database!$O$13&amp;$A141&amp;""))</f>
        <v/>
      </c>
      <c r="N141" s="434" t="str">
        <f ca="1">IF(INDIRECT("'Risk Input'!"&amp;Database!$O$14&amp;$A141&amp;"")="","",INDIRECT("'Risk Input'!"&amp;Database!$O$14&amp;$A141&amp;""))</f>
        <v/>
      </c>
      <c r="O141" s="450" t="s">
        <v>417</v>
      </c>
      <c r="P141" s="451" t="str">
        <f ca="1">IF(INDIRECT("'Risk Input'!"&amp;Database!$O$19&amp;$A141&amp;"")="","",INDIRECT("'Risk Input'!"&amp;Database!$O$19&amp;$A141&amp;""))</f>
        <v/>
      </c>
      <c r="Q141" s="465" t="str">
        <f ca="1">IF(INDIRECT("'Risk Input'!"&amp;Database!$O$20&amp;$A141&amp;"")="","",INDIRECT("'Risk Input'!"&amp;Database!$O$20&amp;$A141&amp;""))</f>
        <v/>
      </c>
      <c r="R141" s="465" t="str">
        <f ca="1">IF(INDIRECT("'Risk Input'!"&amp;Database!$O$21&amp;$A141&amp;"")="","",INDIRECT("'Risk Input'!"&amp;Database!$O$21&amp;$A141&amp;""))</f>
        <v/>
      </c>
      <c r="S141" s="434" t="str">
        <f ca="1">IF(INDIRECT("'Risk Input'!"&amp;Database!$O$22&amp;$A141&amp;"")="","",INDIRECT("'Risk Input'!"&amp;Database!$O$22&amp;$A141&amp;""))</f>
        <v/>
      </c>
      <c r="T141" s="434" t="str">
        <f ca="1">IF(INDIRECT("'Risk Input'!"&amp;Database!$O$25&amp;$A141&amp;"")="","",INDIRECT("'Risk Input'!"&amp;Database!$O$25&amp;$A141&amp;""))</f>
        <v/>
      </c>
      <c r="U141" s="434" t="str">
        <f ca="1">IF(INDIRECT("'Risk Input'!"&amp;Database!$O$26&amp;$A141&amp;"")="","",INDIRECT("'Risk Input'!"&amp;Database!$O$26&amp;$A141&amp;""))</f>
        <v/>
      </c>
      <c r="V141" s="434" t="str">
        <f ca="1">IF(INDIRECT("'Risk Input'!"&amp;Database!$O$27&amp;$A141&amp;"")="","",INDIRECT("'Risk Input'!"&amp;Database!$O$27&amp;$A141&amp;""))</f>
        <v/>
      </c>
      <c r="W141" s="465" t="str">
        <f ca="1">IF(INDIRECT("'Risk Input'!"&amp;Database!$O$28&amp;$A141&amp;"")="","",INDIRECT("'Risk Input'!"&amp;Database!$O$28&amp;$A141&amp;""))</f>
        <v/>
      </c>
      <c r="X141" s="434" t="str">
        <f ca="1">IF(INDIRECT("'Risk Input'!"&amp;Database!$O$29&amp;$A141&amp;"")="","",INDIRECT("'Risk Input'!"&amp;Database!$O$29&amp;$A141&amp;""))</f>
        <v/>
      </c>
      <c r="Y141" s="471" t="s">
        <v>417</v>
      </c>
    </row>
    <row r="142" ht="24" customHeight="1" spans="1:25">
      <c r="A142">
        <f>A141</f>
        <v>22</v>
      </c>
      <c r="B142" s="436"/>
      <c r="C142" s="436"/>
      <c r="D142" s="437"/>
      <c r="E142" s="436"/>
      <c r="F142" s="436"/>
      <c r="G142" s="436"/>
      <c r="H142" s="436"/>
      <c r="I142" s="452"/>
      <c r="J142" s="436"/>
      <c r="K142" s="436"/>
      <c r="L142" s="436"/>
      <c r="M142" s="436"/>
      <c r="N142" s="436"/>
      <c r="O142" s="453" t="str">
        <f ca="1">IF(INDIRECT("'Risk Input'!"&amp;Database!$O$15&amp;$A141&amp;"")="","",INDIRECT("'Risk Input'!"&amp;Database!$O$15&amp;$A141&amp;""))</f>
        <v/>
      </c>
      <c r="P142" s="454"/>
      <c r="Q142" s="466"/>
      <c r="R142" s="466"/>
      <c r="S142" s="436"/>
      <c r="T142" s="436"/>
      <c r="U142" s="436"/>
      <c r="V142" s="436"/>
      <c r="W142" s="466"/>
      <c r="X142" s="436"/>
      <c r="Y142" s="453" t="str">
        <f ca="1">IF(INDIRECT("'Risk Input'!"&amp;Database!$O$30&amp;$A141&amp;"")="","",INDIRECT("'Risk Input'!"&amp;Database!$O$30&amp;$A141&amp;""))</f>
        <v/>
      </c>
    </row>
    <row r="143" ht="24" customHeight="1" spans="1:25">
      <c r="A143">
        <f t="shared" ref="A143:A148" si="14">A142</f>
        <v>22</v>
      </c>
      <c r="B143" s="436"/>
      <c r="C143" s="436"/>
      <c r="D143" s="437"/>
      <c r="E143" s="436"/>
      <c r="F143" s="436"/>
      <c r="G143" s="436"/>
      <c r="H143" s="436"/>
      <c r="I143" s="452"/>
      <c r="J143" s="436"/>
      <c r="K143" s="436"/>
      <c r="L143" s="436"/>
      <c r="M143" s="436"/>
      <c r="N143" s="436"/>
      <c r="O143" s="455" t="str">
        <f ca="1">IF(INDIRECT("'Risk Input'!"&amp;Database!$O$18&amp;$A143&amp;"")="","",INDIRECT("'Risk Input'!"&amp;Database!$O$18&amp;$A143&amp;""))</f>
        <v/>
      </c>
      <c r="P143" s="454"/>
      <c r="Q143" s="466"/>
      <c r="R143" s="466"/>
      <c r="S143" s="436"/>
      <c r="T143" s="436"/>
      <c r="U143" s="436"/>
      <c r="V143" s="436"/>
      <c r="W143" s="466"/>
      <c r="X143" s="436"/>
      <c r="Y143" s="455" t="str">
        <f ca="1">IF(INDIRECT("'Risk Input'!"&amp;Database!$O$33&amp;$A143&amp;"")="","",INDIRECT("'Risk Input'!"&amp;Database!$O$33&amp;$A143&amp;""))</f>
        <v/>
      </c>
    </row>
    <row r="144" ht="24" customHeight="1" spans="1:25">
      <c r="A144">
        <f t="shared" si="14"/>
        <v>22</v>
      </c>
      <c r="B144" s="436"/>
      <c r="C144" s="436"/>
      <c r="D144" s="437"/>
      <c r="E144" s="436"/>
      <c r="F144" s="436"/>
      <c r="G144" s="436"/>
      <c r="H144" s="436"/>
      <c r="I144" s="452"/>
      <c r="J144" s="436"/>
      <c r="K144" s="436"/>
      <c r="L144" s="436"/>
      <c r="M144" s="436"/>
      <c r="N144" s="436"/>
      <c r="O144" s="456" t="str">
        <f ca="1">IF(INDIRECT("'Risk Input'!L"&amp;$A143&amp;"")="","",INDIRECT("'Risk Input'!L"&amp;$A143&amp;""))</f>
        <v/>
      </c>
      <c r="P144" s="454"/>
      <c r="Q144" s="466"/>
      <c r="R144" s="466"/>
      <c r="S144" s="436"/>
      <c r="T144" s="436"/>
      <c r="U144" s="436"/>
      <c r="V144" s="436"/>
      <c r="W144" s="466"/>
      <c r="X144" s="436"/>
      <c r="Y144" s="456" t="str">
        <f ca="1">IF(INDIRECT("'Risk Input'!L"&amp;$A143&amp;"")="","",INDIRECT("'Risk Input'!L"&amp;$A143&amp;""))</f>
        <v/>
      </c>
    </row>
    <row r="145" ht="24" customHeight="1" spans="1:25">
      <c r="A145">
        <f t="shared" si="14"/>
        <v>22</v>
      </c>
      <c r="B145" s="436"/>
      <c r="C145" s="436"/>
      <c r="D145" s="437"/>
      <c r="E145" s="436"/>
      <c r="F145" s="436"/>
      <c r="G145" s="436"/>
      <c r="H145" s="436"/>
      <c r="I145" s="452"/>
      <c r="J145" s="436"/>
      <c r="K145" s="436"/>
      <c r="L145" s="436"/>
      <c r="M145" s="436"/>
      <c r="N145" s="436"/>
      <c r="O145" s="456" t="str">
        <f ca="1">IF(INDIRECT("'Risk Input'!L"&amp;$A144&amp;"")="","",INDIRECT("'Risk Input'!L"&amp;$A144&amp;""))</f>
        <v/>
      </c>
      <c r="P145" s="454"/>
      <c r="Q145" s="466"/>
      <c r="R145" s="466"/>
      <c r="S145" s="436"/>
      <c r="T145" s="436"/>
      <c r="U145" s="436"/>
      <c r="V145" s="436"/>
      <c r="W145" s="466"/>
      <c r="X145" s="436"/>
      <c r="Y145" s="456" t="str">
        <f ca="1">IF(INDIRECT("'Risk Input'!L"&amp;$A144&amp;"")="","",INDIRECT("'Risk Input'!L"&amp;$A144&amp;""))</f>
        <v/>
      </c>
    </row>
    <row r="146" ht="24" customHeight="1" spans="1:25">
      <c r="A146">
        <f t="shared" si="14"/>
        <v>22</v>
      </c>
      <c r="B146" s="436"/>
      <c r="C146" s="436"/>
      <c r="D146" s="437"/>
      <c r="E146" s="436"/>
      <c r="F146" s="436"/>
      <c r="G146" s="436"/>
      <c r="H146" s="436"/>
      <c r="I146" s="452"/>
      <c r="J146" s="436"/>
      <c r="K146" s="436"/>
      <c r="L146" s="436"/>
      <c r="M146" s="436"/>
      <c r="N146" s="436"/>
      <c r="O146" s="457" t="str">
        <f ca="1">IF(INDIRECT("'Risk Input'!L"&amp;$A145&amp;"")="","",INDIRECT("'Risk Input'!L"&amp;$A145&amp;""))</f>
        <v/>
      </c>
      <c r="P146" s="454"/>
      <c r="Q146" s="466"/>
      <c r="R146" s="466"/>
      <c r="S146" s="436"/>
      <c r="T146" s="436"/>
      <c r="U146" s="436"/>
      <c r="V146" s="436"/>
      <c r="W146" s="466"/>
      <c r="X146" s="436"/>
      <c r="Y146" s="457" t="str">
        <f ca="1">IF(INDIRECT("'Risk Input'!L"&amp;$A145&amp;"")="","",INDIRECT("'Risk Input'!L"&amp;$A145&amp;""))</f>
        <v/>
      </c>
    </row>
    <row r="147" ht="24" customHeight="1" spans="1:25">
      <c r="A147">
        <f t="shared" si="14"/>
        <v>22</v>
      </c>
      <c r="B147" s="436"/>
      <c r="C147" s="436"/>
      <c r="D147" s="437"/>
      <c r="E147" s="436"/>
      <c r="F147" s="436"/>
      <c r="G147" s="436"/>
      <c r="H147" s="436"/>
      <c r="I147" s="452"/>
      <c r="J147" s="436"/>
      <c r="K147" s="436"/>
      <c r="L147" s="436"/>
      <c r="M147" s="436"/>
      <c r="N147" s="436"/>
      <c r="O147" s="458" t="s">
        <v>418</v>
      </c>
      <c r="P147" s="454"/>
      <c r="Q147" s="466"/>
      <c r="R147" s="466"/>
      <c r="S147" s="436"/>
      <c r="T147" s="436"/>
      <c r="U147" s="436"/>
      <c r="V147" s="436"/>
      <c r="W147" s="466"/>
      <c r="X147" s="436"/>
      <c r="Y147" s="458" t="s">
        <v>418</v>
      </c>
    </row>
    <row r="148" ht="24" customHeight="1" spans="1:25">
      <c r="A148">
        <f t="shared" si="14"/>
        <v>22</v>
      </c>
      <c r="B148" s="438"/>
      <c r="C148" s="438"/>
      <c r="D148" s="439"/>
      <c r="E148" s="438"/>
      <c r="F148" s="438"/>
      <c r="G148" s="438"/>
      <c r="H148" s="438"/>
      <c r="I148" s="459"/>
      <c r="J148" s="438"/>
      <c r="K148" s="438"/>
      <c r="L148" s="438"/>
      <c r="M148" s="438"/>
      <c r="N148" s="438"/>
      <c r="O148" s="460" t="str">
        <f ca="1">IF(INDIRECT("'Risk Input'!"&amp;Database!$O$16&amp;$A148&amp;"")="","",INDIRECT("'Risk Input'!"&amp;Database!$O$16&amp;$A148&amp;""))</f>
        <v/>
      </c>
      <c r="P148" s="461"/>
      <c r="Q148" s="467"/>
      <c r="R148" s="467"/>
      <c r="S148" s="438"/>
      <c r="T148" s="438"/>
      <c r="U148" s="438"/>
      <c r="V148" s="438"/>
      <c r="W148" s="467"/>
      <c r="X148" s="438"/>
      <c r="Y148" s="460" t="str">
        <f ca="1">IF(INDIRECT("'Risk Input'!"&amp;Database!$O$31&amp;$A148&amp;"")="","",INDIRECT("'Risk Input'!"&amp;Database!$O$31&amp;$A148&amp;""))</f>
        <v/>
      </c>
    </row>
    <row r="149" ht="6" customHeight="1" spans="2:25">
      <c r="B149" s="431"/>
      <c r="C149" s="432"/>
      <c r="D149" s="433"/>
      <c r="E149" s="433"/>
      <c r="F149" s="433"/>
      <c r="G149" s="433"/>
      <c r="H149" s="433"/>
      <c r="I149" s="462"/>
      <c r="J149" s="433"/>
      <c r="K149" s="433"/>
      <c r="L149" s="433"/>
      <c r="M149" s="433"/>
      <c r="N149" s="448"/>
      <c r="O149" s="448"/>
      <c r="P149" s="448"/>
      <c r="Q149" s="448"/>
      <c r="R149" s="448"/>
      <c r="S149" s="433"/>
      <c r="T149" s="433"/>
      <c r="U149" s="433"/>
      <c r="V149" s="433"/>
      <c r="W149" s="433"/>
      <c r="X149" s="433"/>
      <c r="Y149" s="470"/>
    </row>
    <row r="150" ht="24" customHeight="1" spans="1:25">
      <c r="A150">
        <f>A141+1</f>
        <v>23</v>
      </c>
      <c r="B150" s="434" t="str">
        <f ca="1">IF(INDIRECT("'Risk Input'!"&amp;Database!$O$3&amp;$A150&amp;"")="","",INDIRECT("'Risk Input'!"&amp;Database!$O$3&amp;$A150&amp;""))</f>
        <v/>
      </c>
      <c r="C150" s="434" t="str">
        <f ca="1">IF(INDIRECT("'Risk Input'!"&amp;Database!$O$2&amp;$A150&amp;"")="","",INDIRECT("'Risk Input'!"&amp;Database!$O$2&amp;$A150&amp;""))</f>
        <v/>
      </c>
      <c r="D150" s="435" t="str">
        <f ca="1">IF(INDIRECT("'Risk Input'!"&amp;Database!$O$4&amp;$A150&amp;"")="","",INDIRECT("'Risk Input'!"&amp;Database!$O$4&amp;$A150&amp;""))</f>
        <v/>
      </c>
      <c r="E150" s="434" t="str">
        <f ca="1">IF(INDIRECT("'Risk Input'!"&amp;Database!$O$5&amp;$A150&amp;"")="","",INDIRECT("'Risk Input'!"&amp;Database!$O$5&amp;$A150&amp;""))</f>
        <v/>
      </c>
      <c r="F150" s="434" t="str">
        <f ca="1">IF(INDIRECT("'Risk Input'!"&amp;Database!$O$6&amp;$A150&amp;"")="","",INDIRECT("'Risk Input'!"&amp;Database!$O$6&amp;$A150&amp;""))</f>
        <v/>
      </c>
      <c r="G150" s="434" t="str">
        <f ca="1">IF(INDIRECT("'Risk Input'!"&amp;Database!$O$7&amp;$A150&amp;"")="","",INDIRECT("'Risk Input'!"&amp;Database!$O$7&amp;$A150&amp;""))</f>
        <v/>
      </c>
      <c r="H150" s="434" t="str">
        <f ca="1">IF(INDIRECT("'Risk Input'!"&amp;Database!$O$8&amp;$A150&amp;"")="","",INDIRECT("'Risk Input'!"&amp;Database!$O$8&amp;$A150&amp;""))</f>
        <v/>
      </c>
      <c r="I150" s="449" t="str">
        <f ca="1">IF(INDIRECT("'Risk Input'!"&amp;Database!$O$9&amp;$A150&amp;"")="","",INDIRECT("'Risk Input'!"&amp;Database!$O$9&amp;$A150&amp;""))</f>
        <v/>
      </c>
      <c r="J150" s="434" t="str">
        <f ca="1">IF(INDIRECT("'Risk Input'!"&amp;Database!$O$10&amp;$A150&amp;"")="","",INDIRECT("'Risk Input'!"&amp;Database!$O$10&amp;$A150&amp;""))</f>
        <v/>
      </c>
      <c r="K150" s="434" t="str">
        <f ca="1">IF(INDIRECT("'Risk Input'!"&amp;Database!$O$11&amp;$A150&amp;"")="","",INDIRECT("'Risk Input'!"&amp;Database!$O$11&amp;$A150&amp;""))</f>
        <v/>
      </c>
      <c r="L150" s="434" t="str">
        <f ca="1">IF(INDIRECT("'Risk Input'!"&amp;Database!$O$12&amp;$A150&amp;"")="","",INDIRECT("'Risk Input'!"&amp;Database!$O$12&amp;$A150&amp;""))</f>
        <v/>
      </c>
      <c r="M150" s="434" t="str">
        <f ca="1">IF(INDIRECT("'Risk Input'!"&amp;Database!$O$13&amp;$A150&amp;"")="","",INDIRECT("'Risk Input'!"&amp;Database!$O$13&amp;$A150&amp;""))</f>
        <v/>
      </c>
      <c r="N150" s="434" t="str">
        <f ca="1">IF(INDIRECT("'Risk Input'!"&amp;Database!$O$14&amp;$A150&amp;"")="","",INDIRECT("'Risk Input'!"&amp;Database!$O$14&amp;$A150&amp;""))</f>
        <v/>
      </c>
      <c r="O150" s="450" t="s">
        <v>417</v>
      </c>
      <c r="P150" s="451" t="str">
        <f ca="1">IF(INDIRECT("'Risk Input'!"&amp;Database!$O$19&amp;$A150&amp;"")="","",INDIRECT("'Risk Input'!"&amp;Database!$O$19&amp;$A150&amp;""))</f>
        <v/>
      </c>
      <c r="Q150" s="465" t="str">
        <f ca="1">IF(INDIRECT("'Risk Input'!"&amp;Database!$O$20&amp;$A150&amp;"")="","",INDIRECT("'Risk Input'!"&amp;Database!$O$20&amp;$A150&amp;""))</f>
        <v/>
      </c>
      <c r="R150" s="465" t="str">
        <f ca="1">IF(INDIRECT("'Risk Input'!"&amp;Database!$O$21&amp;$A150&amp;"")="","",INDIRECT("'Risk Input'!"&amp;Database!$O$21&amp;$A150&amp;""))</f>
        <v/>
      </c>
      <c r="S150" s="434" t="str">
        <f ca="1">IF(INDIRECT("'Risk Input'!"&amp;Database!$O$22&amp;$A150&amp;"")="","",INDIRECT("'Risk Input'!"&amp;Database!$O$22&amp;$A150&amp;""))</f>
        <v/>
      </c>
      <c r="T150" s="434" t="str">
        <f ca="1">IF(INDIRECT("'Risk Input'!"&amp;Database!$O$25&amp;$A150&amp;"")="","",INDIRECT("'Risk Input'!"&amp;Database!$O$25&amp;$A150&amp;""))</f>
        <v/>
      </c>
      <c r="U150" s="434" t="str">
        <f ca="1">IF(INDIRECT("'Risk Input'!"&amp;Database!$O$26&amp;$A150&amp;"")="","",INDIRECT("'Risk Input'!"&amp;Database!$O$26&amp;$A150&amp;""))</f>
        <v/>
      </c>
      <c r="V150" s="434" t="str">
        <f ca="1">IF(INDIRECT("'Risk Input'!"&amp;Database!$O$27&amp;$A150&amp;"")="","",INDIRECT("'Risk Input'!"&amp;Database!$O$27&amp;$A150&amp;""))</f>
        <v/>
      </c>
      <c r="W150" s="465" t="str">
        <f ca="1">IF(INDIRECT("'Risk Input'!"&amp;Database!$O$28&amp;$A150&amp;"")="","",INDIRECT("'Risk Input'!"&amp;Database!$O$28&amp;$A150&amp;""))</f>
        <v/>
      </c>
      <c r="X150" s="434" t="str">
        <f ca="1">IF(INDIRECT("'Risk Input'!"&amp;Database!$O$29&amp;$A150&amp;"")="","",INDIRECT("'Risk Input'!"&amp;Database!$O$29&amp;$A150&amp;""))</f>
        <v/>
      </c>
      <c r="Y150" s="471" t="s">
        <v>417</v>
      </c>
    </row>
    <row r="151" ht="24" customHeight="1" spans="1:25">
      <c r="A151">
        <f>A150</f>
        <v>23</v>
      </c>
      <c r="B151" s="436"/>
      <c r="C151" s="436"/>
      <c r="D151" s="437"/>
      <c r="E151" s="436"/>
      <c r="F151" s="436"/>
      <c r="G151" s="436"/>
      <c r="H151" s="436"/>
      <c r="I151" s="452"/>
      <c r="J151" s="436"/>
      <c r="K151" s="436"/>
      <c r="L151" s="436"/>
      <c r="M151" s="436"/>
      <c r="N151" s="436"/>
      <c r="O151" s="453" t="str">
        <f ca="1">IF(INDIRECT("'Risk Input'!"&amp;Database!$O$15&amp;$A150&amp;"")="","",INDIRECT("'Risk Input'!"&amp;Database!$O$15&amp;$A150&amp;""))</f>
        <v/>
      </c>
      <c r="P151" s="454"/>
      <c r="Q151" s="466"/>
      <c r="R151" s="466"/>
      <c r="S151" s="436"/>
      <c r="T151" s="436"/>
      <c r="U151" s="436"/>
      <c r="V151" s="436"/>
      <c r="W151" s="466"/>
      <c r="X151" s="436"/>
      <c r="Y151" s="453" t="str">
        <f ca="1">IF(INDIRECT("'Risk Input'!"&amp;Database!$O$30&amp;$A150&amp;"")="","",INDIRECT("'Risk Input'!"&amp;Database!$O$30&amp;$A150&amp;""))</f>
        <v/>
      </c>
    </row>
    <row r="152" ht="24" customHeight="1" spans="1:25">
      <c r="A152">
        <f t="shared" ref="A152:A157" si="15">A151</f>
        <v>23</v>
      </c>
      <c r="B152" s="436"/>
      <c r="C152" s="436"/>
      <c r="D152" s="437"/>
      <c r="E152" s="436"/>
      <c r="F152" s="436"/>
      <c r="G152" s="436"/>
      <c r="H152" s="436"/>
      <c r="I152" s="452"/>
      <c r="J152" s="436"/>
      <c r="K152" s="436"/>
      <c r="L152" s="436"/>
      <c r="M152" s="436"/>
      <c r="N152" s="436"/>
      <c r="O152" s="455" t="str">
        <f ca="1">IF(INDIRECT("'Risk Input'!"&amp;Database!$O$18&amp;$A152&amp;"")="","",INDIRECT("'Risk Input'!"&amp;Database!$O$18&amp;$A152&amp;""))</f>
        <v/>
      </c>
      <c r="P152" s="454"/>
      <c r="Q152" s="466"/>
      <c r="R152" s="466"/>
      <c r="S152" s="436"/>
      <c r="T152" s="436"/>
      <c r="U152" s="436"/>
      <c r="V152" s="436"/>
      <c r="W152" s="466"/>
      <c r="X152" s="436"/>
      <c r="Y152" s="455" t="str">
        <f ca="1">IF(INDIRECT("'Risk Input'!"&amp;Database!$O$33&amp;$A152&amp;"")="","",INDIRECT("'Risk Input'!"&amp;Database!$O$33&amp;$A152&amp;""))</f>
        <v/>
      </c>
    </row>
    <row r="153" ht="24" customHeight="1" spans="1:25">
      <c r="A153">
        <f t="shared" si="15"/>
        <v>23</v>
      </c>
      <c r="B153" s="436"/>
      <c r="C153" s="436"/>
      <c r="D153" s="437"/>
      <c r="E153" s="436"/>
      <c r="F153" s="436"/>
      <c r="G153" s="436"/>
      <c r="H153" s="436"/>
      <c r="I153" s="452"/>
      <c r="J153" s="436"/>
      <c r="K153" s="436"/>
      <c r="L153" s="436"/>
      <c r="M153" s="436"/>
      <c r="N153" s="436"/>
      <c r="O153" s="456" t="str">
        <f ca="1">IF(INDIRECT("'Risk Input'!L"&amp;$A152&amp;"")="","",INDIRECT("'Risk Input'!L"&amp;$A152&amp;""))</f>
        <v/>
      </c>
      <c r="P153" s="454"/>
      <c r="Q153" s="466"/>
      <c r="R153" s="466"/>
      <c r="S153" s="436"/>
      <c r="T153" s="436"/>
      <c r="U153" s="436"/>
      <c r="V153" s="436"/>
      <c r="W153" s="466"/>
      <c r="X153" s="436"/>
      <c r="Y153" s="456" t="str">
        <f ca="1">IF(INDIRECT("'Risk Input'!L"&amp;$A152&amp;"")="","",INDIRECT("'Risk Input'!L"&amp;$A152&amp;""))</f>
        <v/>
      </c>
    </row>
    <row r="154" ht="24" customHeight="1" spans="1:25">
      <c r="A154">
        <f t="shared" si="15"/>
        <v>23</v>
      </c>
      <c r="B154" s="436"/>
      <c r="C154" s="436"/>
      <c r="D154" s="437"/>
      <c r="E154" s="436"/>
      <c r="F154" s="436"/>
      <c r="G154" s="436"/>
      <c r="H154" s="436"/>
      <c r="I154" s="452"/>
      <c r="J154" s="436"/>
      <c r="K154" s="436"/>
      <c r="L154" s="436"/>
      <c r="M154" s="436"/>
      <c r="N154" s="436"/>
      <c r="O154" s="456" t="str">
        <f ca="1">IF(INDIRECT("'Risk Input'!L"&amp;$A153&amp;"")="","",INDIRECT("'Risk Input'!L"&amp;$A153&amp;""))</f>
        <v/>
      </c>
      <c r="P154" s="454"/>
      <c r="Q154" s="466"/>
      <c r="R154" s="466"/>
      <c r="S154" s="436"/>
      <c r="T154" s="436"/>
      <c r="U154" s="436"/>
      <c r="V154" s="436"/>
      <c r="W154" s="466"/>
      <c r="X154" s="436"/>
      <c r="Y154" s="456" t="str">
        <f ca="1">IF(INDIRECT("'Risk Input'!L"&amp;$A153&amp;"")="","",INDIRECT("'Risk Input'!L"&amp;$A153&amp;""))</f>
        <v/>
      </c>
    </row>
    <row r="155" ht="24" customHeight="1" spans="1:25">
      <c r="A155">
        <f t="shared" si="15"/>
        <v>23</v>
      </c>
      <c r="B155" s="436"/>
      <c r="C155" s="436"/>
      <c r="D155" s="437"/>
      <c r="E155" s="436"/>
      <c r="F155" s="436"/>
      <c r="G155" s="436"/>
      <c r="H155" s="436"/>
      <c r="I155" s="452"/>
      <c r="J155" s="436"/>
      <c r="K155" s="436"/>
      <c r="L155" s="436"/>
      <c r="M155" s="436"/>
      <c r="N155" s="436"/>
      <c r="O155" s="457" t="str">
        <f ca="1">IF(INDIRECT("'Risk Input'!L"&amp;$A154&amp;"")="","",INDIRECT("'Risk Input'!L"&amp;$A154&amp;""))</f>
        <v/>
      </c>
      <c r="P155" s="454"/>
      <c r="Q155" s="466"/>
      <c r="R155" s="466"/>
      <c r="S155" s="436"/>
      <c r="T155" s="436"/>
      <c r="U155" s="436"/>
      <c r="V155" s="436"/>
      <c r="W155" s="466"/>
      <c r="X155" s="436"/>
      <c r="Y155" s="457" t="str">
        <f ca="1">IF(INDIRECT("'Risk Input'!L"&amp;$A154&amp;"")="","",INDIRECT("'Risk Input'!L"&amp;$A154&amp;""))</f>
        <v/>
      </c>
    </row>
    <row r="156" ht="24" customHeight="1" spans="1:25">
      <c r="A156">
        <f t="shared" si="15"/>
        <v>23</v>
      </c>
      <c r="B156" s="436"/>
      <c r="C156" s="436"/>
      <c r="D156" s="437"/>
      <c r="E156" s="436"/>
      <c r="F156" s="436"/>
      <c r="G156" s="436"/>
      <c r="H156" s="436"/>
      <c r="I156" s="452"/>
      <c r="J156" s="436"/>
      <c r="K156" s="436"/>
      <c r="L156" s="436"/>
      <c r="M156" s="436"/>
      <c r="N156" s="436"/>
      <c r="O156" s="458" t="s">
        <v>418</v>
      </c>
      <c r="P156" s="454"/>
      <c r="Q156" s="466"/>
      <c r="R156" s="466"/>
      <c r="S156" s="436"/>
      <c r="T156" s="436"/>
      <c r="U156" s="436"/>
      <c r="V156" s="436"/>
      <c r="W156" s="466"/>
      <c r="X156" s="436"/>
      <c r="Y156" s="458" t="s">
        <v>418</v>
      </c>
    </row>
    <row r="157" ht="24" customHeight="1" spans="1:25">
      <c r="A157">
        <f t="shared" si="15"/>
        <v>23</v>
      </c>
      <c r="B157" s="438"/>
      <c r="C157" s="438"/>
      <c r="D157" s="439"/>
      <c r="E157" s="438"/>
      <c r="F157" s="438"/>
      <c r="G157" s="438"/>
      <c r="H157" s="438"/>
      <c r="I157" s="459"/>
      <c r="J157" s="438"/>
      <c r="K157" s="438"/>
      <c r="L157" s="438"/>
      <c r="M157" s="438"/>
      <c r="N157" s="438"/>
      <c r="O157" s="460" t="str">
        <f ca="1">IF(INDIRECT("'Risk Input'!"&amp;Database!$O$16&amp;$A157&amp;"")="","",INDIRECT("'Risk Input'!"&amp;Database!$O$16&amp;$A157&amp;""))</f>
        <v/>
      </c>
      <c r="P157" s="461"/>
      <c r="Q157" s="467"/>
      <c r="R157" s="467"/>
      <c r="S157" s="438"/>
      <c r="T157" s="438"/>
      <c r="U157" s="438"/>
      <c r="V157" s="438"/>
      <c r="W157" s="467"/>
      <c r="X157" s="438"/>
      <c r="Y157" s="460" t="str">
        <f ca="1">IF(INDIRECT("'Risk Input'!"&amp;Database!$O$31&amp;$A157&amp;"")="","",INDIRECT("'Risk Input'!"&amp;Database!$O$31&amp;$A157&amp;""))</f>
        <v/>
      </c>
    </row>
    <row r="158" ht="6" customHeight="1" spans="2:25">
      <c r="B158" s="431"/>
      <c r="C158" s="432"/>
      <c r="D158" s="433"/>
      <c r="E158" s="433"/>
      <c r="F158" s="433"/>
      <c r="G158" s="433"/>
      <c r="H158" s="433"/>
      <c r="I158" s="462"/>
      <c r="J158" s="433"/>
      <c r="K158" s="433"/>
      <c r="L158" s="433"/>
      <c r="M158" s="433"/>
      <c r="N158" s="448"/>
      <c r="O158" s="448"/>
      <c r="P158" s="448"/>
      <c r="Q158" s="448"/>
      <c r="R158" s="448"/>
      <c r="S158" s="433"/>
      <c r="T158" s="433"/>
      <c r="U158" s="433"/>
      <c r="V158" s="433"/>
      <c r="W158" s="433"/>
      <c r="X158" s="433"/>
      <c r="Y158" s="470"/>
    </row>
    <row r="159" ht="24" customHeight="1" spans="1:25">
      <c r="A159">
        <f>A150+1</f>
        <v>24</v>
      </c>
      <c r="B159" s="434" t="str">
        <f ca="1">IF(INDIRECT("'Risk Input'!"&amp;Database!$O$3&amp;$A159&amp;"")="","",INDIRECT("'Risk Input'!"&amp;Database!$O$3&amp;$A159&amp;""))</f>
        <v/>
      </c>
      <c r="C159" s="434" t="str">
        <f ca="1">IF(INDIRECT("'Risk Input'!"&amp;Database!$O$2&amp;$A159&amp;"")="","",INDIRECT("'Risk Input'!"&amp;Database!$O$2&amp;$A159&amp;""))</f>
        <v/>
      </c>
      <c r="D159" s="435" t="str">
        <f ca="1">IF(INDIRECT("'Risk Input'!"&amp;Database!$O$4&amp;$A159&amp;"")="","",INDIRECT("'Risk Input'!"&amp;Database!$O$4&amp;$A159&amp;""))</f>
        <v/>
      </c>
      <c r="E159" s="434" t="str">
        <f ca="1">IF(INDIRECT("'Risk Input'!"&amp;Database!$O$5&amp;$A159&amp;"")="","",INDIRECT("'Risk Input'!"&amp;Database!$O$5&amp;$A159&amp;""))</f>
        <v/>
      </c>
      <c r="F159" s="434" t="str">
        <f ca="1">IF(INDIRECT("'Risk Input'!"&amp;Database!$O$6&amp;$A159&amp;"")="","",INDIRECT("'Risk Input'!"&amp;Database!$O$6&amp;$A159&amp;""))</f>
        <v/>
      </c>
      <c r="G159" s="434" t="str">
        <f ca="1">IF(INDIRECT("'Risk Input'!"&amp;Database!$O$7&amp;$A159&amp;"")="","",INDIRECT("'Risk Input'!"&amp;Database!$O$7&amp;$A159&amp;""))</f>
        <v/>
      </c>
      <c r="H159" s="434" t="str">
        <f ca="1">IF(INDIRECT("'Risk Input'!"&amp;Database!$O$8&amp;$A159&amp;"")="","",INDIRECT("'Risk Input'!"&amp;Database!$O$8&amp;$A159&amp;""))</f>
        <v/>
      </c>
      <c r="I159" s="449" t="str">
        <f ca="1">IF(INDIRECT("'Risk Input'!"&amp;Database!$O$9&amp;$A159&amp;"")="","",INDIRECT("'Risk Input'!"&amp;Database!$O$9&amp;$A159&amp;""))</f>
        <v/>
      </c>
      <c r="J159" s="434" t="str">
        <f ca="1">IF(INDIRECT("'Risk Input'!"&amp;Database!$O$10&amp;$A159&amp;"")="","",INDIRECT("'Risk Input'!"&amp;Database!$O$10&amp;$A159&amp;""))</f>
        <v/>
      </c>
      <c r="K159" s="434" t="str">
        <f ca="1">IF(INDIRECT("'Risk Input'!"&amp;Database!$O$11&amp;$A159&amp;"")="","",INDIRECT("'Risk Input'!"&amp;Database!$O$11&amp;$A159&amp;""))</f>
        <v/>
      </c>
      <c r="L159" s="434" t="str">
        <f ca="1">IF(INDIRECT("'Risk Input'!"&amp;Database!$O$12&amp;$A159&amp;"")="","",INDIRECT("'Risk Input'!"&amp;Database!$O$12&amp;$A159&amp;""))</f>
        <v/>
      </c>
      <c r="M159" s="434" t="str">
        <f ca="1">IF(INDIRECT("'Risk Input'!"&amp;Database!$O$13&amp;$A159&amp;"")="","",INDIRECT("'Risk Input'!"&amp;Database!$O$13&amp;$A159&amp;""))</f>
        <v/>
      </c>
      <c r="N159" s="434" t="str">
        <f ca="1">IF(INDIRECT("'Risk Input'!"&amp;Database!$O$14&amp;$A159&amp;"")="","",INDIRECT("'Risk Input'!"&amp;Database!$O$14&amp;$A159&amp;""))</f>
        <v/>
      </c>
      <c r="O159" s="450" t="s">
        <v>417</v>
      </c>
      <c r="P159" s="451" t="str">
        <f ca="1">IF(INDIRECT("'Risk Input'!"&amp;Database!$O$19&amp;$A159&amp;"")="","",INDIRECT("'Risk Input'!"&amp;Database!$O$19&amp;$A159&amp;""))</f>
        <v/>
      </c>
      <c r="Q159" s="465" t="str">
        <f ca="1">IF(INDIRECT("'Risk Input'!"&amp;Database!$O$20&amp;$A159&amp;"")="","",INDIRECT("'Risk Input'!"&amp;Database!$O$20&amp;$A159&amp;""))</f>
        <v/>
      </c>
      <c r="R159" s="465" t="str">
        <f ca="1">IF(INDIRECT("'Risk Input'!"&amp;Database!$O$21&amp;$A159&amp;"")="","",INDIRECT("'Risk Input'!"&amp;Database!$O$21&amp;$A159&amp;""))</f>
        <v/>
      </c>
      <c r="S159" s="434" t="str">
        <f ca="1">IF(INDIRECT("'Risk Input'!"&amp;Database!$O$22&amp;$A159&amp;"")="","",INDIRECT("'Risk Input'!"&amp;Database!$O$22&amp;$A159&amp;""))</f>
        <v/>
      </c>
      <c r="T159" s="434" t="str">
        <f ca="1">IF(INDIRECT("'Risk Input'!"&amp;Database!$O$25&amp;$A159&amp;"")="","",INDIRECT("'Risk Input'!"&amp;Database!$O$25&amp;$A159&amp;""))</f>
        <v/>
      </c>
      <c r="U159" s="434" t="str">
        <f ca="1">IF(INDIRECT("'Risk Input'!"&amp;Database!$O$26&amp;$A159&amp;"")="","",INDIRECT("'Risk Input'!"&amp;Database!$O$26&amp;$A159&amp;""))</f>
        <v/>
      </c>
      <c r="V159" s="434" t="str">
        <f ca="1">IF(INDIRECT("'Risk Input'!"&amp;Database!$O$27&amp;$A159&amp;"")="","",INDIRECT("'Risk Input'!"&amp;Database!$O$27&amp;$A159&amp;""))</f>
        <v/>
      </c>
      <c r="W159" s="465" t="str">
        <f ca="1">IF(INDIRECT("'Risk Input'!"&amp;Database!$O$28&amp;$A159&amp;"")="","",INDIRECT("'Risk Input'!"&amp;Database!$O$28&amp;$A159&amp;""))</f>
        <v/>
      </c>
      <c r="X159" s="434" t="str">
        <f ca="1">IF(INDIRECT("'Risk Input'!"&amp;Database!$O$29&amp;$A159&amp;"")="","",INDIRECT("'Risk Input'!"&amp;Database!$O$29&amp;$A159&amp;""))</f>
        <v/>
      </c>
      <c r="Y159" s="471" t="s">
        <v>417</v>
      </c>
    </row>
    <row r="160" ht="24" customHeight="1" spans="1:25">
      <c r="A160">
        <f>A159</f>
        <v>24</v>
      </c>
      <c r="B160" s="436"/>
      <c r="C160" s="436"/>
      <c r="D160" s="437"/>
      <c r="E160" s="436"/>
      <c r="F160" s="436"/>
      <c r="G160" s="436"/>
      <c r="H160" s="436"/>
      <c r="I160" s="452"/>
      <c r="J160" s="436"/>
      <c r="K160" s="436"/>
      <c r="L160" s="436"/>
      <c r="M160" s="436"/>
      <c r="N160" s="436"/>
      <c r="O160" s="453" t="str">
        <f ca="1">IF(INDIRECT("'Risk Input'!"&amp;Database!$O$15&amp;$A159&amp;"")="","",INDIRECT("'Risk Input'!"&amp;Database!$O$15&amp;$A159&amp;""))</f>
        <v/>
      </c>
      <c r="P160" s="454"/>
      <c r="Q160" s="466"/>
      <c r="R160" s="466"/>
      <c r="S160" s="436"/>
      <c r="T160" s="436"/>
      <c r="U160" s="436"/>
      <c r="V160" s="436"/>
      <c r="W160" s="466"/>
      <c r="X160" s="436"/>
      <c r="Y160" s="453" t="str">
        <f ca="1">IF(INDIRECT("'Risk Input'!"&amp;Database!$O$30&amp;$A159&amp;"")="","",INDIRECT("'Risk Input'!"&amp;Database!$O$30&amp;$A159&amp;""))</f>
        <v/>
      </c>
    </row>
    <row r="161" ht="24" customHeight="1" spans="1:25">
      <c r="A161">
        <f t="shared" ref="A161:A166" si="16">A160</f>
        <v>24</v>
      </c>
      <c r="B161" s="436"/>
      <c r="C161" s="436"/>
      <c r="D161" s="437"/>
      <c r="E161" s="436"/>
      <c r="F161" s="436"/>
      <c r="G161" s="436"/>
      <c r="H161" s="436"/>
      <c r="I161" s="452"/>
      <c r="J161" s="436"/>
      <c r="K161" s="436"/>
      <c r="L161" s="436"/>
      <c r="M161" s="436"/>
      <c r="N161" s="436"/>
      <c r="O161" s="455" t="str">
        <f ca="1">IF(INDIRECT("'Risk Input'!"&amp;Database!$O$18&amp;$A161&amp;"")="","",INDIRECT("'Risk Input'!"&amp;Database!$O$18&amp;$A161&amp;""))</f>
        <v/>
      </c>
      <c r="P161" s="454"/>
      <c r="Q161" s="466"/>
      <c r="R161" s="466"/>
      <c r="S161" s="436"/>
      <c r="T161" s="436"/>
      <c r="U161" s="436"/>
      <c r="V161" s="436"/>
      <c r="W161" s="466"/>
      <c r="X161" s="436"/>
      <c r="Y161" s="455" t="str">
        <f ca="1">IF(INDIRECT("'Risk Input'!"&amp;Database!$O$33&amp;$A161&amp;"")="","",INDIRECT("'Risk Input'!"&amp;Database!$O$33&amp;$A161&amp;""))</f>
        <v/>
      </c>
    </row>
    <row r="162" ht="24" customHeight="1" spans="1:25">
      <c r="A162">
        <f t="shared" si="16"/>
        <v>24</v>
      </c>
      <c r="B162" s="436"/>
      <c r="C162" s="436"/>
      <c r="D162" s="437"/>
      <c r="E162" s="436"/>
      <c r="F162" s="436"/>
      <c r="G162" s="436"/>
      <c r="H162" s="436"/>
      <c r="I162" s="452"/>
      <c r="J162" s="436"/>
      <c r="K162" s="436"/>
      <c r="L162" s="436"/>
      <c r="M162" s="436"/>
      <c r="N162" s="436"/>
      <c r="O162" s="456" t="str">
        <f ca="1">IF(INDIRECT("'Risk Input'!L"&amp;$A161&amp;"")="","",INDIRECT("'Risk Input'!L"&amp;$A161&amp;""))</f>
        <v/>
      </c>
      <c r="P162" s="454"/>
      <c r="Q162" s="466"/>
      <c r="R162" s="466"/>
      <c r="S162" s="436"/>
      <c r="T162" s="436"/>
      <c r="U162" s="436"/>
      <c r="V162" s="436"/>
      <c r="W162" s="466"/>
      <c r="X162" s="436"/>
      <c r="Y162" s="456" t="str">
        <f ca="1">IF(INDIRECT("'Risk Input'!L"&amp;$A161&amp;"")="","",INDIRECT("'Risk Input'!L"&amp;$A161&amp;""))</f>
        <v/>
      </c>
    </row>
    <row r="163" ht="24" customHeight="1" spans="1:25">
      <c r="A163">
        <f t="shared" si="16"/>
        <v>24</v>
      </c>
      <c r="B163" s="436"/>
      <c r="C163" s="436"/>
      <c r="D163" s="437"/>
      <c r="E163" s="436"/>
      <c r="F163" s="436"/>
      <c r="G163" s="436"/>
      <c r="H163" s="436"/>
      <c r="I163" s="452"/>
      <c r="J163" s="436"/>
      <c r="K163" s="436"/>
      <c r="L163" s="436"/>
      <c r="M163" s="436"/>
      <c r="N163" s="436"/>
      <c r="O163" s="456" t="str">
        <f ca="1">IF(INDIRECT("'Risk Input'!L"&amp;$A162&amp;"")="","",INDIRECT("'Risk Input'!L"&amp;$A162&amp;""))</f>
        <v/>
      </c>
      <c r="P163" s="454"/>
      <c r="Q163" s="466"/>
      <c r="R163" s="466"/>
      <c r="S163" s="436"/>
      <c r="T163" s="436"/>
      <c r="U163" s="436"/>
      <c r="V163" s="436"/>
      <c r="W163" s="466"/>
      <c r="X163" s="436"/>
      <c r="Y163" s="456" t="str">
        <f ca="1">IF(INDIRECT("'Risk Input'!L"&amp;$A162&amp;"")="","",INDIRECT("'Risk Input'!L"&amp;$A162&amp;""))</f>
        <v/>
      </c>
    </row>
    <row r="164" ht="24" customHeight="1" spans="1:25">
      <c r="A164">
        <f t="shared" si="16"/>
        <v>24</v>
      </c>
      <c r="B164" s="436"/>
      <c r="C164" s="436"/>
      <c r="D164" s="437"/>
      <c r="E164" s="436"/>
      <c r="F164" s="436"/>
      <c r="G164" s="436"/>
      <c r="H164" s="436"/>
      <c r="I164" s="452"/>
      <c r="J164" s="436"/>
      <c r="K164" s="436"/>
      <c r="L164" s="436"/>
      <c r="M164" s="436"/>
      <c r="N164" s="436"/>
      <c r="O164" s="457" t="str">
        <f ca="1">IF(INDIRECT("'Risk Input'!L"&amp;$A163&amp;"")="","",INDIRECT("'Risk Input'!L"&amp;$A163&amp;""))</f>
        <v/>
      </c>
      <c r="P164" s="454"/>
      <c r="Q164" s="466"/>
      <c r="R164" s="466"/>
      <c r="S164" s="436"/>
      <c r="T164" s="436"/>
      <c r="U164" s="436"/>
      <c r="V164" s="436"/>
      <c r="W164" s="466"/>
      <c r="X164" s="436"/>
      <c r="Y164" s="457" t="str">
        <f ca="1">IF(INDIRECT("'Risk Input'!L"&amp;$A163&amp;"")="","",INDIRECT("'Risk Input'!L"&amp;$A163&amp;""))</f>
        <v/>
      </c>
    </row>
    <row r="165" ht="24" customHeight="1" spans="1:25">
      <c r="A165">
        <f t="shared" si="16"/>
        <v>24</v>
      </c>
      <c r="B165" s="436"/>
      <c r="C165" s="436"/>
      <c r="D165" s="437"/>
      <c r="E165" s="436"/>
      <c r="F165" s="436"/>
      <c r="G165" s="436"/>
      <c r="H165" s="436"/>
      <c r="I165" s="452"/>
      <c r="J165" s="436"/>
      <c r="K165" s="436"/>
      <c r="L165" s="436"/>
      <c r="M165" s="436"/>
      <c r="N165" s="436"/>
      <c r="O165" s="458" t="s">
        <v>418</v>
      </c>
      <c r="P165" s="454"/>
      <c r="Q165" s="466"/>
      <c r="R165" s="466"/>
      <c r="S165" s="436"/>
      <c r="T165" s="436"/>
      <c r="U165" s="436"/>
      <c r="V165" s="436"/>
      <c r="W165" s="466"/>
      <c r="X165" s="436"/>
      <c r="Y165" s="458" t="s">
        <v>418</v>
      </c>
    </row>
    <row r="166" ht="24" customHeight="1" spans="1:25">
      <c r="A166">
        <f t="shared" si="16"/>
        <v>24</v>
      </c>
      <c r="B166" s="438"/>
      <c r="C166" s="438"/>
      <c r="D166" s="439"/>
      <c r="E166" s="438"/>
      <c r="F166" s="438"/>
      <c r="G166" s="438"/>
      <c r="H166" s="438"/>
      <c r="I166" s="459"/>
      <c r="J166" s="438"/>
      <c r="K166" s="438"/>
      <c r="L166" s="438"/>
      <c r="M166" s="438"/>
      <c r="N166" s="438"/>
      <c r="O166" s="460" t="str">
        <f ca="1">IF(INDIRECT("'Risk Input'!"&amp;Database!$O$16&amp;$A166&amp;"")="","",INDIRECT("'Risk Input'!"&amp;Database!$O$16&amp;$A166&amp;""))</f>
        <v/>
      </c>
      <c r="P166" s="461"/>
      <c r="Q166" s="467"/>
      <c r="R166" s="467"/>
      <c r="S166" s="438"/>
      <c r="T166" s="438"/>
      <c r="U166" s="438"/>
      <c r="V166" s="438"/>
      <c r="W166" s="467"/>
      <c r="X166" s="438"/>
      <c r="Y166" s="460" t="str">
        <f ca="1">IF(INDIRECT("'Risk Input'!"&amp;Database!$O$31&amp;$A166&amp;"")="","",INDIRECT("'Risk Input'!"&amp;Database!$O$31&amp;$A166&amp;""))</f>
        <v/>
      </c>
    </row>
    <row r="167" ht="6" customHeight="1" spans="2:25">
      <c r="B167" s="431"/>
      <c r="C167" s="432"/>
      <c r="D167" s="433"/>
      <c r="E167" s="433"/>
      <c r="F167" s="433"/>
      <c r="G167" s="433"/>
      <c r="H167" s="433"/>
      <c r="I167" s="462"/>
      <c r="J167" s="433"/>
      <c r="K167" s="433"/>
      <c r="L167" s="433"/>
      <c r="M167" s="433"/>
      <c r="N167" s="448"/>
      <c r="O167" s="448"/>
      <c r="P167" s="448"/>
      <c r="Q167" s="448"/>
      <c r="R167" s="448"/>
      <c r="S167" s="433"/>
      <c r="T167" s="433"/>
      <c r="U167" s="433"/>
      <c r="V167" s="433"/>
      <c r="W167" s="433"/>
      <c r="X167" s="433"/>
      <c r="Y167" s="470"/>
    </row>
    <row r="168" ht="24" customHeight="1" spans="1:25">
      <c r="A168">
        <f>A159+1</f>
        <v>25</v>
      </c>
      <c r="B168" s="434" t="str">
        <f ca="1">IF(INDIRECT("'Risk Input'!"&amp;Database!$O$3&amp;$A168&amp;"")="","",INDIRECT("'Risk Input'!"&amp;Database!$O$3&amp;$A168&amp;""))</f>
        <v/>
      </c>
      <c r="C168" s="434" t="str">
        <f ca="1">IF(INDIRECT("'Risk Input'!"&amp;Database!$O$2&amp;$A168&amp;"")="","",INDIRECT("'Risk Input'!"&amp;Database!$O$2&amp;$A168&amp;""))</f>
        <v/>
      </c>
      <c r="D168" s="435" t="str">
        <f ca="1">IF(INDIRECT("'Risk Input'!"&amp;Database!$O$4&amp;$A168&amp;"")="","",INDIRECT("'Risk Input'!"&amp;Database!$O$4&amp;$A168&amp;""))</f>
        <v/>
      </c>
      <c r="E168" s="434" t="str">
        <f ca="1">IF(INDIRECT("'Risk Input'!"&amp;Database!$O$5&amp;$A168&amp;"")="","",INDIRECT("'Risk Input'!"&amp;Database!$O$5&amp;$A168&amp;""))</f>
        <v/>
      </c>
      <c r="F168" s="434" t="str">
        <f ca="1">IF(INDIRECT("'Risk Input'!"&amp;Database!$O$6&amp;$A168&amp;"")="","",INDIRECT("'Risk Input'!"&amp;Database!$O$6&amp;$A168&amp;""))</f>
        <v/>
      </c>
      <c r="G168" s="434" t="str">
        <f ca="1">IF(INDIRECT("'Risk Input'!"&amp;Database!$O$7&amp;$A168&amp;"")="","",INDIRECT("'Risk Input'!"&amp;Database!$O$7&amp;$A168&amp;""))</f>
        <v/>
      </c>
      <c r="H168" s="434" t="str">
        <f ca="1">IF(INDIRECT("'Risk Input'!"&amp;Database!$O$8&amp;$A168&amp;"")="","",INDIRECT("'Risk Input'!"&amp;Database!$O$8&amp;$A168&amp;""))</f>
        <v/>
      </c>
      <c r="I168" s="449" t="str">
        <f ca="1">IF(INDIRECT("'Risk Input'!"&amp;Database!$O$9&amp;$A168&amp;"")="","",INDIRECT("'Risk Input'!"&amp;Database!$O$9&amp;$A168&amp;""))</f>
        <v/>
      </c>
      <c r="J168" s="434" t="str">
        <f ca="1">IF(INDIRECT("'Risk Input'!"&amp;Database!$O$10&amp;$A168&amp;"")="","",INDIRECT("'Risk Input'!"&amp;Database!$O$10&amp;$A168&amp;""))</f>
        <v/>
      </c>
      <c r="K168" s="434" t="str">
        <f ca="1">IF(INDIRECT("'Risk Input'!"&amp;Database!$O$11&amp;$A168&amp;"")="","",INDIRECT("'Risk Input'!"&amp;Database!$O$11&amp;$A168&amp;""))</f>
        <v/>
      </c>
      <c r="L168" s="434" t="str">
        <f ca="1">IF(INDIRECT("'Risk Input'!"&amp;Database!$O$12&amp;$A168&amp;"")="","",INDIRECT("'Risk Input'!"&amp;Database!$O$12&amp;$A168&amp;""))</f>
        <v/>
      </c>
      <c r="M168" s="434" t="str">
        <f ca="1">IF(INDIRECT("'Risk Input'!"&amp;Database!$O$13&amp;$A168&amp;"")="","",INDIRECT("'Risk Input'!"&amp;Database!$O$13&amp;$A168&amp;""))</f>
        <v/>
      </c>
      <c r="N168" s="434" t="str">
        <f ca="1">IF(INDIRECT("'Risk Input'!"&amp;Database!$O$14&amp;$A168&amp;"")="","",INDIRECT("'Risk Input'!"&amp;Database!$O$14&amp;$A168&amp;""))</f>
        <v/>
      </c>
      <c r="O168" s="450" t="s">
        <v>417</v>
      </c>
      <c r="P168" s="451" t="str">
        <f ca="1">IF(INDIRECT("'Risk Input'!"&amp;Database!$O$19&amp;$A168&amp;"")="","",INDIRECT("'Risk Input'!"&amp;Database!$O$19&amp;$A168&amp;""))</f>
        <v/>
      </c>
      <c r="Q168" s="465" t="str">
        <f ca="1">IF(INDIRECT("'Risk Input'!"&amp;Database!$O$20&amp;$A168&amp;"")="","",INDIRECT("'Risk Input'!"&amp;Database!$O$20&amp;$A168&amp;""))</f>
        <v/>
      </c>
      <c r="R168" s="465" t="str">
        <f ca="1">IF(INDIRECT("'Risk Input'!"&amp;Database!$O$21&amp;$A168&amp;"")="","",INDIRECT("'Risk Input'!"&amp;Database!$O$21&amp;$A168&amp;""))</f>
        <v/>
      </c>
      <c r="S168" s="434" t="str">
        <f ca="1">IF(INDIRECT("'Risk Input'!"&amp;Database!$O$22&amp;$A168&amp;"")="","",INDIRECT("'Risk Input'!"&amp;Database!$O$22&amp;$A168&amp;""))</f>
        <v/>
      </c>
      <c r="T168" s="434" t="str">
        <f ca="1">IF(INDIRECT("'Risk Input'!"&amp;Database!$O$25&amp;$A168&amp;"")="","",INDIRECT("'Risk Input'!"&amp;Database!$O$25&amp;$A168&amp;""))</f>
        <v/>
      </c>
      <c r="U168" s="434" t="str">
        <f ca="1">IF(INDIRECT("'Risk Input'!"&amp;Database!$O$26&amp;$A168&amp;"")="","",INDIRECT("'Risk Input'!"&amp;Database!$O$26&amp;$A168&amp;""))</f>
        <v/>
      </c>
      <c r="V168" s="434" t="str">
        <f ca="1">IF(INDIRECT("'Risk Input'!"&amp;Database!$O$27&amp;$A168&amp;"")="","",INDIRECT("'Risk Input'!"&amp;Database!$O$27&amp;$A168&amp;""))</f>
        <v/>
      </c>
      <c r="W168" s="465" t="str">
        <f ca="1">IF(INDIRECT("'Risk Input'!"&amp;Database!$O$28&amp;$A168&amp;"")="","",INDIRECT("'Risk Input'!"&amp;Database!$O$28&amp;$A168&amp;""))</f>
        <v/>
      </c>
      <c r="X168" s="434" t="str">
        <f ca="1">IF(INDIRECT("'Risk Input'!"&amp;Database!$O$29&amp;$A168&amp;"")="","",INDIRECT("'Risk Input'!"&amp;Database!$O$29&amp;$A168&amp;""))</f>
        <v/>
      </c>
      <c r="Y168" s="471" t="s">
        <v>417</v>
      </c>
    </row>
    <row r="169" ht="24" customHeight="1" spans="1:25">
      <c r="A169">
        <f>A168</f>
        <v>25</v>
      </c>
      <c r="B169" s="436"/>
      <c r="C169" s="436"/>
      <c r="D169" s="437"/>
      <c r="E169" s="436"/>
      <c r="F169" s="436"/>
      <c r="G169" s="436"/>
      <c r="H169" s="436"/>
      <c r="I169" s="452"/>
      <c r="J169" s="436"/>
      <c r="K169" s="436"/>
      <c r="L169" s="436"/>
      <c r="M169" s="436"/>
      <c r="N169" s="436"/>
      <c r="O169" s="453" t="str">
        <f ca="1">IF(INDIRECT("'Risk Input'!"&amp;Database!$O$15&amp;$A168&amp;"")="","",INDIRECT("'Risk Input'!"&amp;Database!$O$15&amp;$A168&amp;""))</f>
        <v/>
      </c>
      <c r="P169" s="454"/>
      <c r="Q169" s="466"/>
      <c r="R169" s="466"/>
      <c r="S169" s="436"/>
      <c r="T169" s="436"/>
      <c r="U169" s="436"/>
      <c r="V169" s="436"/>
      <c r="W169" s="466"/>
      <c r="X169" s="436"/>
      <c r="Y169" s="453" t="str">
        <f ca="1">IF(INDIRECT("'Risk Input'!"&amp;Database!$O$30&amp;$A168&amp;"")="","",INDIRECT("'Risk Input'!"&amp;Database!$O$30&amp;$A168&amp;""))</f>
        <v/>
      </c>
    </row>
    <row r="170" ht="24" customHeight="1" spans="1:25">
      <c r="A170">
        <f t="shared" ref="A170:A175" si="17">A169</f>
        <v>25</v>
      </c>
      <c r="B170" s="436"/>
      <c r="C170" s="436"/>
      <c r="D170" s="437"/>
      <c r="E170" s="436"/>
      <c r="F170" s="436"/>
      <c r="G170" s="436"/>
      <c r="H170" s="436"/>
      <c r="I170" s="452"/>
      <c r="J170" s="436"/>
      <c r="K170" s="436"/>
      <c r="L170" s="436"/>
      <c r="M170" s="436"/>
      <c r="N170" s="436"/>
      <c r="O170" s="455" t="str">
        <f ca="1">IF(INDIRECT("'Risk Input'!"&amp;Database!$O$18&amp;$A170&amp;"")="","",INDIRECT("'Risk Input'!"&amp;Database!$O$18&amp;$A170&amp;""))</f>
        <v/>
      </c>
      <c r="P170" s="454"/>
      <c r="Q170" s="466"/>
      <c r="R170" s="466"/>
      <c r="S170" s="436"/>
      <c r="T170" s="436"/>
      <c r="U170" s="436"/>
      <c r="V170" s="436"/>
      <c r="W170" s="466"/>
      <c r="X170" s="436"/>
      <c r="Y170" s="455" t="str">
        <f ca="1">IF(INDIRECT("'Risk Input'!"&amp;Database!$O$33&amp;$A170&amp;"")="","",INDIRECT("'Risk Input'!"&amp;Database!$O$33&amp;$A170&amp;""))</f>
        <v/>
      </c>
    </row>
    <row r="171" ht="24" customHeight="1" spans="1:25">
      <c r="A171">
        <f t="shared" si="17"/>
        <v>25</v>
      </c>
      <c r="B171" s="436"/>
      <c r="C171" s="436"/>
      <c r="D171" s="437"/>
      <c r="E171" s="436"/>
      <c r="F171" s="436"/>
      <c r="G171" s="436"/>
      <c r="H171" s="436"/>
      <c r="I171" s="452"/>
      <c r="J171" s="436"/>
      <c r="K171" s="436"/>
      <c r="L171" s="436"/>
      <c r="M171" s="436"/>
      <c r="N171" s="436"/>
      <c r="O171" s="456" t="str">
        <f ca="1">IF(INDIRECT("'Risk Input'!L"&amp;$A170&amp;"")="","",INDIRECT("'Risk Input'!L"&amp;$A170&amp;""))</f>
        <v/>
      </c>
      <c r="P171" s="454"/>
      <c r="Q171" s="466"/>
      <c r="R171" s="466"/>
      <c r="S171" s="436"/>
      <c r="T171" s="436"/>
      <c r="U171" s="436"/>
      <c r="V171" s="436"/>
      <c r="W171" s="466"/>
      <c r="X171" s="436"/>
      <c r="Y171" s="456" t="str">
        <f ca="1">IF(INDIRECT("'Risk Input'!L"&amp;$A170&amp;"")="","",INDIRECT("'Risk Input'!L"&amp;$A170&amp;""))</f>
        <v/>
      </c>
    </row>
    <row r="172" ht="24" customHeight="1" spans="1:25">
      <c r="A172">
        <f t="shared" si="17"/>
        <v>25</v>
      </c>
      <c r="B172" s="436"/>
      <c r="C172" s="436"/>
      <c r="D172" s="437"/>
      <c r="E172" s="436"/>
      <c r="F172" s="436"/>
      <c r="G172" s="436"/>
      <c r="H172" s="436"/>
      <c r="I172" s="452"/>
      <c r="J172" s="436"/>
      <c r="K172" s="436"/>
      <c r="L172" s="436"/>
      <c r="M172" s="436"/>
      <c r="N172" s="436"/>
      <c r="O172" s="456" t="str">
        <f ca="1">IF(INDIRECT("'Risk Input'!L"&amp;$A171&amp;"")="","",INDIRECT("'Risk Input'!L"&amp;$A171&amp;""))</f>
        <v/>
      </c>
      <c r="P172" s="454"/>
      <c r="Q172" s="466"/>
      <c r="R172" s="466"/>
      <c r="S172" s="436"/>
      <c r="T172" s="436"/>
      <c r="U172" s="436"/>
      <c r="V172" s="436"/>
      <c r="W172" s="466"/>
      <c r="X172" s="436"/>
      <c r="Y172" s="456" t="str">
        <f ca="1">IF(INDIRECT("'Risk Input'!L"&amp;$A171&amp;"")="","",INDIRECT("'Risk Input'!L"&amp;$A171&amp;""))</f>
        <v/>
      </c>
    </row>
    <row r="173" ht="24" customHeight="1" spans="1:25">
      <c r="A173">
        <f t="shared" si="17"/>
        <v>25</v>
      </c>
      <c r="B173" s="436"/>
      <c r="C173" s="436"/>
      <c r="D173" s="437"/>
      <c r="E173" s="436"/>
      <c r="F173" s="436"/>
      <c r="G173" s="436"/>
      <c r="H173" s="436"/>
      <c r="I173" s="452"/>
      <c r="J173" s="436"/>
      <c r="K173" s="436"/>
      <c r="L173" s="436"/>
      <c r="M173" s="436"/>
      <c r="N173" s="436"/>
      <c r="O173" s="457" t="str">
        <f ca="1">IF(INDIRECT("'Risk Input'!L"&amp;$A172&amp;"")="","",INDIRECT("'Risk Input'!L"&amp;$A172&amp;""))</f>
        <v/>
      </c>
      <c r="P173" s="454"/>
      <c r="Q173" s="466"/>
      <c r="R173" s="466"/>
      <c r="S173" s="436"/>
      <c r="T173" s="436"/>
      <c r="U173" s="436"/>
      <c r="V173" s="436"/>
      <c r="W173" s="466"/>
      <c r="X173" s="436"/>
      <c r="Y173" s="457" t="str">
        <f ca="1">IF(INDIRECT("'Risk Input'!L"&amp;$A172&amp;"")="","",INDIRECT("'Risk Input'!L"&amp;$A172&amp;""))</f>
        <v/>
      </c>
    </row>
    <row r="174" ht="24" customHeight="1" spans="1:25">
      <c r="A174">
        <f t="shared" si="17"/>
        <v>25</v>
      </c>
      <c r="B174" s="436"/>
      <c r="C174" s="436"/>
      <c r="D174" s="437"/>
      <c r="E174" s="436"/>
      <c r="F174" s="436"/>
      <c r="G174" s="436"/>
      <c r="H174" s="436"/>
      <c r="I174" s="452"/>
      <c r="J174" s="436"/>
      <c r="K174" s="436"/>
      <c r="L174" s="436"/>
      <c r="M174" s="436"/>
      <c r="N174" s="436"/>
      <c r="O174" s="458" t="s">
        <v>418</v>
      </c>
      <c r="P174" s="454"/>
      <c r="Q174" s="466"/>
      <c r="R174" s="466"/>
      <c r="S174" s="436"/>
      <c r="T174" s="436"/>
      <c r="U174" s="436"/>
      <c r="V174" s="436"/>
      <c r="W174" s="466"/>
      <c r="X174" s="436"/>
      <c r="Y174" s="458" t="s">
        <v>418</v>
      </c>
    </row>
    <row r="175" ht="24" customHeight="1" spans="1:25">
      <c r="A175">
        <f t="shared" si="17"/>
        <v>25</v>
      </c>
      <c r="B175" s="438"/>
      <c r="C175" s="438"/>
      <c r="D175" s="439"/>
      <c r="E175" s="438"/>
      <c r="F175" s="438"/>
      <c r="G175" s="438"/>
      <c r="H175" s="438"/>
      <c r="I175" s="459"/>
      <c r="J175" s="438"/>
      <c r="K175" s="438"/>
      <c r="L175" s="438"/>
      <c r="M175" s="438"/>
      <c r="N175" s="438"/>
      <c r="O175" s="460" t="str">
        <f ca="1">IF(INDIRECT("'Risk Input'!"&amp;Database!$O$16&amp;$A175&amp;"")="","",INDIRECT("'Risk Input'!"&amp;Database!$O$16&amp;$A175&amp;""))</f>
        <v/>
      </c>
      <c r="P175" s="461"/>
      <c r="Q175" s="467"/>
      <c r="R175" s="467"/>
      <c r="S175" s="438"/>
      <c r="T175" s="438"/>
      <c r="U175" s="438"/>
      <c r="V175" s="438"/>
      <c r="W175" s="467"/>
      <c r="X175" s="438"/>
      <c r="Y175" s="460" t="str">
        <f ca="1">IF(INDIRECT("'Risk Input'!"&amp;Database!$O$31&amp;$A175&amp;"")="","",INDIRECT("'Risk Input'!"&amp;Database!$O$31&amp;$A175&amp;""))</f>
        <v/>
      </c>
    </row>
    <row r="176" ht="6" customHeight="1" spans="2:25">
      <c r="B176" s="431"/>
      <c r="C176" s="432"/>
      <c r="D176" s="433"/>
      <c r="E176" s="433"/>
      <c r="F176" s="433"/>
      <c r="G176" s="433"/>
      <c r="H176" s="433"/>
      <c r="I176" s="462"/>
      <c r="J176" s="433"/>
      <c r="K176" s="433"/>
      <c r="L176" s="433"/>
      <c r="M176" s="433"/>
      <c r="N176" s="448"/>
      <c r="O176" s="448"/>
      <c r="P176" s="448"/>
      <c r="Q176" s="448"/>
      <c r="R176" s="448"/>
      <c r="S176" s="433"/>
      <c r="T176" s="433"/>
      <c r="U176" s="433"/>
      <c r="V176" s="433"/>
      <c r="W176" s="433"/>
      <c r="X176" s="433"/>
      <c r="Y176" s="470"/>
    </row>
    <row r="177" ht="24" customHeight="1" spans="1:25">
      <c r="A177">
        <f>A168+1</f>
        <v>26</v>
      </c>
      <c r="B177" s="434" t="str">
        <f ca="1">IF(INDIRECT("'Risk Input'!"&amp;Database!$O$3&amp;$A177&amp;"")="","",INDIRECT("'Risk Input'!"&amp;Database!$O$3&amp;$A177&amp;""))</f>
        <v/>
      </c>
      <c r="C177" s="434" t="str">
        <f ca="1">IF(INDIRECT("'Risk Input'!"&amp;Database!$O$2&amp;$A177&amp;"")="","",INDIRECT("'Risk Input'!"&amp;Database!$O$2&amp;$A177&amp;""))</f>
        <v/>
      </c>
      <c r="D177" s="435" t="str">
        <f ca="1">IF(INDIRECT("'Risk Input'!"&amp;Database!$O$4&amp;$A177&amp;"")="","",INDIRECT("'Risk Input'!"&amp;Database!$O$4&amp;$A177&amp;""))</f>
        <v/>
      </c>
      <c r="E177" s="434" t="str">
        <f ca="1">IF(INDIRECT("'Risk Input'!"&amp;Database!$O$5&amp;$A177&amp;"")="","",INDIRECT("'Risk Input'!"&amp;Database!$O$5&amp;$A177&amp;""))</f>
        <v/>
      </c>
      <c r="F177" s="434" t="str">
        <f ca="1">IF(INDIRECT("'Risk Input'!"&amp;Database!$O$6&amp;$A177&amp;"")="","",INDIRECT("'Risk Input'!"&amp;Database!$O$6&amp;$A177&amp;""))</f>
        <v/>
      </c>
      <c r="G177" s="434" t="str">
        <f ca="1">IF(INDIRECT("'Risk Input'!"&amp;Database!$O$7&amp;$A177&amp;"")="","",INDIRECT("'Risk Input'!"&amp;Database!$O$7&amp;$A177&amp;""))</f>
        <v/>
      </c>
      <c r="H177" s="434" t="str">
        <f ca="1">IF(INDIRECT("'Risk Input'!"&amp;Database!$O$8&amp;$A177&amp;"")="","",INDIRECT("'Risk Input'!"&amp;Database!$O$8&amp;$A177&amp;""))</f>
        <v/>
      </c>
      <c r="I177" s="449" t="str">
        <f ca="1">IF(INDIRECT("'Risk Input'!"&amp;Database!$O$9&amp;$A177&amp;"")="","",INDIRECT("'Risk Input'!"&amp;Database!$O$9&amp;$A177&amp;""))</f>
        <v/>
      </c>
      <c r="J177" s="434" t="str">
        <f ca="1">IF(INDIRECT("'Risk Input'!"&amp;Database!$O$10&amp;$A177&amp;"")="","",INDIRECT("'Risk Input'!"&amp;Database!$O$10&amp;$A177&amp;""))</f>
        <v/>
      </c>
      <c r="K177" s="434" t="str">
        <f ca="1">IF(INDIRECT("'Risk Input'!"&amp;Database!$O$11&amp;$A177&amp;"")="","",INDIRECT("'Risk Input'!"&amp;Database!$O$11&amp;$A177&amp;""))</f>
        <v/>
      </c>
      <c r="L177" s="434" t="str">
        <f ca="1">IF(INDIRECT("'Risk Input'!"&amp;Database!$O$12&amp;$A177&amp;"")="","",INDIRECT("'Risk Input'!"&amp;Database!$O$12&amp;$A177&amp;""))</f>
        <v/>
      </c>
      <c r="M177" s="434" t="str">
        <f ca="1">IF(INDIRECT("'Risk Input'!"&amp;Database!$O$13&amp;$A177&amp;"")="","",INDIRECT("'Risk Input'!"&amp;Database!$O$13&amp;$A177&amp;""))</f>
        <v/>
      </c>
      <c r="N177" s="434" t="str">
        <f ca="1">IF(INDIRECT("'Risk Input'!"&amp;Database!$O$14&amp;$A177&amp;"")="","",INDIRECT("'Risk Input'!"&amp;Database!$O$14&amp;$A177&amp;""))</f>
        <v/>
      </c>
      <c r="O177" s="450" t="s">
        <v>417</v>
      </c>
      <c r="P177" s="451" t="str">
        <f ca="1">IF(INDIRECT("'Risk Input'!"&amp;Database!$O$19&amp;$A177&amp;"")="","",INDIRECT("'Risk Input'!"&amp;Database!$O$19&amp;$A177&amp;""))</f>
        <v/>
      </c>
      <c r="Q177" s="465" t="str">
        <f ca="1">IF(INDIRECT("'Risk Input'!"&amp;Database!$O$20&amp;$A177&amp;"")="","",INDIRECT("'Risk Input'!"&amp;Database!$O$20&amp;$A177&amp;""))</f>
        <v/>
      </c>
      <c r="R177" s="465" t="str">
        <f ca="1">IF(INDIRECT("'Risk Input'!"&amp;Database!$O$21&amp;$A177&amp;"")="","",INDIRECT("'Risk Input'!"&amp;Database!$O$21&amp;$A177&amp;""))</f>
        <v/>
      </c>
      <c r="S177" s="434" t="str">
        <f ca="1">IF(INDIRECT("'Risk Input'!"&amp;Database!$O$22&amp;$A177&amp;"")="","",INDIRECT("'Risk Input'!"&amp;Database!$O$22&amp;$A177&amp;""))</f>
        <v/>
      </c>
      <c r="T177" s="434" t="str">
        <f ca="1">IF(INDIRECT("'Risk Input'!"&amp;Database!$O$25&amp;$A177&amp;"")="","",INDIRECT("'Risk Input'!"&amp;Database!$O$25&amp;$A177&amp;""))</f>
        <v/>
      </c>
      <c r="U177" s="434" t="str">
        <f ca="1">IF(INDIRECT("'Risk Input'!"&amp;Database!$O$26&amp;$A177&amp;"")="","",INDIRECT("'Risk Input'!"&amp;Database!$O$26&amp;$A177&amp;""))</f>
        <v/>
      </c>
      <c r="V177" s="434" t="str">
        <f ca="1">IF(INDIRECT("'Risk Input'!"&amp;Database!$O$27&amp;$A177&amp;"")="","",INDIRECT("'Risk Input'!"&amp;Database!$O$27&amp;$A177&amp;""))</f>
        <v/>
      </c>
      <c r="W177" s="465" t="str">
        <f ca="1">IF(INDIRECT("'Risk Input'!"&amp;Database!$O$28&amp;$A177&amp;"")="","",INDIRECT("'Risk Input'!"&amp;Database!$O$28&amp;$A177&amp;""))</f>
        <v/>
      </c>
      <c r="X177" s="434" t="str">
        <f ca="1">IF(INDIRECT("'Risk Input'!"&amp;Database!$O$29&amp;$A177&amp;"")="","",INDIRECT("'Risk Input'!"&amp;Database!$O$29&amp;$A177&amp;""))</f>
        <v/>
      </c>
      <c r="Y177" s="471" t="s">
        <v>417</v>
      </c>
    </row>
    <row r="178" ht="24" customHeight="1" spans="1:25">
      <c r="A178">
        <f>A177</f>
        <v>26</v>
      </c>
      <c r="B178" s="436"/>
      <c r="C178" s="436"/>
      <c r="D178" s="437"/>
      <c r="E178" s="436"/>
      <c r="F178" s="436"/>
      <c r="G178" s="436"/>
      <c r="H178" s="436"/>
      <c r="I178" s="452"/>
      <c r="J178" s="436"/>
      <c r="K178" s="436"/>
      <c r="L178" s="436"/>
      <c r="M178" s="436"/>
      <c r="N178" s="436"/>
      <c r="O178" s="453" t="str">
        <f ca="1">IF(INDIRECT("'Risk Input'!"&amp;Database!$O$15&amp;$A177&amp;"")="","",INDIRECT("'Risk Input'!"&amp;Database!$O$15&amp;$A177&amp;""))</f>
        <v/>
      </c>
      <c r="P178" s="454"/>
      <c r="Q178" s="466"/>
      <c r="R178" s="466"/>
      <c r="S178" s="436"/>
      <c r="T178" s="436"/>
      <c r="U178" s="436"/>
      <c r="V178" s="436"/>
      <c r="W178" s="466"/>
      <c r="X178" s="436"/>
      <c r="Y178" s="453" t="str">
        <f ca="1">IF(INDIRECT("'Risk Input'!"&amp;Database!$O$30&amp;$A177&amp;"")="","",INDIRECT("'Risk Input'!"&amp;Database!$O$30&amp;$A177&amp;""))</f>
        <v/>
      </c>
    </row>
    <row r="179" ht="24" customHeight="1" spans="1:25">
      <c r="A179">
        <f t="shared" ref="A179:A184" si="18">A178</f>
        <v>26</v>
      </c>
      <c r="B179" s="436"/>
      <c r="C179" s="436"/>
      <c r="D179" s="437"/>
      <c r="E179" s="436"/>
      <c r="F179" s="436"/>
      <c r="G179" s="436"/>
      <c r="H179" s="436"/>
      <c r="I179" s="452"/>
      <c r="J179" s="436"/>
      <c r="K179" s="436"/>
      <c r="L179" s="436"/>
      <c r="M179" s="436"/>
      <c r="N179" s="436"/>
      <c r="O179" s="455" t="str">
        <f ca="1">IF(INDIRECT("'Risk Input'!"&amp;Database!$O$18&amp;$A179&amp;"")="","",INDIRECT("'Risk Input'!"&amp;Database!$O$18&amp;$A179&amp;""))</f>
        <v/>
      </c>
      <c r="P179" s="454"/>
      <c r="Q179" s="466"/>
      <c r="R179" s="466"/>
      <c r="S179" s="436"/>
      <c r="T179" s="436"/>
      <c r="U179" s="436"/>
      <c r="V179" s="436"/>
      <c r="W179" s="466"/>
      <c r="X179" s="436"/>
      <c r="Y179" s="455" t="str">
        <f ca="1">IF(INDIRECT("'Risk Input'!"&amp;Database!$O$33&amp;$A179&amp;"")="","",INDIRECT("'Risk Input'!"&amp;Database!$O$33&amp;$A179&amp;""))</f>
        <v/>
      </c>
    </row>
    <row r="180" ht="24" customHeight="1" spans="1:25">
      <c r="A180">
        <f t="shared" si="18"/>
        <v>26</v>
      </c>
      <c r="B180" s="436"/>
      <c r="C180" s="436"/>
      <c r="D180" s="437"/>
      <c r="E180" s="436"/>
      <c r="F180" s="436"/>
      <c r="G180" s="436"/>
      <c r="H180" s="436"/>
      <c r="I180" s="452"/>
      <c r="J180" s="436"/>
      <c r="K180" s="436"/>
      <c r="L180" s="436"/>
      <c r="M180" s="436"/>
      <c r="N180" s="436"/>
      <c r="O180" s="456" t="str">
        <f ca="1">IF(INDIRECT("'Risk Input'!L"&amp;$A179&amp;"")="","",INDIRECT("'Risk Input'!L"&amp;$A179&amp;""))</f>
        <v/>
      </c>
      <c r="P180" s="454"/>
      <c r="Q180" s="466"/>
      <c r="R180" s="466"/>
      <c r="S180" s="436"/>
      <c r="T180" s="436"/>
      <c r="U180" s="436"/>
      <c r="V180" s="436"/>
      <c r="W180" s="466"/>
      <c r="X180" s="436"/>
      <c r="Y180" s="456" t="str">
        <f ca="1">IF(INDIRECT("'Risk Input'!L"&amp;$A179&amp;"")="","",INDIRECT("'Risk Input'!L"&amp;$A179&amp;""))</f>
        <v/>
      </c>
    </row>
    <row r="181" ht="24" customHeight="1" spans="1:25">
      <c r="A181">
        <f t="shared" si="18"/>
        <v>26</v>
      </c>
      <c r="B181" s="436"/>
      <c r="C181" s="436"/>
      <c r="D181" s="437"/>
      <c r="E181" s="436"/>
      <c r="F181" s="436"/>
      <c r="G181" s="436"/>
      <c r="H181" s="436"/>
      <c r="I181" s="452"/>
      <c r="J181" s="436"/>
      <c r="K181" s="436"/>
      <c r="L181" s="436"/>
      <c r="M181" s="436"/>
      <c r="N181" s="436"/>
      <c r="O181" s="456" t="str">
        <f ca="1">IF(INDIRECT("'Risk Input'!L"&amp;$A180&amp;"")="","",INDIRECT("'Risk Input'!L"&amp;$A180&amp;""))</f>
        <v/>
      </c>
      <c r="P181" s="454"/>
      <c r="Q181" s="466"/>
      <c r="R181" s="466"/>
      <c r="S181" s="436"/>
      <c r="T181" s="436"/>
      <c r="U181" s="436"/>
      <c r="V181" s="436"/>
      <c r="W181" s="466"/>
      <c r="X181" s="436"/>
      <c r="Y181" s="456" t="str">
        <f ca="1">IF(INDIRECT("'Risk Input'!L"&amp;$A180&amp;"")="","",INDIRECT("'Risk Input'!L"&amp;$A180&amp;""))</f>
        <v/>
      </c>
    </row>
    <row r="182" ht="24" customHeight="1" spans="1:25">
      <c r="A182">
        <f t="shared" si="18"/>
        <v>26</v>
      </c>
      <c r="B182" s="436"/>
      <c r="C182" s="436"/>
      <c r="D182" s="437"/>
      <c r="E182" s="436"/>
      <c r="F182" s="436"/>
      <c r="G182" s="436"/>
      <c r="H182" s="436"/>
      <c r="I182" s="452"/>
      <c r="J182" s="436"/>
      <c r="K182" s="436"/>
      <c r="L182" s="436"/>
      <c r="M182" s="436"/>
      <c r="N182" s="436"/>
      <c r="O182" s="457" t="str">
        <f ca="1">IF(INDIRECT("'Risk Input'!L"&amp;$A181&amp;"")="","",INDIRECT("'Risk Input'!L"&amp;$A181&amp;""))</f>
        <v/>
      </c>
      <c r="P182" s="454"/>
      <c r="Q182" s="466"/>
      <c r="R182" s="466"/>
      <c r="S182" s="436"/>
      <c r="T182" s="436"/>
      <c r="U182" s="436"/>
      <c r="V182" s="436"/>
      <c r="W182" s="466"/>
      <c r="X182" s="436"/>
      <c r="Y182" s="457" t="str">
        <f ca="1">IF(INDIRECT("'Risk Input'!L"&amp;$A181&amp;"")="","",INDIRECT("'Risk Input'!L"&amp;$A181&amp;""))</f>
        <v/>
      </c>
    </row>
    <row r="183" ht="24" customHeight="1" spans="1:25">
      <c r="A183">
        <f t="shared" si="18"/>
        <v>26</v>
      </c>
      <c r="B183" s="436"/>
      <c r="C183" s="436"/>
      <c r="D183" s="437"/>
      <c r="E183" s="436"/>
      <c r="F183" s="436"/>
      <c r="G183" s="436"/>
      <c r="H183" s="436"/>
      <c r="I183" s="452"/>
      <c r="J183" s="436"/>
      <c r="K183" s="436"/>
      <c r="L183" s="436"/>
      <c r="M183" s="436"/>
      <c r="N183" s="436"/>
      <c r="O183" s="458" t="s">
        <v>418</v>
      </c>
      <c r="P183" s="454"/>
      <c r="Q183" s="466"/>
      <c r="R183" s="466"/>
      <c r="S183" s="436"/>
      <c r="T183" s="436"/>
      <c r="U183" s="436"/>
      <c r="V183" s="436"/>
      <c r="W183" s="466"/>
      <c r="X183" s="436"/>
      <c r="Y183" s="458" t="s">
        <v>418</v>
      </c>
    </row>
    <row r="184" ht="24" customHeight="1" spans="1:25">
      <c r="A184">
        <f t="shared" si="18"/>
        <v>26</v>
      </c>
      <c r="B184" s="438"/>
      <c r="C184" s="438"/>
      <c r="D184" s="439"/>
      <c r="E184" s="438"/>
      <c r="F184" s="438"/>
      <c r="G184" s="438"/>
      <c r="H184" s="438"/>
      <c r="I184" s="459"/>
      <c r="J184" s="438"/>
      <c r="K184" s="438"/>
      <c r="L184" s="438"/>
      <c r="M184" s="438"/>
      <c r="N184" s="438"/>
      <c r="O184" s="460" t="str">
        <f ca="1">IF(INDIRECT("'Risk Input'!"&amp;Database!$O$16&amp;$A184&amp;"")="","",INDIRECT("'Risk Input'!"&amp;Database!$O$16&amp;$A184&amp;""))</f>
        <v/>
      </c>
      <c r="P184" s="461"/>
      <c r="Q184" s="467"/>
      <c r="R184" s="467"/>
      <c r="S184" s="438"/>
      <c r="T184" s="438"/>
      <c r="U184" s="438"/>
      <c r="V184" s="438"/>
      <c r="W184" s="467"/>
      <c r="X184" s="438"/>
      <c r="Y184" s="460" t="str">
        <f ca="1">IF(INDIRECT("'Risk Input'!"&amp;Database!$O$31&amp;$A184&amp;"")="","",INDIRECT("'Risk Input'!"&amp;Database!$O$31&amp;$A184&amp;""))</f>
        <v/>
      </c>
    </row>
    <row r="185" ht="6" customHeight="1" spans="2:25">
      <c r="B185" s="431"/>
      <c r="C185" s="432"/>
      <c r="D185" s="433"/>
      <c r="E185" s="433"/>
      <c r="F185" s="433"/>
      <c r="G185" s="433"/>
      <c r="H185" s="433"/>
      <c r="I185" s="462"/>
      <c r="J185" s="433"/>
      <c r="K185" s="433"/>
      <c r="L185" s="433"/>
      <c r="M185" s="433"/>
      <c r="N185" s="448"/>
      <c r="O185" s="448"/>
      <c r="P185" s="448"/>
      <c r="Q185" s="448"/>
      <c r="R185" s="448"/>
      <c r="S185" s="433"/>
      <c r="T185" s="433"/>
      <c r="U185" s="433"/>
      <c r="V185" s="433"/>
      <c r="W185" s="433"/>
      <c r="X185" s="433"/>
      <c r="Y185" s="470"/>
    </row>
    <row r="186" ht="24" customHeight="1" spans="1:25">
      <c r="A186">
        <f>A177+1</f>
        <v>27</v>
      </c>
      <c r="B186" s="434" t="str">
        <f ca="1">IF(INDIRECT("'Risk Input'!"&amp;Database!$O$3&amp;$A186&amp;"")="","",INDIRECT("'Risk Input'!"&amp;Database!$O$3&amp;$A186&amp;""))</f>
        <v/>
      </c>
      <c r="C186" s="434" t="str">
        <f ca="1">IF(INDIRECT("'Risk Input'!"&amp;Database!$O$2&amp;$A186&amp;"")="","",INDIRECT("'Risk Input'!"&amp;Database!$O$2&amp;$A186&amp;""))</f>
        <v/>
      </c>
      <c r="D186" s="435" t="str">
        <f ca="1">IF(INDIRECT("'Risk Input'!"&amp;Database!$O$4&amp;$A186&amp;"")="","",INDIRECT("'Risk Input'!"&amp;Database!$O$4&amp;$A186&amp;""))</f>
        <v/>
      </c>
      <c r="E186" s="434" t="str">
        <f ca="1">IF(INDIRECT("'Risk Input'!"&amp;Database!$O$5&amp;$A186&amp;"")="","",INDIRECT("'Risk Input'!"&amp;Database!$O$5&amp;$A186&amp;""))</f>
        <v/>
      </c>
      <c r="F186" s="434" t="str">
        <f ca="1">IF(INDIRECT("'Risk Input'!"&amp;Database!$O$6&amp;$A186&amp;"")="","",INDIRECT("'Risk Input'!"&amp;Database!$O$6&amp;$A186&amp;""))</f>
        <v/>
      </c>
      <c r="G186" s="434" t="str">
        <f ca="1">IF(INDIRECT("'Risk Input'!"&amp;Database!$O$7&amp;$A186&amp;"")="","",INDIRECT("'Risk Input'!"&amp;Database!$O$7&amp;$A186&amp;""))</f>
        <v/>
      </c>
      <c r="H186" s="434" t="str">
        <f ca="1">IF(INDIRECT("'Risk Input'!"&amp;Database!$O$8&amp;$A186&amp;"")="","",INDIRECT("'Risk Input'!"&amp;Database!$O$8&amp;$A186&amp;""))</f>
        <v/>
      </c>
      <c r="I186" s="449" t="str">
        <f ca="1">IF(INDIRECT("'Risk Input'!"&amp;Database!$O$9&amp;$A186&amp;"")="","",INDIRECT("'Risk Input'!"&amp;Database!$O$9&amp;$A186&amp;""))</f>
        <v/>
      </c>
      <c r="J186" s="434" t="str">
        <f ca="1">IF(INDIRECT("'Risk Input'!"&amp;Database!$O$10&amp;$A186&amp;"")="","",INDIRECT("'Risk Input'!"&amp;Database!$O$10&amp;$A186&amp;""))</f>
        <v/>
      </c>
      <c r="K186" s="434" t="str">
        <f ca="1">IF(INDIRECT("'Risk Input'!"&amp;Database!$O$11&amp;$A186&amp;"")="","",INDIRECT("'Risk Input'!"&amp;Database!$O$11&amp;$A186&amp;""))</f>
        <v/>
      </c>
      <c r="L186" s="434" t="str">
        <f ca="1">IF(INDIRECT("'Risk Input'!"&amp;Database!$O$12&amp;$A186&amp;"")="","",INDIRECT("'Risk Input'!"&amp;Database!$O$12&amp;$A186&amp;""))</f>
        <v/>
      </c>
      <c r="M186" s="434" t="str">
        <f ca="1">IF(INDIRECT("'Risk Input'!"&amp;Database!$O$13&amp;$A186&amp;"")="","",INDIRECT("'Risk Input'!"&amp;Database!$O$13&amp;$A186&amp;""))</f>
        <v/>
      </c>
      <c r="N186" s="434" t="str">
        <f ca="1">IF(INDIRECT("'Risk Input'!"&amp;Database!$O$14&amp;$A186&amp;"")="","",INDIRECT("'Risk Input'!"&amp;Database!$O$14&amp;$A186&amp;""))</f>
        <v/>
      </c>
      <c r="O186" s="450" t="s">
        <v>417</v>
      </c>
      <c r="P186" s="451" t="str">
        <f ca="1">IF(INDIRECT("'Risk Input'!"&amp;Database!$O$19&amp;$A186&amp;"")="","",INDIRECT("'Risk Input'!"&amp;Database!$O$19&amp;$A186&amp;""))</f>
        <v/>
      </c>
      <c r="Q186" s="465" t="str">
        <f ca="1">IF(INDIRECT("'Risk Input'!"&amp;Database!$O$20&amp;$A186&amp;"")="","",INDIRECT("'Risk Input'!"&amp;Database!$O$20&amp;$A186&amp;""))</f>
        <v/>
      </c>
      <c r="R186" s="465" t="str">
        <f ca="1">IF(INDIRECT("'Risk Input'!"&amp;Database!$O$21&amp;$A186&amp;"")="","",INDIRECT("'Risk Input'!"&amp;Database!$O$21&amp;$A186&amp;""))</f>
        <v/>
      </c>
      <c r="S186" s="434" t="str">
        <f ca="1">IF(INDIRECT("'Risk Input'!"&amp;Database!$O$22&amp;$A186&amp;"")="","",INDIRECT("'Risk Input'!"&amp;Database!$O$22&amp;$A186&amp;""))</f>
        <v/>
      </c>
      <c r="T186" s="434" t="str">
        <f ca="1">IF(INDIRECT("'Risk Input'!"&amp;Database!$O$25&amp;$A186&amp;"")="","",INDIRECT("'Risk Input'!"&amp;Database!$O$25&amp;$A186&amp;""))</f>
        <v/>
      </c>
      <c r="U186" s="434" t="str">
        <f ca="1">IF(INDIRECT("'Risk Input'!"&amp;Database!$O$26&amp;$A186&amp;"")="","",INDIRECT("'Risk Input'!"&amp;Database!$O$26&amp;$A186&amp;""))</f>
        <v/>
      </c>
      <c r="V186" s="434" t="str">
        <f ca="1">IF(INDIRECT("'Risk Input'!"&amp;Database!$O$27&amp;$A186&amp;"")="","",INDIRECT("'Risk Input'!"&amp;Database!$O$27&amp;$A186&amp;""))</f>
        <v/>
      </c>
      <c r="W186" s="465" t="str">
        <f ca="1">IF(INDIRECT("'Risk Input'!"&amp;Database!$O$28&amp;$A186&amp;"")="","",INDIRECT("'Risk Input'!"&amp;Database!$O$28&amp;$A186&amp;""))</f>
        <v/>
      </c>
      <c r="X186" s="434" t="str">
        <f ca="1">IF(INDIRECT("'Risk Input'!"&amp;Database!$O$29&amp;$A186&amp;"")="","",INDIRECT("'Risk Input'!"&amp;Database!$O$29&amp;$A186&amp;""))</f>
        <v/>
      </c>
      <c r="Y186" s="471" t="s">
        <v>417</v>
      </c>
    </row>
    <row r="187" ht="24" customHeight="1" spans="1:25">
      <c r="A187">
        <f>A186</f>
        <v>27</v>
      </c>
      <c r="B187" s="436"/>
      <c r="C187" s="436"/>
      <c r="D187" s="437"/>
      <c r="E187" s="436"/>
      <c r="F187" s="436"/>
      <c r="G187" s="436"/>
      <c r="H187" s="436"/>
      <c r="I187" s="452"/>
      <c r="J187" s="436"/>
      <c r="K187" s="436"/>
      <c r="L187" s="436"/>
      <c r="M187" s="436"/>
      <c r="N187" s="436"/>
      <c r="O187" s="453" t="str">
        <f ca="1">IF(INDIRECT("'Risk Input'!"&amp;Database!$O$15&amp;$A186&amp;"")="","",INDIRECT("'Risk Input'!"&amp;Database!$O$15&amp;$A186&amp;""))</f>
        <v/>
      </c>
      <c r="P187" s="454"/>
      <c r="Q187" s="466"/>
      <c r="R187" s="466"/>
      <c r="S187" s="436"/>
      <c r="T187" s="436"/>
      <c r="U187" s="436"/>
      <c r="V187" s="436"/>
      <c r="W187" s="466"/>
      <c r="X187" s="436"/>
      <c r="Y187" s="453" t="str">
        <f ca="1">IF(INDIRECT("'Risk Input'!"&amp;Database!$O$30&amp;$A186&amp;"")="","",INDIRECT("'Risk Input'!"&amp;Database!$O$30&amp;$A186&amp;""))</f>
        <v/>
      </c>
    </row>
    <row r="188" ht="24" customHeight="1" spans="1:25">
      <c r="A188">
        <f t="shared" ref="A188:A193" si="19">A187</f>
        <v>27</v>
      </c>
      <c r="B188" s="436"/>
      <c r="C188" s="436"/>
      <c r="D188" s="437"/>
      <c r="E188" s="436"/>
      <c r="F188" s="436"/>
      <c r="G188" s="436"/>
      <c r="H188" s="436"/>
      <c r="I188" s="452"/>
      <c r="J188" s="436"/>
      <c r="K188" s="436"/>
      <c r="L188" s="436"/>
      <c r="M188" s="436"/>
      <c r="N188" s="436"/>
      <c r="O188" s="455" t="str">
        <f ca="1">IF(INDIRECT("'Risk Input'!"&amp;Database!$O$18&amp;$A188&amp;"")="","",INDIRECT("'Risk Input'!"&amp;Database!$O$18&amp;$A188&amp;""))</f>
        <v/>
      </c>
      <c r="P188" s="454"/>
      <c r="Q188" s="466"/>
      <c r="R188" s="466"/>
      <c r="S188" s="436"/>
      <c r="T188" s="436"/>
      <c r="U188" s="436"/>
      <c r="V188" s="436"/>
      <c r="W188" s="466"/>
      <c r="X188" s="436"/>
      <c r="Y188" s="455" t="str">
        <f ca="1">IF(INDIRECT("'Risk Input'!"&amp;Database!$O$33&amp;$A188&amp;"")="","",INDIRECT("'Risk Input'!"&amp;Database!$O$33&amp;$A188&amp;""))</f>
        <v/>
      </c>
    </row>
    <row r="189" ht="24" customHeight="1" spans="1:25">
      <c r="A189">
        <f t="shared" si="19"/>
        <v>27</v>
      </c>
      <c r="B189" s="436"/>
      <c r="C189" s="436"/>
      <c r="D189" s="437"/>
      <c r="E189" s="436"/>
      <c r="F189" s="436"/>
      <c r="G189" s="436"/>
      <c r="H189" s="436"/>
      <c r="I189" s="452"/>
      <c r="J189" s="436"/>
      <c r="K189" s="436"/>
      <c r="L189" s="436"/>
      <c r="M189" s="436"/>
      <c r="N189" s="436"/>
      <c r="O189" s="456" t="str">
        <f ca="1">IF(INDIRECT("'Risk Input'!L"&amp;$A188&amp;"")="","",INDIRECT("'Risk Input'!L"&amp;$A188&amp;""))</f>
        <v/>
      </c>
      <c r="P189" s="454"/>
      <c r="Q189" s="466"/>
      <c r="R189" s="466"/>
      <c r="S189" s="436"/>
      <c r="T189" s="436"/>
      <c r="U189" s="436"/>
      <c r="V189" s="436"/>
      <c r="W189" s="466"/>
      <c r="X189" s="436"/>
      <c r="Y189" s="456" t="str">
        <f ca="1">IF(INDIRECT("'Risk Input'!L"&amp;$A188&amp;"")="","",INDIRECT("'Risk Input'!L"&amp;$A188&amp;""))</f>
        <v/>
      </c>
    </row>
    <row r="190" ht="24" customHeight="1" spans="1:25">
      <c r="A190">
        <f t="shared" si="19"/>
        <v>27</v>
      </c>
      <c r="B190" s="436"/>
      <c r="C190" s="436"/>
      <c r="D190" s="437"/>
      <c r="E190" s="436"/>
      <c r="F190" s="436"/>
      <c r="G190" s="436"/>
      <c r="H190" s="436"/>
      <c r="I190" s="452"/>
      <c r="J190" s="436"/>
      <c r="K190" s="436"/>
      <c r="L190" s="436"/>
      <c r="M190" s="436"/>
      <c r="N190" s="436"/>
      <c r="O190" s="456" t="str">
        <f ca="1">IF(INDIRECT("'Risk Input'!L"&amp;$A189&amp;"")="","",INDIRECT("'Risk Input'!L"&amp;$A189&amp;""))</f>
        <v/>
      </c>
      <c r="P190" s="454"/>
      <c r="Q190" s="466"/>
      <c r="R190" s="466"/>
      <c r="S190" s="436"/>
      <c r="T190" s="436"/>
      <c r="U190" s="436"/>
      <c r="V190" s="436"/>
      <c r="W190" s="466"/>
      <c r="X190" s="436"/>
      <c r="Y190" s="456" t="str">
        <f ca="1">IF(INDIRECT("'Risk Input'!L"&amp;$A189&amp;"")="","",INDIRECT("'Risk Input'!L"&amp;$A189&amp;""))</f>
        <v/>
      </c>
    </row>
    <row r="191" ht="24" customHeight="1" spans="1:25">
      <c r="A191">
        <f t="shared" si="19"/>
        <v>27</v>
      </c>
      <c r="B191" s="436"/>
      <c r="C191" s="436"/>
      <c r="D191" s="437"/>
      <c r="E191" s="436"/>
      <c r="F191" s="436"/>
      <c r="G191" s="436"/>
      <c r="H191" s="436"/>
      <c r="I191" s="452"/>
      <c r="J191" s="436"/>
      <c r="K191" s="436"/>
      <c r="L191" s="436"/>
      <c r="M191" s="436"/>
      <c r="N191" s="436"/>
      <c r="O191" s="457" t="str">
        <f ca="1">IF(INDIRECT("'Risk Input'!L"&amp;$A190&amp;"")="","",INDIRECT("'Risk Input'!L"&amp;$A190&amp;""))</f>
        <v/>
      </c>
      <c r="P191" s="454"/>
      <c r="Q191" s="466"/>
      <c r="R191" s="466"/>
      <c r="S191" s="436"/>
      <c r="T191" s="436"/>
      <c r="U191" s="436"/>
      <c r="V191" s="436"/>
      <c r="W191" s="466"/>
      <c r="X191" s="436"/>
      <c r="Y191" s="457" t="str">
        <f ca="1">IF(INDIRECT("'Risk Input'!L"&amp;$A190&amp;"")="","",INDIRECT("'Risk Input'!L"&amp;$A190&amp;""))</f>
        <v/>
      </c>
    </row>
    <row r="192" ht="24" customHeight="1" spans="1:25">
      <c r="A192">
        <f t="shared" si="19"/>
        <v>27</v>
      </c>
      <c r="B192" s="436"/>
      <c r="C192" s="436"/>
      <c r="D192" s="437"/>
      <c r="E192" s="436"/>
      <c r="F192" s="436"/>
      <c r="G192" s="436"/>
      <c r="H192" s="436"/>
      <c r="I192" s="452"/>
      <c r="J192" s="436"/>
      <c r="K192" s="436"/>
      <c r="L192" s="436"/>
      <c r="M192" s="436"/>
      <c r="N192" s="436"/>
      <c r="O192" s="458" t="s">
        <v>418</v>
      </c>
      <c r="P192" s="454"/>
      <c r="Q192" s="466"/>
      <c r="R192" s="466"/>
      <c r="S192" s="436"/>
      <c r="T192" s="436"/>
      <c r="U192" s="436"/>
      <c r="V192" s="436"/>
      <c r="W192" s="466"/>
      <c r="X192" s="436"/>
      <c r="Y192" s="458" t="s">
        <v>418</v>
      </c>
    </row>
    <row r="193" ht="24" customHeight="1" spans="1:25">
      <c r="A193">
        <f t="shared" si="19"/>
        <v>27</v>
      </c>
      <c r="B193" s="438"/>
      <c r="C193" s="438"/>
      <c r="D193" s="439"/>
      <c r="E193" s="438"/>
      <c r="F193" s="438"/>
      <c r="G193" s="438"/>
      <c r="H193" s="438"/>
      <c r="I193" s="459"/>
      <c r="J193" s="438"/>
      <c r="K193" s="438"/>
      <c r="L193" s="438"/>
      <c r="M193" s="438"/>
      <c r="N193" s="438"/>
      <c r="O193" s="460" t="str">
        <f ca="1">IF(INDIRECT("'Risk Input'!"&amp;Database!$O$16&amp;$A193&amp;"")="","",INDIRECT("'Risk Input'!"&amp;Database!$O$16&amp;$A193&amp;""))</f>
        <v/>
      </c>
      <c r="P193" s="461"/>
      <c r="Q193" s="467"/>
      <c r="R193" s="467"/>
      <c r="S193" s="438"/>
      <c r="T193" s="438"/>
      <c r="U193" s="438"/>
      <c r="V193" s="438"/>
      <c r="W193" s="467"/>
      <c r="X193" s="438"/>
      <c r="Y193" s="460" t="str">
        <f ca="1">IF(INDIRECT("'Risk Input'!"&amp;Database!$O$31&amp;$A193&amp;"")="","",INDIRECT("'Risk Input'!"&amp;Database!$O$31&amp;$A193&amp;""))</f>
        <v/>
      </c>
    </row>
    <row r="194" ht="6" customHeight="1" spans="2:25">
      <c r="B194" s="431"/>
      <c r="C194" s="432"/>
      <c r="D194" s="433"/>
      <c r="E194" s="433"/>
      <c r="F194" s="433"/>
      <c r="G194" s="433"/>
      <c r="H194" s="433"/>
      <c r="I194" s="462"/>
      <c r="J194" s="433"/>
      <c r="K194" s="433"/>
      <c r="L194" s="433"/>
      <c r="M194" s="433"/>
      <c r="N194" s="448"/>
      <c r="O194" s="448"/>
      <c r="P194" s="448"/>
      <c r="Q194" s="448"/>
      <c r="R194" s="448"/>
      <c r="S194" s="433"/>
      <c r="T194" s="433"/>
      <c r="U194" s="433"/>
      <c r="V194" s="433"/>
      <c r="W194" s="433"/>
      <c r="X194" s="433"/>
      <c r="Y194" s="470"/>
    </row>
    <row r="195" ht="24" customHeight="1" spans="1:25">
      <c r="A195">
        <f>A186+1</f>
        <v>28</v>
      </c>
      <c r="B195" s="434" t="str">
        <f ca="1">IF(INDIRECT("'Risk Input'!"&amp;Database!$O$3&amp;$A195&amp;"")="","",INDIRECT("'Risk Input'!"&amp;Database!$O$3&amp;$A195&amp;""))</f>
        <v/>
      </c>
      <c r="C195" s="434" t="str">
        <f ca="1">IF(INDIRECT("'Risk Input'!"&amp;Database!$O$2&amp;$A195&amp;"")="","",INDIRECT("'Risk Input'!"&amp;Database!$O$2&amp;$A195&amp;""))</f>
        <v/>
      </c>
      <c r="D195" s="435" t="str">
        <f ca="1">IF(INDIRECT("'Risk Input'!"&amp;Database!$O$4&amp;$A195&amp;"")="","",INDIRECT("'Risk Input'!"&amp;Database!$O$4&amp;$A195&amp;""))</f>
        <v/>
      </c>
      <c r="E195" s="434" t="str">
        <f ca="1">IF(INDIRECT("'Risk Input'!"&amp;Database!$O$5&amp;$A195&amp;"")="","",INDIRECT("'Risk Input'!"&amp;Database!$O$5&amp;$A195&amp;""))</f>
        <v/>
      </c>
      <c r="F195" s="434" t="str">
        <f ca="1">IF(INDIRECT("'Risk Input'!"&amp;Database!$O$6&amp;$A195&amp;"")="","",INDIRECT("'Risk Input'!"&amp;Database!$O$6&amp;$A195&amp;""))</f>
        <v/>
      </c>
      <c r="G195" s="434" t="str">
        <f ca="1">IF(INDIRECT("'Risk Input'!"&amp;Database!$O$7&amp;$A195&amp;"")="","",INDIRECT("'Risk Input'!"&amp;Database!$O$7&amp;$A195&amp;""))</f>
        <v/>
      </c>
      <c r="H195" s="434" t="str">
        <f ca="1">IF(INDIRECT("'Risk Input'!"&amp;Database!$O$8&amp;$A195&amp;"")="","",INDIRECT("'Risk Input'!"&amp;Database!$O$8&amp;$A195&amp;""))</f>
        <v/>
      </c>
      <c r="I195" s="449" t="str">
        <f ca="1">IF(INDIRECT("'Risk Input'!"&amp;Database!$O$9&amp;$A195&amp;"")="","",INDIRECT("'Risk Input'!"&amp;Database!$O$9&amp;$A195&amp;""))</f>
        <v/>
      </c>
      <c r="J195" s="434" t="str">
        <f ca="1">IF(INDIRECT("'Risk Input'!"&amp;Database!$O$10&amp;$A195&amp;"")="","",INDIRECT("'Risk Input'!"&amp;Database!$O$10&amp;$A195&amp;""))</f>
        <v/>
      </c>
      <c r="K195" s="434" t="str">
        <f ca="1">IF(INDIRECT("'Risk Input'!"&amp;Database!$O$11&amp;$A195&amp;"")="","",INDIRECT("'Risk Input'!"&amp;Database!$O$11&amp;$A195&amp;""))</f>
        <v/>
      </c>
      <c r="L195" s="434" t="str">
        <f ca="1">IF(INDIRECT("'Risk Input'!"&amp;Database!$O$12&amp;$A195&amp;"")="","",INDIRECT("'Risk Input'!"&amp;Database!$O$12&amp;$A195&amp;""))</f>
        <v/>
      </c>
      <c r="M195" s="434" t="str">
        <f ca="1">IF(INDIRECT("'Risk Input'!"&amp;Database!$O$13&amp;$A195&amp;"")="","",INDIRECT("'Risk Input'!"&amp;Database!$O$13&amp;$A195&amp;""))</f>
        <v/>
      </c>
      <c r="N195" s="434" t="str">
        <f ca="1">IF(INDIRECT("'Risk Input'!"&amp;Database!$O$14&amp;$A195&amp;"")="","",INDIRECT("'Risk Input'!"&amp;Database!$O$14&amp;$A195&amp;""))</f>
        <v/>
      </c>
      <c r="O195" s="450" t="s">
        <v>417</v>
      </c>
      <c r="P195" s="451" t="str">
        <f ca="1">IF(INDIRECT("'Risk Input'!"&amp;Database!$O$19&amp;$A195&amp;"")="","",INDIRECT("'Risk Input'!"&amp;Database!$O$19&amp;$A195&amp;""))</f>
        <v/>
      </c>
      <c r="Q195" s="465" t="str">
        <f ca="1">IF(INDIRECT("'Risk Input'!"&amp;Database!$O$20&amp;$A195&amp;"")="","",INDIRECT("'Risk Input'!"&amp;Database!$O$20&amp;$A195&amp;""))</f>
        <v/>
      </c>
      <c r="R195" s="465" t="str">
        <f ca="1">IF(INDIRECT("'Risk Input'!"&amp;Database!$O$21&amp;$A195&amp;"")="","",INDIRECT("'Risk Input'!"&amp;Database!$O$21&amp;$A195&amp;""))</f>
        <v/>
      </c>
      <c r="S195" s="434" t="str">
        <f ca="1">IF(INDIRECT("'Risk Input'!"&amp;Database!$O$22&amp;$A195&amp;"")="","",INDIRECT("'Risk Input'!"&amp;Database!$O$22&amp;$A195&amp;""))</f>
        <v/>
      </c>
      <c r="T195" s="434" t="str">
        <f ca="1">IF(INDIRECT("'Risk Input'!"&amp;Database!$O$25&amp;$A195&amp;"")="","",INDIRECT("'Risk Input'!"&amp;Database!$O$25&amp;$A195&amp;""))</f>
        <v/>
      </c>
      <c r="U195" s="434" t="str">
        <f ca="1">IF(INDIRECT("'Risk Input'!"&amp;Database!$O$26&amp;$A195&amp;"")="","",INDIRECT("'Risk Input'!"&amp;Database!$O$26&amp;$A195&amp;""))</f>
        <v/>
      </c>
      <c r="V195" s="434" t="str">
        <f ca="1">IF(INDIRECT("'Risk Input'!"&amp;Database!$O$27&amp;$A195&amp;"")="","",INDIRECT("'Risk Input'!"&amp;Database!$O$27&amp;$A195&amp;""))</f>
        <v/>
      </c>
      <c r="W195" s="465" t="str">
        <f ca="1">IF(INDIRECT("'Risk Input'!"&amp;Database!$O$28&amp;$A195&amp;"")="","",INDIRECT("'Risk Input'!"&amp;Database!$O$28&amp;$A195&amp;""))</f>
        <v/>
      </c>
      <c r="X195" s="434" t="str">
        <f ca="1">IF(INDIRECT("'Risk Input'!"&amp;Database!$O$29&amp;$A195&amp;"")="","",INDIRECT("'Risk Input'!"&amp;Database!$O$29&amp;$A195&amp;""))</f>
        <v/>
      </c>
      <c r="Y195" s="471" t="s">
        <v>417</v>
      </c>
    </row>
    <row r="196" ht="24" customHeight="1" spans="1:25">
      <c r="A196">
        <f>A195</f>
        <v>28</v>
      </c>
      <c r="B196" s="436"/>
      <c r="C196" s="436"/>
      <c r="D196" s="437"/>
      <c r="E196" s="436"/>
      <c r="F196" s="436"/>
      <c r="G196" s="436"/>
      <c r="H196" s="436"/>
      <c r="I196" s="452"/>
      <c r="J196" s="436"/>
      <c r="K196" s="436"/>
      <c r="L196" s="436"/>
      <c r="M196" s="436"/>
      <c r="N196" s="436"/>
      <c r="O196" s="453" t="str">
        <f ca="1">IF(INDIRECT("'Risk Input'!"&amp;Database!$O$15&amp;$A195&amp;"")="","",INDIRECT("'Risk Input'!"&amp;Database!$O$15&amp;$A195&amp;""))</f>
        <v/>
      </c>
      <c r="P196" s="454"/>
      <c r="Q196" s="466"/>
      <c r="R196" s="466"/>
      <c r="S196" s="436"/>
      <c r="T196" s="436"/>
      <c r="U196" s="436"/>
      <c r="V196" s="436"/>
      <c r="W196" s="466"/>
      <c r="X196" s="436"/>
      <c r="Y196" s="453" t="str">
        <f ca="1">IF(INDIRECT("'Risk Input'!"&amp;Database!$O$30&amp;$A195&amp;"")="","",INDIRECT("'Risk Input'!"&amp;Database!$O$30&amp;$A195&amp;""))</f>
        <v/>
      </c>
    </row>
    <row r="197" ht="24" customHeight="1" spans="1:25">
      <c r="A197">
        <f t="shared" ref="A197:A202" si="20">A196</f>
        <v>28</v>
      </c>
      <c r="B197" s="436"/>
      <c r="C197" s="436"/>
      <c r="D197" s="437"/>
      <c r="E197" s="436"/>
      <c r="F197" s="436"/>
      <c r="G197" s="436"/>
      <c r="H197" s="436"/>
      <c r="I197" s="452"/>
      <c r="J197" s="436"/>
      <c r="K197" s="436"/>
      <c r="L197" s="436"/>
      <c r="M197" s="436"/>
      <c r="N197" s="436"/>
      <c r="O197" s="455" t="str">
        <f ca="1">IF(INDIRECT("'Risk Input'!"&amp;Database!$O$18&amp;$A197&amp;"")="","",INDIRECT("'Risk Input'!"&amp;Database!$O$18&amp;$A197&amp;""))</f>
        <v/>
      </c>
      <c r="P197" s="454"/>
      <c r="Q197" s="466"/>
      <c r="R197" s="466"/>
      <c r="S197" s="436"/>
      <c r="T197" s="436"/>
      <c r="U197" s="436"/>
      <c r="V197" s="436"/>
      <c r="W197" s="466"/>
      <c r="X197" s="436"/>
      <c r="Y197" s="455" t="str">
        <f ca="1">IF(INDIRECT("'Risk Input'!"&amp;Database!$O$33&amp;$A197&amp;"")="","",INDIRECT("'Risk Input'!"&amp;Database!$O$33&amp;$A197&amp;""))</f>
        <v/>
      </c>
    </row>
    <row r="198" ht="24" customHeight="1" spans="1:25">
      <c r="A198">
        <f t="shared" si="20"/>
        <v>28</v>
      </c>
      <c r="B198" s="436"/>
      <c r="C198" s="436"/>
      <c r="D198" s="437"/>
      <c r="E198" s="436"/>
      <c r="F198" s="436"/>
      <c r="G198" s="436"/>
      <c r="H198" s="436"/>
      <c r="I198" s="452"/>
      <c r="J198" s="436"/>
      <c r="K198" s="436"/>
      <c r="L198" s="436"/>
      <c r="M198" s="436"/>
      <c r="N198" s="436"/>
      <c r="O198" s="456" t="str">
        <f ca="1">IF(INDIRECT("'Risk Input'!L"&amp;$A197&amp;"")="","",INDIRECT("'Risk Input'!L"&amp;$A197&amp;""))</f>
        <v/>
      </c>
      <c r="P198" s="454"/>
      <c r="Q198" s="466"/>
      <c r="R198" s="466"/>
      <c r="S198" s="436"/>
      <c r="T198" s="436"/>
      <c r="U198" s="436"/>
      <c r="V198" s="436"/>
      <c r="W198" s="466"/>
      <c r="X198" s="436"/>
      <c r="Y198" s="456" t="str">
        <f ca="1">IF(INDIRECT("'Risk Input'!L"&amp;$A197&amp;"")="","",INDIRECT("'Risk Input'!L"&amp;$A197&amp;""))</f>
        <v/>
      </c>
    </row>
    <row r="199" ht="24" customHeight="1" spans="1:25">
      <c r="A199">
        <f t="shared" si="20"/>
        <v>28</v>
      </c>
      <c r="B199" s="436"/>
      <c r="C199" s="436"/>
      <c r="D199" s="437"/>
      <c r="E199" s="436"/>
      <c r="F199" s="436"/>
      <c r="G199" s="436"/>
      <c r="H199" s="436"/>
      <c r="I199" s="452"/>
      <c r="J199" s="436"/>
      <c r="K199" s="436"/>
      <c r="L199" s="436"/>
      <c r="M199" s="436"/>
      <c r="N199" s="436"/>
      <c r="O199" s="456" t="str">
        <f ca="1">IF(INDIRECT("'Risk Input'!L"&amp;$A198&amp;"")="","",INDIRECT("'Risk Input'!L"&amp;$A198&amp;""))</f>
        <v/>
      </c>
      <c r="P199" s="454"/>
      <c r="Q199" s="466"/>
      <c r="R199" s="466"/>
      <c r="S199" s="436"/>
      <c r="T199" s="436"/>
      <c r="U199" s="436"/>
      <c r="V199" s="436"/>
      <c r="W199" s="466"/>
      <c r="X199" s="436"/>
      <c r="Y199" s="456" t="str">
        <f ca="1">IF(INDIRECT("'Risk Input'!L"&amp;$A198&amp;"")="","",INDIRECT("'Risk Input'!L"&amp;$A198&amp;""))</f>
        <v/>
      </c>
    </row>
    <row r="200" ht="24" customHeight="1" spans="1:25">
      <c r="A200">
        <f t="shared" si="20"/>
        <v>28</v>
      </c>
      <c r="B200" s="436"/>
      <c r="C200" s="436"/>
      <c r="D200" s="437"/>
      <c r="E200" s="436"/>
      <c r="F200" s="436"/>
      <c r="G200" s="436"/>
      <c r="H200" s="436"/>
      <c r="I200" s="452"/>
      <c r="J200" s="436"/>
      <c r="K200" s="436"/>
      <c r="L200" s="436"/>
      <c r="M200" s="436"/>
      <c r="N200" s="436"/>
      <c r="O200" s="457" t="str">
        <f ca="1">IF(INDIRECT("'Risk Input'!L"&amp;$A199&amp;"")="","",INDIRECT("'Risk Input'!L"&amp;$A199&amp;""))</f>
        <v/>
      </c>
      <c r="P200" s="454"/>
      <c r="Q200" s="466"/>
      <c r="R200" s="466"/>
      <c r="S200" s="436"/>
      <c r="T200" s="436"/>
      <c r="U200" s="436"/>
      <c r="V200" s="436"/>
      <c r="W200" s="466"/>
      <c r="X200" s="436"/>
      <c r="Y200" s="457" t="str">
        <f ca="1">IF(INDIRECT("'Risk Input'!L"&amp;$A199&amp;"")="","",INDIRECT("'Risk Input'!L"&amp;$A199&amp;""))</f>
        <v/>
      </c>
    </row>
    <row r="201" ht="24" customHeight="1" spans="1:25">
      <c r="A201">
        <f t="shared" si="20"/>
        <v>28</v>
      </c>
      <c r="B201" s="436"/>
      <c r="C201" s="436"/>
      <c r="D201" s="437"/>
      <c r="E201" s="436"/>
      <c r="F201" s="436"/>
      <c r="G201" s="436"/>
      <c r="H201" s="436"/>
      <c r="I201" s="452"/>
      <c r="J201" s="436"/>
      <c r="K201" s="436"/>
      <c r="L201" s="436"/>
      <c r="M201" s="436"/>
      <c r="N201" s="436"/>
      <c r="O201" s="458" t="s">
        <v>418</v>
      </c>
      <c r="P201" s="454"/>
      <c r="Q201" s="466"/>
      <c r="R201" s="466"/>
      <c r="S201" s="436"/>
      <c r="T201" s="436"/>
      <c r="U201" s="436"/>
      <c r="V201" s="436"/>
      <c r="W201" s="466"/>
      <c r="X201" s="436"/>
      <c r="Y201" s="458" t="s">
        <v>418</v>
      </c>
    </row>
    <row r="202" ht="24" customHeight="1" spans="1:25">
      <c r="A202">
        <f t="shared" si="20"/>
        <v>28</v>
      </c>
      <c r="B202" s="438"/>
      <c r="C202" s="438"/>
      <c r="D202" s="439"/>
      <c r="E202" s="438"/>
      <c r="F202" s="438"/>
      <c r="G202" s="438"/>
      <c r="H202" s="438"/>
      <c r="I202" s="459"/>
      <c r="J202" s="438"/>
      <c r="K202" s="438"/>
      <c r="L202" s="438"/>
      <c r="M202" s="438"/>
      <c r="N202" s="438"/>
      <c r="O202" s="460" t="str">
        <f ca="1">IF(INDIRECT("'Risk Input'!"&amp;Database!$O$16&amp;$A202&amp;"")="","",INDIRECT("'Risk Input'!"&amp;Database!$O$16&amp;$A202&amp;""))</f>
        <v/>
      </c>
      <c r="P202" s="461"/>
      <c r="Q202" s="467"/>
      <c r="R202" s="467"/>
      <c r="S202" s="438"/>
      <c r="T202" s="438"/>
      <c r="U202" s="438"/>
      <c r="V202" s="438"/>
      <c r="W202" s="467"/>
      <c r="X202" s="438"/>
      <c r="Y202" s="460" t="str">
        <f ca="1">IF(INDIRECT("'Risk Input'!"&amp;Database!$O$31&amp;$A202&amp;"")="","",INDIRECT("'Risk Input'!"&amp;Database!$O$31&amp;$A202&amp;""))</f>
        <v/>
      </c>
    </row>
    <row r="203" ht="6" customHeight="1" spans="2:25">
      <c r="B203" s="431"/>
      <c r="C203" s="432"/>
      <c r="D203" s="433"/>
      <c r="E203" s="433"/>
      <c r="F203" s="433"/>
      <c r="G203" s="433"/>
      <c r="H203" s="433"/>
      <c r="I203" s="462"/>
      <c r="J203" s="433"/>
      <c r="K203" s="433"/>
      <c r="L203" s="433"/>
      <c r="M203" s="433"/>
      <c r="N203" s="448"/>
      <c r="O203" s="448"/>
      <c r="P203" s="448"/>
      <c r="Q203" s="448"/>
      <c r="R203" s="448"/>
      <c r="S203" s="433"/>
      <c r="T203" s="433"/>
      <c r="U203" s="433"/>
      <c r="V203" s="433"/>
      <c r="W203" s="433"/>
      <c r="X203" s="433"/>
      <c r="Y203" s="470"/>
    </row>
    <row r="204" ht="24" customHeight="1" spans="1:25">
      <c r="A204">
        <f>A195+1</f>
        <v>29</v>
      </c>
      <c r="B204" s="434" t="str">
        <f ca="1">IF(INDIRECT("'Risk Input'!"&amp;Database!$O$3&amp;$A204&amp;"")="","",INDIRECT("'Risk Input'!"&amp;Database!$O$3&amp;$A204&amp;""))</f>
        <v/>
      </c>
      <c r="C204" s="434" t="str">
        <f ca="1">IF(INDIRECT("'Risk Input'!"&amp;Database!$O$2&amp;$A204&amp;"")="","",INDIRECT("'Risk Input'!"&amp;Database!$O$2&amp;$A204&amp;""))</f>
        <v/>
      </c>
      <c r="D204" s="435" t="str">
        <f ca="1">IF(INDIRECT("'Risk Input'!"&amp;Database!$O$4&amp;$A204&amp;"")="","",INDIRECT("'Risk Input'!"&amp;Database!$O$4&amp;$A204&amp;""))</f>
        <v/>
      </c>
      <c r="E204" s="434" t="str">
        <f ca="1">IF(INDIRECT("'Risk Input'!"&amp;Database!$O$5&amp;$A204&amp;"")="","",INDIRECT("'Risk Input'!"&amp;Database!$O$5&amp;$A204&amp;""))</f>
        <v/>
      </c>
      <c r="F204" s="434" t="str">
        <f ca="1">IF(INDIRECT("'Risk Input'!"&amp;Database!$O$6&amp;$A204&amp;"")="","",INDIRECT("'Risk Input'!"&amp;Database!$O$6&amp;$A204&amp;""))</f>
        <v/>
      </c>
      <c r="G204" s="434" t="str">
        <f ca="1">IF(INDIRECT("'Risk Input'!"&amp;Database!$O$7&amp;$A204&amp;"")="","",INDIRECT("'Risk Input'!"&amp;Database!$O$7&amp;$A204&amp;""))</f>
        <v/>
      </c>
      <c r="H204" s="434" t="str">
        <f ca="1">IF(INDIRECT("'Risk Input'!"&amp;Database!$O$8&amp;$A204&amp;"")="","",INDIRECT("'Risk Input'!"&amp;Database!$O$8&amp;$A204&amp;""))</f>
        <v/>
      </c>
      <c r="I204" s="449" t="str">
        <f ca="1">IF(INDIRECT("'Risk Input'!"&amp;Database!$O$9&amp;$A204&amp;"")="","",INDIRECT("'Risk Input'!"&amp;Database!$O$9&amp;$A204&amp;""))</f>
        <v/>
      </c>
      <c r="J204" s="434" t="str">
        <f ca="1">IF(INDIRECT("'Risk Input'!"&amp;Database!$O$10&amp;$A204&amp;"")="","",INDIRECT("'Risk Input'!"&amp;Database!$O$10&amp;$A204&amp;""))</f>
        <v/>
      </c>
      <c r="K204" s="434" t="str">
        <f ca="1">IF(INDIRECT("'Risk Input'!"&amp;Database!$O$11&amp;$A204&amp;"")="","",INDIRECT("'Risk Input'!"&amp;Database!$O$11&amp;$A204&amp;""))</f>
        <v/>
      </c>
      <c r="L204" s="434" t="str">
        <f ca="1">IF(INDIRECT("'Risk Input'!"&amp;Database!$O$12&amp;$A204&amp;"")="","",INDIRECT("'Risk Input'!"&amp;Database!$O$12&amp;$A204&amp;""))</f>
        <v/>
      </c>
      <c r="M204" s="434" t="str">
        <f ca="1">IF(INDIRECT("'Risk Input'!"&amp;Database!$O$13&amp;$A204&amp;"")="","",INDIRECT("'Risk Input'!"&amp;Database!$O$13&amp;$A204&amp;""))</f>
        <v/>
      </c>
      <c r="N204" s="434" t="str">
        <f ca="1">IF(INDIRECT("'Risk Input'!"&amp;Database!$O$14&amp;$A204&amp;"")="","",INDIRECT("'Risk Input'!"&amp;Database!$O$14&amp;$A204&amp;""))</f>
        <v/>
      </c>
      <c r="O204" s="450" t="s">
        <v>417</v>
      </c>
      <c r="P204" s="451" t="str">
        <f ca="1">IF(INDIRECT("'Risk Input'!"&amp;Database!$O$19&amp;$A204&amp;"")="","",INDIRECT("'Risk Input'!"&amp;Database!$O$19&amp;$A204&amp;""))</f>
        <v/>
      </c>
      <c r="Q204" s="465" t="str">
        <f ca="1">IF(INDIRECT("'Risk Input'!"&amp;Database!$O$20&amp;$A204&amp;"")="","",INDIRECT("'Risk Input'!"&amp;Database!$O$20&amp;$A204&amp;""))</f>
        <v/>
      </c>
      <c r="R204" s="465" t="str">
        <f ca="1">IF(INDIRECT("'Risk Input'!"&amp;Database!$O$21&amp;$A204&amp;"")="","",INDIRECT("'Risk Input'!"&amp;Database!$O$21&amp;$A204&amp;""))</f>
        <v/>
      </c>
      <c r="S204" s="434" t="str">
        <f ca="1">IF(INDIRECT("'Risk Input'!"&amp;Database!$O$22&amp;$A204&amp;"")="","",INDIRECT("'Risk Input'!"&amp;Database!$O$22&amp;$A204&amp;""))</f>
        <v/>
      </c>
      <c r="T204" s="434" t="str">
        <f ca="1">IF(INDIRECT("'Risk Input'!"&amp;Database!$O$25&amp;$A204&amp;"")="","",INDIRECT("'Risk Input'!"&amp;Database!$O$25&amp;$A204&amp;""))</f>
        <v/>
      </c>
      <c r="U204" s="434" t="str">
        <f ca="1">IF(INDIRECT("'Risk Input'!"&amp;Database!$O$26&amp;$A204&amp;"")="","",INDIRECT("'Risk Input'!"&amp;Database!$O$26&amp;$A204&amp;""))</f>
        <v/>
      </c>
      <c r="V204" s="434" t="str">
        <f ca="1">IF(INDIRECT("'Risk Input'!"&amp;Database!$O$27&amp;$A204&amp;"")="","",INDIRECT("'Risk Input'!"&amp;Database!$O$27&amp;$A204&amp;""))</f>
        <v/>
      </c>
      <c r="W204" s="465" t="str">
        <f ca="1">IF(INDIRECT("'Risk Input'!"&amp;Database!$O$28&amp;$A204&amp;"")="","",INDIRECT("'Risk Input'!"&amp;Database!$O$28&amp;$A204&amp;""))</f>
        <v/>
      </c>
      <c r="X204" s="434" t="str">
        <f ca="1">IF(INDIRECT("'Risk Input'!"&amp;Database!$O$29&amp;$A204&amp;"")="","",INDIRECT("'Risk Input'!"&amp;Database!$O$29&amp;$A204&amp;""))</f>
        <v/>
      </c>
      <c r="Y204" s="471" t="s">
        <v>417</v>
      </c>
    </row>
    <row r="205" ht="24" customHeight="1" spans="1:25">
      <c r="A205">
        <f>A204</f>
        <v>29</v>
      </c>
      <c r="B205" s="436"/>
      <c r="C205" s="436"/>
      <c r="D205" s="437"/>
      <c r="E205" s="436"/>
      <c r="F205" s="436"/>
      <c r="G205" s="436"/>
      <c r="H205" s="436"/>
      <c r="I205" s="452"/>
      <c r="J205" s="436"/>
      <c r="K205" s="436"/>
      <c r="L205" s="436"/>
      <c r="M205" s="436"/>
      <c r="N205" s="436"/>
      <c r="O205" s="453" t="str">
        <f ca="1">IF(INDIRECT("'Risk Input'!"&amp;Database!$O$15&amp;$A204&amp;"")="","",INDIRECT("'Risk Input'!"&amp;Database!$O$15&amp;$A204&amp;""))</f>
        <v/>
      </c>
      <c r="P205" s="454"/>
      <c r="Q205" s="466"/>
      <c r="R205" s="466"/>
      <c r="S205" s="436"/>
      <c r="T205" s="436"/>
      <c r="U205" s="436"/>
      <c r="V205" s="436"/>
      <c r="W205" s="466"/>
      <c r="X205" s="436"/>
      <c r="Y205" s="453" t="str">
        <f ca="1">IF(INDIRECT("'Risk Input'!"&amp;Database!$O$30&amp;$A204&amp;"")="","",INDIRECT("'Risk Input'!"&amp;Database!$O$30&amp;$A204&amp;""))</f>
        <v/>
      </c>
    </row>
    <row r="206" ht="24" customHeight="1" spans="1:25">
      <c r="A206">
        <f t="shared" ref="A206:A211" si="21">A205</f>
        <v>29</v>
      </c>
      <c r="B206" s="436"/>
      <c r="C206" s="436"/>
      <c r="D206" s="437"/>
      <c r="E206" s="436"/>
      <c r="F206" s="436"/>
      <c r="G206" s="436"/>
      <c r="H206" s="436"/>
      <c r="I206" s="452"/>
      <c r="J206" s="436"/>
      <c r="K206" s="436"/>
      <c r="L206" s="436"/>
      <c r="M206" s="436"/>
      <c r="N206" s="436"/>
      <c r="O206" s="455" t="str">
        <f ca="1">IF(INDIRECT("'Risk Input'!"&amp;Database!$O$18&amp;$A206&amp;"")="","",INDIRECT("'Risk Input'!"&amp;Database!$O$18&amp;$A206&amp;""))</f>
        <v/>
      </c>
      <c r="P206" s="454"/>
      <c r="Q206" s="466"/>
      <c r="R206" s="466"/>
      <c r="S206" s="436"/>
      <c r="T206" s="436"/>
      <c r="U206" s="436"/>
      <c r="V206" s="436"/>
      <c r="W206" s="466"/>
      <c r="X206" s="436"/>
      <c r="Y206" s="455" t="str">
        <f ca="1">IF(INDIRECT("'Risk Input'!"&amp;Database!$O$33&amp;$A206&amp;"")="","",INDIRECT("'Risk Input'!"&amp;Database!$O$33&amp;$A206&amp;""))</f>
        <v/>
      </c>
    </row>
    <row r="207" ht="24" customHeight="1" spans="1:25">
      <c r="A207">
        <f t="shared" si="21"/>
        <v>29</v>
      </c>
      <c r="B207" s="436"/>
      <c r="C207" s="436"/>
      <c r="D207" s="437"/>
      <c r="E207" s="436"/>
      <c r="F207" s="436"/>
      <c r="G207" s="436"/>
      <c r="H207" s="436"/>
      <c r="I207" s="452"/>
      <c r="J207" s="436"/>
      <c r="K207" s="436"/>
      <c r="L207" s="436"/>
      <c r="M207" s="436"/>
      <c r="N207" s="436"/>
      <c r="O207" s="456" t="str">
        <f ca="1">IF(INDIRECT("'Risk Input'!L"&amp;$A206&amp;"")="","",INDIRECT("'Risk Input'!L"&amp;$A206&amp;""))</f>
        <v/>
      </c>
      <c r="P207" s="454"/>
      <c r="Q207" s="466"/>
      <c r="R207" s="466"/>
      <c r="S207" s="436"/>
      <c r="T207" s="436"/>
      <c r="U207" s="436"/>
      <c r="V207" s="436"/>
      <c r="W207" s="466"/>
      <c r="X207" s="436"/>
      <c r="Y207" s="456" t="str">
        <f ca="1">IF(INDIRECT("'Risk Input'!L"&amp;$A206&amp;"")="","",INDIRECT("'Risk Input'!L"&amp;$A206&amp;""))</f>
        <v/>
      </c>
    </row>
    <row r="208" ht="24" customHeight="1" spans="1:25">
      <c r="A208">
        <f t="shared" si="21"/>
        <v>29</v>
      </c>
      <c r="B208" s="436"/>
      <c r="C208" s="436"/>
      <c r="D208" s="437"/>
      <c r="E208" s="436"/>
      <c r="F208" s="436"/>
      <c r="G208" s="436"/>
      <c r="H208" s="436"/>
      <c r="I208" s="452"/>
      <c r="J208" s="436"/>
      <c r="K208" s="436"/>
      <c r="L208" s="436"/>
      <c r="M208" s="436"/>
      <c r="N208" s="436"/>
      <c r="O208" s="456" t="str">
        <f ca="1">IF(INDIRECT("'Risk Input'!L"&amp;$A207&amp;"")="","",INDIRECT("'Risk Input'!L"&amp;$A207&amp;""))</f>
        <v/>
      </c>
      <c r="P208" s="454"/>
      <c r="Q208" s="466"/>
      <c r="R208" s="466"/>
      <c r="S208" s="436"/>
      <c r="T208" s="436"/>
      <c r="U208" s="436"/>
      <c r="V208" s="436"/>
      <c r="W208" s="466"/>
      <c r="X208" s="436"/>
      <c r="Y208" s="456" t="str">
        <f ca="1">IF(INDIRECT("'Risk Input'!L"&amp;$A207&amp;"")="","",INDIRECT("'Risk Input'!L"&amp;$A207&amp;""))</f>
        <v/>
      </c>
    </row>
    <row r="209" ht="24" customHeight="1" spans="1:25">
      <c r="A209">
        <f t="shared" si="21"/>
        <v>29</v>
      </c>
      <c r="B209" s="436"/>
      <c r="C209" s="436"/>
      <c r="D209" s="437"/>
      <c r="E209" s="436"/>
      <c r="F209" s="436"/>
      <c r="G209" s="436"/>
      <c r="H209" s="436"/>
      <c r="I209" s="452"/>
      <c r="J209" s="436"/>
      <c r="K209" s="436"/>
      <c r="L209" s="436"/>
      <c r="M209" s="436"/>
      <c r="N209" s="436"/>
      <c r="O209" s="457" t="str">
        <f ca="1">IF(INDIRECT("'Risk Input'!L"&amp;$A208&amp;"")="","",INDIRECT("'Risk Input'!L"&amp;$A208&amp;""))</f>
        <v/>
      </c>
      <c r="P209" s="454"/>
      <c r="Q209" s="466"/>
      <c r="R209" s="466"/>
      <c r="S209" s="436"/>
      <c r="T209" s="436"/>
      <c r="U209" s="436"/>
      <c r="V209" s="436"/>
      <c r="W209" s="466"/>
      <c r="X209" s="436"/>
      <c r="Y209" s="457" t="str">
        <f ca="1">IF(INDIRECT("'Risk Input'!L"&amp;$A208&amp;"")="","",INDIRECT("'Risk Input'!L"&amp;$A208&amp;""))</f>
        <v/>
      </c>
    </row>
    <row r="210" ht="24" customHeight="1" spans="1:25">
      <c r="A210">
        <f t="shared" si="21"/>
        <v>29</v>
      </c>
      <c r="B210" s="436"/>
      <c r="C210" s="436"/>
      <c r="D210" s="437"/>
      <c r="E210" s="436"/>
      <c r="F210" s="436"/>
      <c r="G210" s="436"/>
      <c r="H210" s="436"/>
      <c r="I210" s="452"/>
      <c r="J210" s="436"/>
      <c r="K210" s="436"/>
      <c r="L210" s="436"/>
      <c r="M210" s="436"/>
      <c r="N210" s="436"/>
      <c r="O210" s="458" t="s">
        <v>418</v>
      </c>
      <c r="P210" s="454"/>
      <c r="Q210" s="466"/>
      <c r="R210" s="466"/>
      <c r="S210" s="436"/>
      <c r="T210" s="436"/>
      <c r="U210" s="436"/>
      <c r="V210" s="436"/>
      <c r="W210" s="466"/>
      <c r="X210" s="436"/>
      <c r="Y210" s="458" t="s">
        <v>418</v>
      </c>
    </row>
    <row r="211" ht="24" customHeight="1" spans="1:25">
      <c r="A211">
        <f t="shared" si="21"/>
        <v>29</v>
      </c>
      <c r="B211" s="438"/>
      <c r="C211" s="438"/>
      <c r="D211" s="439"/>
      <c r="E211" s="438"/>
      <c r="F211" s="438"/>
      <c r="G211" s="438"/>
      <c r="H211" s="438"/>
      <c r="I211" s="459"/>
      <c r="J211" s="438"/>
      <c r="K211" s="438"/>
      <c r="L211" s="438"/>
      <c r="M211" s="438"/>
      <c r="N211" s="438"/>
      <c r="O211" s="460" t="str">
        <f ca="1">IF(INDIRECT("'Risk Input'!"&amp;Database!$O$16&amp;$A211&amp;"")="","",INDIRECT("'Risk Input'!"&amp;Database!$O$16&amp;$A211&amp;""))</f>
        <v/>
      </c>
      <c r="P211" s="461"/>
      <c r="Q211" s="467"/>
      <c r="R211" s="467"/>
      <c r="S211" s="438"/>
      <c r="T211" s="438"/>
      <c r="U211" s="438"/>
      <c r="V211" s="438"/>
      <c r="W211" s="467"/>
      <c r="X211" s="438"/>
      <c r="Y211" s="460" t="str">
        <f ca="1">IF(INDIRECT("'Risk Input'!"&amp;Database!$O$31&amp;$A211&amp;"")="","",INDIRECT("'Risk Input'!"&amp;Database!$O$31&amp;$A211&amp;""))</f>
        <v/>
      </c>
    </row>
    <row r="212" ht="6" customHeight="1" spans="2:25">
      <c r="B212" s="431"/>
      <c r="C212" s="432"/>
      <c r="D212" s="433"/>
      <c r="E212" s="433"/>
      <c r="F212" s="433"/>
      <c r="G212" s="433"/>
      <c r="H212" s="433"/>
      <c r="I212" s="462"/>
      <c r="J212" s="433"/>
      <c r="K212" s="433"/>
      <c r="L212" s="433"/>
      <c r="M212" s="433"/>
      <c r="N212" s="448"/>
      <c r="O212" s="448"/>
      <c r="P212" s="448"/>
      <c r="Q212" s="448"/>
      <c r="R212" s="448"/>
      <c r="S212" s="433"/>
      <c r="T212" s="433"/>
      <c r="U212" s="433"/>
      <c r="V212" s="433"/>
      <c r="W212" s="433"/>
      <c r="X212" s="433"/>
      <c r="Y212" s="470"/>
    </row>
    <row r="213" ht="24" customHeight="1" spans="1:25">
      <c r="A213">
        <f>A204+1</f>
        <v>30</v>
      </c>
      <c r="B213" s="434" t="str">
        <f ca="1">IF(INDIRECT("'Risk Input'!"&amp;Database!$O$3&amp;$A213&amp;"")="","",INDIRECT("'Risk Input'!"&amp;Database!$O$3&amp;$A213&amp;""))</f>
        <v/>
      </c>
      <c r="C213" s="434" t="str">
        <f ca="1">IF(INDIRECT("'Risk Input'!"&amp;Database!$O$2&amp;$A213&amp;"")="","",INDIRECT("'Risk Input'!"&amp;Database!$O$2&amp;$A213&amp;""))</f>
        <v/>
      </c>
      <c r="D213" s="435" t="str">
        <f ca="1">IF(INDIRECT("'Risk Input'!"&amp;Database!$O$4&amp;$A213&amp;"")="","",INDIRECT("'Risk Input'!"&amp;Database!$O$4&amp;$A213&amp;""))</f>
        <v/>
      </c>
      <c r="E213" s="434" t="str">
        <f ca="1">IF(INDIRECT("'Risk Input'!"&amp;Database!$O$5&amp;$A213&amp;"")="","",INDIRECT("'Risk Input'!"&amp;Database!$O$5&amp;$A213&amp;""))</f>
        <v/>
      </c>
      <c r="F213" s="434" t="str">
        <f ca="1">IF(INDIRECT("'Risk Input'!"&amp;Database!$O$6&amp;$A213&amp;"")="","",INDIRECT("'Risk Input'!"&amp;Database!$O$6&amp;$A213&amp;""))</f>
        <v/>
      </c>
      <c r="G213" s="434" t="str">
        <f ca="1">IF(INDIRECT("'Risk Input'!"&amp;Database!$O$7&amp;$A213&amp;"")="","",INDIRECT("'Risk Input'!"&amp;Database!$O$7&amp;$A213&amp;""))</f>
        <v/>
      </c>
      <c r="H213" s="434" t="str">
        <f ca="1">IF(INDIRECT("'Risk Input'!"&amp;Database!$O$8&amp;$A213&amp;"")="","",INDIRECT("'Risk Input'!"&amp;Database!$O$8&amp;$A213&amp;""))</f>
        <v/>
      </c>
      <c r="I213" s="449" t="str">
        <f ca="1">IF(INDIRECT("'Risk Input'!"&amp;Database!$O$9&amp;$A213&amp;"")="","",INDIRECT("'Risk Input'!"&amp;Database!$O$9&amp;$A213&amp;""))</f>
        <v/>
      </c>
      <c r="J213" s="434" t="str">
        <f ca="1">IF(INDIRECT("'Risk Input'!"&amp;Database!$O$10&amp;$A213&amp;"")="","",INDIRECT("'Risk Input'!"&amp;Database!$O$10&amp;$A213&amp;""))</f>
        <v/>
      </c>
      <c r="K213" s="434" t="str">
        <f ca="1">IF(INDIRECT("'Risk Input'!"&amp;Database!$O$11&amp;$A213&amp;"")="","",INDIRECT("'Risk Input'!"&amp;Database!$O$11&amp;$A213&amp;""))</f>
        <v/>
      </c>
      <c r="L213" s="434" t="str">
        <f ca="1">IF(INDIRECT("'Risk Input'!"&amp;Database!$O$12&amp;$A213&amp;"")="","",INDIRECT("'Risk Input'!"&amp;Database!$O$12&amp;$A213&amp;""))</f>
        <v/>
      </c>
      <c r="M213" s="434" t="str">
        <f ca="1">IF(INDIRECT("'Risk Input'!"&amp;Database!$O$13&amp;$A213&amp;"")="","",INDIRECT("'Risk Input'!"&amp;Database!$O$13&amp;$A213&amp;""))</f>
        <v/>
      </c>
      <c r="N213" s="434" t="str">
        <f ca="1">IF(INDIRECT("'Risk Input'!"&amp;Database!$O$14&amp;$A213&amp;"")="","",INDIRECT("'Risk Input'!"&amp;Database!$O$14&amp;$A213&amp;""))</f>
        <v/>
      </c>
      <c r="O213" s="450" t="s">
        <v>417</v>
      </c>
      <c r="P213" s="451" t="str">
        <f ca="1">IF(INDIRECT("'Risk Input'!"&amp;Database!$O$19&amp;$A213&amp;"")="","",INDIRECT("'Risk Input'!"&amp;Database!$O$19&amp;$A213&amp;""))</f>
        <v/>
      </c>
      <c r="Q213" s="465" t="str">
        <f ca="1">IF(INDIRECT("'Risk Input'!"&amp;Database!$O$20&amp;$A213&amp;"")="","",INDIRECT("'Risk Input'!"&amp;Database!$O$20&amp;$A213&amp;""))</f>
        <v/>
      </c>
      <c r="R213" s="465" t="str">
        <f ca="1">IF(INDIRECT("'Risk Input'!"&amp;Database!$O$21&amp;$A213&amp;"")="","",INDIRECT("'Risk Input'!"&amp;Database!$O$21&amp;$A213&amp;""))</f>
        <v/>
      </c>
      <c r="S213" s="434" t="str">
        <f ca="1">IF(INDIRECT("'Risk Input'!"&amp;Database!$O$22&amp;$A213&amp;"")="","",INDIRECT("'Risk Input'!"&amp;Database!$O$22&amp;$A213&amp;""))</f>
        <v/>
      </c>
      <c r="T213" s="434" t="str">
        <f ca="1">IF(INDIRECT("'Risk Input'!"&amp;Database!$O$25&amp;$A213&amp;"")="","",INDIRECT("'Risk Input'!"&amp;Database!$O$25&amp;$A213&amp;""))</f>
        <v/>
      </c>
      <c r="U213" s="434" t="str">
        <f ca="1">IF(INDIRECT("'Risk Input'!"&amp;Database!$O$26&amp;$A213&amp;"")="","",INDIRECT("'Risk Input'!"&amp;Database!$O$26&amp;$A213&amp;""))</f>
        <v/>
      </c>
      <c r="V213" s="434" t="str">
        <f ca="1">IF(INDIRECT("'Risk Input'!"&amp;Database!$O$27&amp;$A213&amp;"")="","",INDIRECT("'Risk Input'!"&amp;Database!$O$27&amp;$A213&amp;""))</f>
        <v/>
      </c>
      <c r="W213" s="465" t="str">
        <f ca="1">IF(INDIRECT("'Risk Input'!"&amp;Database!$O$28&amp;$A213&amp;"")="","",INDIRECT("'Risk Input'!"&amp;Database!$O$28&amp;$A213&amp;""))</f>
        <v/>
      </c>
      <c r="X213" s="434" t="str">
        <f ca="1">IF(INDIRECT("'Risk Input'!"&amp;Database!$O$29&amp;$A213&amp;"")="","",INDIRECT("'Risk Input'!"&amp;Database!$O$29&amp;$A213&amp;""))</f>
        <v/>
      </c>
      <c r="Y213" s="471" t="s">
        <v>417</v>
      </c>
    </row>
    <row r="214" ht="24" customHeight="1" spans="1:25">
      <c r="A214">
        <f>A213</f>
        <v>30</v>
      </c>
      <c r="B214" s="436"/>
      <c r="C214" s="436"/>
      <c r="D214" s="437"/>
      <c r="E214" s="436"/>
      <c r="F214" s="436"/>
      <c r="G214" s="436"/>
      <c r="H214" s="436"/>
      <c r="I214" s="452"/>
      <c r="J214" s="436"/>
      <c r="K214" s="436"/>
      <c r="L214" s="436"/>
      <c r="M214" s="436"/>
      <c r="N214" s="436"/>
      <c r="O214" s="453" t="str">
        <f ca="1">IF(INDIRECT("'Risk Input'!"&amp;Database!$O$15&amp;$A213&amp;"")="","",INDIRECT("'Risk Input'!"&amp;Database!$O$15&amp;$A213&amp;""))</f>
        <v/>
      </c>
      <c r="P214" s="454"/>
      <c r="Q214" s="466"/>
      <c r="R214" s="466"/>
      <c r="S214" s="436"/>
      <c r="T214" s="436"/>
      <c r="U214" s="436"/>
      <c r="V214" s="436"/>
      <c r="W214" s="466"/>
      <c r="X214" s="436"/>
      <c r="Y214" s="453" t="str">
        <f ca="1">IF(INDIRECT("'Risk Input'!"&amp;Database!$O$30&amp;$A213&amp;"")="","",INDIRECT("'Risk Input'!"&amp;Database!$O$30&amp;$A213&amp;""))</f>
        <v/>
      </c>
    </row>
    <row r="215" ht="24" customHeight="1" spans="1:25">
      <c r="A215">
        <f t="shared" ref="A215:A220" si="22">A214</f>
        <v>30</v>
      </c>
      <c r="B215" s="436"/>
      <c r="C215" s="436"/>
      <c r="D215" s="437"/>
      <c r="E215" s="436"/>
      <c r="F215" s="436"/>
      <c r="G215" s="436"/>
      <c r="H215" s="436"/>
      <c r="I215" s="452"/>
      <c r="J215" s="436"/>
      <c r="K215" s="436"/>
      <c r="L215" s="436"/>
      <c r="M215" s="436"/>
      <c r="N215" s="436"/>
      <c r="O215" s="455" t="str">
        <f ca="1">IF(INDIRECT("'Risk Input'!"&amp;Database!$O$18&amp;$A215&amp;"")="","",INDIRECT("'Risk Input'!"&amp;Database!$O$18&amp;$A215&amp;""))</f>
        <v/>
      </c>
      <c r="P215" s="454"/>
      <c r="Q215" s="466"/>
      <c r="R215" s="466"/>
      <c r="S215" s="436"/>
      <c r="T215" s="436"/>
      <c r="U215" s="436"/>
      <c r="V215" s="436"/>
      <c r="W215" s="466"/>
      <c r="X215" s="436"/>
      <c r="Y215" s="455" t="str">
        <f ca="1">IF(INDIRECT("'Risk Input'!"&amp;Database!$O$33&amp;$A215&amp;"")="","",INDIRECT("'Risk Input'!"&amp;Database!$O$33&amp;$A215&amp;""))</f>
        <v/>
      </c>
    </row>
    <row r="216" ht="24" customHeight="1" spans="1:25">
      <c r="A216">
        <f t="shared" si="22"/>
        <v>30</v>
      </c>
      <c r="B216" s="436"/>
      <c r="C216" s="436"/>
      <c r="D216" s="437"/>
      <c r="E216" s="436"/>
      <c r="F216" s="436"/>
      <c r="G216" s="436"/>
      <c r="H216" s="436"/>
      <c r="I216" s="452"/>
      <c r="J216" s="436"/>
      <c r="K216" s="436"/>
      <c r="L216" s="436"/>
      <c r="M216" s="436"/>
      <c r="N216" s="436"/>
      <c r="O216" s="456" t="str">
        <f ca="1">IF(INDIRECT("'Risk Input'!L"&amp;$A215&amp;"")="","",INDIRECT("'Risk Input'!L"&amp;$A215&amp;""))</f>
        <v/>
      </c>
      <c r="P216" s="454"/>
      <c r="Q216" s="466"/>
      <c r="R216" s="466"/>
      <c r="S216" s="436"/>
      <c r="T216" s="436"/>
      <c r="U216" s="436"/>
      <c r="V216" s="436"/>
      <c r="W216" s="466"/>
      <c r="X216" s="436"/>
      <c r="Y216" s="456" t="str">
        <f ca="1">IF(INDIRECT("'Risk Input'!L"&amp;$A215&amp;"")="","",INDIRECT("'Risk Input'!L"&amp;$A215&amp;""))</f>
        <v/>
      </c>
    </row>
    <row r="217" ht="24" customHeight="1" spans="1:25">
      <c r="A217">
        <f t="shared" si="22"/>
        <v>30</v>
      </c>
      <c r="B217" s="436"/>
      <c r="C217" s="436"/>
      <c r="D217" s="437"/>
      <c r="E217" s="436"/>
      <c r="F217" s="436"/>
      <c r="G217" s="436"/>
      <c r="H217" s="436"/>
      <c r="I217" s="452"/>
      <c r="J217" s="436"/>
      <c r="K217" s="436"/>
      <c r="L217" s="436"/>
      <c r="M217" s="436"/>
      <c r="N217" s="436"/>
      <c r="O217" s="456" t="str">
        <f ca="1">IF(INDIRECT("'Risk Input'!L"&amp;$A216&amp;"")="","",INDIRECT("'Risk Input'!L"&amp;$A216&amp;""))</f>
        <v/>
      </c>
      <c r="P217" s="454"/>
      <c r="Q217" s="466"/>
      <c r="R217" s="466"/>
      <c r="S217" s="436"/>
      <c r="T217" s="436"/>
      <c r="U217" s="436"/>
      <c r="V217" s="436"/>
      <c r="W217" s="466"/>
      <c r="X217" s="436"/>
      <c r="Y217" s="456" t="str">
        <f ca="1">IF(INDIRECT("'Risk Input'!L"&amp;$A216&amp;"")="","",INDIRECT("'Risk Input'!L"&amp;$A216&amp;""))</f>
        <v/>
      </c>
    </row>
    <row r="218" ht="24" customHeight="1" spans="1:25">
      <c r="A218">
        <f t="shared" si="22"/>
        <v>30</v>
      </c>
      <c r="B218" s="436"/>
      <c r="C218" s="436"/>
      <c r="D218" s="437"/>
      <c r="E218" s="436"/>
      <c r="F218" s="436"/>
      <c r="G218" s="436"/>
      <c r="H218" s="436"/>
      <c r="I218" s="452"/>
      <c r="J218" s="436"/>
      <c r="K218" s="436"/>
      <c r="L218" s="436"/>
      <c r="M218" s="436"/>
      <c r="N218" s="436"/>
      <c r="O218" s="457" t="str">
        <f ca="1">IF(INDIRECT("'Risk Input'!L"&amp;$A217&amp;"")="","",INDIRECT("'Risk Input'!L"&amp;$A217&amp;""))</f>
        <v/>
      </c>
      <c r="P218" s="454"/>
      <c r="Q218" s="466"/>
      <c r="R218" s="466"/>
      <c r="S218" s="436"/>
      <c r="T218" s="436"/>
      <c r="U218" s="436"/>
      <c r="V218" s="436"/>
      <c r="W218" s="466"/>
      <c r="X218" s="436"/>
      <c r="Y218" s="457" t="str">
        <f ca="1">IF(INDIRECT("'Risk Input'!L"&amp;$A217&amp;"")="","",INDIRECT("'Risk Input'!L"&amp;$A217&amp;""))</f>
        <v/>
      </c>
    </row>
    <row r="219" ht="24" customHeight="1" spans="1:25">
      <c r="A219">
        <f t="shared" si="22"/>
        <v>30</v>
      </c>
      <c r="B219" s="436"/>
      <c r="C219" s="436"/>
      <c r="D219" s="437"/>
      <c r="E219" s="436"/>
      <c r="F219" s="436"/>
      <c r="G219" s="436"/>
      <c r="H219" s="436"/>
      <c r="I219" s="452"/>
      <c r="J219" s="436"/>
      <c r="K219" s="436"/>
      <c r="L219" s="436"/>
      <c r="M219" s="436"/>
      <c r="N219" s="436"/>
      <c r="O219" s="458" t="s">
        <v>418</v>
      </c>
      <c r="P219" s="454"/>
      <c r="Q219" s="466"/>
      <c r="R219" s="466"/>
      <c r="S219" s="436"/>
      <c r="T219" s="436"/>
      <c r="U219" s="436"/>
      <c r="V219" s="436"/>
      <c r="W219" s="466"/>
      <c r="X219" s="436"/>
      <c r="Y219" s="458" t="s">
        <v>418</v>
      </c>
    </row>
    <row r="220" ht="24" customHeight="1" spans="1:25">
      <c r="A220">
        <f t="shared" si="22"/>
        <v>30</v>
      </c>
      <c r="B220" s="438"/>
      <c r="C220" s="438"/>
      <c r="D220" s="439"/>
      <c r="E220" s="438"/>
      <c r="F220" s="438"/>
      <c r="G220" s="438"/>
      <c r="H220" s="438"/>
      <c r="I220" s="459"/>
      <c r="J220" s="438"/>
      <c r="K220" s="438"/>
      <c r="L220" s="438"/>
      <c r="M220" s="438"/>
      <c r="N220" s="438"/>
      <c r="O220" s="460" t="str">
        <f ca="1">IF(INDIRECT("'Risk Input'!"&amp;Database!$O$16&amp;$A220&amp;"")="","",INDIRECT("'Risk Input'!"&amp;Database!$O$16&amp;$A220&amp;""))</f>
        <v/>
      </c>
      <c r="P220" s="461"/>
      <c r="Q220" s="467"/>
      <c r="R220" s="467"/>
      <c r="S220" s="438"/>
      <c r="T220" s="438"/>
      <c r="U220" s="438"/>
      <c r="V220" s="438"/>
      <c r="W220" s="467"/>
      <c r="X220" s="438"/>
      <c r="Y220" s="460" t="str">
        <f ca="1">IF(INDIRECT("'Risk Input'!"&amp;Database!$O$31&amp;$A220&amp;"")="","",INDIRECT("'Risk Input'!"&amp;Database!$O$31&amp;$A220&amp;""))</f>
        <v/>
      </c>
    </row>
    <row r="221" ht="6" customHeight="1" spans="2:25">
      <c r="B221" s="431"/>
      <c r="C221" s="432"/>
      <c r="D221" s="433"/>
      <c r="E221" s="433"/>
      <c r="F221" s="433"/>
      <c r="G221" s="433"/>
      <c r="H221" s="433"/>
      <c r="I221" s="462"/>
      <c r="J221" s="433"/>
      <c r="K221" s="433"/>
      <c r="L221" s="433"/>
      <c r="M221" s="433"/>
      <c r="N221" s="448"/>
      <c r="O221" s="448"/>
      <c r="P221" s="448"/>
      <c r="Q221" s="448"/>
      <c r="R221" s="448"/>
      <c r="S221" s="433"/>
      <c r="T221" s="433"/>
      <c r="U221" s="433"/>
      <c r="V221" s="433"/>
      <c r="W221" s="433"/>
      <c r="X221" s="433"/>
      <c r="Y221" s="470"/>
    </row>
    <row r="222" ht="24" customHeight="1" spans="1:25">
      <c r="A222">
        <f>A213+1</f>
        <v>31</v>
      </c>
      <c r="B222" s="434" t="str">
        <f ca="1">IF(INDIRECT("'Risk Input'!"&amp;Database!$O$3&amp;$A222&amp;"")="","",INDIRECT("'Risk Input'!"&amp;Database!$O$3&amp;$A222&amp;""))</f>
        <v/>
      </c>
      <c r="C222" s="434" t="str">
        <f ca="1">IF(INDIRECT("'Risk Input'!"&amp;Database!$O$2&amp;$A222&amp;"")="","",INDIRECT("'Risk Input'!"&amp;Database!$O$2&amp;$A222&amp;""))</f>
        <v/>
      </c>
      <c r="D222" s="435" t="str">
        <f ca="1">IF(INDIRECT("'Risk Input'!"&amp;Database!$O$4&amp;$A222&amp;"")="","",INDIRECT("'Risk Input'!"&amp;Database!$O$4&amp;$A222&amp;""))</f>
        <v/>
      </c>
      <c r="E222" s="434" t="str">
        <f ca="1">IF(INDIRECT("'Risk Input'!"&amp;Database!$O$5&amp;$A222&amp;"")="","",INDIRECT("'Risk Input'!"&amp;Database!$O$5&amp;$A222&amp;""))</f>
        <v/>
      </c>
      <c r="F222" s="434" t="str">
        <f ca="1">IF(INDIRECT("'Risk Input'!"&amp;Database!$O$6&amp;$A222&amp;"")="","",INDIRECT("'Risk Input'!"&amp;Database!$O$6&amp;$A222&amp;""))</f>
        <v/>
      </c>
      <c r="G222" s="434" t="str">
        <f ca="1">IF(INDIRECT("'Risk Input'!"&amp;Database!$O$7&amp;$A222&amp;"")="","",INDIRECT("'Risk Input'!"&amp;Database!$O$7&amp;$A222&amp;""))</f>
        <v/>
      </c>
      <c r="H222" s="434" t="str">
        <f ca="1">IF(INDIRECT("'Risk Input'!"&amp;Database!$O$8&amp;$A222&amp;"")="","",INDIRECT("'Risk Input'!"&amp;Database!$O$8&amp;$A222&amp;""))</f>
        <v/>
      </c>
      <c r="I222" s="449" t="str">
        <f ca="1">IF(INDIRECT("'Risk Input'!"&amp;Database!$O$9&amp;$A222&amp;"")="","",INDIRECT("'Risk Input'!"&amp;Database!$O$9&amp;$A222&amp;""))</f>
        <v/>
      </c>
      <c r="J222" s="434" t="str">
        <f ca="1">IF(INDIRECT("'Risk Input'!"&amp;Database!$O$10&amp;$A222&amp;"")="","",INDIRECT("'Risk Input'!"&amp;Database!$O$10&amp;$A222&amp;""))</f>
        <v/>
      </c>
      <c r="K222" s="434" t="str">
        <f ca="1">IF(INDIRECT("'Risk Input'!"&amp;Database!$O$11&amp;$A222&amp;"")="","",INDIRECT("'Risk Input'!"&amp;Database!$O$11&amp;$A222&amp;""))</f>
        <v/>
      </c>
      <c r="L222" s="434" t="str">
        <f ca="1">IF(INDIRECT("'Risk Input'!"&amp;Database!$O$12&amp;$A222&amp;"")="","",INDIRECT("'Risk Input'!"&amp;Database!$O$12&amp;$A222&amp;""))</f>
        <v/>
      </c>
      <c r="M222" s="434" t="str">
        <f ca="1">IF(INDIRECT("'Risk Input'!"&amp;Database!$O$13&amp;$A222&amp;"")="","",INDIRECT("'Risk Input'!"&amp;Database!$O$13&amp;$A222&amp;""))</f>
        <v/>
      </c>
      <c r="N222" s="434" t="str">
        <f ca="1">IF(INDIRECT("'Risk Input'!"&amp;Database!$O$14&amp;$A222&amp;"")="","",INDIRECT("'Risk Input'!"&amp;Database!$O$14&amp;$A222&amp;""))</f>
        <v/>
      </c>
      <c r="O222" s="450" t="s">
        <v>417</v>
      </c>
      <c r="P222" s="451" t="str">
        <f ca="1">IF(INDIRECT("'Risk Input'!"&amp;Database!$O$19&amp;$A222&amp;"")="","",INDIRECT("'Risk Input'!"&amp;Database!$O$19&amp;$A222&amp;""))</f>
        <v/>
      </c>
      <c r="Q222" s="465" t="str">
        <f ca="1">IF(INDIRECT("'Risk Input'!"&amp;Database!$O$20&amp;$A222&amp;"")="","",INDIRECT("'Risk Input'!"&amp;Database!$O$20&amp;$A222&amp;""))</f>
        <v/>
      </c>
      <c r="R222" s="465" t="str">
        <f ca="1">IF(INDIRECT("'Risk Input'!"&amp;Database!$O$21&amp;$A222&amp;"")="","",INDIRECT("'Risk Input'!"&amp;Database!$O$21&amp;$A222&amp;""))</f>
        <v/>
      </c>
      <c r="S222" s="434" t="str">
        <f ca="1">IF(INDIRECT("'Risk Input'!"&amp;Database!$O$22&amp;$A222&amp;"")="","",INDIRECT("'Risk Input'!"&amp;Database!$O$22&amp;$A222&amp;""))</f>
        <v/>
      </c>
      <c r="T222" s="434" t="str">
        <f ca="1">IF(INDIRECT("'Risk Input'!"&amp;Database!$O$25&amp;$A222&amp;"")="","",INDIRECT("'Risk Input'!"&amp;Database!$O$25&amp;$A222&amp;""))</f>
        <v/>
      </c>
      <c r="U222" s="434" t="str">
        <f ca="1">IF(INDIRECT("'Risk Input'!"&amp;Database!$O$26&amp;$A222&amp;"")="","",INDIRECT("'Risk Input'!"&amp;Database!$O$26&amp;$A222&amp;""))</f>
        <v/>
      </c>
      <c r="V222" s="434" t="str">
        <f ca="1">IF(INDIRECT("'Risk Input'!"&amp;Database!$O$27&amp;$A222&amp;"")="","",INDIRECT("'Risk Input'!"&amp;Database!$O$27&amp;$A222&amp;""))</f>
        <v/>
      </c>
      <c r="W222" s="465" t="str">
        <f ca="1">IF(INDIRECT("'Risk Input'!"&amp;Database!$O$28&amp;$A222&amp;"")="","",INDIRECT("'Risk Input'!"&amp;Database!$O$28&amp;$A222&amp;""))</f>
        <v/>
      </c>
      <c r="X222" s="434" t="str">
        <f ca="1">IF(INDIRECT("'Risk Input'!"&amp;Database!$O$29&amp;$A222&amp;"")="","",INDIRECT("'Risk Input'!"&amp;Database!$O$29&amp;$A222&amp;""))</f>
        <v/>
      </c>
      <c r="Y222" s="471" t="s">
        <v>417</v>
      </c>
    </row>
    <row r="223" ht="24" customHeight="1" spans="1:25">
      <c r="A223">
        <f>A222</f>
        <v>31</v>
      </c>
      <c r="B223" s="436"/>
      <c r="C223" s="436"/>
      <c r="D223" s="437"/>
      <c r="E223" s="436"/>
      <c r="F223" s="436"/>
      <c r="G223" s="436"/>
      <c r="H223" s="436"/>
      <c r="I223" s="452"/>
      <c r="J223" s="436"/>
      <c r="K223" s="436"/>
      <c r="L223" s="436"/>
      <c r="M223" s="436"/>
      <c r="N223" s="436"/>
      <c r="O223" s="453" t="str">
        <f ca="1">IF(INDIRECT("'Risk Input'!"&amp;Database!$O$15&amp;$A222&amp;"")="","",INDIRECT("'Risk Input'!"&amp;Database!$O$15&amp;$A222&amp;""))</f>
        <v/>
      </c>
      <c r="P223" s="454"/>
      <c r="Q223" s="466"/>
      <c r="R223" s="466"/>
      <c r="S223" s="436"/>
      <c r="T223" s="436"/>
      <c r="U223" s="436"/>
      <c r="V223" s="436"/>
      <c r="W223" s="466"/>
      <c r="X223" s="436"/>
      <c r="Y223" s="453" t="str">
        <f ca="1">IF(INDIRECT("'Risk Input'!"&amp;Database!$O$30&amp;$A222&amp;"")="","",INDIRECT("'Risk Input'!"&amp;Database!$O$30&amp;$A222&amp;""))</f>
        <v/>
      </c>
    </row>
    <row r="224" ht="24" customHeight="1" spans="1:25">
      <c r="A224">
        <f t="shared" ref="A224:A229" si="23">A223</f>
        <v>31</v>
      </c>
      <c r="B224" s="436"/>
      <c r="C224" s="436"/>
      <c r="D224" s="437"/>
      <c r="E224" s="436"/>
      <c r="F224" s="436"/>
      <c r="G224" s="436"/>
      <c r="H224" s="436"/>
      <c r="I224" s="452"/>
      <c r="J224" s="436"/>
      <c r="K224" s="436"/>
      <c r="L224" s="436"/>
      <c r="M224" s="436"/>
      <c r="N224" s="436"/>
      <c r="O224" s="455" t="str">
        <f ca="1">IF(INDIRECT("'Risk Input'!"&amp;Database!$O$18&amp;$A224&amp;"")="","",INDIRECT("'Risk Input'!"&amp;Database!$O$18&amp;$A224&amp;""))</f>
        <v/>
      </c>
      <c r="P224" s="454"/>
      <c r="Q224" s="466"/>
      <c r="R224" s="466"/>
      <c r="S224" s="436"/>
      <c r="T224" s="436"/>
      <c r="U224" s="436"/>
      <c r="V224" s="436"/>
      <c r="W224" s="466"/>
      <c r="X224" s="436"/>
      <c r="Y224" s="455" t="str">
        <f ca="1">IF(INDIRECT("'Risk Input'!"&amp;Database!$O$33&amp;$A224&amp;"")="","",INDIRECT("'Risk Input'!"&amp;Database!$O$33&amp;$A224&amp;""))</f>
        <v/>
      </c>
    </row>
    <row r="225" ht="24" customHeight="1" spans="1:25">
      <c r="A225">
        <f t="shared" si="23"/>
        <v>31</v>
      </c>
      <c r="B225" s="436"/>
      <c r="C225" s="436"/>
      <c r="D225" s="437"/>
      <c r="E225" s="436"/>
      <c r="F225" s="436"/>
      <c r="G225" s="436"/>
      <c r="H225" s="436"/>
      <c r="I225" s="452"/>
      <c r="J225" s="436"/>
      <c r="K225" s="436"/>
      <c r="L225" s="436"/>
      <c r="M225" s="436"/>
      <c r="N225" s="436"/>
      <c r="O225" s="456" t="str">
        <f ca="1">IF(INDIRECT("'Risk Input'!L"&amp;$A224&amp;"")="","",INDIRECT("'Risk Input'!L"&amp;$A224&amp;""))</f>
        <v/>
      </c>
      <c r="P225" s="454"/>
      <c r="Q225" s="466"/>
      <c r="R225" s="466"/>
      <c r="S225" s="436"/>
      <c r="T225" s="436"/>
      <c r="U225" s="436"/>
      <c r="V225" s="436"/>
      <c r="W225" s="466"/>
      <c r="X225" s="436"/>
      <c r="Y225" s="456" t="str">
        <f ca="1">IF(INDIRECT("'Risk Input'!L"&amp;$A224&amp;"")="","",INDIRECT("'Risk Input'!L"&amp;$A224&amp;""))</f>
        <v/>
      </c>
    </row>
    <row r="226" ht="24" customHeight="1" spans="1:25">
      <c r="A226">
        <f t="shared" si="23"/>
        <v>31</v>
      </c>
      <c r="B226" s="436"/>
      <c r="C226" s="436"/>
      <c r="D226" s="437"/>
      <c r="E226" s="436"/>
      <c r="F226" s="436"/>
      <c r="G226" s="436"/>
      <c r="H226" s="436"/>
      <c r="I226" s="452"/>
      <c r="J226" s="436"/>
      <c r="K226" s="436"/>
      <c r="L226" s="436"/>
      <c r="M226" s="436"/>
      <c r="N226" s="436"/>
      <c r="O226" s="456" t="str">
        <f ca="1">IF(INDIRECT("'Risk Input'!L"&amp;$A225&amp;"")="","",INDIRECT("'Risk Input'!L"&amp;$A225&amp;""))</f>
        <v/>
      </c>
      <c r="P226" s="454"/>
      <c r="Q226" s="466"/>
      <c r="R226" s="466"/>
      <c r="S226" s="436"/>
      <c r="T226" s="436"/>
      <c r="U226" s="436"/>
      <c r="V226" s="436"/>
      <c r="W226" s="466"/>
      <c r="X226" s="436"/>
      <c r="Y226" s="456" t="str">
        <f ca="1">IF(INDIRECT("'Risk Input'!L"&amp;$A225&amp;"")="","",INDIRECT("'Risk Input'!L"&amp;$A225&amp;""))</f>
        <v/>
      </c>
    </row>
    <row r="227" ht="24" customHeight="1" spans="1:25">
      <c r="A227">
        <f t="shared" si="23"/>
        <v>31</v>
      </c>
      <c r="B227" s="436"/>
      <c r="C227" s="436"/>
      <c r="D227" s="437"/>
      <c r="E227" s="436"/>
      <c r="F227" s="436"/>
      <c r="G227" s="436"/>
      <c r="H227" s="436"/>
      <c r="I227" s="452"/>
      <c r="J227" s="436"/>
      <c r="K227" s="436"/>
      <c r="L227" s="436"/>
      <c r="M227" s="436"/>
      <c r="N227" s="436"/>
      <c r="O227" s="457" t="str">
        <f ca="1">IF(INDIRECT("'Risk Input'!L"&amp;$A226&amp;"")="","",INDIRECT("'Risk Input'!L"&amp;$A226&amp;""))</f>
        <v/>
      </c>
      <c r="P227" s="454"/>
      <c r="Q227" s="466"/>
      <c r="R227" s="466"/>
      <c r="S227" s="436"/>
      <c r="T227" s="436"/>
      <c r="U227" s="436"/>
      <c r="V227" s="436"/>
      <c r="W227" s="466"/>
      <c r="X227" s="436"/>
      <c r="Y227" s="457" t="str">
        <f ca="1">IF(INDIRECT("'Risk Input'!L"&amp;$A226&amp;"")="","",INDIRECT("'Risk Input'!L"&amp;$A226&amp;""))</f>
        <v/>
      </c>
    </row>
    <row r="228" ht="24" customHeight="1" spans="1:25">
      <c r="A228">
        <f t="shared" si="23"/>
        <v>31</v>
      </c>
      <c r="B228" s="436"/>
      <c r="C228" s="436"/>
      <c r="D228" s="437"/>
      <c r="E228" s="436"/>
      <c r="F228" s="436"/>
      <c r="G228" s="436"/>
      <c r="H228" s="436"/>
      <c r="I228" s="452"/>
      <c r="J228" s="436"/>
      <c r="K228" s="436"/>
      <c r="L228" s="436"/>
      <c r="M228" s="436"/>
      <c r="N228" s="436"/>
      <c r="O228" s="458" t="s">
        <v>418</v>
      </c>
      <c r="P228" s="454"/>
      <c r="Q228" s="466"/>
      <c r="R228" s="466"/>
      <c r="S228" s="436"/>
      <c r="T228" s="436"/>
      <c r="U228" s="436"/>
      <c r="V228" s="436"/>
      <c r="W228" s="466"/>
      <c r="X228" s="436"/>
      <c r="Y228" s="458" t="s">
        <v>418</v>
      </c>
    </row>
    <row r="229" ht="24" customHeight="1" spans="1:25">
      <c r="A229">
        <f t="shared" si="23"/>
        <v>31</v>
      </c>
      <c r="B229" s="438"/>
      <c r="C229" s="438"/>
      <c r="D229" s="439"/>
      <c r="E229" s="438"/>
      <c r="F229" s="438"/>
      <c r="G229" s="438"/>
      <c r="H229" s="438"/>
      <c r="I229" s="459"/>
      <c r="J229" s="438"/>
      <c r="K229" s="438"/>
      <c r="L229" s="438"/>
      <c r="M229" s="438"/>
      <c r="N229" s="438"/>
      <c r="O229" s="460" t="str">
        <f ca="1">IF(INDIRECT("'Risk Input'!"&amp;Database!$O$16&amp;$A229&amp;"")="","",INDIRECT("'Risk Input'!"&amp;Database!$O$16&amp;$A229&amp;""))</f>
        <v/>
      </c>
      <c r="P229" s="461"/>
      <c r="Q229" s="467"/>
      <c r="R229" s="467"/>
      <c r="S229" s="438"/>
      <c r="T229" s="438"/>
      <c r="U229" s="438"/>
      <c r="V229" s="438"/>
      <c r="W229" s="467"/>
      <c r="X229" s="438"/>
      <c r="Y229" s="460" t="str">
        <f ca="1">IF(INDIRECT("'Risk Input'!"&amp;Database!$O$31&amp;$A229&amp;"")="","",INDIRECT("'Risk Input'!"&amp;Database!$O$31&amp;$A229&amp;""))</f>
        <v/>
      </c>
    </row>
    <row r="230" ht="6" customHeight="1" spans="2:25">
      <c r="B230" s="431"/>
      <c r="C230" s="432"/>
      <c r="D230" s="433"/>
      <c r="E230" s="433"/>
      <c r="F230" s="433"/>
      <c r="G230" s="433"/>
      <c r="H230" s="433"/>
      <c r="I230" s="462"/>
      <c r="J230" s="433"/>
      <c r="K230" s="433"/>
      <c r="L230" s="433"/>
      <c r="M230" s="433"/>
      <c r="N230" s="448"/>
      <c r="O230" s="448"/>
      <c r="P230" s="448"/>
      <c r="Q230" s="448"/>
      <c r="R230" s="448"/>
      <c r="S230" s="433"/>
      <c r="T230" s="433"/>
      <c r="U230" s="433"/>
      <c r="V230" s="433"/>
      <c r="W230" s="433"/>
      <c r="X230" s="433"/>
      <c r="Y230" s="470"/>
    </row>
    <row r="231" ht="24" customHeight="1" spans="1:25">
      <c r="A231">
        <f>A222+1</f>
        <v>32</v>
      </c>
      <c r="B231" s="434" t="str">
        <f ca="1">IF(INDIRECT("'Risk Input'!"&amp;Database!$O$3&amp;$A231&amp;"")="","",INDIRECT("'Risk Input'!"&amp;Database!$O$3&amp;$A231&amp;""))</f>
        <v/>
      </c>
      <c r="C231" s="434" t="str">
        <f ca="1">IF(INDIRECT("'Risk Input'!"&amp;Database!$O$2&amp;$A231&amp;"")="","",INDIRECT("'Risk Input'!"&amp;Database!$O$2&amp;$A231&amp;""))</f>
        <v/>
      </c>
      <c r="D231" s="435" t="str">
        <f ca="1">IF(INDIRECT("'Risk Input'!"&amp;Database!$O$4&amp;$A231&amp;"")="","",INDIRECT("'Risk Input'!"&amp;Database!$O$4&amp;$A231&amp;""))</f>
        <v/>
      </c>
      <c r="E231" s="434" t="str">
        <f ca="1">IF(INDIRECT("'Risk Input'!"&amp;Database!$O$5&amp;$A231&amp;"")="","",INDIRECT("'Risk Input'!"&amp;Database!$O$5&amp;$A231&amp;""))</f>
        <v/>
      </c>
      <c r="F231" s="434" t="str">
        <f ca="1">IF(INDIRECT("'Risk Input'!"&amp;Database!$O$6&amp;$A231&amp;"")="","",INDIRECT("'Risk Input'!"&amp;Database!$O$6&amp;$A231&amp;""))</f>
        <v/>
      </c>
      <c r="G231" s="434" t="str">
        <f ca="1">IF(INDIRECT("'Risk Input'!"&amp;Database!$O$7&amp;$A231&amp;"")="","",INDIRECT("'Risk Input'!"&amp;Database!$O$7&amp;$A231&amp;""))</f>
        <v/>
      </c>
      <c r="H231" s="434" t="str">
        <f ca="1">IF(INDIRECT("'Risk Input'!"&amp;Database!$O$8&amp;$A231&amp;"")="","",INDIRECT("'Risk Input'!"&amp;Database!$O$8&amp;$A231&amp;""))</f>
        <v/>
      </c>
      <c r="I231" s="449" t="str">
        <f ca="1">IF(INDIRECT("'Risk Input'!"&amp;Database!$O$9&amp;$A231&amp;"")="","",INDIRECT("'Risk Input'!"&amp;Database!$O$9&amp;$A231&amp;""))</f>
        <v/>
      </c>
      <c r="J231" s="434" t="str">
        <f ca="1">IF(INDIRECT("'Risk Input'!"&amp;Database!$O$10&amp;$A231&amp;"")="","",INDIRECT("'Risk Input'!"&amp;Database!$O$10&amp;$A231&amp;""))</f>
        <v/>
      </c>
      <c r="K231" s="434" t="str">
        <f ca="1">IF(INDIRECT("'Risk Input'!"&amp;Database!$O$11&amp;$A231&amp;"")="","",INDIRECT("'Risk Input'!"&amp;Database!$O$11&amp;$A231&amp;""))</f>
        <v/>
      </c>
      <c r="L231" s="434" t="str">
        <f ca="1">IF(INDIRECT("'Risk Input'!"&amp;Database!$O$12&amp;$A231&amp;"")="","",INDIRECT("'Risk Input'!"&amp;Database!$O$12&amp;$A231&amp;""))</f>
        <v/>
      </c>
      <c r="M231" s="434" t="str">
        <f ca="1">IF(INDIRECT("'Risk Input'!"&amp;Database!$O$13&amp;$A231&amp;"")="","",INDIRECT("'Risk Input'!"&amp;Database!$O$13&amp;$A231&amp;""))</f>
        <v/>
      </c>
      <c r="N231" s="434" t="str">
        <f ca="1">IF(INDIRECT("'Risk Input'!"&amp;Database!$O$14&amp;$A231&amp;"")="","",INDIRECT("'Risk Input'!"&amp;Database!$O$14&amp;$A231&amp;""))</f>
        <v/>
      </c>
      <c r="O231" s="450" t="s">
        <v>417</v>
      </c>
      <c r="P231" s="451" t="str">
        <f ca="1">IF(INDIRECT("'Risk Input'!"&amp;Database!$O$19&amp;$A231&amp;"")="","",INDIRECT("'Risk Input'!"&amp;Database!$O$19&amp;$A231&amp;""))</f>
        <v/>
      </c>
      <c r="Q231" s="465" t="str">
        <f ca="1">IF(INDIRECT("'Risk Input'!"&amp;Database!$O$20&amp;$A231&amp;"")="","",INDIRECT("'Risk Input'!"&amp;Database!$O$20&amp;$A231&amp;""))</f>
        <v/>
      </c>
      <c r="R231" s="465" t="str">
        <f ca="1">IF(INDIRECT("'Risk Input'!"&amp;Database!$O$21&amp;$A231&amp;"")="","",INDIRECT("'Risk Input'!"&amp;Database!$O$21&amp;$A231&amp;""))</f>
        <v/>
      </c>
      <c r="S231" s="434" t="str">
        <f ca="1">IF(INDIRECT("'Risk Input'!"&amp;Database!$O$22&amp;$A231&amp;"")="","",INDIRECT("'Risk Input'!"&amp;Database!$O$22&amp;$A231&amp;""))</f>
        <v/>
      </c>
      <c r="T231" s="434" t="str">
        <f ca="1">IF(INDIRECT("'Risk Input'!"&amp;Database!$O$25&amp;$A231&amp;"")="","",INDIRECT("'Risk Input'!"&amp;Database!$O$25&amp;$A231&amp;""))</f>
        <v/>
      </c>
      <c r="U231" s="434" t="str">
        <f ca="1">IF(INDIRECT("'Risk Input'!"&amp;Database!$O$26&amp;$A231&amp;"")="","",INDIRECT("'Risk Input'!"&amp;Database!$O$26&amp;$A231&amp;""))</f>
        <v/>
      </c>
      <c r="V231" s="434" t="str">
        <f ca="1">IF(INDIRECT("'Risk Input'!"&amp;Database!$O$27&amp;$A231&amp;"")="","",INDIRECT("'Risk Input'!"&amp;Database!$O$27&amp;$A231&amp;""))</f>
        <v/>
      </c>
      <c r="W231" s="465" t="str">
        <f ca="1">IF(INDIRECT("'Risk Input'!"&amp;Database!$O$28&amp;$A231&amp;"")="","",INDIRECT("'Risk Input'!"&amp;Database!$O$28&amp;$A231&amp;""))</f>
        <v/>
      </c>
      <c r="X231" s="434" t="str">
        <f ca="1">IF(INDIRECT("'Risk Input'!"&amp;Database!$O$29&amp;$A231&amp;"")="","",INDIRECT("'Risk Input'!"&amp;Database!$O$29&amp;$A231&amp;""))</f>
        <v/>
      </c>
      <c r="Y231" s="471" t="s">
        <v>417</v>
      </c>
    </row>
    <row r="232" ht="24" customHeight="1" spans="1:25">
      <c r="A232">
        <f>A231</f>
        <v>32</v>
      </c>
      <c r="B232" s="436"/>
      <c r="C232" s="436"/>
      <c r="D232" s="437"/>
      <c r="E232" s="436"/>
      <c r="F232" s="436"/>
      <c r="G232" s="436"/>
      <c r="H232" s="436"/>
      <c r="I232" s="452"/>
      <c r="J232" s="436"/>
      <c r="K232" s="436"/>
      <c r="L232" s="436"/>
      <c r="M232" s="436"/>
      <c r="N232" s="436"/>
      <c r="O232" s="453" t="str">
        <f ca="1">IF(INDIRECT("'Risk Input'!"&amp;Database!$O$15&amp;$A231&amp;"")="","",INDIRECT("'Risk Input'!"&amp;Database!$O$15&amp;$A231&amp;""))</f>
        <v/>
      </c>
      <c r="P232" s="454"/>
      <c r="Q232" s="466"/>
      <c r="R232" s="466"/>
      <c r="S232" s="436"/>
      <c r="T232" s="436"/>
      <c r="U232" s="436"/>
      <c r="V232" s="436"/>
      <c r="W232" s="466"/>
      <c r="X232" s="436"/>
      <c r="Y232" s="453" t="str">
        <f ca="1">IF(INDIRECT("'Risk Input'!"&amp;Database!$O$30&amp;$A231&amp;"")="","",INDIRECT("'Risk Input'!"&amp;Database!$O$30&amp;$A231&amp;""))</f>
        <v/>
      </c>
    </row>
    <row r="233" ht="24" customHeight="1" spans="1:25">
      <c r="A233">
        <f t="shared" ref="A233:A238" si="24">A232</f>
        <v>32</v>
      </c>
      <c r="B233" s="436"/>
      <c r="C233" s="436"/>
      <c r="D233" s="437"/>
      <c r="E233" s="436"/>
      <c r="F233" s="436"/>
      <c r="G233" s="436"/>
      <c r="H233" s="436"/>
      <c r="I233" s="452"/>
      <c r="J233" s="436"/>
      <c r="K233" s="436"/>
      <c r="L233" s="436"/>
      <c r="M233" s="436"/>
      <c r="N233" s="436"/>
      <c r="O233" s="455" t="str">
        <f ca="1">IF(INDIRECT("'Risk Input'!"&amp;Database!$O$18&amp;$A233&amp;"")="","",INDIRECT("'Risk Input'!"&amp;Database!$O$18&amp;$A233&amp;""))</f>
        <v/>
      </c>
      <c r="P233" s="454"/>
      <c r="Q233" s="466"/>
      <c r="R233" s="466"/>
      <c r="S233" s="436"/>
      <c r="T233" s="436"/>
      <c r="U233" s="436"/>
      <c r="V233" s="436"/>
      <c r="W233" s="466"/>
      <c r="X233" s="436"/>
      <c r="Y233" s="455" t="str">
        <f ca="1">IF(INDIRECT("'Risk Input'!"&amp;Database!$O$33&amp;$A233&amp;"")="","",INDIRECT("'Risk Input'!"&amp;Database!$O$33&amp;$A233&amp;""))</f>
        <v/>
      </c>
    </row>
    <row r="234" ht="24" customHeight="1" spans="1:25">
      <c r="A234">
        <f t="shared" si="24"/>
        <v>32</v>
      </c>
      <c r="B234" s="436"/>
      <c r="C234" s="436"/>
      <c r="D234" s="437"/>
      <c r="E234" s="436"/>
      <c r="F234" s="436"/>
      <c r="G234" s="436"/>
      <c r="H234" s="436"/>
      <c r="I234" s="452"/>
      <c r="J234" s="436"/>
      <c r="K234" s="436"/>
      <c r="L234" s="436"/>
      <c r="M234" s="436"/>
      <c r="N234" s="436"/>
      <c r="O234" s="456" t="str">
        <f ca="1">IF(INDIRECT("'Risk Input'!L"&amp;$A233&amp;"")="","",INDIRECT("'Risk Input'!L"&amp;$A233&amp;""))</f>
        <v/>
      </c>
      <c r="P234" s="454"/>
      <c r="Q234" s="466"/>
      <c r="R234" s="466"/>
      <c r="S234" s="436"/>
      <c r="T234" s="436"/>
      <c r="U234" s="436"/>
      <c r="V234" s="436"/>
      <c r="W234" s="466"/>
      <c r="X234" s="436"/>
      <c r="Y234" s="456" t="str">
        <f ca="1">IF(INDIRECT("'Risk Input'!L"&amp;$A233&amp;"")="","",INDIRECT("'Risk Input'!L"&amp;$A233&amp;""))</f>
        <v/>
      </c>
    </row>
    <row r="235" ht="24" customHeight="1" spans="1:25">
      <c r="A235">
        <f t="shared" si="24"/>
        <v>32</v>
      </c>
      <c r="B235" s="436"/>
      <c r="C235" s="436"/>
      <c r="D235" s="437"/>
      <c r="E235" s="436"/>
      <c r="F235" s="436"/>
      <c r="G235" s="436"/>
      <c r="H235" s="436"/>
      <c r="I235" s="452"/>
      <c r="J235" s="436"/>
      <c r="K235" s="436"/>
      <c r="L235" s="436"/>
      <c r="M235" s="436"/>
      <c r="N235" s="436"/>
      <c r="O235" s="456" t="str">
        <f ca="1">IF(INDIRECT("'Risk Input'!L"&amp;$A234&amp;"")="","",INDIRECT("'Risk Input'!L"&amp;$A234&amp;""))</f>
        <v/>
      </c>
      <c r="P235" s="454"/>
      <c r="Q235" s="466"/>
      <c r="R235" s="466"/>
      <c r="S235" s="436"/>
      <c r="T235" s="436"/>
      <c r="U235" s="436"/>
      <c r="V235" s="436"/>
      <c r="W235" s="466"/>
      <c r="X235" s="436"/>
      <c r="Y235" s="456" t="str">
        <f ca="1">IF(INDIRECT("'Risk Input'!L"&amp;$A234&amp;"")="","",INDIRECT("'Risk Input'!L"&amp;$A234&amp;""))</f>
        <v/>
      </c>
    </row>
    <row r="236" ht="24" customHeight="1" spans="1:25">
      <c r="A236">
        <f t="shared" si="24"/>
        <v>32</v>
      </c>
      <c r="B236" s="436"/>
      <c r="C236" s="436"/>
      <c r="D236" s="437"/>
      <c r="E236" s="436"/>
      <c r="F236" s="436"/>
      <c r="G236" s="436"/>
      <c r="H236" s="436"/>
      <c r="I236" s="452"/>
      <c r="J236" s="436"/>
      <c r="K236" s="436"/>
      <c r="L236" s="436"/>
      <c r="M236" s="436"/>
      <c r="N236" s="436"/>
      <c r="O236" s="457" t="str">
        <f ca="1">IF(INDIRECT("'Risk Input'!L"&amp;$A235&amp;"")="","",INDIRECT("'Risk Input'!L"&amp;$A235&amp;""))</f>
        <v/>
      </c>
      <c r="P236" s="454"/>
      <c r="Q236" s="466"/>
      <c r="R236" s="466"/>
      <c r="S236" s="436"/>
      <c r="T236" s="436"/>
      <c r="U236" s="436"/>
      <c r="V236" s="436"/>
      <c r="W236" s="466"/>
      <c r="X236" s="436"/>
      <c r="Y236" s="457" t="str">
        <f ca="1">IF(INDIRECT("'Risk Input'!L"&amp;$A235&amp;"")="","",INDIRECT("'Risk Input'!L"&amp;$A235&amp;""))</f>
        <v/>
      </c>
    </row>
    <row r="237" ht="24" customHeight="1" spans="1:25">
      <c r="A237">
        <f t="shared" si="24"/>
        <v>32</v>
      </c>
      <c r="B237" s="436"/>
      <c r="C237" s="436"/>
      <c r="D237" s="437"/>
      <c r="E237" s="436"/>
      <c r="F237" s="436"/>
      <c r="G237" s="436"/>
      <c r="H237" s="436"/>
      <c r="I237" s="452"/>
      <c r="J237" s="436"/>
      <c r="K237" s="436"/>
      <c r="L237" s="436"/>
      <c r="M237" s="436"/>
      <c r="N237" s="436"/>
      <c r="O237" s="458" t="s">
        <v>418</v>
      </c>
      <c r="P237" s="454"/>
      <c r="Q237" s="466"/>
      <c r="R237" s="466"/>
      <c r="S237" s="436"/>
      <c r="T237" s="436"/>
      <c r="U237" s="436"/>
      <c r="V237" s="436"/>
      <c r="W237" s="466"/>
      <c r="X237" s="436"/>
      <c r="Y237" s="458" t="s">
        <v>418</v>
      </c>
    </row>
    <row r="238" ht="24" customHeight="1" spans="1:25">
      <c r="A238">
        <f t="shared" si="24"/>
        <v>32</v>
      </c>
      <c r="B238" s="438"/>
      <c r="C238" s="438"/>
      <c r="D238" s="439"/>
      <c r="E238" s="438"/>
      <c r="F238" s="438"/>
      <c r="G238" s="438"/>
      <c r="H238" s="438"/>
      <c r="I238" s="459"/>
      <c r="J238" s="438"/>
      <c r="K238" s="438"/>
      <c r="L238" s="438"/>
      <c r="M238" s="438"/>
      <c r="N238" s="438"/>
      <c r="O238" s="460" t="str">
        <f ca="1">IF(INDIRECT("'Risk Input'!"&amp;Database!$O$16&amp;$A238&amp;"")="","",INDIRECT("'Risk Input'!"&amp;Database!$O$16&amp;$A238&amp;""))</f>
        <v/>
      </c>
      <c r="P238" s="461"/>
      <c r="Q238" s="467"/>
      <c r="R238" s="467"/>
      <c r="S238" s="438"/>
      <c r="T238" s="438"/>
      <c r="U238" s="438"/>
      <c r="V238" s="438"/>
      <c r="W238" s="467"/>
      <c r="X238" s="438"/>
      <c r="Y238" s="460" t="str">
        <f ca="1">IF(INDIRECT("'Risk Input'!"&amp;Database!$O$31&amp;$A238&amp;"")="","",INDIRECT("'Risk Input'!"&amp;Database!$O$31&amp;$A238&amp;""))</f>
        <v/>
      </c>
    </row>
    <row r="239" ht="6" customHeight="1" spans="2:25">
      <c r="B239" s="431"/>
      <c r="C239" s="432"/>
      <c r="D239" s="433"/>
      <c r="E239" s="433"/>
      <c r="F239" s="433"/>
      <c r="G239" s="433"/>
      <c r="H239" s="433"/>
      <c r="I239" s="462"/>
      <c r="J239" s="433"/>
      <c r="K239" s="433"/>
      <c r="L239" s="433"/>
      <c r="M239" s="433"/>
      <c r="N239" s="448"/>
      <c r="O239" s="448"/>
      <c r="P239" s="448"/>
      <c r="Q239" s="448"/>
      <c r="R239" s="448"/>
      <c r="S239" s="433"/>
      <c r="T239" s="433"/>
      <c r="U239" s="433"/>
      <c r="V239" s="433"/>
      <c r="W239" s="433"/>
      <c r="X239" s="433"/>
      <c r="Y239" s="470"/>
    </row>
    <row r="240" ht="24" customHeight="1" spans="1:25">
      <c r="A240">
        <f>A231+1</f>
        <v>33</v>
      </c>
      <c r="B240" s="434" t="str">
        <f ca="1">IF(INDIRECT("'Risk Input'!"&amp;Database!$O$3&amp;$A240&amp;"")="","",INDIRECT("'Risk Input'!"&amp;Database!$O$3&amp;$A240&amp;""))</f>
        <v/>
      </c>
      <c r="C240" s="434" t="str">
        <f ca="1">IF(INDIRECT("'Risk Input'!"&amp;Database!$O$2&amp;$A240&amp;"")="","",INDIRECT("'Risk Input'!"&amp;Database!$O$2&amp;$A240&amp;""))</f>
        <v/>
      </c>
      <c r="D240" s="435" t="str">
        <f ca="1">IF(INDIRECT("'Risk Input'!"&amp;Database!$O$4&amp;$A240&amp;"")="","",INDIRECT("'Risk Input'!"&amp;Database!$O$4&amp;$A240&amp;""))</f>
        <v/>
      </c>
      <c r="E240" s="434" t="str">
        <f ca="1">IF(INDIRECT("'Risk Input'!"&amp;Database!$O$5&amp;$A240&amp;"")="","",INDIRECT("'Risk Input'!"&amp;Database!$O$5&amp;$A240&amp;""))</f>
        <v/>
      </c>
      <c r="F240" s="434" t="str">
        <f ca="1">IF(INDIRECT("'Risk Input'!"&amp;Database!$O$6&amp;$A240&amp;"")="","",INDIRECT("'Risk Input'!"&amp;Database!$O$6&amp;$A240&amp;""))</f>
        <v/>
      </c>
      <c r="G240" s="434" t="str">
        <f ca="1">IF(INDIRECT("'Risk Input'!"&amp;Database!$O$7&amp;$A240&amp;"")="","",INDIRECT("'Risk Input'!"&amp;Database!$O$7&amp;$A240&amp;""))</f>
        <v/>
      </c>
      <c r="H240" s="434" t="str">
        <f ca="1">IF(INDIRECT("'Risk Input'!"&amp;Database!$O$8&amp;$A240&amp;"")="","",INDIRECT("'Risk Input'!"&amp;Database!$O$8&amp;$A240&amp;""))</f>
        <v/>
      </c>
      <c r="I240" s="449" t="str">
        <f ca="1">IF(INDIRECT("'Risk Input'!"&amp;Database!$O$9&amp;$A240&amp;"")="","",INDIRECT("'Risk Input'!"&amp;Database!$O$9&amp;$A240&amp;""))</f>
        <v/>
      </c>
      <c r="J240" s="434" t="str">
        <f ca="1">IF(INDIRECT("'Risk Input'!"&amp;Database!$O$10&amp;$A240&amp;"")="","",INDIRECT("'Risk Input'!"&amp;Database!$O$10&amp;$A240&amp;""))</f>
        <v/>
      </c>
      <c r="K240" s="434" t="str">
        <f ca="1">IF(INDIRECT("'Risk Input'!"&amp;Database!$O$11&amp;$A240&amp;"")="","",INDIRECT("'Risk Input'!"&amp;Database!$O$11&amp;$A240&amp;""))</f>
        <v/>
      </c>
      <c r="L240" s="434" t="str">
        <f ca="1">IF(INDIRECT("'Risk Input'!"&amp;Database!$O$12&amp;$A240&amp;"")="","",INDIRECT("'Risk Input'!"&amp;Database!$O$12&amp;$A240&amp;""))</f>
        <v/>
      </c>
      <c r="M240" s="434" t="str">
        <f ca="1">IF(INDIRECT("'Risk Input'!"&amp;Database!$O$13&amp;$A240&amp;"")="","",INDIRECT("'Risk Input'!"&amp;Database!$O$13&amp;$A240&amp;""))</f>
        <v/>
      </c>
      <c r="N240" s="434" t="str">
        <f ca="1">IF(INDIRECT("'Risk Input'!"&amp;Database!$O$14&amp;$A240&amp;"")="","",INDIRECT("'Risk Input'!"&amp;Database!$O$14&amp;$A240&amp;""))</f>
        <v/>
      </c>
      <c r="O240" s="450" t="s">
        <v>417</v>
      </c>
      <c r="P240" s="451" t="str">
        <f ca="1">IF(INDIRECT("'Risk Input'!"&amp;Database!$O$19&amp;$A240&amp;"")="","",INDIRECT("'Risk Input'!"&amp;Database!$O$19&amp;$A240&amp;""))</f>
        <v/>
      </c>
      <c r="Q240" s="465" t="str">
        <f ca="1">IF(INDIRECT("'Risk Input'!"&amp;Database!$O$20&amp;$A240&amp;"")="","",INDIRECT("'Risk Input'!"&amp;Database!$O$20&amp;$A240&amp;""))</f>
        <v/>
      </c>
      <c r="R240" s="465" t="str">
        <f ca="1">IF(INDIRECT("'Risk Input'!"&amp;Database!$O$21&amp;$A240&amp;"")="","",INDIRECT("'Risk Input'!"&amp;Database!$O$21&amp;$A240&amp;""))</f>
        <v/>
      </c>
      <c r="S240" s="434" t="str">
        <f ca="1">IF(INDIRECT("'Risk Input'!"&amp;Database!$O$22&amp;$A240&amp;"")="","",INDIRECT("'Risk Input'!"&amp;Database!$O$22&amp;$A240&amp;""))</f>
        <v/>
      </c>
      <c r="T240" s="434" t="str">
        <f ca="1">IF(INDIRECT("'Risk Input'!"&amp;Database!$O$25&amp;$A240&amp;"")="","",INDIRECT("'Risk Input'!"&amp;Database!$O$25&amp;$A240&amp;""))</f>
        <v/>
      </c>
      <c r="U240" s="434" t="str">
        <f ca="1">IF(INDIRECT("'Risk Input'!"&amp;Database!$O$26&amp;$A240&amp;"")="","",INDIRECT("'Risk Input'!"&amp;Database!$O$26&amp;$A240&amp;""))</f>
        <v/>
      </c>
      <c r="V240" s="434" t="str">
        <f ca="1">IF(INDIRECT("'Risk Input'!"&amp;Database!$O$27&amp;$A240&amp;"")="","",INDIRECT("'Risk Input'!"&amp;Database!$O$27&amp;$A240&amp;""))</f>
        <v/>
      </c>
      <c r="W240" s="465" t="str">
        <f ca="1">IF(INDIRECT("'Risk Input'!"&amp;Database!$O$28&amp;$A240&amp;"")="","",INDIRECT("'Risk Input'!"&amp;Database!$O$28&amp;$A240&amp;""))</f>
        <v/>
      </c>
      <c r="X240" s="434" t="str">
        <f ca="1">IF(INDIRECT("'Risk Input'!"&amp;Database!$O$29&amp;$A240&amp;"")="","",INDIRECT("'Risk Input'!"&amp;Database!$O$29&amp;$A240&amp;""))</f>
        <v/>
      </c>
      <c r="Y240" s="471" t="s">
        <v>417</v>
      </c>
    </row>
    <row r="241" ht="24" customHeight="1" spans="1:25">
      <c r="A241">
        <f>A240</f>
        <v>33</v>
      </c>
      <c r="B241" s="436"/>
      <c r="C241" s="436"/>
      <c r="D241" s="437"/>
      <c r="E241" s="436"/>
      <c r="F241" s="436"/>
      <c r="G241" s="436"/>
      <c r="H241" s="436"/>
      <c r="I241" s="452"/>
      <c r="J241" s="436"/>
      <c r="K241" s="436"/>
      <c r="L241" s="436"/>
      <c r="M241" s="436"/>
      <c r="N241" s="436"/>
      <c r="O241" s="453" t="str">
        <f ca="1">IF(INDIRECT("'Risk Input'!"&amp;Database!$O$15&amp;$A240&amp;"")="","",INDIRECT("'Risk Input'!"&amp;Database!$O$15&amp;$A240&amp;""))</f>
        <v/>
      </c>
      <c r="P241" s="454"/>
      <c r="Q241" s="466"/>
      <c r="R241" s="466"/>
      <c r="S241" s="436"/>
      <c r="T241" s="436"/>
      <c r="U241" s="436"/>
      <c r="V241" s="436"/>
      <c r="W241" s="466"/>
      <c r="X241" s="436"/>
      <c r="Y241" s="453" t="str">
        <f ca="1">IF(INDIRECT("'Risk Input'!"&amp;Database!$O$30&amp;$A240&amp;"")="","",INDIRECT("'Risk Input'!"&amp;Database!$O$30&amp;$A240&amp;""))</f>
        <v/>
      </c>
    </row>
    <row r="242" ht="24" customHeight="1" spans="1:25">
      <c r="A242">
        <f t="shared" ref="A242:A247" si="25">A241</f>
        <v>33</v>
      </c>
      <c r="B242" s="436"/>
      <c r="C242" s="436"/>
      <c r="D242" s="437"/>
      <c r="E242" s="436"/>
      <c r="F242" s="436"/>
      <c r="G242" s="436"/>
      <c r="H242" s="436"/>
      <c r="I242" s="452"/>
      <c r="J242" s="436"/>
      <c r="K242" s="436"/>
      <c r="L242" s="436"/>
      <c r="M242" s="436"/>
      <c r="N242" s="436"/>
      <c r="O242" s="455" t="str">
        <f ca="1">IF(INDIRECT("'Risk Input'!"&amp;Database!$O$18&amp;$A242&amp;"")="","",INDIRECT("'Risk Input'!"&amp;Database!$O$18&amp;$A242&amp;""))</f>
        <v/>
      </c>
      <c r="P242" s="454"/>
      <c r="Q242" s="466"/>
      <c r="R242" s="466"/>
      <c r="S242" s="436"/>
      <c r="T242" s="436"/>
      <c r="U242" s="436"/>
      <c r="V242" s="436"/>
      <c r="W242" s="466"/>
      <c r="X242" s="436"/>
      <c r="Y242" s="455" t="str">
        <f ca="1">IF(INDIRECT("'Risk Input'!"&amp;Database!$O$33&amp;$A242&amp;"")="","",INDIRECT("'Risk Input'!"&amp;Database!$O$33&amp;$A242&amp;""))</f>
        <v/>
      </c>
    </row>
    <row r="243" ht="24" customHeight="1" spans="1:25">
      <c r="A243">
        <f t="shared" si="25"/>
        <v>33</v>
      </c>
      <c r="B243" s="436"/>
      <c r="C243" s="436"/>
      <c r="D243" s="437"/>
      <c r="E243" s="436"/>
      <c r="F243" s="436"/>
      <c r="G243" s="436"/>
      <c r="H243" s="436"/>
      <c r="I243" s="452"/>
      <c r="J243" s="436"/>
      <c r="K243" s="436"/>
      <c r="L243" s="436"/>
      <c r="M243" s="436"/>
      <c r="N243" s="436"/>
      <c r="O243" s="456" t="str">
        <f ca="1">IF(INDIRECT("'Risk Input'!L"&amp;$A242&amp;"")="","",INDIRECT("'Risk Input'!L"&amp;$A242&amp;""))</f>
        <v/>
      </c>
      <c r="P243" s="454"/>
      <c r="Q243" s="466"/>
      <c r="R243" s="466"/>
      <c r="S243" s="436"/>
      <c r="T243" s="436"/>
      <c r="U243" s="436"/>
      <c r="V243" s="436"/>
      <c r="W243" s="466"/>
      <c r="X243" s="436"/>
      <c r="Y243" s="456" t="str">
        <f ca="1">IF(INDIRECT("'Risk Input'!L"&amp;$A242&amp;"")="","",INDIRECT("'Risk Input'!L"&amp;$A242&amp;""))</f>
        <v/>
      </c>
    </row>
    <row r="244" ht="24" customHeight="1" spans="1:25">
      <c r="A244">
        <f t="shared" si="25"/>
        <v>33</v>
      </c>
      <c r="B244" s="436"/>
      <c r="C244" s="436"/>
      <c r="D244" s="437"/>
      <c r="E244" s="436"/>
      <c r="F244" s="436"/>
      <c r="G244" s="436"/>
      <c r="H244" s="436"/>
      <c r="I244" s="452"/>
      <c r="J244" s="436"/>
      <c r="K244" s="436"/>
      <c r="L244" s="436"/>
      <c r="M244" s="436"/>
      <c r="N244" s="436"/>
      <c r="O244" s="456" t="str">
        <f ca="1">IF(INDIRECT("'Risk Input'!L"&amp;$A243&amp;"")="","",INDIRECT("'Risk Input'!L"&amp;$A243&amp;""))</f>
        <v/>
      </c>
      <c r="P244" s="454"/>
      <c r="Q244" s="466"/>
      <c r="R244" s="466"/>
      <c r="S244" s="436"/>
      <c r="T244" s="436"/>
      <c r="U244" s="436"/>
      <c r="V244" s="436"/>
      <c r="W244" s="466"/>
      <c r="X244" s="436"/>
      <c r="Y244" s="456" t="str">
        <f ca="1">IF(INDIRECT("'Risk Input'!L"&amp;$A243&amp;"")="","",INDIRECT("'Risk Input'!L"&amp;$A243&amp;""))</f>
        <v/>
      </c>
    </row>
    <row r="245" ht="24" customHeight="1" spans="1:25">
      <c r="A245">
        <f t="shared" si="25"/>
        <v>33</v>
      </c>
      <c r="B245" s="436"/>
      <c r="C245" s="436"/>
      <c r="D245" s="437"/>
      <c r="E245" s="436"/>
      <c r="F245" s="436"/>
      <c r="G245" s="436"/>
      <c r="H245" s="436"/>
      <c r="I245" s="452"/>
      <c r="J245" s="436"/>
      <c r="K245" s="436"/>
      <c r="L245" s="436"/>
      <c r="M245" s="436"/>
      <c r="N245" s="436"/>
      <c r="O245" s="457" t="str">
        <f ca="1">IF(INDIRECT("'Risk Input'!L"&amp;$A244&amp;"")="","",INDIRECT("'Risk Input'!L"&amp;$A244&amp;""))</f>
        <v/>
      </c>
      <c r="P245" s="454"/>
      <c r="Q245" s="466"/>
      <c r="R245" s="466"/>
      <c r="S245" s="436"/>
      <c r="T245" s="436"/>
      <c r="U245" s="436"/>
      <c r="V245" s="436"/>
      <c r="W245" s="466"/>
      <c r="X245" s="436"/>
      <c r="Y245" s="457" t="str">
        <f ca="1">IF(INDIRECT("'Risk Input'!L"&amp;$A244&amp;"")="","",INDIRECT("'Risk Input'!L"&amp;$A244&amp;""))</f>
        <v/>
      </c>
    </row>
    <row r="246" ht="24" customHeight="1" spans="1:25">
      <c r="A246">
        <f t="shared" si="25"/>
        <v>33</v>
      </c>
      <c r="B246" s="436"/>
      <c r="C246" s="436"/>
      <c r="D246" s="437"/>
      <c r="E246" s="436"/>
      <c r="F246" s="436"/>
      <c r="G246" s="436"/>
      <c r="H246" s="436"/>
      <c r="I246" s="452"/>
      <c r="J246" s="436"/>
      <c r="K246" s="436"/>
      <c r="L246" s="436"/>
      <c r="M246" s="436"/>
      <c r="N246" s="436"/>
      <c r="O246" s="458" t="s">
        <v>418</v>
      </c>
      <c r="P246" s="454"/>
      <c r="Q246" s="466"/>
      <c r="R246" s="466"/>
      <c r="S246" s="436"/>
      <c r="T246" s="436"/>
      <c r="U246" s="436"/>
      <c r="V246" s="436"/>
      <c r="W246" s="466"/>
      <c r="X246" s="436"/>
      <c r="Y246" s="458" t="s">
        <v>418</v>
      </c>
    </row>
    <row r="247" ht="24" customHeight="1" spans="1:25">
      <c r="A247">
        <f t="shared" si="25"/>
        <v>33</v>
      </c>
      <c r="B247" s="438"/>
      <c r="C247" s="438"/>
      <c r="D247" s="439"/>
      <c r="E247" s="438"/>
      <c r="F247" s="438"/>
      <c r="G247" s="438"/>
      <c r="H247" s="438"/>
      <c r="I247" s="459"/>
      <c r="J247" s="438"/>
      <c r="K247" s="438"/>
      <c r="L247" s="438"/>
      <c r="M247" s="438"/>
      <c r="N247" s="438"/>
      <c r="O247" s="460" t="str">
        <f ca="1">IF(INDIRECT("'Risk Input'!"&amp;Database!$O$16&amp;$A247&amp;"")="","",INDIRECT("'Risk Input'!"&amp;Database!$O$16&amp;$A247&amp;""))</f>
        <v/>
      </c>
      <c r="P247" s="461"/>
      <c r="Q247" s="467"/>
      <c r="R247" s="467"/>
      <c r="S247" s="438"/>
      <c r="T247" s="438"/>
      <c r="U247" s="438"/>
      <c r="V247" s="438"/>
      <c r="W247" s="467"/>
      <c r="X247" s="438"/>
      <c r="Y247" s="460" t="str">
        <f ca="1">IF(INDIRECT("'Risk Input'!"&amp;Database!$O$31&amp;$A247&amp;"")="","",INDIRECT("'Risk Input'!"&amp;Database!$O$31&amp;$A247&amp;""))</f>
        <v/>
      </c>
    </row>
    <row r="248" ht="6" customHeight="1" spans="2:25">
      <c r="B248" s="431"/>
      <c r="C248" s="432"/>
      <c r="D248" s="433"/>
      <c r="E248" s="433"/>
      <c r="F248" s="433"/>
      <c r="G248" s="433"/>
      <c r="H248" s="433"/>
      <c r="I248" s="462"/>
      <c r="J248" s="433"/>
      <c r="K248" s="433"/>
      <c r="L248" s="433"/>
      <c r="M248" s="433"/>
      <c r="N248" s="448"/>
      <c r="O248" s="448"/>
      <c r="P248" s="448"/>
      <c r="Q248" s="448"/>
      <c r="R248" s="448"/>
      <c r="S248" s="433"/>
      <c r="T248" s="433"/>
      <c r="U248" s="433"/>
      <c r="V248" s="433"/>
      <c r="W248" s="433"/>
      <c r="X248" s="433"/>
      <c r="Y248" s="470"/>
    </row>
    <row r="249" ht="24" customHeight="1" spans="1:25">
      <c r="A249">
        <f>A240+1</f>
        <v>34</v>
      </c>
      <c r="B249" s="434" t="str">
        <f ca="1">IF(INDIRECT("'Risk Input'!"&amp;Database!$O$3&amp;$A249&amp;"")="","",INDIRECT("'Risk Input'!"&amp;Database!$O$3&amp;$A249&amp;""))</f>
        <v/>
      </c>
      <c r="C249" s="434" t="str">
        <f ca="1">IF(INDIRECT("'Risk Input'!"&amp;Database!$O$2&amp;$A249&amp;"")="","",INDIRECT("'Risk Input'!"&amp;Database!$O$2&amp;$A249&amp;""))</f>
        <v/>
      </c>
      <c r="D249" s="435" t="str">
        <f ca="1">IF(INDIRECT("'Risk Input'!"&amp;Database!$O$4&amp;$A249&amp;"")="","",INDIRECT("'Risk Input'!"&amp;Database!$O$4&amp;$A249&amp;""))</f>
        <v/>
      </c>
      <c r="E249" s="434" t="str">
        <f ca="1">IF(INDIRECT("'Risk Input'!"&amp;Database!$O$5&amp;$A249&amp;"")="","",INDIRECT("'Risk Input'!"&amp;Database!$O$5&amp;$A249&amp;""))</f>
        <v/>
      </c>
      <c r="F249" s="434" t="str">
        <f ca="1">IF(INDIRECT("'Risk Input'!"&amp;Database!$O$6&amp;$A249&amp;"")="","",INDIRECT("'Risk Input'!"&amp;Database!$O$6&amp;$A249&amp;""))</f>
        <v/>
      </c>
      <c r="G249" s="434" t="str">
        <f ca="1">IF(INDIRECT("'Risk Input'!"&amp;Database!$O$7&amp;$A249&amp;"")="","",INDIRECT("'Risk Input'!"&amp;Database!$O$7&amp;$A249&amp;""))</f>
        <v/>
      </c>
      <c r="H249" s="434" t="str">
        <f ca="1">IF(INDIRECT("'Risk Input'!"&amp;Database!$O$8&amp;$A249&amp;"")="","",INDIRECT("'Risk Input'!"&amp;Database!$O$8&amp;$A249&amp;""))</f>
        <v/>
      </c>
      <c r="I249" s="449" t="str">
        <f ca="1">IF(INDIRECT("'Risk Input'!"&amp;Database!$O$9&amp;$A249&amp;"")="","",INDIRECT("'Risk Input'!"&amp;Database!$O$9&amp;$A249&amp;""))</f>
        <v/>
      </c>
      <c r="J249" s="434" t="str">
        <f ca="1">IF(INDIRECT("'Risk Input'!"&amp;Database!$O$10&amp;$A249&amp;"")="","",INDIRECT("'Risk Input'!"&amp;Database!$O$10&amp;$A249&amp;""))</f>
        <v/>
      </c>
      <c r="K249" s="434" t="str">
        <f ca="1">IF(INDIRECT("'Risk Input'!"&amp;Database!$O$11&amp;$A249&amp;"")="","",INDIRECT("'Risk Input'!"&amp;Database!$O$11&amp;$A249&amp;""))</f>
        <v/>
      </c>
      <c r="L249" s="434" t="str">
        <f ca="1">IF(INDIRECT("'Risk Input'!"&amp;Database!$O$12&amp;$A249&amp;"")="","",INDIRECT("'Risk Input'!"&amp;Database!$O$12&amp;$A249&amp;""))</f>
        <v/>
      </c>
      <c r="M249" s="434" t="str">
        <f ca="1">IF(INDIRECT("'Risk Input'!"&amp;Database!$O$13&amp;$A249&amp;"")="","",INDIRECT("'Risk Input'!"&amp;Database!$O$13&amp;$A249&amp;""))</f>
        <v/>
      </c>
      <c r="N249" s="434" t="str">
        <f ca="1">IF(INDIRECT("'Risk Input'!"&amp;Database!$O$14&amp;$A249&amp;"")="","",INDIRECT("'Risk Input'!"&amp;Database!$O$14&amp;$A249&amp;""))</f>
        <v/>
      </c>
      <c r="O249" s="450" t="s">
        <v>417</v>
      </c>
      <c r="P249" s="451" t="str">
        <f ca="1">IF(INDIRECT("'Risk Input'!"&amp;Database!$O$19&amp;$A249&amp;"")="","",INDIRECT("'Risk Input'!"&amp;Database!$O$19&amp;$A249&amp;""))</f>
        <v/>
      </c>
      <c r="Q249" s="465" t="str">
        <f ca="1">IF(INDIRECT("'Risk Input'!"&amp;Database!$O$20&amp;$A249&amp;"")="","",INDIRECT("'Risk Input'!"&amp;Database!$O$20&amp;$A249&amp;""))</f>
        <v/>
      </c>
      <c r="R249" s="465" t="str">
        <f ca="1">IF(INDIRECT("'Risk Input'!"&amp;Database!$O$21&amp;$A249&amp;"")="","",INDIRECT("'Risk Input'!"&amp;Database!$O$21&amp;$A249&amp;""))</f>
        <v/>
      </c>
      <c r="S249" s="434" t="str">
        <f ca="1">IF(INDIRECT("'Risk Input'!"&amp;Database!$O$22&amp;$A249&amp;"")="","",INDIRECT("'Risk Input'!"&amp;Database!$O$22&amp;$A249&amp;""))</f>
        <v/>
      </c>
      <c r="T249" s="434" t="str">
        <f ca="1">IF(INDIRECT("'Risk Input'!"&amp;Database!$O$25&amp;$A249&amp;"")="","",INDIRECT("'Risk Input'!"&amp;Database!$O$25&amp;$A249&amp;""))</f>
        <v/>
      </c>
      <c r="U249" s="434" t="str">
        <f ca="1">IF(INDIRECT("'Risk Input'!"&amp;Database!$O$26&amp;$A249&amp;"")="","",INDIRECT("'Risk Input'!"&amp;Database!$O$26&amp;$A249&amp;""))</f>
        <v/>
      </c>
      <c r="V249" s="434" t="str">
        <f ca="1">IF(INDIRECT("'Risk Input'!"&amp;Database!$O$27&amp;$A249&amp;"")="","",INDIRECT("'Risk Input'!"&amp;Database!$O$27&amp;$A249&amp;""))</f>
        <v/>
      </c>
      <c r="W249" s="465" t="str">
        <f ca="1">IF(INDIRECT("'Risk Input'!"&amp;Database!$O$28&amp;$A249&amp;"")="","",INDIRECT("'Risk Input'!"&amp;Database!$O$28&amp;$A249&amp;""))</f>
        <v/>
      </c>
      <c r="X249" s="434" t="str">
        <f ca="1">IF(INDIRECT("'Risk Input'!"&amp;Database!$O$29&amp;$A249&amp;"")="","",INDIRECT("'Risk Input'!"&amp;Database!$O$29&amp;$A249&amp;""))</f>
        <v/>
      </c>
      <c r="Y249" s="471" t="s">
        <v>417</v>
      </c>
    </row>
    <row r="250" ht="24" customHeight="1" spans="1:25">
      <c r="A250">
        <f>A249</f>
        <v>34</v>
      </c>
      <c r="B250" s="436"/>
      <c r="C250" s="436"/>
      <c r="D250" s="437"/>
      <c r="E250" s="436"/>
      <c r="F250" s="436"/>
      <c r="G250" s="436"/>
      <c r="H250" s="436"/>
      <c r="I250" s="452"/>
      <c r="J250" s="436"/>
      <c r="K250" s="436"/>
      <c r="L250" s="436"/>
      <c r="M250" s="436"/>
      <c r="N250" s="436"/>
      <c r="O250" s="453" t="str">
        <f ca="1">IF(INDIRECT("'Risk Input'!"&amp;Database!$O$15&amp;$A249&amp;"")="","",INDIRECT("'Risk Input'!"&amp;Database!$O$15&amp;$A249&amp;""))</f>
        <v/>
      </c>
      <c r="P250" s="454"/>
      <c r="Q250" s="466"/>
      <c r="R250" s="466"/>
      <c r="S250" s="436"/>
      <c r="T250" s="436"/>
      <c r="U250" s="436"/>
      <c r="V250" s="436"/>
      <c r="W250" s="466"/>
      <c r="X250" s="436"/>
      <c r="Y250" s="453" t="str">
        <f ca="1">IF(INDIRECT("'Risk Input'!"&amp;Database!$O$30&amp;$A249&amp;"")="","",INDIRECT("'Risk Input'!"&amp;Database!$O$30&amp;$A249&amp;""))</f>
        <v/>
      </c>
    </row>
    <row r="251" ht="24" customHeight="1" spans="1:25">
      <c r="A251">
        <f t="shared" ref="A251:A256" si="26">A250</f>
        <v>34</v>
      </c>
      <c r="B251" s="436"/>
      <c r="C251" s="436"/>
      <c r="D251" s="437"/>
      <c r="E251" s="436"/>
      <c r="F251" s="436"/>
      <c r="G251" s="436"/>
      <c r="H251" s="436"/>
      <c r="I251" s="452"/>
      <c r="J251" s="436"/>
      <c r="K251" s="436"/>
      <c r="L251" s="436"/>
      <c r="M251" s="436"/>
      <c r="N251" s="436"/>
      <c r="O251" s="455" t="str">
        <f ca="1">IF(INDIRECT("'Risk Input'!"&amp;Database!$O$18&amp;$A251&amp;"")="","",INDIRECT("'Risk Input'!"&amp;Database!$O$18&amp;$A251&amp;""))</f>
        <v/>
      </c>
      <c r="P251" s="454"/>
      <c r="Q251" s="466"/>
      <c r="R251" s="466"/>
      <c r="S251" s="436"/>
      <c r="T251" s="436"/>
      <c r="U251" s="436"/>
      <c r="V251" s="436"/>
      <c r="W251" s="466"/>
      <c r="X251" s="436"/>
      <c r="Y251" s="455" t="str">
        <f ca="1">IF(INDIRECT("'Risk Input'!"&amp;Database!$O$33&amp;$A251&amp;"")="","",INDIRECT("'Risk Input'!"&amp;Database!$O$33&amp;$A251&amp;""))</f>
        <v/>
      </c>
    </row>
    <row r="252" ht="24" customHeight="1" spans="1:25">
      <c r="A252">
        <f t="shared" si="26"/>
        <v>34</v>
      </c>
      <c r="B252" s="436"/>
      <c r="C252" s="436"/>
      <c r="D252" s="437"/>
      <c r="E252" s="436"/>
      <c r="F252" s="436"/>
      <c r="G252" s="436"/>
      <c r="H252" s="436"/>
      <c r="I252" s="452"/>
      <c r="J252" s="436"/>
      <c r="K252" s="436"/>
      <c r="L252" s="436"/>
      <c r="M252" s="436"/>
      <c r="N252" s="436"/>
      <c r="O252" s="456" t="str">
        <f ca="1">IF(INDIRECT("'Risk Input'!L"&amp;$A251&amp;"")="","",INDIRECT("'Risk Input'!L"&amp;$A251&amp;""))</f>
        <v/>
      </c>
      <c r="P252" s="454"/>
      <c r="Q252" s="466"/>
      <c r="R252" s="466"/>
      <c r="S252" s="436"/>
      <c r="T252" s="436"/>
      <c r="U252" s="436"/>
      <c r="V252" s="436"/>
      <c r="W252" s="466"/>
      <c r="X252" s="436"/>
      <c r="Y252" s="456" t="str">
        <f ca="1">IF(INDIRECT("'Risk Input'!L"&amp;$A251&amp;"")="","",INDIRECT("'Risk Input'!L"&amp;$A251&amp;""))</f>
        <v/>
      </c>
    </row>
    <row r="253" ht="24" customHeight="1" spans="1:25">
      <c r="A253">
        <f t="shared" si="26"/>
        <v>34</v>
      </c>
      <c r="B253" s="436"/>
      <c r="C253" s="436"/>
      <c r="D253" s="437"/>
      <c r="E253" s="436"/>
      <c r="F253" s="436"/>
      <c r="G253" s="436"/>
      <c r="H253" s="436"/>
      <c r="I253" s="452"/>
      <c r="J253" s="436"/>
      <c r="K253" s="436"/>
      <c r="L253" s="436"/>
      <c r="M253" s="436"/>
      <c r="N253" s="436"/>
      <c r="O253" s="456" t="str">
        <f ca="1">IF(INDIRECT("'Risk Input'!L"&amp;$A252&amp;"")="","",INDIRECT("'Risk Input'!L"&amp;$A252&amp;""))</f>
        <v/>
      </c>
      <c r="P253" s="454"/>
      <c r="Q253" s="466"/>
      <c r="R253" s="466"/>
      <c r="S253" s="436"/>
      <c r="T253" s="436"/>
      <c r="U253" s="436"/>
      <c r="V253" s="436"/>
      <c r="W253" s="466"/>
      <c r="X253" s="436"/>
      <c r="Y253" s="456" t="str">
        <f ca="1">IF(INDIRECT("'Risk Input'!L"&amp;$A252&amp;"")="","",INDIRECT("'Risk Input'!L"&amp;$A252&amp;""))</f>
        <v/>
      </c>
    </row>
    <row r="254" ht="24" customHeight="1" spans="1:25">
      <c r="A254">
        <f t="shared" si="26"/>
        <v>34</v>
      </c>
      <c r="B254" s="436"/>
      <c r="C254" s="436"/>
      <c r="D254" s="437"/>
      <c r="E254" s="436"/>
      <c r="F254" s="436"/>
      <c r="G254" s="436"/>
      <c r="H254" s="436"/>
      <c r="I254" s="452"/>
      <c r="J254" s="436"/>
      <c r="K254" s="436"/>
      <c r="L254" s="436"/>
      <c r="M254" s="436"/>
      <c r="N254" s="436"/>
      <c r="O254" s="457" t="str">
        <f ca="1">IF(INDIRECT("'Risk Input'!L"&amp;$A253&amp;"")="","",INDIRECT("'Risk Input'!L"&amp;$A253&amp;""))</f>
        <v/>
      </c>
      <c r="P254" s="454"/>
      <c r="Q254" s="466"/>
      <c r="R254" s="466"/>
      <c r="S254" s="436"/>
      <c r="T254" s="436"/>
      <c r="U254" s="436"/>
      <c r="V254" s="436"/>
      <c r="W254" s="466"/>
      <c r="X254" s="436"/>
      <c r="Y254" s="457" t="str">
        <f ca="1">IF(INDIRECT("'Risk Input'!L"&amp;$A253&amp;"")="","",INDIRECT("'Risk Input'!L"&amp;$A253&amp;""))</f>
        <v/>
      </c>
    </row>
    <row r="255" ht="24" customHeight="1" spans="1:25">
      <c r="A255">
        <f t="shared" si="26"/>
        <v>34</v>
      </c>
      <c r="B255" s="436"/>
      <c r="C255" s="436"/>
      <c r="D255" s="437"/>
      <c r="E255" s="436"/>
      <c r="F255" s="436"/>
      <c r="G255" s="436"/>
      <c r="H255" s="436"/>
      <c r="I255" s="452"/>
      <c r="J255" s="436"/>
      <c r="K255" s="436"/>
      <c r="L255" s="436"/>
      <c r="M255" s="436"/>
      <c r="N255" s="436"/>
      <c r="O255" s="458" t="s">
        <v>418</v>
      </c>
      <c r="P255" s="454"/>
      <c r="Q255" s="466"/>
      <c r="R255" s="466"/>
      <c r="S255" s="436"/>
      <c r="T255" s="436"/>
      <c r="U255" s="436"/>
      <c r="V255" s="436"/>
      <c r="W255" s="466"/>
      <c r="X255" s="436"/>
      <c r="Y255" s="458" t="s">
        <v>418</v>
      </c>
    </row>
    <row r="256" ht="24" customHeight="1" spans="1:25">
      <c r="A256">
        <f t="shared" si="26"/>
        <v>34</v>
      </c>
      <c r="B256" s="438"/>
      <c r="C256" s="438"/>
      <c r="D256" s="439"/>
      <c r="E256" s="438"/>
      <c r="F256" s="438"/>
      <c r="G256" s="438"/>
      <c r="H256" s="438"/>
      <c r="I256" s="459"/>
      <c r="J256" s="438"/>
      <c r="K256" s="438"/>
      <c r="L256" s="438"/>
      <c r="M256" s="438"/>
      <c r="N256" s="438"/>
      <c r="O256" s="460" t="str">
        <f ca="1">IF(INDIRECT("'Risk Input'!"&amp;Database!$O$16&amp;$A256&amp;"")="","",INDIRECT("'Risk Input'!"&amp;Database!$O$16&amp;$A256&amp;""))</f>
        <v/>
      </c>
      <c r="P256" s="461"/>
      <c r="Q256" s="467"/>
      <c r="R256" s="467"/>
      <c r="S256" s="438"/>
      <c r="T256" s="438"/>
      <c r="U256" s="438"/>
      <c r="V256" s="438"/>
      <c r="W256" s="467"/>
      <c r="X256" s="438"/>
      <c r="Y256" s="460" t="str">
        <f ca="1">IF(INDIRECT("'Risk Input'!"&amp;Database!$O$31&amp;$A256&amp;"")="","",INDIRECT("'Risk Input'!"&amp;Database!$O$31&amp;$A256&amp;""))</f>
        <v/>
      </c>
    </row>
    <row r="257" ht="6" customHeight="1" spans="2:25">
      <c r="B257" s="431"/>
      <c r="C257" s="432"/>
      <c r="D257" s="433"/>
      <c r="E257" s="433"/>
      <c r="F257" s="433"/>
      <c r="G257" s="433"/>
      <c r="H257" s="433"/>
      <c r="I257" s="462"/>
      <c r="J257" s="433"/>
      <c r="K257" s="433"/>
      <c r="L257" s="433"/>
      <c r="M257" s="433"/>
      <c r="N257" s="448"/>
      <c r="O257" s="448"/>
      <c r="P257" s="448"/>
      <c r="Q257" s="448"/>
      <c r="R257" s="448"/>
      <c r="S257" s="433"/>
      <c r="T257" s="433"/>
      <c r="U257" s="433"/>
      <c r="V257" s="433"/>
      <c r="W257" s="433"/>
      <c r="X257" s="433"/>
      <c r="Y257" s="470"/>
    </row>
    <row r="258" ht="24" customHeight="1" spans="1:25">
      <c r="A258">
        <f>A249+1</f>
        <v>35</v>
      </c>
      <c r="B258" s="434" t="str">
        <f ca="1">IF(INDIRECT("'Risk Input'!"&amp;Database!$O$3&amp;$A258&amp;"")="","",INDIRECT("'Risk Input'!"&amp;Database!$O$3&amp;$A258&amp;""))</f>
        <v/>
      </c>
      <c r="C258" s="434" t="str">
        <f ca="1">IF(INDIRECT("'Risk Input'!"&amp;Database!$O$2&amp;$A258&amp;"")="","",INDIRECT("'Risk Input'!"&amp;Database!$O$2&amp;$A258&amp;""))</f>
        <v/>
      </c>
      <c r="D258" s="435" t="str">
        <f ca="1">IF(INDIRECT("'Risk Input'!"&amp;Database!$O$4&amp;$A258&amp;"")="","",INDIRECT("'Risk Input'!"&amp;Database!$O$4&amp;$A258&amp;""))</f>
        <v/>
      </c>
      <c r="E258" s="434" t="str">
        <f ca="1">IF(INDIRECT("'Risk Input'!"&amp;Database!$O$5&amp;$A258&amp;"")="","",INDIRECT("'Risk Input'!"&amp;Database!$O$5&amp;$A258&amp;""))</f>
        <v/>
      </c>
      <c r="F258" s="434" t="str">
        <f ca="1">IF(INDIRECT("'Risk Input'!"&amp;Database!$O$6&amp;$A258&amp;"")="","",INDIRECT("'Risk Input'!"&amp;Database!$O$6&amp;$A258&amp;""))</f>
        <v/>
      </c>
      <c r="G258" s="434" t="str">
        <f ca="1">IF(INDIRECT("'Risk Input'!"&amp;Database!$O$7&amp;$A258&amp;"")="","",INDIRECT("'Risk Input'!"&amp;Database!$O$7&amp;$A258&amp;""))</f>
        <v/>
      </c>
      <c r="H258" s="434" t="str">
        <f ca="1">IF(INDIRECT("'Risk Input'!"&amp;Database!$O$8&amp;$A258&amp;"")="","",INDIRECT("'Risk Input'!"&amp;Database!$O$8&amp;$A258&amp;""))</f>
        <v/>
      </c>
      <c r="I258" s="449" t="str">
        <f ca="1">IF(INDIRECT("'Risk Input'!"&amp;Database!$O$9&amp;$A258&amp;"")="","",INDIRECT("'Risk Input'!"&amp;Database!$O$9&amp;$A258&amp;""))</f>
        <v/>
      </c>
      <c r="J258" s="434" t="str">
        <f ca="1">IF(INDIRECT("'Risk Input'!"&amp;Database!$O$10&amp;$A258&amp;"")="","",INDIRECT("'Risk Input'!"&amp;Database!$O$10&amp;$A258&amp;""))</f>
        <v/>
      </c>
      <c r="K258" s="434" t="str">
        <f ca="1">IF(INDIRECT("'Risk Input'!"&amp;Database!$O$11&amp;$A258&amp;"")="","",INDIRECT("'Risk Input'!"&amp;Database!$O$11&amp;$A258&amp;""))</f>
        <v/>
      </c>
      <c r="L258" s="434" t="str">
        <f ca="1">IF(INDIRECT("'Risk Input'!"&amp;Database!$O$12&amp;$A258&amp;"")="","",INDIRECT("'Risk Input'!"&amp;Database!$O$12&amp;$A258&amp;""))</f>
        <v/>
      </c>
      <c r="M258" s="434" t="str">
        <f ca="1">IF(INDIRECT("'Risk Input'!"&amp;Database!$O$13&amp;$A258&amp;"")="","",INDIRECT("'Risk Input'!"&amp;Database!$O$13&amp;$A258&amp;""))</f>
        <v/>
      </c>
      <c r="N258" s="434" t="str">
        <f ca="1">IF(INDIRECT("'Risk Input'!"&amp;Database!$O$14&amp;$A258&amp;"")="","",INDIRECT("'Risk Input'!"&amp;Database!$O$14&amp;$A258&amp;""))</f>
        <v/>
      </c>
      <c r="O258" s="450" t="s">
        <v>417</v>
      </c>
      <c r="P258" s="451" t="str">
        <f ca="1">IF(INDIRECT("'Risk Input'!"&amp;Database!$O$19&amp;$A258&amp;"")="","",INDIRECT("'Risk Input'!"&amp;Database!$O$19&amp;$A258&amp;""))</f>
        <v/>
      </c>
      <c r="Q258" s="465" t="str">
        <f ca="1">IF(INDIRECT("'Risk Input'!"&amp;Database!$O$20&amp;$A258&amp;"")="","",INDIRECT("'Risk Input'!"&amp;Database!$O$20&amp;$A258&amp;""))</f>
        <v/>
      </c>
      <c r="R258" s="465" t="str">
        <f ca="1">IF(INDIRECT("'Risk Input'!"&amp;Database!$O$21&amp;$A258&amp;"")="","",INDIRECT("'Risk Input'!"&amp;Database!$O$21&amp;$A258&amp;""))</f>
        <v/>
      </c>
      <c r="S258" s="434" t="str">
        <f ca="1">IF(INDIRECT("'Risk Input'!"&amp;Database!$O$22&amp;$A258&amp;"")="","",INDIRECT("'Risk Input'!"&amp;Database!$O$22&amp;$A258&amp;""))</f>
        <v/>
      </c>
      <c r="T258" s="434" t="str">
        <f ca="1">IF(INDIRECT("'Risk Input'!"&amp;Database!$O$25&amp;$A258&amp;"")="","",INDIRECT("'Risk Input'!"&amp;Database!$O$25&amp;$A258&amp;""))</f>
        <v/>
      </c>
      <c r="U258" s="434" t="str">
        <f ca="1">IF(INDIRECT("'Risk Input'!"&amp;Database!$O$26&amp;$A258&amp;"")="","",INDIRECT("'Risk Input'!"&amp;Database!$O$26&amp;$A258&amp;""))</f>
        <v/>
      </c>
      <c r="V258" s="434" t="str">
        <f ca="1">IF(INDIRECT("'Risk Input'!"&amp;Database!$O$27&amp;$A258&amp;"")="","",INDIRECT("'Risk Input'!"&amp;Database!$O$27&amp;$A258&amp;""))</f>
        <v/>
      </c>
      <c r="W258" s="465" t="str">
        <f ca="1">IF(INDIRECT("'Risk Input'!"&amp;Database!$O$28&amp;$A258&amp;"")="","",INDIRECT("'Risk Input'!"&amp;Database!$O$28&amp;$A258&amp;""))</f>
        <v/>
      </c>
      <c r="X258" s="434" t="str">
        <f ca="1">IF(INDIRECT("'Risk Input'!"&amp;Database!$O$29&amp;$A258&amp;"")="","",INDIRECT("'Risk Input'!"&amp;Database!$O$29&amp;$A258&amp;""))</f>
        <v/>
      </c>
      <c r="Y258" s="471" t="s">
        <v>417</v>
      </c>
    </row>
    <row r="259" ht="24" customHeight="1" spans="1:25">
      <c r="A259">
        <f>A258</f>
        <v>35</v>
      </c>
      <c r="B259" s="436"/>
      <c r="C259" s="436"/>
      <c r="D259" s="437"/>
      <c r="E259" s="436"/>
      <c r="F259" s="436"/>
      <c r="G259" s="436"/>
      <c r="H259" s="436"/>
      <c r="I259" s="452"/>
      <c r="J259" s="436"/>
      <c r="K259" s="436"/>
      <c r="L259" s="436"/>
      <c r="M259" s="436"/>
      <c r="N259" s="436"/>
      <c r="O259" s="453" t="str">
        <f ca="1">IF(INDIRECT("'Risk Input'!"&amp;Database!$O$15&amp;$A258&amp;"")="","",INDIRECT("'Risk Input'!"&amp;Database!$O$15&amp;$A258&amp;""))</f>
        <v/>
      </c>
      <c r="P259" s="454"/>
      <c r="Q259" s="466"/>
      <c r="R259" s="466"/>
      <c r="S259" s="436"/>
      <c r="T259" s="436"/>
      <c r="U259" s="436"/>
      <c r="V259" s="436"/>
      <c r="W259" s="466"/>
      <c r="X259" s="436"/>
      <c r="Y259" s="453" t="str">
        <f ca="1">IF(INDIRECT("'Risk Input'!"&amp;Database!$O$30&amp;$A258&amp;"")="","",INDIRECT("'Risk Input'!"&amp;Database!$O$30&amp;$A258&amp;""))</f>
        <v/>
      </c>
    </row>
    <row r="260" ht="24" customHeight="1" spans="1:25">
      <c r="A260">
        <f t="shared" ref="A260:A265" si="27">A259</f>
        <v>35</v>
      </c>
      <c r="B260" s="436"/>
      <c r="C260" s="436"/>
      <c r="D260" s="437"/>
      <c r="E260" s="436"/>
      <c r="F260" s="436"/>
      <c r="G260" s="436"/>
      <c r="H260" s="436"/>
      <c r="I260" s="452"/>
      <c r="J260" s="436"/>
      <c r="K260" s="436"/>
      <c r="L260" s="436"/>
      <c r="M260" s="436"/>
      <c r="N260" s="436"/>
      <c r="O260" s="455" t="str">
        <f ca="1">IF(INDIRECT("'Risk Input'!"&amp;Database!$O$18&amp;$A260&amp;"")="","",INDIRECT("'Risk Input'!"&amp;Database!$O$18&amp;$A260&amp;""))</f>
        <v/>
      </c>
      <c r="P260" s="454"/>
      <c r="Q260" s="466"/>
      <c r="R260" s="466"/>
      <c r="S260" s="436"/>
      <c r="T260" s="436"/>
      <c r="U260" s="436"/>
      <c r="V260" s="436"/>
      <c r="W260" s="466"/>
      <c r="X260" s="436"/>
      <c r="Y260" s="455" t="str">
        <f ca="1">IF(INDIRECT("'Risk Input'!"&amp;Database!$O$33&amp;$A260&amp;"")="","",INDIRECT("'Risk Input'!"&amp;Database!$O$33&amp;$A260&amp;""))</f>
        <v/>
      </c>
    </row>
    <row r="261" ht="24" customHeight="1" spans="1:25">
      <c r="A261">
        <f t="shared" si="27"/>
        <v>35</v>
      </c>
      <c r="B261" s="436"/>
      <c r="C261" s="436"/>
      <c r="D261" s="437"/>
      <c r="E261" s="436"/>
      <c r="F261" s="436"/>
      <c r="G261" s="436"/>
      <c r="H261" s="436"/>
      <c r="I261" s="452"/>
      <c r="J261" s="436"/>
      <c r="K261" s="436"/>
      <c r="L261" s="436"/>
      <c r="M261" s="436"/>
      <c r="N261" s="436"/>
      <c r="O261" s="456" t="str">
        <f ca="1">IF(INDIRECT("'Risk Input'!L"&amp;$A260&amp;"")="","",INDIRECT("'Risk Input'!L"&amp;$A260&amp;""))</f>
        <v/>
      </c>
      <c r="P261" s="454"/>
      <c r="Q261" s="466"/>
      <c r="R261" s="466"/>
      <c r="S261" s="436"/>
      <c r="T261" s="436"/>
      <c r="U261" s="436"/>
      <c r="V261" s="436"/>
      <c r="W261" s="466"/>
      <c r="X261" s="436"/>
      <c r="Y261" s="456" t="str">
        <f ca="1">IF(INDIRECT("'Risk Input'!L"&amp;$A260&amp;"")="","",INDIRECT("'Risk Input'!L"&amp;$A260&amp;""))</f>
        <v/>
      </c>
    </row>
    <row r="262" ht="24" customHeight="1" spans="1:25">
      <c r="A262">
        <f t="shared" si="27"/>
        <v>35</v>
      </c>
      <c r="B262" s="436"/>
      <c r="C262" s="436"/>
      <c r="D262" s="437"/>
      <c r="E262" s="436"/>
      <c r="F262" s="436"/>
      <c r="G262" s="436"/>
      <c r="H262" s="436"/>
      <c r="I262" s="452"/>
      <c r="J262" s="436"/>
      <c r="K262" s="436"/>
      <c r="L262" s="436"/>
      <c r="M262" s="436"/>
      <c r="N262" s="436"/>
      <c r="O262" s="456" t="str">
        <f ca="1">IF(INDIRECT("'Risk Input'!L"&amp;$A261&amp;"")="","",INDIRECT("'Risk Input'!L"&amp;$A261&amp;""))</f>
        <v/>
      </c>
      <c r="P262" s="454"/>
      <c r="Q262" s="466"/>
      <c r="R262" s="466"/>
      <c r="S262" s="436"/>
      <c r="T262" s="436"/>
      <c r="U262" s="436"/>
      <c r="V262" s="436"/>
      <c r="W262" s="466"/>
      <c r="X262" s="436"/>
      <c r="Y262" s="456" t="str">
        <f ca="1">IF(INDIRECT("'Risk Input'!L"&amp;$A261&amp;"")="","",INDIRECT("'Risk Input'!L"&amp;$A261&amp;""))</f>
        <v/>
      </c>
    </row>
    <row r="263" ht="24" customHeight="1" spans="1:25">
      <c r="A263">
        <f t="shared" si="27"/>
        <v>35</v>
      </c>
      <c r="B263" s="436"/>
      <c r="C263" s="436"/>
      <c r="D263" s="437"/>
      <c r="E263" s="436"/>
      <c r="F263" s="436"/>
      <c r="G263" s="436"/>
      <c r="H263" s="436"/>
      <c r="I263" s="452"/>
      <c r="J263" s="436"/>
      <c r="K263" s="436"/>
      <c r="L263" s="436"/>
      <c r="M263" s="436"/>
      <c r="N263" s="436"/>
      <c r="O263" s="457" t="str">
        <f ca="1">IF(INDIRECT("'Risk Input'!L"&amp;$A262&amp;"")="","",INDIRECT("'Risk Input'!L"&amp;$A262&amp;""))</f>
        <v/>
      </c>
      <c r="P263" s="454"/>
      <c r="Q263" s="466"/>
      <c r="R263" s="466"/>
      <c r="S263" s="436"/>
      <c r="T263" s="436"/>
      <c r="U263" s="436"/>
      <c r="V263" s="436"/>
      <c r="W263" s="466"/>
      <c r="X263" s="436"/>
      <c r="Y263" s="457" t="str">
        <f ca="1">IF(INDIRECT("'Risk Input'!L"&amp;$A262&amp;"")="","",INDIRECT("'Risk Input'!L"&amp;$A262&amp;""))</f>
        <v/>
      </c>
    </row>
    <row r="264" ht="24" customHeight="1" spans="1:25">
      <c r="A264">
        <f t="shared" si="27"/>
        <v>35</v>
      </c>
      <c r="B264" s="436"/>
      <c r="C264" s="436"/>
      <c r="D264" s="437"/>
      <c r="E264" s="436"/>
      <c r="F264" s="436"/>
      <c r="G264" s="436"/>
      <c r="H264" s="436"/>
      <c r="I264" s="452"/>
      <c r="J264" s="436"/>
      <c r="K264" s="436"/>
      <c r="L264" s="436"/>
      <c r="M264" s="436"/>
      <c r="N264" s="436"/>
      <c r="O264" s="458" t="s">
        <v>418</v>
      </c>
      <c r="P264" s="454"/>
      <c r="Q264" s="466"/>
      <c r="R264" s="466"/>
      <c r="S264" s="436"/>
      <c r="T264" s="436"/>
      <c r="U264" s="436"/>
      <c r="V264" s="436"/>
      <c r="W264" s="466"/>
      <c r="X264" s="436"/>
      <c r="Y264" s="458" t="s">
        <v>418</v>
      </c>
    </row>
    <row r="265" ht="24" customHeight="1" spans="1:25">
      <c r="A265">
        <f t="shared" si="27"/>
        <v>35</v>
      </c>
      <c r="B265" s="438"/>
      <c r="C265" s="438"/>
      <c r="D265" s="439"/>
      <c r="E265" s="438"/>
      <c r="F265" s="438"/>
      <c r="G265" s="438"/>
      <c r="H265" s="438"/>
      <c r="I265" s="459"/>
      <c r="J265" s="438"/>
      <c r="K265" s="438"/>
      <c r="L265" s="438"/>
      <c r="M265" s="438"/>
      <c r="N265" s="438"/>
      <c r="O265" s="460" t="str">
        <f ca="1">IF(INDIRECT("'Risk Input'!"&amp;Database!$O$16&amp;$A265&amp;"")="","",INDIRECT("'Risk Input'!"&amp;Database!$O$16&amp;$A265&amp;""))</f>
        <v/>
      </c>
      <c r="P265" s="461"/>
      <c r="Q265" s="467"/>
      <c r="R265" s="467"/>
      <c r="S265" s="438"/>
      <c r="T265" s="438"/>
      <c r="U265" s="438"/>
      <c r="V265" s="438"/>
      <c r="W265" s="467"/>
      <c r="X265" s="438"/>
      <c r="Y265" s="460" t="str">
        <f ca="1">IF(INDIRECT("'Risk Input'!"&amp;Database!$O$31&amp;$A265&amp;"")="","",INDIRECT("'Risk Input'!"&amp;Database!$O$31&amp;$A265&amp;""))</f>
        <v/>
      </c>
    </row>
    <row r="266" ht="6" customHeight="1" spans="2:25">
      <c r="B266" s="431"/>
      <c r="C266" s="432"/>
      <c r="D266" s="433"/>
      <c r="E266" s="433"/>
      <c r="F266" s="433"/>
      <c r="G266" s="433"/>
      <c r="H266" s="433"/>
      <c r="I266" s="462"/>
      <c r="J266" s="433"/>
      <c r="K266" s="433"/>
      <c r="L266" s="433"/>
      <c r="M266" s="433"/>
      <c r="N266" s="448"/>
      <c r="O266" s="448"/>
      <c r="P266" s="448"/>
      <c r="Q266" s="448"/>
      <c r="R266" s="448"/>
      <c r="S266" s="433"/>
      <c r="T266" s="433"/>
      <c r="U266" s="433"/>
      <c r="V266" s="433"/>
      <c r="W266" s="433"/>
      <c r="X266" s="433"/>
      <c r="Y266" s="470"/>
    </row>
    <row r="267" ht="24" customHeight="1" spans="1:25">
      <c r="A267">
        <f>A258+1</f>
        <v>36</v>
      </c>
      <c r="B267" s="434" t="str">
        <f ca="1">IF(INDIRECT("'Risk Input'!"&amp;Database!$O$3&amp;$A267&amp;"")="","",INDIRECT("'Risk Input'!"&amp;Database!$O$3&amp;$A267&amp;""))</f>
        <v/>
      </c>
      <c r="C267" s="434" t="str">
        <f ca="1">IF(INDIRECT("'Risk Input'!"&amp;Database!$O$2&amp;$A267&amp;"")="","",INDIRECT("'Risk Input'!"&amp;Database!$O$2&amp;$A267&amp;""))</f>
        <v/>
      </c>
      <c r="D267" s="435" t="str">
        <f ca="1">IF(INDIRECT("'Risk Input'!"&amp;Database!$O$4&amp;$A267&amp;"")="","",INDIRECT("'Risk Input'!"&amp;Database!$O$4&amp;$A267&amp;""))</f>
        <v/>
      </c>
      <c r="E267" s="434" t="str">
        <f ca="1">IF(INDIRECT("'Risk Input'!"&amp;Database!$O$5&amp;$A267&amp;"")="","",INDIRECT("'Risk Input'!"&amp;Database!$O$5&amp;$A267&amp;""))</f>
        <v/>
      </c>
      <c r="F267" s="434" t="str">
        <f ca="1">IF(INDIRECT("'Risk Input'!"&amp;Database!$O$6&amp;$A267&amp;"")="","",INDIRECT("'Risk Input'!"&amp;Database!$O$6&amp;$A267&amp;""))</f>
        <v/>
      </c>
      <c r="G267" s="434" t="str">
        <f ca="1">IF(INDIRECT("'Risk Input'!"&amp;Database!$O$7&amp;$A267&amp;"")="","",INDIRECT("'Risk Input'!"&amp;Database!$O$7&amp;$A267&amp;""))</f>
        <v/>
      </c>
      <c r="H267" s="434" t="str">
        <f ca="1">IF(INDIRECT("'Risk Input'!"&amp;Database!$O$8&amp;$A267&amp;"")="","",INDIRECT("'Risk Input'!"&amp;Database!$O$8&amp;$A267&amp;""))</f>
        <v/>
      </c>
      <c r="I267" s="449" t="str">
        <f ca="1">IF(INDIRECT("'Risk Input'!"&amp;Database!$O$9&amp;$A267&amp;"")="","",INDIRECT("'Risk Input'!"&amp;Database!$O$9&amp;$A267&amp;""))</f>
        <v/>
      </c>
      <c r="J267" s="434" t="str">
        <f ca="1">IF(INDIRECT("'Risk Input'!"&amp;Database!$O$10&amp;$A267&amp;"")="","",INDIRECT("'Risk Input'!"&amp;Database!$O$10&amp;$A267&amp;""))</f>
        <v/>
      </c>
      <c r="K267" s="434" t="str">
        <f ca="1">IF(INDIRECT("'Risk Input'!"&amp;Database!$O$11&amp;$A267&amp;"")="","",INDIRECT("'Risk Input'!"&amp;Database!$O$11&amp;$A267&amp;""))</f>
        <v/>
      </c>
      <c r="L267" s="434" t="str">
        <f ca="1">IF(INDIRECT("'Risk Input'!"&amp;Database!$O$12&amp;$A267&amp;"")="","",INDIRECT("'Risk Input'!"&amp;Database!$O$12&amp;$A267&amp;""))</f>
        <v/>
      </c>
      <c r="M267" s="434" t="str">
        <f ca="1">IF(INDIRECT("'Risk Input'!"&amp;Database!$O$13&amp;$A267&amp;"")="","",INDIRECT("'Risk Input'!"&amp;Database!$O$13&amp;$A267&amp;""))</f>
        <v/>
      </c>
      <c r="N267" s="434" t="str">
        <f ca="1">IF(INDIRECT("'Risk Input'!"&amp;Database!$O$14&amp;$A267&amp;"")="","",INDIRECT("'Risk Input'!"&amp;Database!$O$14&amp;$A267&amp;""))</f>
        <v/>
      </c>
      <c r="O267" s="450" t="s">
        <v>417</v>
      </c>
      <c r="P267" s="451" t="str">
        <f ca="1">IF(INDIRECT("'Risk Input'!"&amp;Database!$O$19&amp;$A267&amp;"")="","",INDIRECT("'Risk Input'!"&amp;Database!$O$19&amp;$A267&amp;""))</f>
        <v/>
      </c>
      <c r="Q267" s="465" t="str">
        <f ca="1">IF(INDIRECT("'Risk Input'!"&amp;Database!$O$20&amp;$A267&amp;"")="","",INDIRECT("'Risk Input'!"&amp;Database!$O$20&amp;$A267&amp;""))</f>
        <v/>
      </c>
      <c r="R267" s="465" t="str">
        <f ca="1">IF(INDIRECT("'Risk Input'!"&amp;Database!$O$21&amp;$A267&amp;"")="","",INDIRECT("'Risk Input'!"&amp;Database!$O$21&amp;$A267&amp;""))</f>
        <v/>
      </c>
      <c r="S267" s="434" t="str">
        <f ca="1">IF(INDIRECT("'Risk Input'!"&amp;Database!$O$22&amp;$A267&amp;"")="","",INDIRECT("'Risk Input'!"&amp;Database!$O$22&amp;$A267&amp;""))</f>
        <v/>
      </c>
      <c r="T267" s="434" t="str">
        <f ca="1">IF(INDIRECT("'Risk Input'!"&amp;Database!$O$25&amp;$A267&amp;"")="","",INDIRECT("'Risk Input'!"&amp;Database!$O$25&amp;$A267&amp;""))</f>
        <v/>
      </c>
      <c r="U267" s="434" t="str">
        <f ca="1">IF(INDIRECT("'Risk Input'!"&amp;Database!$O$26&amp;$A267&amp;"")="","",INDIRECT("'Risk Input'!"&amp;Database!$O$26&amp;$A267&amp;""))</f>
        <v/>
      </c>
      <c r="V267" s="434" t="str">
        <f ca="1">IF(INDIRECT("'Risk Input'!"&amp;Database!$O$27&amp;$A267&amp;"")="","",INDIRECT("'Risk Input'!"&amp;Database!$O$27&amp;$A267&amp;""))</f>
        <v/>
      </c>
      <c r="W267" s="465" t="str">
        <f ca="1">IF(INDIRECT("'Risk Input'!"&amp;Database!$O$28&amp;$A267&amp;"")="","",INDIRECT("'Risk Input'!"&amp;Database!$O$28&amp;$A267&amp;""))</f>
        <v/>
      </c>
      <c r="X267" s="434" t="str">
        <f ca="1">IF(INDIRECT("'Risk Input'!"&amp;Database!$O$29&amp;$A267&amp;"")="","",INDIRECT("'Risk Input'!"&amp;Database!$O$29&amp;$A267&amp;""))</f>
        <v/>
      </c>
      <c r="Y267" s="471" t="s">
        <v>417</v>
      </c>
    </row>
    <row r="268" ht="24" customHeight="1" spans="1:25">
      <c r="A268">
        <f>A267</f>
        <v>36</v>
      </c>
      <c r="B268" s="436"/>
      <c r="C268" s="436"/>
      <c r="D268" s="437"/>
      <c r="E268" s="436"/>
      <c r="F268" s="436"/>
      <c r="G268" s="436"/>
      <c r="H268" s="436"/>
      <c r="I268" s="452"/>
      <c r="J268" s="436"/>
      <c r="K268" s="436"/>
      <c r="L268" s="436"/>
      <c r="M268" s="436"/>
      <c r="N268" s="436"/>
      <c r="O268" s="453" t="str">
        <f ca="1">IF(INDIRECT("'Risk Input'!"&amp;Database!$O$15&amp;$A267&amp;"")="","",INDIRECT("'Risk Input'!"&amp;Database!$O$15&amp;$A267&amp;""))</f>
        <v/>
      </c>
      <c r="P268" s="454"/>
      <c r="Q268" s="466"/>
      <c r="R268" s="466"/>
      <c r="S268" s="436"/>
      <c r="T268" s="436"/>
      <c r="U268" s="436"/>
      <c r="V268" s="436"/>
      <c r="W268" s="466"/>
      <c r="X268" s="436"/>
      <c r="Y268" s="453" t="str">
        <f ca="1">IF(INDIRECT("'Risk Input'!"&amp;Database!$O$30&amp;$A267&amp;"")="","",INDIRECT("'Risk Input'!"&amp;Database!$O$30&amp;$A267&amp;""))</f>
        <v/>
      </c>
    </row>
    <row r="269" ht="24" customHeight="1" spans="1:25">
      <c r="A269">
        <f t="shared" ref="A269:A274" si="28">A268</f>
        <v>36</v>
      </c>
      <c r="B269" s="436"/>
      <c r="C269" s="436"/>
      <c r="D269" s="437"/>
      <c r="E269" s="436"/>
      <c r="F269" s="436"/>
      <c r="G269" s="436"/>
      <c r="H269" s="436"/>
      <c r="I269" s="452"/>
      <c r="J269" s="436"/>
      <c r="K269" s="436"/>
      <c r="L269" s="436"/>
      <c r="M269" s="436"/>
      <c r="N269" s="436"/>
      <c r="O269" s="455" t="str">
        <f ca="1">IF(INDIRECT("'Risk Input'!"&amp;Database!$O$18&amp;$A269&amp;"")="","",INDIRECT("'Risk Input'!"&amp;Database!$O$18&amp;$A269&amp;""))</f>
        <v/>
      </c>
      <c r="P269" s="454"/>
      <c r="Q269" s="466"/>
      <c r="R269" s="466"/>
      <c r="S269" s="436"/>
      <c r="T269" s="436"/>
      <c r="U269" s="436"/>
      <c r="V269" s="436"/>
      <c r="W269" s="466"/>
      <c r="X269" s="436"/>
      <c r="Y269" s="455" t="str">
        <f ca="1">IF(INDIRECT("'Risk Input'!"&amp;Database!$O$33&amp;$A269&amp;"")="","",INDIRECT("'Risk Input'!"&amp;Database!$O$33&amp;$A269&amp;""))</f>
        <v/>
      </c>
    </row>
    <row r="270" ht="24" customHeight="1" spans="1:25">
      <c r="A270">
        <f t="shared" si="28"/>
        <v>36</v>
      </c>
      <c r="B270" s="436"/>
      <c r="C270" s="436"/>
      <c r="D270" s="437"/>
      <c r="E270" s="436"/>
      <c r="F270" s="436"/>
      <c r="G270" s="436"/>
      <c r="H270" s="436"/>
      <c r="I270" s="452"/>
      <c r="J270" s="436"/>
      <c r="K270" s="436"/>
      <c r="L270" s="436"/>
      <c r="M270" s="436"/>
      <c r="N270" s="436"/>
      <c r="O270" s="456" t="str">
        <f ca="1">IF(INDIRECT("'Risk Input'!L"&amp;$A269&amp;"")="","",INDIRECT("'Risk Input'!L"&amp;$A269&amp;""))</f>
        <v/>
      </c>
      <c r="P270" s="454"/>
      <c r="Q270" s="466"/>
      <c r="R270" s="466"/>
      <c r="S270" s="436"/>
      <c r="T270" s="436"/>
      <c r="U270" s="436"/>
      <c r="V270" s="436"/>
      <c r="W270" s="466"/>
      <c r="X270" s="436"/>
      <c r="Y270" s="456" t="str">
        <f ca="1">IF(INDIRECT("'Risk Input'!L"&amp;$A269&amp;"")="","",INDIRECT("'Risk Input'!L"&amp;$A269&amp;""))</f>
        <v/>
      </c>
    </row>
    <row r="271" ht="24" customHeight="1" spans="1:25">
      <c r="A271">
        <f t="shared" si="28"/>
        <v>36</v>
      </c>
      <c r="B271" s="436"/>
      <c r="C271" s="436"/>
      <c r="D271" s="437"/>
      <c r="E271" s="436"/>
      <c r="F271" s="436"/>
      <c r="G271" s="436"/>
      <c r="H271" s="436"/>
      <c r="I271" s="452"/>
      <c r="J271" s="436"/>
      <c r="K271" s="436"/>
      <c r="L271" s="436"/>
      <c r="M271" s="436"/>
      <c r="N271" s="436"/>
      <c r="O271" s="456" t="str">
        <f ca="1">IF(INDIRECT("'Risk Input'!L"&amp;$A270&amp;"")="","",INDIRECT("'Risk Input'!L"&amp;$A270&amp;""))</f>
        <v/>
      </c>
      <c r="P271" s="454"/>
      <c r="Q271" s="466"/>
      <c r="R271" s="466"/>
      <c r="S271" s="436"/>
      <c r="T271" s="436"/>
      <c r="U271" s="436"/>
      <c r="V271" s="436"/>
      <c r="W271" s="466"/>
      <c r="X271" s="436"/>
      <c r="Y271" s="456" t="str">
        <f ca="1">IF(INDIRECT("'Risk Input'!L"&amp;$A270&amp;"")="","",INDIRECT("'Risk Input'!L"&amp;$A270&amp;""))</f>
        <v/>
      </c>
    </row>
    <row r="272" ht="24" customHeight="1" spans="1:25">
      <c r="A272">
        <f t="shared" si="28"/>
        <v>36</v>
      </c>
      <c r="B272" s="436"/>
      <c r="C272" s="436"/>
      <c r="D272" s="437"/>
      <c r="E272" s="436"/>
      <c r="F272" s="436"/>
      <c r="G272" s="436"/>
      <c r="H272" s="436"/>
      <c r="I272" s="452"/>
      <c r="J272" s="436"/>
      <c r="K272" s="436"/>
      <c r="L272" s="436"/>
      <c r="M272" s="436"/>
      <c r="N272" s="436"/>
      <c r="O272" s="457" t="str">
        <f ca="1">IF(INDIRECT("'Risk Input'!L"&amp;$A271&amp;"")="","",INDIRECT("'Risk Input'!L"&amp;$A271&amp;""))</f>
        <v/>
      </c>
      <c r="P272" s="454"/>
      <c r="Q272" s="466"/>
      <c r="R272" s="466"/>
      <c r="S272" s="436"/>
      <c r="T272" s="436"/>
      <c r="U272" s="436"/>
      <c r="V272" s="436"/>
      <c r="W272" s="466"/>
      <c r="X272" s="436"/>
      <c r="Y272" s="457" t="str">
        <f ca="1">IF(INDIRECT("'Risk Input'!L"&amp;$A271&amp;"")="","",INDIRECT("'Risk Input'!L"&amp;$A271&amp;""))</f>
        <v/>
      </c>
    </row>
    <row r="273" ht="24" customHeight="1" spans="1:25">
      <c r="A273">
        <f t="shared" si="28"/>
        <v>36</v>
      </c>
      <c r="B273" s="436"/>
      <c r="C273" s="436"/>
      <c r="D273" s="437"/>
      <c r="E273" s="436"/>
      <c r="F273" s="436"/>
      <c r="G273" s="436"/>
      <c r="H273" s="436"/>
      <c r="I273" s="452"/>
      <c r="J273" s="436"/>
      <c r="K273" s="436"/>
      <c r="L273" s="436"/>
      <c r="M273" s="436"/>
      <c r="N273" s="436"/>
      <c r="O273" s="458" t="s">
        <v>418</v>
      </c>
      <c r="P273" s="454"/>
      <c r="Q273" s="466"/>
      <c r="R273" s="466"/>
      <c r="S273" s="436"/>
      <c r="T273" s="436"/>
      <c r="U273" s="436"/>
      <c r="V273" s="436"/>
      <c r="W273" s="466"/>
      <c r="X273" s="436"/>
      <c r="Y273" s="458" t="s">
        <v>418</v>
      </c>
    </row>
    <row r="274" ht="24" customHeight="1" spans="1:25">
      <c r="A274">
        <f t="shared" si="28"/>
        <v>36</v>
      </c>
      <c r="B274" s="438"/>
      <c r="C274" s="438"/>
      <c r="D274" s="439"/>
      <c r="E274" s="438"/>
      <c r="F274" s="438"/>
      <c r="G274" s="438"/>
      <c r="H274" s="438"/>
      <c r="I274" s="459"/>
      <c r="J274" s="438"/>
      <c r="K274" s="438"/>
      <c r="L274" s="438"/>
      <c r="M274" s="438"/>
      <c r="N274" s="438"/>
      <c r="O274" s="460" t="str">
        <f ca="1">IF(INDIRECT("'Risk Input'!"&amp;Database!$O$16&amp;$A274&amp;"")="","",INDIRECT("'Risk Input'!"&amp;Database!$O$16&amp;$A274&amp;""))</f>
        <v/>
      </c>
      <c r="P274" s="461"/>
      <c r="Q274" s="467"/>
      <c r="R274" s="467"/>
      <c r="S274" s="438"/>
      <c r="T274" s="438"/>
      <c r="U274" s="438"/>
      <c r="V274" s="438"/>
      <c r="W274" s="467"/>
      <c r="X274" s="438"/>
      <c r="Y274" s="460" t="str">
        <f ca="1">IF(INDIRECT("'Risk Input'!"&amp;Database!$O$31&amp;$A274&amp;"")="","",INDIRECT("'Risk Input'!"&amp;Database!$O$31&amp;$A274&amp;""))</f>
        <v/>
      </c>
    </row>
    <row r="275" ht="6" customHeight="1" spans="2:25">
      <c r="B275" s="431"/>
      <c r="C275" s="432"/>
      <c r="D275" s="433"/>
      <c r="E275" s="433"/>
      <c r="F275" s="433"/>
      <c r="G275" s="433"/>
      <c r="H275" s="433"/>
      <c r="I275" s="462"/>
      <c r="J275" s="433"/>
      <c r="K275" s="433"/>
      <c r="L275" s="433"/>
      <c r="M275" s="433"/>
      <c r="N275" s="448"/>
      <c r="O275" s="448"/>
      <c r="P275" s="448"/>
      <c r="Q275" s="448"/>
      <c r="R275" s="448"/>
      <c r="S275" s="433"/>
      <c r="T275" s="433"/>
      <c r="U275" s="433"/>
      <c r="V275" s="433"/>
      <c r="W275" s="433"/>
      <c r="X275" s="433"/>
      <c r="Y275" s="470"/>
    </row>
    <row r="276" ht="24" customHeight="1" spans="1:25">
      <c r="A276">
        <f>A267+1</f>
        <v>37</v>
      </c>
      <c r="B276" s="434" t="str">
        <f ca="1">IF(INDIRECT("'Risk Input'!"&amp;Database!$O$3&amp;$A276&amp;"")="","",INDIRECT("'Risk Input'!"&amp;Database!$O$3&amp;$A276&amp;""))</f>
        <v/>
      </c>
      <c r="C276" s="434" t="str">
        <f ca="1">IF(INDIRECT("'Risk Input'!"&amp;Database!$O$2&amp;$A276&amp;"")="","",INDIRECT("'Risk Input'!"&amp;Database!$O$2&amp;$A276&amp;""))</f>
        <v/>
      </c>
      <c r="D276" s="435" t="str">
        <f ca="1">IF(INDIRECT("'Risk Input'!"&amp;Database!$O$4&amp;$A276&amp;"")="","",INDIRECT("'Risk Input'!"&amp;Database!$O$4&amp;$A276&amp;""))</f>
        <v/>
      </c>
      <c r="E276" s="434" t="str">
        <f ca="1">IF(INDIRECT("'Risk Input'!"&amp;Database!$O$5&amp;$A276&amp;"")="","",INDIRECT("'Risk Input'!"&amp;Database!$O$5&amp;$A276&amp;""))</f>
        <v/>
      </c>
      <c r="F276" s="434" t="str">
        <f ca="1">IF(INDIRECT("'Risk Input'!"&amp;Database!$O$6&amp;$A276&amp;"")="","",INDIRECT("'Risk Input'!"&amp;Database!$O$6&amp;$A276&amp;""))</f>
        <v/>
      </c>
      <c r="G276" s="434" t="str">
        <f ca="1">IF(INDIRECT("'Risk Input'!"&amp;Database!$O$7&amp;$A276&amp;"")="","",INDIRECT("'Risk Input'!"&amp;Database!$O$7&amp;$A276&amp;""))</f>
        <v/>
      </c>
      <c r="H276" s="434" t="str">
        <f ca="1">IF(INDIRECT("'Risk Input'!"&amp;Database!$O$8&amp;$A276&amp;"")="","",INDIRECT("'Risk Input'!"&amp;Database!$O$8&amp;$A276&amp;""))</f>
        <v/>
      </c>
      <c r="I276" s="449" t="str">
        <f ca="1">IF(INDIRECT("'Risk Input'!"&amp;Database!$O$9&amp;$A276&amp;"")="","",INDIRECT("'Risk Input'!"&amp;Database!$O$9&amp;$A276&amp;""))</f>
        <v/>
      </c>
      <c r="J276" s="434" t="str">
        <f ca="1">IF(INDIRECT("'Risk Input'!"&amp;Database!$O$10&amp;$A276&amp;"")="","",INDIRECT("'Risk Input'!"&amp;Database!$O$10&amp;$A276&amp;""))</f>
        <v/>
      </c>
      <c r="K276" s="434" t="str">
        <f ca="1">IF(INDIRECT("'Risk Input'!"&amp;Database!$O$11&amp;$A276&amp;"")="","",INDIRECT("'Risk Input'!"&amp;Database!$O$11&amp;$A276&amp;""))</f>
        <v/>
      </c>
      <c r="L276" s="434" t="str">
        <f ca="1">IF(INDIRECT("'Risk Input'!"&amp;Database!$O$12&amp;$A276&amp;"")="","",INDIRECT("'Risk Input'!"&amp;Database!$O$12&amp;$A276&amp;""))</f>
        <v/>
      </c>
      <c r="M276" s="434" t="str">
        <f ca="1">IF(INDIRECT("'Risk Input'!"&amp;Database!$O$13&amp;$A276&amp;"")="","",INDIRECT("'Risk Input'!"&amp;Database!$O$13&amp;$A276&amp;""))</f>
        <v/>
      </c>
      <c r="N276" s="434" t="str">
        <f ca="1">IF(INDIRECT("'Risk Input'!"&amp;Database!$O$14&amp;$A276&amp;"")="","",INDIRECT("'Risk Input'!"&amp;Database!$O$14&amp;$A276&amp;""))</f>
        <v/>
      </c>
      <c r="O276" s="450" t="s">
        <v>417</v>
      </c>
      <c r="P276" s="451" t="str">
        <f ca="1">IF(INDIRECT("'Risk Input'!"&amp;Database!$O$19&amp;$A276&amp;"")="","",INDIRECT("'Risk Input'!"&amp;Database!$O$19&amp;$A276&amp;""))</f>
        <v/>
      </c>
      <c r="Q276" s="465" t="str">
        <f ca="1">IF(INDIRECT("'Risk Input'!"&amp;Database!$O$20&amp;$A276&amp;"")="","",INDIRECT("'Risk Input'!"&amp;Database!$O$20&amp;$A276&amp;""))</f>
        <v/>
      </c>
      <c r="R276" s="465" t="str">
        <f ca="1">IF(INDIRECT("'Risk Input'!"&amp;Database!$O$21&amp;$A276&amp;"")="","",INDIRECT("'Risk Input'!"&amp;Database!$O$21&amp;$A276&amp;""))</f>
        <v/>
      </c>
      <c r="S276" s="434" t="str">
        <f ca="1">IF(INDIRECT("'Risk Input'!"&amp;Database!$O$22&amp;$A276&amp;"")="","",INDIRECT("'Risk Input'!"&amp;Database!$O$22&amp;$A276&amp;""))</f>
        <v/>
      </c>
      <c r="T276" s="434" t="str">
        <f ca="1">IF(INDIRECT("'Risk Input'!"&amp;Database!$O$25&amp;$A276&amp;"")="","",INDIRECT("'Risk Input'!"&amp;Database!$O$25&amp;$A276&amp;""))</f>
        <v/>
      </c>
      <c r="U276" s="434" t="str">
        <f ca="1">IF(INDIRECT("'Risk Input'!"&amp;Database!$O$26&amp;$A276&amp;"")="","",INDIRECT("'Risk Input'!"&amp;Database!$O$26&amp;$A276&amp;""))</f>
        <v/>
      </c>
      <c r="V276" s="434" t="str">
        <f ca="1">IF(INDIRECT("'Risk Input'!"&amp;Database!$O$27&amp;$A276&amp;"")="","",INDIRECT("'Risk Input'!"&amp;Database!$O$27&amp;$A276&amp;""))</f>
        <v/>
      </c>
      <c r="W276" s="465" t="str">
        <f ca="1">IF(INDIRECT("'Risk Input'!"&amp;Database!$O$28&amp;$A276&amp;"")="","",INDIRECT("'Risk Input'!"&amp;Database!$O$28&amp;$A276&amp;""))</f>
        <v/>
      </c>
      <c r="X276" s="434" t="str">
        <f ca="1">IF(INDIRECT("'Risk Input'!"&amp;Database!$O$29&amp;$A276&amp;"")="","",INDIRECT("'Risk Input'!"&amp;Database!$O$29&amp;$A276&amp;""))</f>
        <v/>
      </c>
      <c r="Y276" s="471" t="s">
        <v>417</v>
      </c>
    </row>
    <row r="277" ht="24" customHeight="1" spans="1:25">
      <c r="A277">
        <f>A276</f>
        <v>37</v>
      </c>
      <c r="B277" s="436"/>
      <c r="C277" s="436"/>
      <c r="D277" s="437"/>
      <c r="E277" s="436"/>
      <c r="F277" s="436"/>
      <c r="G277" s="436"/>
      <c r="H277" s="436"/>
      <c r="I277" s="452"/>
      <c r="J277" s="436"/>
      <c r="K277" s="436"/>
      <c r="L277" s="436"/>
      <c r="M277" s="436"/>
      <c r="N277" s="436"/>
      <c r="O277" s="453" t="str">
        <f ca="1">IF(INDIRECT("'Risk Input'!"&amp;Database!$O$15&amp;$A276&amp;"")="","",INDIRECT("'Risk Input'!"&amp;Database!$O$15&amp;$A276&amp;""))</f>
        <v/>
      </c>
      <c r="P277" s="454"/>
      <c r="Q277" s="466"/>
      <c r="R277" s="466"/>
      <c r="S277" s="436"/>
      <c r="T277" s="436"/>
      <c r="U277" s="436"/>
      <c r="V277" s="436"/>
      <c r="W277" s="466"/>
      <c r="X277" s="436"/>
      <c r="Y277" s="453" t="str">
        <f ca="1">IF(INDIRECT("'Risk Input'!"&amp;Database!$O$30&amp;$A276&amp;"")="","",INDIRECT("'Risk Input'!"&amp;Database!$O$30&amp;$A276&amp;""))</f>
        <v/>
      </c>
    </row>
    <row r="278" ht="24" customHeight="1" spans="1:25">
      <c r="A278">
        <f t="shared" ref="A278:A283" si="29">A277</f>
        <v>37</v>
      </c>
      <c r="B278" s="436"/>
      <c r="C278" s="436"/>
      <c r="D278" s="437"/>
      <c r="E278" s="436"/>
      <c r="F278" s="436"/>
      <c r="G278" s="436"/>
      <c r="H278" s="436"/>
      <c r="I278" s="452"/>
      <c r="J278" s="436"/>
      <c r="K278" s="436"/>
      <c r="L278" s="436"/>
      <c r="M278" s="436"/>
      <c r="N278" s="436"/>
      <c r="O278" s="455" t="str">
        <f ca="1">IF(INDIRECT("'Risk Input'!"&amp;Database!$O$18&amp;$A278&amp;"")="","",INDIRECT("'Risk Input'!"&amp;Database!$O$18&amp;$A278&amp;""))</f>
        <v/>
      </c>
      <c r="P278" s="454"/>
      <c r="Q278" s="466"/>
      <c r="R278" s="466"/>
      <c r="S278" s="436"/>
      <c r="T278" s="436"/>
      <c r="U278" s="436"/>
      <c r="V278" s="436"/>
      <c r="W278" s="466"/>
      <c r="X278" s="436"/>
      <c r="Y278" s="455" t="str">
        <f ca="1">IF(INDIRECT("'Risk Input'!"&amp;Database!$O$33&amp;$A278&amp;"")="","",INDIRECT("'Risk Input'!"&amp;Database!$O$33&amp;$A278&amp;""))</f>
        <v/>
      </c>
    </row>
    <row r="279" ht="24" customHeight="1" spans="1:25">
      <c r="A279">
        <f t="shared" si="29"/>
        <v>37</v>
      </c>
      <c r="B279" s="436"/>
      <c r="C279" s="436"/>
      <c r="D279" s="437"/>
      <c r="E279" s="436"/>
      <c r="F279" s="436"/>
      <c r="G279" s="436"/>
      <c r="H279" s="436"/>
      <c r="I279" s="452"/>
      <c r="J279" s="436"/>
      <c r="K279" s="436"/>
      <c r="L279" s="436"/>
      <c r="M279" s="436"/>
      <c r="N279" s="436"/>
      <c r="O279" s="456" t="str">
        <f ca="1">IF(INDIRECT("'Risk Input'!L"&amp;$A278&amp;"")="","",INDIRECT("'Risk Input'!L"&amp;$A278&amp;""))</f>
        <v/>
      </c>
      <c r="P279" s="454"/>
      <c r="Q279" s="466"/>
      <c r="R279" s="466"/>
      <c r="S279" s="436"/>
      <c r="T279" s="436"/>
      <c r="U279" s="436"/>
      <c r="V279" s="436"/>
      <c r="W279" s="466"/>
      <c r="X279" s="436"/>
      <c r="Y279" s="456" t="str">
        <f ca="1">IF(INDIRECT("'Risk Input'!L"&amp;$A278&amp;"")="","",INDIRECT("'Risk Input'!L"&amp;$A278&amp;""))</f>
        <v/>
      </c>
    </row>
    <row r="280" ht="24" customHeight="1" spans="1:25">
      <c r="A280">
        <f t="shared" si="29"/>
        <v>37</v>
      </c>
      <c r="B280" s="436"/>
      <c r="C280" s="436"/>
      <c r="D280" s="437"/>
      <c r="E280" s="436"/>
      <c r="F280" s="436"/>
      <c r="G280" s="436"/>
      <c r="H280" s="436"/>
      <c r="I280" s="452"/>
      <c r="J280" s="436"/>
      <c r="K280" s="436"/>
      <c r="L280" s="436"/>
      <c r="M280" s="436"/>
      <c r="N280" s="436"/>
      <c r="O280" s="456" t="str">
        <f ca="1">IF(INDIRECT("'Risk Input'!L"&amp;$A279&amp;"")="","",INDIRECT("'Risk Input'!L"&amp;$A279&amp;""))</f>
        <v/>
      </c>
      <c r="P280" s="454"/>
      <c r="Q280" s="466"/>
      <c r="R280" s="466"/>
      <c r="S280" s="436"/>
      <c r="T280" s="436"/>
      <c r="U280" s="436"/>
      <c r="V280" s="436"/>
      <c r="W280" s="466"/>
      <c r="X280" s="436"/>
      <c r="Y280" s="456" t="str">
        <f ca="1">IF(INDIRECT("'Risk Input'!L"&amp;$A279&amp;"")="","",INDIRECT("'Risk Input'!L"&amp;$A279&amp;""))</f>
        <v/>
      </c>
    </row>
    <row r="281" ht="24" customHeight="1" spans="1:25">
      <c r="A281">
        <f t="shared" si="29"/>
        <v>37</v>
      </c>
      <c r="B281" s="436"/>
      <c r="C281" s="436"/>
      <c r="D281" s="437"/>
      <c r="E281" s="436"/>
      <c r="F281" s="436"/>
      <c r="G281" s="436"/>
      <c r="H281" s="436"/>
      <c r="I281" s="452"/>
      <c r="J281" s="436"/>
      <c r="K281" s="436"/>
      <c r="L281" s="436"/>
      <c r="M281" s="436"/>
      <c r="N281" s="436"/>
      <c r="O281" s="457" t="str">
        <f ca="1">IF(INDIRECT("'Risk Input'!L"&amp;$A280&amp;"")="","",INDIRECT("'Risk Input'!L"&amp;$A280&amp;""))</f>
        <v/>
      </c>
      <c r="P281" s="454"/>
      <c r="Q281" s="466"/>
      <c r="R281" s="466"/>
      <c r="S281" s="436"/>
      <c r="T281" s="436"/>
      <c r="U281" s="436"/>
      <c r="V281" s="436"/>
      <c r="W281" s="466"/>
      <c r="X281" s="436"/>
      <c r="Y281" s="457" t="str">
        <f ca="1">IF(INDIRECT("'Risk Input'!L"&amp;$A280&amp;"")="","",INDIRECT("'Risk Input'!L"&amp;$A280&amp;""))</f>
        <v/>
      </c>
    </row>
    <row r="282" ht="24" customHeight="1" spans="1:25">
      <c r="A282">
        <f t="shared" si="29"/>
        <v>37</v>
      </c>
      <c r="B282" s="436"/>
      <c r="C282" s="436"/>
      <c r="D282" s="437"/>
      <c r="E282" s="436"/>
      <c r="F282" s="436"/>
      <c r="G282" s="436"/>
      <c r="H282" s="436"/>
      <c r="I282" s="452"/>
      <c r="J282" s="436"/>
      <c r="K282" s="436"/>
      <c r="L282" s="436"/>
      <c r="M282" s="436"/>
      <c r="N282" s="436"/>
      <c r="O282" s="458" t="s">
        <v>418</v>
      </c>
      <c r="P282" s="454"/>
      <c r="Q282" s="466"/>
      <c r="R282" s="466"/>
      <c r="S282" s="436"/>
      <c r="T282" s="436"/>
      <c r="U282" s="436"/>
      <c r="V282" s="436"/>
      <c r="W282" s="466"/>
      <c r="X282" s="436"/>
      <c r="Y282" s="458" t="s">
        <v>418</v>
      </c>
    </row>
    <row r="283" ht="24" customHeight="1" spans="1:25">
      <c r="A283">
        <f t="shared" si="29"/>
        <v>37</v>
      </c>
      <c r="B283" s="438"/>
      <c r="C283" s="438"/>
      <c r="D283" s="439"/>
      <c r="E283" s="438"/>
      <c r="F283" s="438"/>
      <c r="G283" s="438"/>
      <c r="H283" s="438"/>
      <c r="I283" s="459"/>
      <c r="J283" s="438"/>
      <c r="K283" s="438"/>
      <c r="L283" s="438"/>
      <c r="M283" s="438"/>
      <c r="N283" s="438"/>
      <c r="O283" s="460" t="str">
        <f ca="1">IF(INDIRECT("'Risk Input'!"&amp;Database!$O$16&amp;$A283&amp;"")="","",INDIRECT("'Risk Input'!"&amp;Database!$O$16&amp;$A283&amp;""))</f>
        <v/>
      </c>
      <c r="P283" s="461"/>
      <c r="Q283" s="467"/>
      <c r="R283" s="467"/>
      <c r="S283" s="438"/>
      <c r="T283" s="438"/>
      <c r="U283" s="438"/>
      <c r="V283" s="438"/>
      <c r="W283" s="467"/>
      <c r="X283" s="438"/>
      <c r="Y283" s="460" t="str">
        <f ca="1">IF(INDIRECT("'Risk Input'!"&amp;Database!$O$31&amp;$A283&amp;"")="","",INDIRECT("'Risk Input'!"&amp;Database!$O$31&amp;$A283&amp;""))</f>
        <v/>
      </c>
    </row>
    <row r="284" ht="6" customHeight="1" spans="2:25">
      <c r="B284" s="431"/>
      <c r="C284" s="432"/>
      <c r="D284" s="433"/>
      <c r="E284" s="433"/>
      <c r="F284" s="433"/>
      <c r="G284" s="433"/>
      <c r="H284" s="433"/>
      <c r="I284" s="462"/>
      <c r="J284" s="433"/>
      <c r="K284" s="433"/>
      <c r="L284" s="433"/>
      <c r="M284" s="433"/>
      <c r="N284" s="448"/>
      <c r="O284" s="448"/>
      <c r="P284" s="448"/>
      <c r="Q284" s="448"/>
      <c r="R284" s="448"/>
      <c r="S284" s="433"/>
      <c r="T284" s="433"/>
      <c r="U284" s="433"/>
      <c r="V284" s="433"/>
      <c r="W284" s="433"/>
      <c r="X284" s="433"/>
      <c r="Y284" s="470"/>
    </row>
    <row r="285" ht="24" customHeight="1" spans="1:25">
      <c r="A285">
        <f>A276+1</f>
        <v>38</v>
      </c>
      <c r="B285" s="434" t="str">
        <f ca="1">IF(INDIRECT("'Risk Input'!"&amp;Database!$O$3&amp;$A285&amp;"")="","",INDIRECT("'Risk Input'!"&amp;Database!$O$3&amp;$A285&amp;""))</f>
        <v/>
      </c>
      <c r="C285" s="434" t="str">
        <f ca="1">IF(INDIRECT("'Risk Input'!"&amp;Database!$O$2&amp;$A285&amp;"")="","",INDIRECT("'Risk Input'!"&amp;Database!$O$2&amp;$A285&amp;""))</f>
        <v/>
      </c>
      <c r="D285" s="435" t="str">
        <f ca="1">IF(INDIRECT("'Risk Input'!"&amp;Database!$O$4&amp;$A285&amp;"")="","",INDIRECT("'Risk Input'!"&amp;Database!$O$4&amp;$A285&amp;""))</f>
        <v/>
      </c>
      <c r="E285" s="434" t="str">
        <f ca="1">IF(INDIRECT("'Risk Input'!"&amp;Database!$O$5&amp;$A285&amp;"")="","",INDIRECT("'Risk Input'!"&amp;Database!$O$5&amp;$A285&amp;""))</f>
        <v/>
      </c>
      <c r="F285" s="434" t="str">
        <f ca="1">IF(INDIRECT("'Risk Input'!"&amp;Database!$O$6&amp;$A285&amp;"")="","",INDIRECT("'Risk Input'!"&amp;Database!$O$6&amp;$A285&amp;""))</f>
        <v/>
      </c>
      <c r="G285" s="434" t="str">
        <f ca="1">IF(INDIRECT("'Risk Input'!"&amp;Database!$O$7&amp;$A285&amp;"")="","",INDIRECT("'Risk Input'!"&amp;Database!$O$7&amp;$A285&amp;""))</f>
        <v/>
      </c>
      <c r="H285" s="434" t="str">
        <f ca="1">IF(INDIRECT("'Risk Input'!"&amp;Database!$O$8&amp;$A285&amp;"")="","",INDIRECT("'Risk Input'!"&amp;Database!$O$8&amp;$A285&amp;""))</f>
        <v/>
      </c>
      <c r="I285" s="449" t="str">
        <f ca="1">IF(INDIRECT("'Risk Input'!"&amp;Database!$O$9&amp;$A285&amp;"")="","",INDIRECT("'Risk Input'!"&amp;Database!$O$9&amp;$A285&amp;""))</f>
        <v/>
      </c>
      <c r="J285" s="434" t="str">
        <f ca="1">IF(INDIRECT("'Risk Input'!"&amp;Database!$O$10&amp;$A285&amp;"")="","",INDIRECT("'Risk Input'!"&amp;Database!$O$10&amp;$A285&amp;""))</f>
        <v/>
      </c>
      <c r="K285" s="434" t="str">
        <f ca="1">IF(INDIRECT("'Risk Input'!"&amp;Database!$O$11&amp;$A285&amp;"")="","",INDIRECT("'Risk Input'!"&amp;Database!$O$11&amp;$A285&amp;""))</f>
        <v/>
      </c>
      <c r="L285" s="434" t="str">
        <f ca="1">IF(INDIRECT("'Risk Input'!"&amp;Database!$O$12&amp;$A285&amp;"")="","",INDIRECT("'Risk Input'!"&amp;Database!$O$12&amp;$A285&amp;""))</f>
        <v/>
      </c>
      <c r="M285" s="434" t="str">
        <f ca="1">IF(INDIRECT("'Risk Input'!"&amp;Database!$O$13&amp;$A285&amp;"")="","",INDIRECT("'Risk Input'!"&amp;Database!$O$13&amp;$A285&amp;""))</f>
        <v/>
      </c>
      <c r="N285" s="434" t="str">
        <f ca="1">IF(INDIRECT("'Risk Input'!"&amp;Database!$O$14&amp;$A285&amp;"")="","",INDIRECT("'Risk Input'!"&amp;Database!$O$14&amp;$A285&amp;""))</f>
        <v/>
      </c>
      <c r="O285" s="450" t="s">
        <v>417</v>
      </c>
      <c r="P285" s="451" t="str">
        <f ca="1">IF(INDIRECT("'Risk Input'!"&amp;Database!$O$19&amp;$A285&amp;"")="","",INDIRECT("'Risk Input'!"&amp;Database!$O$19&amp;$A285&amp;""))</f>
        <v/>
      </c>
      <c r="Q285" s="465" t="str">
        <f ca="1">IF(INDIRECT("'Risk Input'!"&amp;Database!$O$20&amp;$A285&amp;"")="","",INDIRECT("'Risk Input'!"&amp;Database!$O$20&amp;$A285&amp;""))</f>
        <v/>
      </c>
      <c r="R285" s="465" t="str">
        <f ca="1">IF(INDIRECT("'Risk Input'!"&amp;Database!$O$21&amp;$A285&amp;"")="","",INDIRECT("'Risk Input'!"&amp;Database!$O$21&amp;$A285&amp;""))</f>
        <v/>
      </c>
      <c r="S285" s="434" t="str">
        <f ca="1">IF(INDIRECT("'Risk Input'!"&amp;Database!$O$22&amp;$A285&amp;"")="","",INDIRECT("'Risk Input'!"&amp;Database!$O$22&amp;$A285&amp;""))</f>
        <v/>
      </c>
      <c r="T285" s="434" t="str">
        <f ca="1">IF(INDIRECT("'Risk Input'!"&amp;Database!$O$25&amp;$A285&amp;"")="","",INDIRECT("'Risk Input'!"&amp;Database!$O$25&amp;$A285&amp;""))</f>
        <v/>
      </c>
      <c r="U285" s="434" t="str">
        <f ca="1">IF(INDIRECT("'Risk Input'!"&amp;Database!$O$26&amp;$A285&amp;"")="","",INDIRECT("'Risk Input'!"&amp;Database!$O$26&amp;$A285&amp;""))</f>
        <v/>
      </c>
      <c r="V285" s="434" t="str">
        <f ca="1">IF(INDIRECT("'Risk Input'!"&amp;Database!$O$27&amp;$A285&amp;"")="","",INDIRECT("'Risk Input'!"&amp;Database!$O$27&amp;$A285&amp;""))</f>
        <v/>
      </c>
      <c r="W285" s="465" t="str">
        <f ca="1">IF(INDIRECT("'Risk Input'!"&amp;Database!$O$28&amp;$A285&amp;"")="","",INDIRECT("'Risk Input'!"&amp;Database!$O$28&amp;$A285&amp;""))</f>
        <v/>
      </c>
      <c r="X285" s="434" t="str">
        <f ca="1">IF(INDIRECT("'Risk Input'!"&amp;Database!$O$29&amp;$A285&amp;"")="","",INDIRECT("'Risk Input'!"&amp;Database!$O$29&amp;$A285&amp;""))</f>
        <v/>
      </c>
      <c r="Y285" s="471" t="s">
        <v>417</v>
      </c>
    </row>
    <row r="286" ht="24" customHeight="1" spans="1:25">
      <c r="A286">
        <f>A285</f>
        <v>38</v>
      </c>
      <c r="B286" s="436"/>
      <c r="C286" s="436"/>
      <c r="D286" s="437"/>
      <c r="E286" s="436"/>
      <c r="F286" s="436"/>
      <c r="G286" s="436"/>
      <c r="H286" s="436"/>
      <c r="I286" s="452"/>
      <c r="J286" s="436"/>
      <c r="K286" s="436"/>
      <c r="L286" s="436"/>
      <c r="M286" s="436"/>
      <c r="N286" s="436"/>
      <c r="O286" s="453" t="str">
        <f ca="1">IF(INDIRECT("'Risk Input'!"&amp;Database!$O$15&amp;$A285&amp;"")="","",INDIRECT("'Risk Input'!"&amp;Database!$O$15&amp;$A285&amp;""))</f>
        <v/>
      </c>
      <c r="P286" s="454"/>
      <c r="Q286" s="466"/>
      <c r="R286" s="466"/>
      <c r="S286" s="436"/>
      <c r="T286" s="436"/>
      <c r="U286" s="436"/>
      <c r="V286" s="436"/>
      <c r="W286" s="466"/>
      <c r="X286" s="436"/>
      <c r="Y286" s="453" t="str">
        <f ca="1">IF(INDIRECT("'Risk Input'!"&amp;Database!$O$30&amp;$A285&amp;"")="","",INDIRECT("'Risk Input'!"&amp;Database!$O$30&amp;$A285&amp;""))</f>
        <v/>
      </c>
    </row>
    <row r="287" ht="24" customHeight="1" spans="1:25">
      <c r="A287">
        <f t="shared" ref="A287:A292" si="30">A286</f>
        <v>38</v>
      </c>
      <c r="B287" s="436"/>
      <c r="C287" s="436"/>
      <c r="D287" s="437"/>
      <c r="E287" s="436"/>
      <c r="F287" s="436"/>
      <c r="G287" s="436"/>
      <c r="H287" s="436"/>
      <c r="I287" s="452"/>
      <c r="J287" s="436"/>
      <c r="K287" s="436"/>
      <c r="L287" s="436"/>
      <c r="M287" s="436"/>
      <c r="N287" s="436"/>
      <c r="O287" s="455" t="str">
        <f ca="1">IF(INDIRECT("'Risk Input'!"&amp;Database!$O$18&amp;$A287&amp;"")="","",INDIRECT("'Risk Input'!"&amp;Database!$O$18&amp;$A287&amp;""))</f>
        <v/>
      </c>
      <c r="P287" s="454"/>
      <c r="Q287" s="466"/>
      <c r="R287" s="466"/>
      <c r="S287" s="436"/>
      <c r="T287" s="436"/>
      <c r="U287" s="436"/>
      <c r="V287" s="436"/>
      <c r="W287" s="466"/>
      <c r="X287" s="436"/>
      <c r="Y287" s="455" t="str">
        <f ca="1">IF(INDIRECT("'Risk Input'!"&amp;Database!$O$33&amp;$A287&amp;"")="","",INDIRECT("'Risk Input'!"&amp;Database!$O$33&amp;$A287&amp;""))</f>
        <v/>
      </c>
    </row>
    <row r="288" ht="24" customHeight="1" spans="1:25">
      <c r="A288">
        <f t="shared" si="30"/>
        <v>38</v>
      </c>
      <c r="B288" s="436"/>
      <c r="C288" s="436"/>
      <c r="D288" s="437"/>
      <c r="E288" s="436"/>
      <c r="F288" s="436"/>
      <c r="G288" s="436"/>
      <c r="H288" s="436"/>
      <c r="I288" s="452"/>
      <c r="J288" s="436"/>
      <c r="K288" s="436"/>
      <c r="L288" s="436"/>
      <c r="M288" s="436"/>
      <c r="N288" s="436"/>
      <c r="O288" s="456" t="str">
        <f ca="1">IF(INDIRECT("'Risk Input'!L"&amp;$A287&amp;"")="","",INDIRECT("'Risk Input'!L"&amp;$A287&amp;""))</f>
        <v/>
      </c>
      <c r="P288" s="454"/>
      <c r="Q288" s="466"/>
      <c r="R288" s="466"/>
      <c r="S288" s="436"/>
      <c r="T288" s="436"/>
      <c r="U288" s="436"/>
      <c r="V288" s="436"/>
      <c r="W288" s="466"/>
      <c r="X288" s="436"/>
      <c r="Y288" s="456" t="str">
        <f ca="1">IF(INDIRECT("'Risk Input'!L"&amp;$A287&amp;"")="","",INDIRECT("'Risk Input'!L"&amp;$A287&amp;""))</f>
        <v/>
      </c>
    </row>
    <row r="289" ht="24" customHeight="1" spans="1:25">
      <c r="A289">
        <f t="shared" si="30"/>
        <v>38</v>
      </c>
      <c r="B289" s="436"/>
      <c r="C289" s="436"/>
      <c r="D289" s="437"/>
      <c r="E289" s="436"/>
      <c r="F289" s="436"/>
      <c r="G289" s="436"/>
      <c r="H289" s="436"/>
      <c r="I289" s="452"/>
      <c r="J289" s="436"/>
      <c r="K289" s="436"/>
      <c r="L289" s="436"/>
      <c r="M289" s="436"/>
      <c r="N289" s="436"/>
      <c r="O289" s="456" t="str">
        <f ca="1">IF(INDIRECT("'Risk Input'!L"&amp;$A288&amp;"")="","",INDIRECT("'Risk Input'!L"&amp;$A288&amp;""))</f>
        <v/>
      </c>
      <c r="P289" s="454"/>
      <c r="Q289" s="466"/>
      <c r="R289" s="466"/>
      <c r="S289" s="436"/>
      <c r="T289" s="436"/>
      <c r="U289" s="436"/>
      <c r="V289" s="436"/>
      <c r="W289" s="466"/>
      <c r="X289" s="436"/>
      <c r="Y289" s="456" t="str">
        <f ca="1">IF(INDIRECT("'Risk Input'!L"&amp;$A288&amp;"")="","",INDIRECT("'Risk Input'!L"&amp;$A288&amp;""))</f>
        <v/>
      </c>
    </row>
    <row r="290" ht="24" customHeight="1" spans="1:25">
      <c r="A290">
        <f t="shared" si="30"/>
        <v>38</v>
      </c>
      <c r="B290" s="436"/>
      <c r="C290" s="436"/>
      <c r="D290" s="437"/>
      <c r="E290" s="436"/>
      <c r="F290" s="436"/>
      <c r="G290" s="436"/>
      <c r="H290" s="436"/>
      <c r="I290" s="452"/>
      <c r="J290" s="436"/>
      <c r="K290" s="436"/>
      <c r="L290" s="436"/>
      <c r="M290" s="436"/>
      <c r="N290" s="436"/>
      <c r="O290" s="457" t="str">
        <f ca="1">IF(INDIRECT("'Risk Input'!L"&amp;$A289&amp;"")="","",INDIRECT("'Risk Input'!L"&amp;$A289&amp;""))</f>
        <v/>
      </c>
      <c r="P290" s="454"/>
      <c r="Q290" s="466"/>
      <c r="R290" s="466"/>
      <c r="S290" s="436"/>
      <c r="T290" s="436"/>
      <c r="U290" s="436"/>
      <c r="V290" s="436"/>
      <c r="W290" s="466"/>
      <c r="X290" s="436"/>
      <c r="Y290" s="457" t="str">
        <f ca="1">IF(INDIRECT("'Risk Input'!L"&amp;$A289&amp;"")="","",INDIRECT("'Risk Input'!L"&amp;$A289&amp;""))</f>
        <v/>
      </c>
    </row>
    <row r="291" ht="24" customHeight="1" spans="1:25">
      <c r="A291">
        <f t="shared" si="30"/>
        <v>38</v>
      </c>
      <c r="B291" s="436"/>
      <c r="C291" s="436"/>
      <c r="D291" s="437"/>
      <c r="E291" s="436"/>
      <c r="F291" s="436"/>
      <c r="G291" s="436"/>
      <c r="H291" s="436"/>
      <c r="I291" s="452"/>
      <c r="J291" s="436"/>
      <c r="K291" s="436"/>
      <c r="L291" s="436"/>
      <c r="M291" s="436"/>
      <c r="N291" s="436"/>
      <c r="O291" s="458" t="s">
        <v>418</v>
      </c>
      <c r="P291" s="454"/>
      <c r="Q291" s="466"/>
      <c r="R291" s="466"/>
      <c r="S291" s="436"/>
      <c r="T291" s="436"/>
      <c r="U291" s="436"/>
      <c r="V291" s="436"/>
      <c r="W291" s="466"/>
      <c r="X291" s="436"/>
      <c r="Y291" s="458" t="s">
        <v>418</v>
      </c>
    </row>
    <row r="292" ht="24" customHeight="1" spans="1:25">
      <c r="A292">
        <f t="shared" si="30"/>
        <v>38</v>
      </c>
      <c r="B292" s="438"/>
      <c r="C292" s="438"/>
      <c r="D292" s="439"/>
      <c r="E292" s="438"/>
      <c r="F292" s="438"/>
      <c r="G292" s="438"/>
      <c r="H292" s="438"/>
      <c r="I292" s="459"/>
      <c r="J292" s="438"/>
      <c r="K292" s="438"/>
      <c r="L292" s="438"/>
      <c r="M292" s="438"/>
      <c r="N292" s="438"/>
      <c r="O292" s="460" t="str">
        <f ca="1">IF(INDIRECT("'Risk Input'!"&amp;Database!$O$16&amp;$A292&amp;"")="","",INDIRECT("'Risk Input'!"&amp;Database!$O$16&amp;$A292&amp;""))</f>
        <v/>
      </c>
      <c r="P292" s="461"/>
      <c r="Q292" s="467"/>
      <c r="R292" s="467"/>
      <c r="S292" s="438"/>
      <c r="T292" s="438"/>
      <c r="U292" s="438"/>
      <c r="V292" s="438"/>
      <c r="W292" s="467"/>
      <c r="X292" s="438"/>
      <c r="Y292" s="460" t="str">
        <f ca="1">IF(INDIRECT("'Risk Input'!"&amp;Database!$O$31&amp;$A292&amp;"")="","",INDIRECT("'Risk Input'!"&amp;Database!$O$31&amp;$A292&amp;""))</f>
        <v/>
      </c>
    </row>
    <row r="293" ht="6" customHeight="1" spans="2:25">
      <c r="B293" s="431"/>
      <c r="C293" s="432"/>
      <c r="D293" s="433"/>
      <c r="E293" s="433"/>
      <c r="F293" s="433"/>
      <c r="G293" s="433"/>
      <c r="H293" s="433"/>
      <c r="I293" s="462"/>
      <c r="J293" s="433"/>
      <c r="K293" s="433"/>
      <c r="L293" s="433"/>
      <c r="M293" s="433"/>
      <c r="N293" s="448"/>
      <c r="O293" s="448"/>
      <c r="P293" s="448"/>
      <c r="Q293" s="448"/>
      <c r="R293" s="448"/>
      <c r="S293" s="433"/>
      <c r="T293" s="433"/>
      <c r="U293" s="433"/>
      <c r="V293" s="433"/>
      <c r="W293" s="433"/>
      <c r="X293" s="433"/>
      <c r="Y293" s="470"/>
    </row>
    <row r="294" ht="24" customHeight="1" spans="1:25">
      <c r="A294">
        <f>A285+1</f>
        <v>39</v>
      </c>
      <c r="B294" s="434" t="str">
        <f ca="1">IF(INDIRECT("'Risk Input'!"&amp;Database!$O$3&amp;$A294&amp;"")="","",INDIRECT("'Risk Input'!"&amp;Database!$O$3&amp;$A294&amp;""))</f>
        <v/>
      </c>
      <c r="C294" s="434" t="str">
        <f ca="1">IF(INDIRECT("'Risk Input'!"&amp;Database!$O$2&amp;$A294&amp;"")="","",INDIRECT("'Risk Input'!"&amp;Database!$O$2&amp;$A294&amp;""))</f>
        <v/>
      </c>
      <c r="D294" s="435" t="str">
        <f ca="1">IF(INDIRECT("'Risk Input'!"&amp;Database!$O$4&amp;$A294&amp;"")="","",INDIRECT("'Risk Input'!"&amp;Database!$O$4&amp;$A294&amp;""))</f>
        <v/>
      </c>
      <c r="E294" s="434" t="str">
        <f ca="1">IF(INDIRECT("'Risk Input'!"&amp;Database!$O$5&amp;$A294&amp;"")="","",INDIRECT("'Risk Input'!"&amp;Database!$O$5&amp;$A294&amp;""))</f>
        <v/>
      </c>
      <c r="F294" s="434" t="str">
        <f ca="1">IF(INDIRECT("'Risk Input'!"&amp;Database!$O$6&amp;$A294&amp;"")="","",INDIRECT("'Risk Input'!"&amp;Database!$O$6&amp;$A294&amp;""))</f>
        <v/>
      </c>
      <c r="G294" s="434" t="str">
        <f ca="1">IF(INDIRECT("'Risk Input'!"&amp;Database!$O$7&amp;$A294&amp;"")="","",INDIRECT("'Risk Input'!"&amp;Database!$O$7&amp;$A294&amp;""))</f>
        <v/>
      </c>
      <c r="H294" s="434" t="str">
        <f ca="1">IF(INDIRECT("'Risk Input'!"&amp;Database!$O$8&amp;$A294&amp;"")="","",INDIRECT("'Risk Input'!"&amp;Database!$O$8&amp;$A294&amp;""))</f>
        <v/>
      </c>
      <c r="I294" s="449" t="str">
        <f ca="1">IF(INDIRECT("'Risk Input'!"&amp;Database!$O$9&amp;$A294&amp;"")="","",INDIRECT("'Risk Input'!"&amp;Database!$O$9&amp;$A294&amp;""))</f>
        <v/>
      </c>
      <c r="J294" s="434" t="str">
        <f ca="1">IF(INDIRECT("'Risk Input'!"&amp;Database!$O$10&amp;$A294&amp;"")="","",INDIRECT("'Risk Input'!"&amp;Database!$O$10&amp;$A294&amp;""))</f>
        <v/>
      </c>
      <c r="K294" s="434" t="str">
        <f ca="1">IF(INDIRECT("'Risk Input'!"&amp;Database!$O$11&amp;$A294&amp;"")="","",INDIRECT("'Risk Input'!"&amp;Database!$O$11&amp;$A294&amp;""))</f>
        <v/>
      </c>
      <c r="L294" s="434" t="str">
        <f ca="1">IF(INDIRECT("'Risk Input'!"&amp;Database!$O$12&amp;$A294&amp;"")="","",INDIRECT("'Risk Input'!"&amp;Database!$O$12&amp;$A294&amp;""))</f>
        <v/>
      </c>
      <c r="M294" s="434" t="str">
        <f ca="1">IF(INDIRECT("'Risk Input'!"&amp;Database!$O$13&amp;$A294&amp;"")="","",INDIRECT("'Risk Input'!"&amp;Database!$O$13&amp;$A294&amp;""))</f>
        <v/>
      </c>
      <c r="N294" s="434" t="str">
        <f ca="1">IF(INDIRECT("'Risk Input'!"&amp;Database!$O$14&amp;$A294&amp;"")="","",INDIRECT("'Risk Input'!"&amp;Database!$O$14&amp;$A294&amp;""))</f>
        <v/>
      </c>
      <c r="O294" s="450" t="s">
        <v>417</v>
      </c>
      <c r="P294" s="451" t="str">
        <f ca="1">IF(INDIRECT("'Risk Input'!"&amp;Database!$O$19&amp;$A294&amp;"")="","",INDIRECT("'Risk Input'!"&amp;Database!$O$19&amp;$A294&amp;""))</f>
        <v/>
      </c>
      <c r="Q294" s="465" t="str">
        <f ca="1">IF(INDIRECT("'Risk Input'!"&amp;Database!$O$20&amp;$A294&amp;"")="","",INDIRECT("'Risk Input'!"&amp;Database!$O$20&amp;$A294&amp;""))</f>
        <v/>
      </c>
      <c r="R294" s="465" t="str">
        <f ca="1">IF(INDIRECT("'Risk Input'!"&amp;Database!$O$21&amp;$A294&amp;"")="","",INDIRECT("'Risk Input'!"&amp;Database!$O$21&amp;$A294&amp;""))</f>
        <v/>
      </c>
      <c r="S294" s="434" t="str">
        <f ca="1">IF(INDIRECT("'Risk Input'!"&amp;Database!$O$22&amp;$A294&amp;"")="","",INDIRECT("'Risk Input'!"&amp;Database!$O$22&amp;$A294&amp;""))</f>
        <v/>
      </c>
      <c r="T294" s="434" t="str">
        <f ca="1">IF(INDIRECT("'Risk Input'!"&amp;Database!$O$25&amp;$A294&amp;"")="","",INDIRECT("'Risk Input'!"&amp;Database!$O$25&amp;$A294&amp;""))</f>
        <v/>
      </c>
      <c r="U294" s="434" t="str">
        <f ca="1">IF(INDIRECT("'Risk Input'!"&amp;Database!$O$26&amp;$A294&amp;"")="","",INDIRECT("'Risk Input'!"&amp;Database!$O$26&amp;$A294&amp;""))</f>
        <v/>
      </c>
      <c r="V294" s="434" t="str">
        <f ca="1">IF(INDIRECT("'Risk Input'!"&amp;Database!$O$27&amp;$A294&amp;"")="","",INDIRECT("'Risk Input'!"&amp;Database!$O$27&amp;$A294&amp;""))</f>
        <v/>
      </c>
      <c r="W294" s="465" t="str">
        <f ca="1">IF(INDIRECT("'Risk Input'!"&amp;Database!$O$28&amp;$A294&amp;"")="","",INDIRECT("'Risk Input'!"&amp;Database!$O$28&amp;$A294&amp;""))</f>
        <v/>
      </c>
      <c r="X294" s="434" t="str">
        <f ca="1">IF(INDIRECT("'Risk Input'!"&amp;Database!$O$29&amp;$A294&amp;"")="","",INDIRECT("'Risk Input'!"&amp;Database!$O$29&amp;$A294&amp;""))</f>
        <v/>
      </c>
      <c r="Y294" s="471" t="s">
        <v>417</v>
      </c>
    </row>
    <row r="295" ht="24" customHeight="1" spans="1:25">
      <c r="A295">
        <f>A294</f>
        <v>39</v>
      </c>
      <c r="B295" s="436"/>
      <c r="C295" s="436"/>
      <c r="D295" s="437"/>
      <c r="E295" s="436"/>
      <c r="F295" s="436"/>
      <c r="G295" s="436"/>
      <c r="H295" s="436"/>
      <c r="I295" s="452"/>
      <c r="J295" s="436"/>
      <c r="K295" s="436"/>
      <c r="L295" s="436"/>
      <c r="M295" s="436"/>
      <c r="N295" s="436"/>
      <c r="O295" s="453" t="str">
        <f ca="1">IF(INDIRECT("'Risk Input'!"&amp;Database!$O$15&amp;$A294&amp;"")="","",INDIRECT("'Risk Input'!"&amp;Database!$O$15&amp;$A294&amp;""))</f>
        <v/>
      </c>
      <c r="P295" s="454"/>
      <c r="Q295" s="466"/>
      <c r="R295" s="466"/>
      <c r="S295" s="436"/>
      <c r="T295" s="436"/>
      <c r="U295" s="436"/>
      <c r="V295" s="436"/>
      <c r="W295" s="466"/>
      <c r="X295" s="436"/>
      <c r="Y295" s="453" t="str">
        <f ca="1">IF(INDIRECT("'Risk Input'!"&amp;Database!$O$30&amp;$A294&amp;"")="","",INDIRECT("'Risk Input'!"&amp;Database!$O$30&amp;$A294&amp;""))</f>
        <v/>
      </c>
    </row>
    <row r="296" ht="24" customHeight="1" spans="1:25">
      <c r="A296">
        <f t="shared" ref="A296:A301" si="31">A295</f>
        <v>39</v>
      </c>
      <c r="B296" s="436"/>
      <c r="C296" s="436"/>
      <c r="D296" s="437"/>
      <c r="E296" s="436"/>
      <c r="F296" s="436"/>
      <c r="G296" s="436"/>
      <c r="H296" s="436"/>
      <c r="I296" s="452"/>
      <c r="J296" s="436"/>
      <c r="K296" s="436"/>
      <c r="L296" s="436"/>
      <c r="M296" s="436"/>
      <c r="N296" s="436"/>
      <c r="O296" s="455" t="str">
        <f ca="1">IF(INDIRECT("'Risk Input'!"&amp;Database!$O$18&amp;$A296&amp;"")="","",INDIRECT("'Risk Input'!"&amp;Database!$O$18&amp;$A296&amp;""))</f>
        <v/>
      </c>
      <c r="P296" s="454"/>
      <c r="Q296" s="466"/>
      <c r="R296" s="466"/>
      <c r="S296" s="436"/>
      <c r="T296" s="436"/>
      <c r="U296" s="436"/>
      <c r="V296" s="436"/>
      <c r="W296" s="466"/>
      <c r="X296" s="436"/>
      <c r="Y296" s="455" t="str">
        <f ca="1">IF(INDIRECT("'Risk Input'!"&amp;Database!$O$33&amp;$A296&amp;"")="","",INDIRECT("'Risk Input'!"&amp;Database!$O$33&amp;$A296&amp;""))</f>
        <v/>
      </c>
    </row>
    <row r="297" ht="24" customHeight="1" spans="1:25">
      <c r="A297">
        <f t="shared" si="31"/>
        <v>39</v>
      </c>
      <c r="B297" s="436"/>
      <c r="C297" s="436"/>
      <c r="D297" s="437"/>
      <c r="E297" s="436"/>
      <c r="F297" s="436"/>
      <c r="G297" s="436"/>
      <c r="H297" s="436"/>
      <c r="I297" s="452"/>
      <c r="J297" s="436"/>
      <c r="K297" s="436"/>
      <c r="L297" s="436"/>
      <c r="M297" s="436"/>
      <c r="N297" s="436"/>
      <c r="O297" s="456" t="str">
        <f ca="1">IF(INDIRECT("'Risk Input'!L"&amp;$A296&amp;"")="","",INDIRECT("'Risk Input'!L"&amp;$A296&amp;""))</f>
        <v/>
      </c>
      <c r="P297" s="454"/>
      <c r="Q297" s="466"/>
      <c r="R297" s="466"/>
      <c r="S297" s="436"/>
      <c r="T297" s="436"/>
      <c r="U297" s="436"/>
      <c r="V297" s="436"/>
      <c r="W297" s="466"/>
      <c r="X297" s="436"/>
      <c r="Y297" s="456" t="str">
        <f ca="1">IF(INDIRECT("'Risk Input'!L"&amp;$A296&amp;"")="","",INDIRECT("'Risk Input'!L"&amp;$A296&amp;""))</f>
        <v/>
      </c>
    </row>
    <row r="298" ht="24" customHeight="1" spans="1:25">
      <c r="A298">
        <f t="shared" si="31"/>
        <v>39</v>
      </c>
      <c r="B298" s="436"/>
      <c r="C298" s="436"/>
      <c r="D298" s="437"/>
      <c r="E298" s="436"/>
      <c r="F298" s="436"/>
      <c r="G298" s="436"/>
      <c r="H298" s="436"/>
      <c r="I298" s="452"/>
      <c r="J298" s="436"/>
      <c r="K298" s="436"/>
      <c r="L298" s="436"/>
      <c r="M298" s="436"/>
      <c r="N298" s="436"/>
      <c r="O298" s="456" t="str">
        <f ca="1">IF(INDIRECT("'Risk Input'!L"&amp;$A297&amp;"")="","",INDIRECT("'Risk Input'!L"&amp;$A297&amp;""))</f>
        <v/>
      </c>
      <c r="P298" s="454"/>
      <c r="Q298" s="466"/>
      <c r="R298" s="466"/>
      <c r="S298" s="436"/>
      <c r="T298" s="436"/>
      <c r="U298" s="436"/>
      <c r="V298" s="436"/>
      <c r="W298" s="466"/>
      <c r="X298" s="436"/>
      <c r="Y298" s="456" t="str">
        <f ca="1">IF(INDIRECT("'Risk Input'!L"&amp;$A297&amp;"")="","",INDIRECT("'Risk Input'!L"&amp;$A297&amp;""))</f>
        <v/>
      </c>
    </row>
    <row r="299" ht="24" customHeight="1" spans="1:25">
      <c r="A299">
        <f t="shared" si="31"/>
        <v>39</v>
      </c>
      <c r="B299" s="436"/>
      <c r="C299" s="436"/>
      <c r="D299" s="437"/>
      <c r="E299" s="436"/>
      <c r="F299" s="436"/>
      <c r="G299" s="436"/>
      <c r="H299" s="436"/>
      <c r="I299" s="452"/>
      <c r="J299" s="436"/>
      <c r="K299" s="436"/>
      <c r="L299" s="436"/>
      <c r="M299" s="436"/>
      <c r="N299" s="436"/>
      <c r="O299" s="457" t="str">
        <f ca="1">IF(INDIRECT("'Risk Input'!L"&amp;$A298&amp;"")="","",INDIRECT("'Risk Input'!L"&amp;$A298&amp;""))</f>
        <v/>
      </c>
      <c r="P299" s="454"/>
      <c r="Q299" s="466"/>
      <c r="R299" s="466"/>
      <c r="S299" s="436"/>
      <c r="T299" s="436"/>
      <c r="U299" s="436"/>
      <c r="V299" s="436"/>
      <c r="W299" s="466"/>
      <c r="X299" s="436"/>
      <c r="Y299" s="457" t="str">
        <f ca="1">IF(INDIRECT("'Risk Input'!L"&amp;$A298&amp;"")="","",INDIRECT("'Risk Input'!L"&amp;$A298&amp;""))</f>
        <v/>
      </c>
    </row>
    <row r="300" ht="24" customHeight="1" spans="1:25">
      <c r="A300">
        <f t="shared" si="31"/>
        <v>39</v>
      </c>
      <c r="B300" s="436"/>
      <c r="C300" s="436"/>
      <c r="D300" s="437"/>
      <c r="E300" s="436"/>
      <c r="F300" s="436"/>
      <c r="G300" s="436"/>
      <c r="H300" s="436"/>
      <c r="I300" s="452"/>
      <c r="J300" s="436"/>
      <c r="K300" s="436"/>
      <c r="L300" s="436"/>
      <c r="M300" s="436"/>
      <c r="N300" s="436"/>
      <c r="O300" s="458" t="s">
        <v>418</v>
      </c>
      <c r="P300" s="454"/>
      <c r="Q300" s="466"/>
      <c r="R300" s="466"/>
      <c r="S300" s="436"/>
      <c r="T300" s="436"/>
      <c r="U300" s="436"/>
      <c r="V300" s="436"/>
      <c r="W300" s="466"/>
      <c r="X300" s="436"/>
      <c r="Y300" s="458" t="s">
        <v>418</v>
      </c>
    </row>
    <row r="301" ht="24" customHeight="1" spans="1:25">
      <c r="A301">
        <f t="shared" si="31"/>
        <v>39</v>
      </c>
      <c r="B301" s="438"/>
      <c r="C301" s="438"/>
      <c r="D301" s="439"/>
      <c r="E301" s="438"/>
      <c r="F301" s="438"/>
      <c r="G301" s="438"/>
      <c r="H301" s="438"/>
      <c r="I301" s="459"/>
      <c r="J301" s="438"/>
      <c r="K301" s="438"/>
      <c r="L301" s="438"/>
      <c r="M301" s="438"/>
      <c r="N301" s="438"/>
      <c r="O301" s="460" t="str">
        <f ca="1">IF(INDIRECT("'Risk Input'!"&amp;Database!$O$16&amp;$A301&amp;"")="","",INDIRECT("'Risk Input'!"&amp;Database!$O$16&amp;$A301&amp;""))</f>
        <v/>
      </c>
      <c r="P301" s="461"/>
      <c r="Q301" s="467"/>
      <c r="R301" s="467"/>
      <c r="S301" s="438"/>
      <c r="T301" s="438"/>
      <c r="U301" s="438"/>
      <c r="V301" s="438"/>
      <c r="W301" s="467"/>
      <c r="X301" s="438"/>
      <c r="Y301" s="460" t="str">
        <f ca="1">IF(INDIRECT("'Risk Input'!"&amp;Database!$O$31&amp;$A301&amp;"")="","",INDIRECT("'Risk Input'!"&amp;Database!$O$31&amp;$A301&amp;""))</f>
        <v/>
      </c>
    </row>
    <row r="302" ht="6" customHeight="1" spans="2:25">
      <c r="B302" s="431"/>
      <c r="C302" s="432"/>
      <c r="D302" s="433"/>
      <c r="E302" s="433"/>
      <c r="F302" s="433"/>
      <c r="G302" s="433"/>
      <c r="H302" s="433"/>
      <c r="I302" s="462"/>
      <c r="J302" s="433"/>
      <c r="K302" s="433"/>
      <c r="L302" s="433"/>
      <c r="M302" s="433"/>
      <c r="N302" s="448"/>
      <c r="O302" s="448"/>
      <c r="P302" s="448"/>
      <c r="Q302" s="448"/>
      <c r="R302" s="448"/>
      <c r="S302" s="433"/>
      <c r="T302" s="433"/>
      <c r="U302" s="433"/>
      <c r="V302" s="433"/>
      <c r="W302" s="433"/>
      <c r="X302" s="433"/>
      <c r="Y302" s="470"/>
    </row>
    <row r="303" ht="24" customHeight="1" spans="1:25">
      <c r="A303">
        <f>A294+1</f>
        <v>40</v>
      </c>
      <c r="B303" s="434" t="str">
        <f ca="1">IF(INDIRECT("'Risk Input'!"&amp;Database!$O$3&amp;$A303&amp;"")="","",INDIRECT("'Risk Input'!"&amp;Database!$O$3&amp;$A303&amp;""))</f>
        <v/>
      </c>
      <c r="C303" s="434" t="str">
        <f ca="1">IF(INDIRECT("'Risk Input'!"&amp;Database!$O$2&amp;$A303&amp;"")="","",INDIRECT("'Risk Input'!"&amp;Database!$O$2&amp;$A303&amp;""))</f>
        <v/>
      </c>
      <c r="D303" s="435" t="str">
        <f ca="1">IF(INDIRECT("'Risk Input'!"&amp;Database!$O$4&amp;$A303&amp;"")="","",INDIRECT("'Risk Input'!"&amp;Database!$O$4&amp;$A303&amp;""))</f>
        <v/>
      </c>
      <c r="E303" s="434" t="str">
        <f ca="1">IF(INDIRECT("'Risk Input'!"&amp;Database!$O$5&amp;$A303&amp;"")="","",INDIRECT("'Risk Input'!"&amp;Database!$O$5&amp;$A303&amp;""))</f>
        <v/>
      </c>
      <c r="F303" s="434" t="str">
        <f ca="1">IF(INDIRECT("'Risk Input'!"&amp;Database!$O$6&amp;$A303&amp;"")="","",INDIRECT("'Risk Input'!"&amp;Database!$O$6&amp;$A303&amp;""))</f>
        <v/>
      </c>
      <c r="G303" s="434" t="str">
        <f ca="1">IF(INDIRECT("'Risk Input'!"&amp;Database!$O$7&amp;$A303&amp;"")="","",INDIRECT("'Risk Input'!"&amp;Database!$O$7&amp;$A303&amp;""))</f>
        <v/>
      </c>
      <c r="H303" s="434" t="str">
        <f ca="1">IF(INDIRECT("'Risk Input'!"&amp;Database!$O$8&amp;$A303&amp;"")="","",INDIRECT("'Risk Input'!"&amp;Database!$O$8&amp;$A303&amp;""))</f>
        <v/>
      </c>
      <c r="I303" s="449" t="str">
        <f ca="1">IF(INDIRECT("'Risk Input'!"&amp;Database!$O$9&amp;$A303&amp;"")="","",INDIRECT("'Risk Input'!"&amp;Database!$O$9&amp;$A303&amp;""))</f>
        <v/>
      </c>
      <c r="J303" s="434" t="str">
        <f ca="1">IF(INDIRECT("'Risk Input'!"&amp;Database!$O$10&amp;$A303&amp;"")="","",INDIRECT("'Risk Input'!"&amp;Database!$O$10&amp;$A303&amp;""))</f>
        <v/>
      </c>
      <c r="K303" s="434" t="str">
        <f ca="1">IF(INDIRECT("'Risk Input'!"&amp;Database!$O$11&amp;$A303&amp;"")="","",INDIRECT("'Risk Input'!"&amp;Database!$O$11&amp;$A303&amp;""))</f>
        <v/>
      </c>
      <c r="L303" s="434" t="str">
        <f ca="1">IF(INDIRECT("'Risk Input'!"&amp;Database!$O$12&amp;$A303&amp;"")="","",INDIRECT("'Risk Input'!"&amp;Database!$O$12&amp;$A303&amp;""))</f>
        <v/>
      </c>
      <c r="M303" s="434" t="str">
        <f ca="1">IF(INDIRECT("'Risk Input'!"&amp;Database!$O$13&amp;$A303&amp;"")="","",INDIRECT("'Risk Input'!"&amp;Database!$O$13&amp;$A303&amp;""))</f>
        <v/>
      </c>
      <c r="N303" s="434" t="str">
        <f ca="1">IF(INDIRECT("'Risk Input'!"&amp;Database!$O$14&amp;$A303&amp;"")="","",INDIRECT("'Risk Input'!"&amp;Database!$O$14&amp;$A303&amp;""))</f>
        <v/>
      </c>
      <c r="O303" s="450" t="s">
        <v>417</v>
      </c>
      <c r="P303" s="451" t="str">
        <f ca="1">IF(INDIRECT("'Risk Input'!"&amp;Database!$O$19&amp;$A303&amp;"")="","",INDIRECT("'Risk Input'!"&amp;Database!$O$19&amp;$A303&amp;""))</f>
        <v/>
      </c>
      <c r="Q303" s="465" t="str">
        <f ca="1">IF(INDIRECT("'Risk Input'!"&amp;Database!$O$20&amp;$A303&amp;"")="","",INDIRECT("'Risk Input'!"&amp;Database!$O$20&amp;$A303&amp;""))</f>
        <v/>
      </c>
      <c r="R303" s="465" t="str">
        <f ca="1">IF(INDIRECT("'Risk Input'!"&amp;Database!$O$21&amp;$A303&amp;"")="","",INDIRECT("'Risk Input'!"&amp;Database!$O$21&amp;$A303&amp;""))</f>
        <v/>
      </c>
      <c r="S303" s="434" t="str">
        <f ca="1">IF(INDIRECT("'Risk Input'!"&amp;Database!$O$22&amp;$A303&amp;"")="","",INDIRECT("'Risk Input'!"&amp;Database!$O$22&amp;$A303&amp;""))</f>
        <v/>
      </c>
      <c r="T303" s="434" t="str">
        <f ca="1">IF(INDIRECT("'Risk Input'!"&amp;Database!$O$25&amp;$A303&amp;"")="","",INDIRECT("'Risk Input'!"&amp;Database!$O$25&amp;$A303&amp;""))</f>
        <v/>
      </c>
      <c r="U303" s="434" t="str">
        <f ca="1">IF(INDIRECT("'Risk Input'!"&amp;Database!$O$26&amp;$A303&amp;"")="","",INDIRECT("'Risk Input'!"&amp;Database!$O$26&amp;$A303&amp;""))</f>
        <v/>
      </c>
      <c r="V303" s="434" t="str">
        <f ca="1">IF(INDIRECT("'Risk Input'!"&amp;Database!$O$27&amp;$A303&amp;"")="","",INDIRECT("'Risk Input'!"&amp;Database!$O$27&amp;$A303&amp;""))</f>
        <v/>
      </c>
      <c r="W303" s="465" t="str">
        <f ca="1">IF(INDIRECT("'Risk Input'!"&amp;Database!$O$28&amp;$A303&amp;"")="","",INDIRECT("'Risk Input'!"&amp;Database!$O$28&amp;$A303&amp;""))</f>
        <v/>
      </c>
      <c r="X303" s="434" t="str">
        <f ca="1">IF(INDIRECT("'Risk Input'!"&amp;Database!$O$29&amp;$A303&amp;"")="","",INDIRECT("'Risk Input'!"&amp;Database!$O$29&amp;$A303&amp;""))</f>
        <v/>
      </c>
      <c r="Y303" s="471" t="s">
        <v>417</v>
      </c>
    </row>
    <row r="304" ht="24" customHeight="1" spans="1:25">
      <c r="A304">
        <f>A303</f>
        <v>40</v>
      </c>
      <c r="B304" s="436"/>
      <c r="C304" s="436"/>
      <c r="D304" s="437"/>
      <c r="E304" s="436"/>
      <c r="F304" s="436"/>
      <c r="G304" s="436"/>
      <c r="H304" s="436"/>
      <c r="I304" s="452"/>
      <c r="J304" s="436"/>
      <c r="K304" s="436"/>
      <c r="L304" s="436"/>
      <c r="M304" s="436"/>
      <c r="N304" s="436"/>
      <c r="O304" s="453" t="str">
        <f ca="1">IF(INDIRECT("'Risk Input'!"&amp;Database!$O$15&amp;$A303&amp;"")="","",INDIRECT("'Risk Input'!"&amp;Database!$O$15&amp;$A303&amp;""))</f>
        <v/>
      </c>
      <c r="P304" s="454"/>
      <c r="Q304" s="466"/>
      <c r="R304" s="466"/>
      <c r="S304" s="436"/>
      <c r="T304" s="436"/>
      <c r="U304" s="436"/>
      <c r="V304" s="436"/>
      <c r="W304" s="466"/>
      <c r="X304" s="436"/>
      <c r="Y304" s="453" t="str">
        <f ca="1">IF(INDIRECT("'Risk Input'!"&amp;Database!$O$30&amp;$A303&amp;"")="","",INDIRECT("'Risk Input'!"&amp;Database!$O$30&amp;$A303&amp;""))</f>
        <v/>
      </c>
    </row>
    <row r="305" ht="24" customHeight="1" spans="1:25">
      <c r="A305">
        <f t="shared" ref="A305:A310" si="32">A304</f>
        <v>40</v>
      </c>
      <c r="B305" s="436"/>
      <c r="C305" s="436"/>
      <c r="D305" s="437"/>
      <c r="E305" s="436"/>
      <c r="F305" s="436"/>
      <c r="G305" s="436"/>
      <c r="H305" s="436"/>
      <c r="I305" s="452"/>
      <c r="J305" s="436"/>
      <c r="K305" s="436"/>
      <c r="L305" s="436"/>
      <c r="M305" s="436"/>
      <c r="N305" s="436"/>
      <c r="O305" s="455" t="str">
        <f ca="1">IF(INDIRECT("'Risk Input'!"&amp;Database!$O$18&amp;$A305&amp;"")="","",INDIRECT("'Risk Input'!"&amp;Database!$O$18&amp;$A305&amp;""))</f>
        <v/>
      </c>
      <c r="P305" s="454"/>
      <c r="Q305" s="466"/>
      <c r="R305" s="466"/>
      <c r="S305" s="436"/>
      <c r="T305" s="436"/>
      <c r="U305" s="436"/>
      <c r="V305" s="436"/>
      <c r="W305" s="466"/>
      <c r="X305" s="436"/>
      <c r="Y305" s="455" t="str">
        <f ca="1">IF(INDIRECT("'Risk Input'!"&amp;Database!$O$33&amp;$A305&amp;"")="","",INDIRECT("'Risk Input'!"&amp;Database!$O$33&amp;$A305&amp;""))</f>
        <v/>
      </c>
    </row>
    <row r="306" ht="24" customHeight="1" spans="1:25">
      <c r="A306">
        <f t="shared" si="32"/>
        <v>40</v>
      </c>
      <c r="B306" s="436"/>
      <c r="C306" s="436"/>
      <c r="D306" s="437"/>
      <c r="E306" s="436"/>
      <c r="F306" s="436"/>
      <c r="G306" s="436"/>
      <c r="H306" s="436"/>
      <c r="I306" s="452"/>
      <c r="J306" s="436"/>
      <c r="K306" s="436"/>
      <c r="L306" s="436"/>
      <c r="M306" s="436"/>
      <c r="N306" s="436"/>
      <c r="O306" s="456" t="str">
        <f ca="1">IF(INDIRECT("'Risk Input'!L"&amp;$A305&amp;"")="","",INDIRECT("'Risk Input'!L"&amp;$A305&amp;""))</f>
        <v/>
      </c>
      <c r="P306" s="454"/>
      <c r="Q306" s="466"/>
      <c r="R306" s="466"/>
      <c r="S306" s="436"/>
      <c r="T306" s="436"/>
      <c r="U306" s="436"/>
      <c r="V306" s="436"/>
      <c r="W306" s="466"/>
      <c r="X306" s="436"/>
      <c r="Y306" s="456" t="str">
        <f ca="1">IF(INDIRECT("'Risk Input'!L"&amp;$A305&amp;"")="","",INDIRECT("'Risk Input'!L"&amp;$A305&amp;""))</f>
        <v/>
      </c>
    </row>
    <row r="307" ht="24" customHeight="1" spans="1:25">
      <c r="A307">
        <f t="shared" si="32"/>
        <v>40</v>
      </c>
      <c r="B307" s="436"/>
      <c r="C307" s="436"/>
      <c r="D307" s="437"/>
      <c r="E307" s="436"/>
      <c r="F307" s="436"/>
      <c r="G307" s="436"/>
      <c r="H307" s="436"/>
      <c r="I307" s="452"/>
      <c r="J307" s="436"/>
      <c r="K307" s="436"/>
      <c r="L307" s="436"/>
      <c r="M307" s="436"/>
      <c r="N307" s="436"/>
      <c r="O307" s="456" t="str">
        <f ca="1">IF(INDIRECT("'Risk Input'!L"&amp;$A306&amp;"")="","",INDIRECT("'Risk Input'!L"&amp;$A306&amp;""))</f>
        <v/>
      </c>
      <c r="P307" s="454"/>
      <c r="Q307" s="466"/>
      <c r="R307" s="466"/>
      <c r="S307" s="436"/>
      <c r="T307" s="436"/>
      <c r="U307" s="436"/>
      <c r="V307" s="436"/>
      <c r="W307" s="466"/>
      <c r="X307" s="436"/>
      <c r="Y307" s="456" t="str">
        <f ca="1">IF(INDIRECT("'Risk Input'!L"&amp;$A306&amp;"")="","",INDIRECT("'Risk Input'!L"&amp;$A306&amp;""))</f>
        <v/>
      </c>
    </row>
    <row r="308" ht="24" customHeight="1" spans="1:25">
      <c r="A308">
        <f t="shared" si="32"/>
        <v>40</v>
      </c>
      <c r="B308" s="436"/>
      <c r="C308" s="436"/>
      <c r="D308" s="437"/>
      <c r="E308" s="436"/>
      <c r="F308" s="436"/>
      <c r="G308" s="436"/>
      <c r="H308" s="436"/>
      <c r="I308" s="452"/>
      <c r="J308" s="436"/>
      <c r="K308" s="436"/>
      <c r="L308" s="436"/>
      <c r="M308" s="436"/>
      <c r="N308" s="436"/>
      <c r="O308" s="457" t="str">
        <f ca="1">IF(INDIRECT("'Risk Input'!L"&amp;$A307&amp;"")="","",INDIRECT("'Risk Input'!L"&amp;$A307&amp;""))</f>
        <v/>
      </c>
      <c r="P308" s="454"/>
      <c r="Q308" s="466"/>
      <c r="R308" s="466"/>
      <c r="S308" s="436"/>
      <c r="T308" s="436"/>
      <c r="U308" s="436"/>
      <c r="V308" s="436"/>
      <c r="W308" s="466"/>
      <c r="X308" s="436"/>
      <c r="Y308" s="457" t="str">
        <f ca="1">IF(INDIRECT("'Risk Input'!L"&amp;$A307&amp;"")="","",INDIRECT("'Risk Input'!L"&amp;$A307&amp;""))</f>
        <v/>
      </c>
    </row>
    <row r="309" ht="24" customHeight="1" spans="1:25">
      <c r="A309">
        <f t="shared" si="32"/>
        <v>40</v>
      </c>
      <c r="B309" s="436"/>
      <c r="C309" s="436"/>
      <c r="D309" s="437"/>
      <c r="E309" s="436"/>
      <c r="F309" s="436"/>
      <c r="G309" s="436"/>
      <c r="H309" s="436"/>
      <c r="I309" s="452"/>
      <c r="J309" s="436"/>
      <c r="K309" s="436"/>
      <c r="L309" s="436"/>
      <c r="M309" s="436"/>
      <c r="N309" s="436"/>
      <c r="O309" s="458" t="s">
        <v>418</v>
      </c>
      <c r="P309" s="454"/>
      <c r="Q309" s="466"/>
      <c r="R309" s="466"/>
      <c r="S309" s="436"/>
      <c r="T309" s="436"/>
      <c r="U309" s="436"/>
      <c r="V309" s="436"/>
      <c r="W309" s="466"/>
      <c r="X309" s="436"/>
      <c r="Y309" s="458" t="s">
        <v>418</v>
      </c>
    </row>
    <row r="310" ht="24" customHeight="1" spans="1:25">
      <c r="A310">
        <f t="shared" si="32"/>
        <v>40</v>
      </c>
      <c r="B310" s="438"/>
      <c r="C310" s="438"/>
      <c r="D310" s="439"/>
      <c r="E310" s="438"/>
      <c r="F310" s="438"/>
      <c r="G310" s="438"/>
      <c r="H310" s="438"/>
      <c r="I310" s="459"/>
      <c r="J310" s="438"/>
      <c r="K310" s="438"/>
      <c r="L310" s="438"/>
      <c r="M310" s="438"/>
      <c r="N310" s="438"/>
      <c r="O310" s="460" t="str">
        <f ca="1">IF(INDIRECT("'Risk Input'!"&amp;Database!$O$16&amp;$A310&amp;"")="","",INDIRECT("'Risk Input'!"&amp;Database!$O$16&amp;$A310&amp;""))</f>
        <v/>
      </c>
      <c r="P310" s="461"/>
      <c r="Q310" s="467"/>
      <c r="R310" s="467"/>
      <c r="S310" s="438"/>
      <c r="T310" s="438"/>
      <c r="U310" s="438"/>
      <c r="V310" s="438"/>
      <c r="W310" s="467"/>
      <c r="X310" s="438"/>
      <c r="Y310" s="460" t="str">
        <f ca="1">IF(INDIRECT("'Risk Input'!"&amp;Database!$O$31&amp;$A310&amp;"")="","",INDIRECT("'Risk Input'!"&amp;Database!$O$31&amp;$A310&amp;""))</f>
        <v/>
      </c>
    </row>
    <row r="311" ht="6" customHeight="1" spans="2:25">
      <c r="B311" s="431"/>
      <c r="C311" s="432"/>
      <c r="D311" s="433"/>
      <c r="E311" s="433"/>
      <c r="F311" s="433"/>
      <c r="G311" s="433"/>
      <c r="H311" s="433"/>
      <c r="I311" s="462"/>
      <c r="J311" s="433"/>
      <c r="K311" s="433"/>
      <c r="L311" s="433"/>
      <c r="M311" s="433"/>
      <c r="N311" s="448"/>
      <c r="O311" s="448"/>
      <c r="P311" s="448"/>
      <c r="Q311" s="448"/>
      <c r="R311" s="448"/>
      <c r="S311" s="433"/>
      <c r="T311" s="433"/>
      <c r="U311" s="433"/>
      <c r="V311" s="433"/>
      <c r="W311" s="433"/>
      <c r="X311" s="433"/>
      <c r="Y311" s="470"/>
    </row>
    <row r="312" ht="24" customHeight="1" spans="1:25">
      <c r="A312">
        <f>A303+1</f>
        <v>41</v>
      </c>
      <c r="B312" s="434" t="str">
        <f ca="1">IF(INDIRECT("'Risk Input'!"&amp;Database!$O$3&amp;$A312&amp;"")="","",INDIRECT("'Risk Input'!"&amp;Database!$O$3&amp;$A312&amp;""))</f>
        <v/>
      </c>
      <c r="C312" s="434" t="str">
        <f ca="1">IF(INDIRECT("'Risk Input'!"&amp;Database!$O$2&amp;$A312&amp;"")="","",INDIRECT("'Risk Input'!"&amp;Database!$O$2&amp;$A312&amp;""))</f>
        <v/>
      </c>
      <c r="D312" s="435" t="str">
        <f ca="1">IF(INDIRECT("'Risk Input'!"&amp;Database!$O$4&amp;$A312&amp;"")="","",INDIRECT("'Risk Input'!"&amp;Database!$O$4&amp;$A312&amp;""))</f>
        <v/>
      </c>
      <c r="E312" s="434" t="str">
        <f ca="1">IF(INDIRECT("'Risk Input'!"&amp;Database!$O$5&amp;$A312&amp;"")="","",INDIRECT("'Risk Input'!"&amp;Database!$O$5&amp;$A312&amp;""))</f>
        <v/>
      </c>
      <c r="F312" s="434" t="str">
        <f ca="1">IF(INDIRECT("'Risk Input'!"&amp;Database!$O$6&amp;$A312&amp;"")="","",INDIRECT("'Risk Input'!"&amp;Database!$O$6&amp;$A312&amp;""))</f>
        <v/>
      </c>
      <c r="G312" s="434" t="str">
        <f ca="1">IF(INDIRECT("'Risk Input'!"&amp;Database!$O$7&amp;$A312&amp;"")="","",INDIRECT("'Risk Input'!"&amp;Database!$O$7&amp;$A312&amp;""))</f>
        <v/>
      </c>
      <c r="H312" s="434" t="str">
        <f ca="1">IF(INDIRECT("'Risk Input'!"&amp;Database!$O$8&amp;$A312&amp;"")="","",INDIRECT("'Risk Input'!"&amp;Database!$O$8&amp;$A312&amp;""))</f>
        <v/>
      </c>
      <c r="I312" s="449" t="str">
        <f ca="1">IF(INDIRECT("'Risk Input'!"&amp;Database!$O$9&amp;$A312&amp;"")="","",INDIRECT("'Risk Input'!"&amp;Database!$O$9&amp;$A312&amp;""))</f>
        <v/>
      </c>
      <c r="J312" s="434" t="str">
        <f ca="1">IF(INDIRECT("'Risk Input'!"&amp;Database!$O$10&amp;$A312&amp;"")="","",INDIRECT("'Risk Input'!"&amp;Database!$O$10&amp;$A312&amp;""))</f>
        <v/>
      </c>
      <c r="K312" s="434" t="str">
        <f ca="1">IF(INDIRECT("'Risk Input'!"&amp;Database!$O$11&amp;$A312&amp;"")="","",INDIRECT("'Risk Input'!"&amp;Database!$O$11&amp;$A312&amp;""))</f>
        <v/>
      </c>
      <c r="L312" s="434" t="str">
        <f ca="1">IF(INDIRECT("'Risk Input'!"&amp;Database!$O$12&amp;$A312&amp;"")="","",INDIRECT("'Risk Input'!"&amp;Database!$O$12&amp;$A312&amp;""))</f>
        <v/>
      </c>
      <c r="M312" s="434" t="str">
        <f ca="1">IF(INDIRECT("'Risk Input'!"&amp;Database!$O$13&amp;$A312&amp;"")="","",INDIRECT("'Risk Input'!"&amp;Database!$O$13&amp;$A312&amp;""))</f>
        <v/>
      </c>
      <c r="N312" s="434" t="str">
        <f ca="1">IF(INDIRECT("'Risk Input'!"&amp;Database!$O$14&amp;$A312&amp;"")="","",INDIRECT("'Risk Input'!"&amp;Database!$O$14&amp;$A312&amp;""))</f>
        <v/>
      </c>
      <c r="O312" s="450" t="s">
        <v>417</v>
      </c>
      <c r="P312" s="451" t="str">
        <f ca="1">IF(INDIRECT("'Risk Input'!"&amp;Database!$O$19&amp;$A312&amp;"")="","",INDIRECT("'Risk Input'!"&amp;Database!$O$19&amp;$A312&amp;""))</f>
        <v/>
      </c>
      <c r="Q312" s="465" t="str">
        <f ca="1">IF(INDIRECT("'Risk Input'!"&amp;Database!$O$20&amp;$A312&amp;"")="","",INDIRECT("'Risk Input'!"&amp;Database!$O$20&amp;$A312&amp;""))</f>
        <v/>
      </c>
      <c r="R312" s="465" t="str">
        <f ca="1">IF(INDIRECT("'Risk Input'!"&amp;Database!$O$21&amp;$A312&amp;"")="","",INDIRECT("'Risk Input'!"&amp;Database!$O$21&amp;$A312&amp;""))</f>
        <v/>
      </c>
      <c r="S312" s="434" t="str">
        <f ca="1">IF(INDIRECT("'Risk Input'!"&amp;Database!$O$22&amp;$A312&amp;"")="","",INDIRECT("'Risk Input'!"&amp;Database!$O$22&amp;$A312&amp;""))</f>
        <v/>
      </c>
      <c r="T312" s="434" t="str">
        <f ca="1">IF(INDIRECT("'Risk Input'!"&amp;Database!$O$25&amp;$A312&amp;"")="","",INDIRECT("'Risk Input'!"&amp;Database!$O$25&amp;$A312&amp;""))</f>
        <v/>
      </c>
      <c r="U312" s="434" t="str">
        <f ca="1">IF(INDIRECT("'Risk Input'!"&amp;Database!$O$26&amp;$A312&amp;"")="","",INDIRECT("'Risk Input'!"&amp;Database!$O$26&amp;$A312&amp;""))</f>
        <v/>
      </c>
      <c r="V312" s="434" t="str">
        <f ca="1">IF(INDIRECT("'Risk Input'!"&amp;Database!$O$27&amp;$A312&amp;"")="","",INDIRECT("'Risk Input'!"&amp;Database!$O$27&amp;$A312&amp;""))</f>
        <v/>
      </c>
      <c r="W312" s="465" t="str">
        <f ca="1">IF(INDIRECT("'Risk Input'!"&amp;Database!$O$28&amp;$A312&amp;"")="","",INDIRECT("'Risk Input'!"&amp;Database!$O$28&amp;$A312&amp;""))</f>
        <v/>
      </c>
      <c r="X312" s="434" t="str">
        <f ca="1">IF(INDIRECT("'Risk Input'!"&amp;Database!$O$29&amp;$A312&amp;"")="","",INDIRECT("'Risk Input'!"&amp;Database!$O$29&amp;$A312&amp;""))</f>
        <v/>
      </c>
      <c r="Y312" s="471" t="s">
        <v>417</v>
      </c>
    </row>
    <row r="313" ht="24" customHeight="1" spans="1:25">
      <c r="A313">
        <f>A312</f>
        <v>41</v>
      </c>
      <c r="B313" s="436"/>
      <c r="C313" s="436"/>
      <c r="D313" s="437"/>
      <c r="E313" s="436"/>
      <c r="F313" s="436"/>
      <c r="G313" s="436"/>
      <c r="H313" s="436"/>
      <c r="I313" s="452"/>
      <c r="J313" s="436"/>
      <c r="K313" s="436"/>
      <c r="L313" s="436"/>
      <c r="M313" s="436"/>
      <c r="N313" s="436"/>
      <c r="O313" s="453" t="str">
        <f ca="1">IF(INDIRECT("'Risk Input'!"&amp;Database!$O$15&amp;$A312&amp;"")="","",INDIRECT("'Risk Input'!"&amp;Database!$O$15&amp;$A312&amp;""))</f>
        <v/>
      </c>
      <c r="P313" s="454"/>
      <c r="Q313" s="466"/>
      <c r="R313" s="466"/>
      <c r="S313" s="436"/>
      <c r="T313" s="436"/>
      <c r="U313" s="436"/>
      <c r="V313" s="436"/>
      <c r="W313" s="466"/>
      <c r="X313" s="436"/>
      <c r="Y313" s="453" t="str">
        <f ca="1">IF(INDIRECT("'Risk Input'!"&amp;Database!$O$30&amp;$A312&amp;"")="","",INDIRECT("'Risk Input'!"&amp;Database!$O$30&amp;$A312&amp;""))</f>
        <v/>
      </c>
    </row>
    <row r="314" ht="24" customHeight="1" spans="1:25">
      <c r="A314">
        <f t="shared" ref="A314:A319" si="33">A313</f>
        <v>41</v>
      </c>
      <c r="B314" s="436"/>
      <c r="C314" s="436"/>
      <c r="D314" s="437"/>
      <c r="E314" s="436"/>
      <c r="F314" s="436"/>
      <c r="G314" s="436"/>
      <c r="H314" s="436"/>
      <c r="I314" s="452"/>
      <c r="J314" s="436"/>
      <c r="K314" s="436"/>
      <c r="L314" s="436"/>
      <c r="M314" s="436"/>
      <c r="N314" s="436"/>
      <c r="O314" s="455" t="str">
        <f ca="1">IF(INDIRECT("'Risk Input'!"&amp;Database!$O$18&amp;$A314&amp;"")="","",INDIRECT("'Risk Input'!"&amp;Database!$O$18&amp;$A314&amp;""))</f>
        <v/>
      </c>
      <c r="P314" s="454"/>
      <c r="Q314" s="466"/>
      <c r="R314" s="466"/>
      <c r="S314" s="436"/>
      <c r="T314" s="436"/>
      <c r="U314" s="436"/>
      <c r="V314" s="436"/>
      <c r="W314" s="466"/>
      <c r="X314" s="436"/>
      <c r="Y314" s="455" t="str">
        <f ca="1">IF(INDIRECT("'Risk Input'!"&amp;Database!$O$33&amp;$A314&amp;"")="","",INDIRECT("'Risk Input'!"&amp;Database!$O$33&amp;$A314&amp;""))</f>
        <v/>
      </c>
    </row>
    <row r="315" ht="24" customHeight="1" spans="1:25">
      <c r="A315">
        <f t="shared" si="33"/>
        <v>41</v>
      </c>
      <c r="B315" s="436"/>
      <c r="C315" s="436"/>
      <c r="D315" s="437"/>
      <c r="E315" s="436"/>
      <c r="F315" s="436"/>
      <c r="G315" s="436"/>
      <c r="H315" s="436"/>
      <c r="I315" s="452"/>
      <c r="J315" s="436"/>
      <c r="K315" s="436"/>
      <c r="L315" s="436"/>
      <c r="M315" s="436"/>
      <c r="N315" s="436"/>
      <c r="O315" s="456" t="str">
        <f ca="1">IF(INDIRECT("'Risk Input'!L"&amp;$A314&amp;"")="","",INDIRECT("'Risk Input'!L"&amp;$A314&amp;""))</f>
        <v/>
      </c>
      <c r="P315" s="454"/>
      <c r="Q315" s="466"/>
      <c r="R315" s="466"/>
      <c r="S315" s="436"/>
      <c r="T315" s="436"/>
      <c r="U315" s="436"/>
      <c r="V315" s="436"/>
      <c r="W315" s="466"/>
      <c r="X315" s="436"/>
      <c r="Y315" s="456" t="str">
        <f ca="1">IF(INDIRECT("'Risk Input'!L"&amp;$A314&amp;"")="","",INDIRECT("'Risk Input'!L"&amp;$A314&amp;""))</f>
        <v/>
      </c>
    </row>
    <row r="316" ht="24" customHeight="1" spans="1:25">
      <c r="A316">
        <f t="shared" si="33"/>
        <v>41</v>
      </c>
      <c r="B316" s="436"/>
      <c r="C316" s="436"/>
      <c r="D316" s="437"/>
      <c r="E316" s="436"/>
      <c r="F316" s="436"/>
      <c r="G316" s="436"/>
      <c r="H316" s="436"/>
      <c r="I316" s="452"/>
      <c r="J316" s="436"/>
      <c r="K316" s="436"/>
      <c r="L316" s="436"/>
      <c r="M316" s="436"/>
      <c r="N316" s="436"/>
      <c r="O316" s="456" t="str">
        <f ca="1">IF(INDIRECT("'Risk Input'!L"&amp;$A315&amp;"")="","",INDIRECT("'Risk Input'!L"&amp;$A315&amp;""))</f>
        <v/>
      </c>
      <c r="P316" s="454"/>
      <c r="Q316" s="466"/>
      <c r="R316" s="466"/>
      <c r="S316" s="436"/>
      <c r="T316" s="436"/>
      <c r="U316" s="436"/>
      <c r="V316" s="436"/>
      <c r="W316" s="466"/>
      <c r="X316" s="436"/>
      <c r="Y316" s="456" t="str">
        <f ca="1">IF(INDIRECT("'Risk Input'!L"&amp;$A315&amp;"")="","",INDIRECT("'Risk Input'!L"&amp;$A315&amp;""))</f>
        <v/>
      </c>
    </row>
    <row r="317" ht="24" customHeight="1" spans="1:25">
      <c r="A317">
        <f t="shared" si="33"/>
        <v>41</v>
      </c>
      <c r="B317" s="436"/>
      <c r="C317" s="436"/>
      <c r="D317" s="437"/>
      <c r="E317" s="436"/>
      <c r="F317" s="436"/>
      <c r="G317" s="436"/>
      <c r="H317" s="436"/>
      <c r="I317" s="452"/>
      <c r="J317" s="436"/>
      <c r="K317" s="436"/>
      <c r="L317" s="436"/>
      <c r="M317" s="436"/>
      <c r="N317" s="436"/>
      <c r="O317" s="457" t="str">
        <f ca="1">IF(INDIRECT("'Risk Input'!L"&amp;$A316&amp;"")="","",INDIRECT("'Risk Input'!L"&amp;$A316&amp;""))</f>
        <v/>
      </c>
      <c r="P317" s="454"/>
      <c r="Q317" s="466"/>
      <c r="R317" s="466"/>
      <c r="S317" s="436"/>
      <c r="T317" s="436"/>
      <c r="U317" s="436"/>
      <c r="V317" s="436"/>
      <c r="W317" s="466"/>
      <c r="X317" s="436"/>
      <c r="Y317" s="457" t="str">
        <f ca="1">IF(INDIRECT("'Risk Input'!L"&amp;$A316&amp;"")="","",INDIRECT("'Risk Input'!L"&amp;$A316&amp;""))</f>
        <v/>
      </c>
    </row>
    <row r="318" ht="24" customHeight="1" spans="1:25">
      <c r="A318">
        <f t="shared" si="33"/>
        <v>41</v>
      </c>
      <c r="B318" s="436"/>
      <c r="C318" s="436"/>
      <c r="D318" s="437"/>
      <c r="E318" s="436"/>
      <c r="F318" s="436"/>
      <c r="G318" s="436"/>
      <c r="H318" s="436"/>
      <c r="I318" s="452"/>
      <c r="J318" s="436"/>
      <c r="K318" s="436"/>
      <c r="L318" s="436"/>
      <c r="M318" s="436"/>
      <c r="N318" s="436"/>
      <c r="O318" s="458" t="s">
        <v>418</v>
      </c>
      <c r="P318" s="454"/>
      <c r="Q318" s="466"/>
      <c r="R318" s="466"/>
      <c r="S318" s="436"/>
      <c r="T318" s="436"/>
      <c r="U318" s="436"/>
      <c r="V318" s="436"/>
      <c r="W318" s="466"/>
      <c r="X318" s="436"/>
      <c r="Y318" s="458" t="s">
        <v>418</v>
      </c>
    </row>
    <row r="319" ht="24" customHeight="1" spans="1:25">
      <c r="A319">
        <f t="shared" si="33"/>
        <v>41</v>
      </c>
      <c r="B319" s="438"/>
      <c r="C319" s="438"/>
      <c r="D319" s="439"/>
      <c r="E319" s="438"/>
      <c r="F319" s="438"/>
      <c r="G319" s="438"/>
      <c r="H319" s="438"/>
      <c r="I319" s="459"/>
      <c r="J319" s="438"/>
      <c r="K319" s="438"/>
      <c r="L319" s="438"/>
      <c r="M319" s="438"/>
      <c r="N319" s="438"/>
      <c r="O319" s="460" t="str">
        <f ca="1">IF(INDIRECT("'Risk Input'!"&amp;Database!$O$16&amp;$A319&amp;"")="","",INDIRECT("'Risk Input'!"&amp;Database!$O$16&amp;$A319&amp;""))</f>
        <v/>
      </c>
      <c r="P319" s="461"/>
      <c r="Q319" s="467"/>
      <c r="R319" s="467"/>
      <c r="S319" s="438"/>
      <c r="T319" s="438"/>
      <c r="U319" s="438"/>
      <c r="V319" s="438"/>
      <c r="W319" s="467"/>
      <c r="X319" s="438"/>
      <c r="Y319" s="460" t="str">
        <f ca="1">IF(INDIRECT("'Risk Input'!"&amp;Database!$O$31&amp;$A319&amp;"")="","",INDIRECT("'Risk Input'!"&amp;Database!$O$31&amp;$A319&amp;""))</f>
        <v/>
      </c>
    </row>
    <row r="320" ht="6" customHeight="1" spans="2:25">
      <c r="B320" s="431"/>
      <c r="C320" s="432"/>
      <c r="D320" s="433"/>
      <c r="E320" s="433"/>
      <c r="F320" s="433"/>
      <c r="G320" s="433"/>
      <c r="H320" s="433"/>
      <c r="I320" s="462"/>
      <c r="J320" s="433"/>
      <c r="K320" s="433"/>
      <c r="L320" s="433"/>
      <c r="M320" s="433"/>
      <c r="N320" s="448"/>
      <c r="O320" s="448"/>
      <c r="P320" s="448"/>
      <c r="Q320" s="448"/>
      <c r="R320" s="448"/>
      <c r="S320" s="433"/>
      <c r="T320" s="433"/>
      <c r="U320" s="433"/>
      <c r="V320" s="433"/>
      <c r="W320" s="433"/>
      <c r="X320" s="433"/>
      <c r="Y320" s="470"/>
    </row>
    <row r="321" ht="24" customHeight="1" spans="1:25">
      <c r="A321">
        <f>A312+1</f>
        <v>42</v>
      </c>
      <c r="B321" s="434" t="str">
        <f ca="1">IF(INDIRECT("'Risk Input'!"&amp;Database!$O$3&amp;$A321&amp;"")="","",INDIRECT("'Risk Input'!"&amp;Database!$O$3&amp;$A321&amp;""))</f>
        <v/>
      </c>
      <c r="C321" s="434" t="str">
        <f ca="1">IF(INDIRECT("'Risk Input'!"&amp;Database!$O$2&amp;$A321&amp;"")="","",INDIRECT("'Risk Input'!"&amp;Database!$O$2&amp;$A321&amp;""))</f>
        <v/>
      </c>
      <c r="D321" s="435" t="str">
        <f ca="1">IF(INDIRECT("'Risk Input'!"&amp;Database!$O$4&amp;$A321&amp;"")="","",INDIRECT("'Risk Input'!"&amp;Database!$O$4&amp;$A321&amp;""))</f>
        <v/>
      </c>
      <c r="E321" s="434" t="str">
        <f ca="1">IF(INDIRECT("'Risk Input'!"&amp;Database!$O$5&amp;$A321&amp;"")="","",INDIRECT("'Risk Input'!"&amp;Database!$O$5&amp;$A321&amp;""))</f>
        <v/>
      </c>
      <c r="F321" s="434" t="str">
        <f ca="1">IF(INDIRECT("'Risk Input'!"&amp;Database!$O$6&amp;$A321&amp;"")="","",INDIRECT("'Risk Input'!"&amp;Database!$O$6&amp;$A321&amp;""))</f>
        <v/>
      </c>
      <c r="G321" s="434" t="str">
        <f ca="1">IF(INDIRECT("'Risk Input'!"&amp;Database!$O$7&amp;$A321&amp;"")="","",INDIRECT("'Risk Input'!"&amp;Database!$O$7&amp;$A321&amp;""))</f>
        <v/>
      </c>
      <c r="H321" s="434" t="str">
        <f ca="1">IF(INDIRECT("'Risk Input'!"&amp;Database!$O$8&amp;$A321&amp;"")="","",INDIRECT("'Risk Input'!"&amp;Database!$O$8&amp;$A321&amp;""))</f>
        <v/>
      </c>
      <c r="I321" s="449" t="str">
        <f ca="1">IF(INDIRECT("'Risk Input'!"&amp;Database!$O$9&amp;$A321&amp;"")="","",INDIRECT("'Risk Input'!"&amp;Database!$O$9&amp;$A321&amp;""))</f>
        <v/>
      </c>
      <c r="J321" s="434" t="str">
        <f ca="1">IF(INDIRECT("'Risk Input'!"&amp;Database!$O$10&amp;$A321&amp;"")="","",INDIRECT("'Risk Input'!"&amp;Database!$O$10&amp;$A321&amp;""))</f>
        <v/>
      </c>
      <c r="K321" s="434" t="str">
        <f ca="1">IF(INDIRECT("'Risk Input'!"&amp;Database!$O$11&amp;$A321&amp;"")="","",INDIRECT("'Risk Input'!"&amp;Database!$O$11&amp;$A321&amp;""))</f>
        <v/>
      </c>
      <c r="L321" s="434" t="str">
        <f ca="1">IF(INDIRECT("'Risk Input'!"&amp;Database!$O$12&amp;$A321&amp;"")="","",INDIRECT("'Risk Input'!"&amp;Database!$O$12&amp;$A321&amp;""))</f>
        <v/>
      </c>
      <c r="M321" s="434" t="str">
        <f ca="1">IF(INDIRECT("'Risk Input'!"&amp;Database!$O$13&amp;$A321&amp;"")="","",INDIRECT("'Risk Input'!"&amp;Database!$O$13&amp;$A321&amp;""))</f>
        <v/>
      </c>
      <c r="N321" s="434" t="str">
        <f ca="1">IF(INDIRECT("'Risk Input'!"&amp;Database!$O$14&amp;$A321&amp;"")="","",INDIRECT("'Risk Input'!"&amp;Database!$O$14&amp;$A321&amp;""))</f>
        <v/>
      </c>
      <c r="O321" s="450" t="s">
        <v>417</v>
      </c>
      <c r="P321" s="451" t="str">
        <f ca="1">IF(INDIRECT("'Risk Input'!"&amp;Database!$O$19&amp;$A321&amp;"")="","",INDIRECT("'Risk Input'!"&amp;Database!$O$19&amp;$A321&amp;""))</f>
        <v/>
      </c>
      <c r="Q321" s="465" t="str">
        <f ca="1">IF(INDIRECT("'Risk Input'!"&amp;Database!$O$20&amp;$A321&amp;"")="","",INDIRECT("'Risk Input'!"&amp;Database!$O$20&amp;$A321&amp;""))</f>
        <v/>
      </c>
      <c r="R321" s="465" t="str">
        <f ca="1">IF(INDIRECT("'Risk Input'!"&amp;Database!$O$21&amp;$A321&amp;"")="","",INDIRECT("'Risk Input'!"&amp;Database!$O$21&amp;$A321&amp;""))</f>
        <v/>
      </c>
      <c r="S321" s="434" t="str">
        <f ca="1">IF(INDIRECT("'Risk Input'!"&amp;Database!$O$22&amp;$A321&amp;"")="","",INDIRECT("'Risk Input'!"&amp;Database!$O$22&amp;$A321&amp;""))</f>
        <v/>
      </c>
      <c r="T321" s="434" t="str">
        <f ca="1">IF(INDIRECT("'Risk Input'!"&amp;Database!$O$25&amp;$A321&amp;"")="","",INDIRECT("'Risk Input'!"&amp;Database!$O$25&amp;$A321&amp;""))</f>
        <v/>
      </c>
      <c r="U321" s="434" t="str">
        <f ca="1">IF(INDIRECT("'Risk Input'!"&amp;Database!$O$26&amp;$A321&amp;"")="","",INDIRECT("'Risk Input'!"&amp;Database!$O$26&amp;$A321&amp;""))</f>
        <v/>
      </c>
      <c r="V321" s="434" t="str">
        <f ca="1">IF(INDIRECT("'Risk Input'!"&amp;Database!$O$27&amp;$A321&amp;"")="","",INDIRECT("'Risk Input'!"&amp;Database!$O$27&amp;$A321&amp;""))</f>
        <v/>
      </c>
      <c r="W321" s="465" t="str">
        <f ca="1">IF(INDIRECT("'Risk Input'!"&amp;Database!$O$28&amp;$A321&amp;"")="","",INDIRECT("'Risk Input'!"&amp;Database!$O$28&amp;$A321&amp;""))</f>
        <v/>
      </c>
      <c r="X321" s="434" t="str">
        <f ca="1">IF(INDIRECT("'Risk Input'!"&amp;Database!$O$29&amp;$A321&amp;"")="","",INDIRECT("'Risk Input'!"&amp;Database!$O$29&amp;$A321&amp;""))</f>
        <v/>
      </c>
      <c r="Y321" s="471" t="s">
        <v>417</v>
      </c>
    </row>
    <row r="322" ht="24" customHeight="1" spans="1:25">
      <c r="A322">
        <f>A321</f>
        <v>42</v>
      </c>
      <c r="B322" s="436"/>
      <c r="C322" s="436"/>
      <c r="D322" s="437"/>
      <c r="E322" s="436"/>
      <c r="F322" s="436"/>
      <c r="G322" s="436"/>
      <c r="H322" s="436"/>
      <c r="I322" s="452"/>
      <c r="J322" s="436"/>
      <c r="K322" s="436"/>
      <c r="L322" s="436"/>
      <c r="M322" s="436"/>
      <c r="N322" s="436"/>
      <c r="O322" s="453" t="str">
        <f ca="1">IF(INDIRECT("'Risk Input'!"&amp;Database!$O$15&amp;$A321&amp;"")="","",INDIRECT("'Risk Input'!"&amp;Database!$O$15&amp;$A321&amp;""))</f>
        <v/>
      </c>
      <c r="P322" s="454"/>
      <c r="Q322" s="466"/>
      <c r="R322" s="466"/>
      <c r="S322" s="436"/>
      <c r="T322" s="436"/>
      <c r="U322" s="436"/>
      <c r="V322" s="436"/>
      <c r="W322" s="466"/>
      <c r="X322" s="436"/>
      <c r="Y322" s="453" t="str">
        <f ca="1">IF(INDIRECT("'Risk Input'!"&amp;Database!$O$30&amp;$A321&amp;"")="","",INDIRECT("'Risk Input'!"&amp;Database!$O$30&amp;$A321&amp;""))</f>
        <v/>
      </c>
    </row>
    <row r="323" ht="24" customHeight="1" spans="1:25">
      <c r="A323">
        <f t="shared" ref="A323:A328" si="34">A322</f>
        <v>42</v>
      </c>
      <c r="B323" s="436"/>
      <c r="C323" s="436"/>
      <c r="D323" s="437"/>
      <c r="E323" s="436"/>
      <c r="F323" s="436"/>
      <c r="G323" s="436"/>
      <c r="H323" s="436"/>
      <c r="I323" s="452"/>
      <c r="J323" s="436"/>
      <c r="K323" s="436"/>
      <c r="L323" s="436"/>
      <c r="M323" s="436"/>
      <c r="N323" s="436"/>
      <c r="O323" s="455" t="str">
        <f ca="1">IF(INDIRECT("'Risk Input'!"&amp;Database!$O$18&amp;$A323&amp;"")="","",INDIRECT("'Risk Input'!"&amp;Database!$O$18&amp;$A323&amp;""))</f>
        <v/>
      </c>
      <c r="P323" s="454"/>
      <c r="Q323" s="466"/>
      <c r="R323" s="466"/>
      <c r="S323" s="436"/>
      <c r="T323" s="436"/>
      <c r="U323" s="436"/>
      <c r="V323" s="436"/>
      <c r="W323" s="466"/>
      <c r="X323" s="436"/>
      <c r="Y323" s="455" t="str">
        <f ca="1">IF(INDIRECT("'Risk Input'!"&amp;Database!$O$33&amp;$A323&amp;"")="","",INDIRECT("'Risk Input'!"&amp;Database!$O$33&amp;$A323&amp;""))</f>
        <v/>
      </c>
    </row>
    <row r="324" ht="24" customHeight="1" spans="1:25">
      <c r="A324">
        <f t="shared" si="34"/>
        <v>42</v>
      </c>
      <c r="B324" s="436"/>
      <c r="C324" s="436"/>
      <c r="D324" s="437"/>
      <c r="E324" s="436"/>
      <c r="F324" s="436"/>
      <c r="G324" s="436"/>
      <c r="H324" s="436"/>
      <c r="I324" s="452"/>
      <c r="J324" s="436"/>
      <c r="K324" s="436"/>
      <c r="L324" s="436"/>
      <c r="M324" s="436"/>
      <c r="N324" s="436"/>
      <c r="O324" s="456" t="str">
        <f ca="1">IF(INDIRECT("'Risk Input'!L"&amp;$A323&amp;"")="","",INDIRECT("'Risk Input'!L"&amp;$A323&amp;""))</f>
        <v/>
      </c>
      <c r="P324" s="454"/>
      <c r="Q324" s="466"/>
      <c r="R324" s="466"/>
      <c r="S324" s="436"/>
      <c r="T324" s="436"/>
      <c r="U324" s="436"/>
      <c r="V324" s="436"/>
      <c r="W324" s="466"/>
      <c r="X324" s="436"/>
      <c r="Y324" s="456" t="str">
        <f ca="1">IF(INDIRECT("'Risk Input'!L"&amp;$A323&amp;"")="","",INDIRECT("'Risk Input'!L"&amp;$A323&amp;""))</f>
        <v/>
      </c>
    </row>
    <row r="325" ht="24" customHeight="1" spans="1:25">
      <c r="A325">
        <f t="shared" si="34"/>
        <v>42</v>
      </c>
      <c r="B325" s="436"/>
      <c r="C325" s="436"/>
      <c r="D325" s="437"/>
      <c r="E325" s="436"/>
      <c r="F325" s="436"/>
      <c r="G325" s="436"/>
      <c r="H325" s="436"/>
      <c r="I325" s="452"/>
      <c r="J325" s="436"/>
      <c r="K325" s="436"/>
      <c r="L325" s="436"/>
      <c r="M325" s="436"/>
      <c r="N325" s="436"/>
      <c r="O325" s="456" t="str">
        <f ca="1">IF(INDIRECT("'Risk Input'!L"&amp;$A324&amp;"")="","",INDIRECT("'Risk Input'!L"&amp;$A324&amp;""))</f>
        <v/>
      </c>
      <c r="P325" s="454"/>
      <c r="Q325" s="466"/>
      <c r="R325" s="466"/>
      <c r="S325" s="436"/>
      <c r="T325" s="436"/>
      <c r="U325" s="436"/>
      <c r="V325" s="436"/>
      <c r="W325" s="466"/>
      <c r="X325" s="436"/>
      <c r="Y325" s="456" t="str">
        <f ca="1">IF(INDIRECT("'Risk Input'!L"&amp;$A324&amp;"")="","",INDIRECT("'Risk Input'!L"&amp;$A324&amp;""))</f>
        <v/>
      </c>
    </row>
    <row r="326" ht="24" customHeight="1" spans="1:25">
      <c r="A326">
        <f t="shared" si="34"/>
        <v>42</v>
      </c>
      <c r="B326" s="436"/>
      <c r="C326" s="436"/>
      <c r="D326" s="437"/>
      <c r="E326" s="436"/>
      <c r="F326" s="436"/>
      <c r="G326" s="436"/>
      <c r="H326" s="436"/>
      <c r="I326" s="452"/>
      <c r="J326" s="436"/>
      <c r="K326" s="436"/>
      <c r="L326" s="436"/>
      <c r="M326" s="436"/>
      <c r="N326" s="436"/>
      <c r="O326" s="457" t="str">
        <f ca="1">IF(INDIRECT("'Risk Input'!L"&amp;$A325&amp;"")="","",INDIRECT("'Risk Input'!L"&amp;$A325&amp;""))</f>
        <v/>
      </c>
      <c r="P326" s="454"/>
      <c r="Q326" s="466"/>
      <c r="R326" s="466"/>
      <c r="S326" s="436"/>
      <c r="T326" s="436"/>
      <c r="U326" s="436"/>
      <c r="V326" s="436"/>
      <c r="W326" s="466"/>
      <c r="X326" s="436"/>
      <c r="Y326" s="457" t="str">
        <f ca="1">IF(INDIRECT("'Risk Input'!L"&amp;$A325&amp;"")="","",INDIRECT("'Risk Input'!L"&amp;$A325&amp;""))</f>
        <v/>
      </c>
    </row>
    <row r="327" ht="24" customHeight="1" spans="1:25">
      <c r="A327">
        <f t="shared" si="34"/>
        <v>42</v>
      </c>
      <c r="B327" s="436"/>
      <c r="C327" s="436"/>
      <c r="D327" s="437"/>
      <c r="E327" s="436"/>
      <c r="F327" s="436"/>
      <c r="G327" s="436"/>
      <c r="H327" s="436"/>
      <c r="I327" s="452"/>
      <c r="J327" s="436"/>
      <c r="K327" s="436"/>
      <c r="L327" s="436"/>
      <c r="M327" s="436"/>
      <c r="N327" s="436"/>
      <c r="O327" s="458" t="s">
        <v>418</v>
      </c>
      <c r="P327" s="454"/>
      <c r="Q327" s="466"/>
      <c r="R327" s="466"/>
      <c r="S327" s="436"/>
      <c r="T327" s="436"/>
      <c r="U327" s="436"/>
      <c r="V327" s="436"/>
      <c r="W327" s="466"/>
      <c r="X327" s="436"/>
      <c r="Y327" s="458" t="s">
        <v>418</v>
      </c>
    </row>
    <row r="328" ht="24" customHeight="1" spans="1:25">
      <c r="A328">
        <f t="shared" si="34"/>
        <v>42</v>
      </c>
      <c r="B328" s="438"/>
      <c r="C328" s="438"/>
      <c r="D328" s="439"/>
      <c r="E328" s="438"/>
      <c r="F328" s="438"/>
      <c r="G328" s="438"/>
      <c r="H328" s="438"/>
      <c r="I328" s="459"/>
      <c r="J328" s="438"/>
      <c r="K328" s="438"/>
      <c r="L328" s="438"/>
      <c r="M328" s="438"/>
      <c r="N328" s="438"/>
      <c r="O328" s="460" t="str">
        <f ca="1">IF(INDIRECT("'Risk Input'!"&amp;Database!$O$16&amp;$A328&amp;"")="","",INDIRECT("'Risk Input'!"&amp;Database!$O$16&amp;$A328&amp;""))</f>
        <v/>
      </c>
      <c r="P328" s="461"/>
      <c r="Q328" s="467"/>
      <c r="R328" s="467"/>
      <c r="S328" s="438"/>
      <c r="T328" s="438"/>
      <c r="U328" s="438"/>
      <c r="V328" s="438"/>
      <c r="W328" s="467"/>
      <c r="X328" s="438"/>
      <c r="Y328" s="460" t="str">
        <f ca="1">IF(INDIRECT("'Risk Input'!"&amp;Database!$O$31&amp;$A328&amp;"")="","",INDIRECT("'Risk Input'!"&amp;Database!$O$31&amp;$A328&amp;""))</f>
        <v/>
      </c>
    </row>
    <row r="329" ht="6" customHeight="1" spans="2:25">
      <c r="B329" s="431"/>
      <c r="C329" s="432"/>
      <c r="D329" s="433"/>
      <c r="E329" s="433"/>
      <c r="F329" s="433"/>
      <c r="G329" s="433"/>
      <c r="H329" s="433"/>
      <c r="I329" s="462"/>
      <c r="J329" s="433"/>
      <c r="K329" s="433"/>
      <c r="L329" s="433"/>
      <c r="M329" s="433"/>
      <c r="N329" s="448"/>
      <c r="O329" s="448"/>
      <c r="P329" s="448"/>
      <c r="Q329" s="448"/>
      <c r="R329" s="448"/>
      <c r="S329" s="433"/>
      <c r="T329" s="433"/>
      <c r="U329" s="433"/>
      <c r="V329" s="433"/>
      <c r="W329" s="433"/>
      <c r="X329" s="433"/>
      <c r="Y329" s="470"/>
    </row>
    <row r="330" ht="24" customHeight="1" spans="1:25">
      <c r="A330">
        <f>A321+1</f>
        <v>43</v>
      </c>
      <c r="B330" s="434" t="str">
        <f ca="1">IF(INDIRECT("'Risk Input'!"&amp;Database!$O$3&amp;$A330&amp;"")="","",INDIRECT("'Risk Input'!"&amp;Database!$O$3&amp;$A330&amp;""))</f>
        <v/>
      </c>
      <c r="C330" s="434" t="str">
        <f ca="1">IF(INDIRECT("'Risk Input'!"&amp;Database!$O$2&amp;$A330&amp;"")="","",INDIRECT("'Risk Input'!"&amp;Database!$O$2&amp;$A330&amp;""))</f>
        <v/>
      </c>
      <c r="D330" s="435" t="str">
        <f ca="1">IF(INDIRECT("'Risk Input'!"&amp;Database!$O$4&amp;$A330&amp;"")="","",INDIRECT("'Risk Input'!"&amp;Database!$O$4&amp;$A330&amp;""))</f>
        <v/>
      </c>
      <c r="E330" s="434" t="str">
        <f ca="1">IF(INDIRECT("'Risk Input'!"&amp;Database!$O$5&amp;$A330&amp;"")="","",INDIRECT("'Risk Input'!"&amp;Database!$O$5&amp;$A330&amp;""))</f>
        <v/>
      </c>
      <c r="F330" s="434" t="str">
        <f ca="1">IF(INDIRECT("'Risk Input'!"&amp;Database!$O$6&amp;$A330&amp;"")="","",INDIRECT("'Risk Input'!"&amp;Database!$O$6&amp;$A330&amp;""))</f>
        <v/>
      </c>
      <c r="G330" s="434" t="str">
        <f ca="1">IF(INDIRECT("'Risk Input'!"&amp;Database!$O$7&amp;$A330&amp;"")="","",INDIRECT("'Risk Input'!"&amp;Database!$O$7&amp;$A330&amp;""))</f>
        <v/>
      </c>
      <c r="H330" s="434" t="str">
        <f ca="1">IF(INDIRECT("'Risk Input'!"&amp;Database!$O$8&amp;$A330&amp;"")="","",INDIRECT("'Risk Input'!"&amp;Database!$O$8&amp;$A330&amp;""))</f>
        <v/>
      </c>
      <c r="I330" s="449" t="str">
        <f ca="1">IF(INDIRECT("'Risk Input'!"&amp;Database!$O$9&amp;$A330&amp;"")="","",INDIRECT("'Risk Input'!"&amp;Database!$O$9&amp;$A330&amp;""))</f>
        <v/>
      </c>
      <c r="J330" s="434" t="str">
        <f ca="1">IF(INDIRECT("'Risk Input'!"&amp;Database!$O$10&amp;$A330&amp;"")="","",INDIRECT("'Risk Input'!"&amp;Database!$O$10&amp;$A330&amp;""))</f>
        <v/>
      </c>
      <c r="K330" s="434" t="str">
        <f ca="1">IF(INDIRECT("'Risk Input'!"&amp;Database!$O$11&amp;$A330&amp;"")="","",INDIRECT("'Risk Input'!"&amp;Database!$O$11&amp;$A330&amp;""))</f>
        <v/>
      </c>
      <c r="L330" s="434" t="str">
        <f ca="1">IF(INDIRECT("'Risk Input'!"&amp;Database!$O$12&amp;$A330&amp;"")="","",INDIRECT("'Risk Input'!"&amp;Database!$O$12&amp;$A330&amp;""))</f>
        <v/>
      </c>
      <c r="M330" s="434" t="str">
        <f ca="1">IF(INDIRECT("'Risk Input'!"&amp;Database!$O$13&amp;$A330&amp;"")="","",INDIRECT("'Risk Input'!"&amp;Database!$O$13&amp;$A330&amp;""))</f>
        <v/>
      </c>
      <c r="N330" s="434" t="str">
        <f ca="1">IF(INDIRECT("'Risk Input'!"&amp;Database!$O$14&amp;$A330&amp;"")="","",INDIRECT("'Risk Input'!"&amp;Database!$O$14&amp;$A330&amp;""))</f>
        <v/>
      </c>
      <c r="O330" s="450" t="s">
        <v>417</v>
      </c>
      <c r="P330" s="451" t="str">
        <f ca="1">IF(INDIRECT("'Risk Input'!"&amp;Database!$O$19&amp;$A330&amp;"")="","",INDIRECT("'Risk Input'!"&amp;Database!$O$19&amp;$A330&amp;""))</f>
        <v/>
      </c>
      <c r="Q330" s="465" t="str">
        <f ca="1">IF(INDIRECT("'Risk Input'!"&amp;Database!$O$20&amp;$A330&amp;"")="","",INDIRECT("'Risk Input'!"&amp;Database!$O$20&amp;$A330&amp;""))</f>
        <v/>
      </c>
      <c r="R330" s="465" t="str">
        <f ca="1">IF(INDIRECT("'Risk Input'!"&amp;Database!$O$21&amp;$A330&amp;"")="","",INDIRECT("'Risk Input'!"&amp;Database!$O$21&amp;$A330&amp;""))</f>
        <v/>
      </c>
      <c r="S330" s="434" t="str">
        <f ca="1">IF(INDIRECT("'Risk Input'!"&amp;Database!$O$22&amp;$A330&amp;"")="","",INDIRECT("'Risk Input'!"&amp;Database!$O$22&amp;$A330&amp;""))</f>
        <v/>
      </c>
      <c r="T330" s="434" t="str">
        <f ca="1">IF(INDIRECT("'Risk Input'!"&amp;Database!$O$25&amp;$A330&amp;"")="","",INDIRECT("'Risk Input'!"&amp;Database!$O$25&amp;$A330&amp;""))</f>
        <v/>
      </c>
      <c r="U330" s="434" t="str">
        <f ca="1">IF(INDIRECT("'Risk Input'!"&amp;Database!$O$26&amp;$A330&amp;"")="","",INDIRECT("'Risk Input'!"&amp;Database!$O$26&amp;$A330&amp;""))</f>
        <v/>
      </c>
      <c r="V330" s="434" t="str">
        <f ca="1">IF(INDIRECT("'Risk Input'!"&amp;Database!$O$27&amp;$A330&amp;"")="","",INDIRECT("'Risk Input'!"&amp;Database!$O$27&amp;$A330&amp;""))</f>
        <v/>
      </c>
      <c r="W330" s="465" t="str">
        <f ca="1">IF(INDIRECT("'Risk Input'!"&amp;Database!$O$28&amp;$A330&amp;"")="","",INDIRECT("'Risk Input'!"&amp;Database!$O$28&amp;$A330&amp;""))</f>
        <v/>
      </c>
      <c r="X330" s="434" t="str">
        <f ca="1">IF(INDIRECT("'Risk Input'!"&amp;Database!$O$29&amp;$A330&amp;"")="","",INDIRECT("'Risk Input'!"&amp;Database!$O$29&amp;$A330&amp;""))</f>
        <v/>
      </c>
      <c r="Y330" s="471" t="s">
        <v>417</v>
      </c>
    </row>
    <row r="331" ht="24" customHeight="1" spans="1:25">
      <c r="A331">
        <f>A330</f>
        <v>43</v>
      </c>
      <c r="B331" s="436"/>
      <c r="C331" s="436"/>
      <c r="D331" s="437"/>
      <c r="E331" s="436"/>
      <c r="F331" s="436"/>
      <c r="G331" s="436"/>
      <c r="H331" s="436"/>
      <c r="I331" s="452"/>
      <c r="J331" s="436"/>
      <c r="K331" s="436"/>
      <c r="L331" s="436"/>
      <c r="M331" s="436"/>
      <c r="N331" s="436"/>
      <c r="O331" s="453" t="str">
        <f ca="1">IF(INDIRECT("'Risk Input'!"&amp;Database!$O$15&amp;$A330&amp;"")="","",INDIRECT("'Risk Input'!"&amp;Database!$O$15&amp;$A330&amp;""))</f>
        <v/>
      </c>
      <c r="P331" s="454"/>
      <c r="Q331" s="466"/>
      <c r="R331" s="466"/>
      <c r="S331" s="436"/>
      <c r="T331" s="436"/>
      <c r="U331" s="436"/>
      <c r="V331" s="436"/>
      <c r="W331" s="466"/>
      <c r="X331" s="436"/>
      <c r="Y331" s="453" t="str">
        <f ca="1">IF(INDIRECT("'Risk Input'!"&amp;Database!$O$30&amp;$A330&amp;"")="","",INDIRECT("'Risk Input'!"&amp;Database!$O$30&amp;$A330&amp;""))</f>
        <v/>
      </c>
    </row>
    <row r="332" ht="24" customHeight="1" spans="1:25">
      <c r="A332">
        <f t="shared" ref="A332:A337" si="35">A331</f>
        <v>43</v>
      </c>
      <c r="B332" s="436"/>
      <c r="C332" s="436"/>
      <c r="D332" s="437"/>
      <c r="E332" s="436"/>
      <c r="F332" s="436"/>
      <c r="G332" s="436"/>
      <c r="H332" s="436"/>
      <c r="I332" s="452"/>
      <c r="J332" s="436"/>
      <c r="K332" s="436"/>
      <c r="L332" s="436"/>
      <c r="M332" s="436"/>
      <c r="N332" s="436"/>
      <c r="O332" s="455" t="str">
        <f ca="1">IF(INDIRECT("'Risk Input'!"&amp;Database!$O$18&amp;$A332&amp;"")="","",INDIRECT("'Risk Input'!"&amp;Database!$O$18&amp;$A332&amp;""))</f>
        <v/>
      </c>
      <c r="P332" s="454"/>
      <c r="Q332" s="466"/>
      <c r="R332" s="466"/>
      <c r="S332" s="436"/>
      <c r="T332" s="436"/>
      <c r="U332" s="436"/>
      <c r="V332" s="436"/>
      <c r="W332" s="466"/>
      <c r="X332" s="436"/>
      <c r="Y332" s="455" t="str">
        <f ca="1">IF(INDIRECT("'Risk Input'!"&amp;Database!$O$33&amp;$A332&amp;"")="","",INDIRECT("'Risk Input'!"&amp;Database!$O$33&amp;$A332&amp;""))</f>
        <v/>
      </c>
    </row>
    <row r="333" ht="24" customHeight="1" spans="1:25">
      <c r="A333">
        <f t="shared" si="35"/>
        <v>43</v>
      </c>
      <c r="B333" s="436"/>
      <c r="C333" s="436"/>
      <c r="D333" s="437"/>
      <c r="E333" s="436"/>
      <c r="F333" s="436"/>
      <c r="G333" s="436"/>
      <c r="H333" s="436"/>
      <c r="I333" s="452"/>
      <c r="J333" s="436"/>
      <c r="K333" s="436"/>
      <c r="L333" s="436"/>
      <c r="M333" s="436"/>
      <c r="N333" s="436"/>
      <c r="O333" s="456" t="str">
        <f ca="1">IF(INDIRECT("'Risk Input'!L"&amp;$A332&amp;"")="","",INDIRECT("'Risk Input'!L"&amp;$A332&amp;""))</f>
        <v/>
      </c>
      <c r="P333" s="454"/>
      <c r="Q333" s="466"/>
      <c r="R333" s="466"/>
      <c r="S333" s="436"/>
      <c r="T333" s="436"/>
      <c r="U333" s="436"/>
      <c r="V333" s="436"/>
      <c r="W333" s="466"/>
      <c r="X333" s="436"/>
      <c r="Y333" s="456" t="str">
        <f ca="1">IF(INDIRECT("'Risk Input'!L"&amp;$A332&amp;"")="","",INDIRECT("'Risk Input'!L"&amp;$A332&amp;""))</f>
        <v/>
      </c>
    </row>
    <row r="334" ht="24" customHeight="1" spans="1:25">
      <c r="A334">
        <f t="shared" si="35"/>
        <v>43</v>
      </c>
      <c r="B334" s="436"/>
      <c r="C334" s="436"/>
      <c r="D334" s="437"/>
      <c r="E334" s="436"/>
      <c r="F334" s="436"/>
      <c r="G334" s="436"/>
      <c r="H334" s="436"/>
      <c r="I334" s="452"/>
      <c r="J334" s="436"/>
      <c r="K334" s="436"/>
      <c r="L334" s="436"/>
      <c r="M334" s="436"/>
      <c r="N334" s="436"/>
      <c r="O334" s="456" t="str">
        <f ca="1">IF(INDIRECT("'Risk Input'!L"&amp;$A333&amp;"")="","",INDIRECT("'Risk Input'!L"&amp;$A333&amp;""))</f>
        <v/>
      </c>
      <c r="P334" s="454"/>
      <c r="Q334" s="466"/>
      <c r="R334" s="466"/>
      <c r="S334" s="436"/>
      <c r="T334" s="436"/>
      <c r="U334" s="436"/>
      <c r="V334" s="436"/>
      <c r="W334" s="466"/>
      <c r="X334" s="436"/>
      <c r="Y334" s="456" t="str">
        <f ca="1">IF(INDIRECT("'Risk Input'!L"&amp;$A333&amp;"")="","",INDIRECT("'Risk Input'!L"&amp;$A333&amp;""))</f>
        <v/>
      </c>
    </row>
    <row r="335" ht="24" customHeight="1" spans="1:25">
      <c r="A335">
        <f t="shared" si="35"/>
        <v>43</v>
      </c>
      <c r="B335" s="436"/>
      <c r="C335" s="436"/>
      <c r="D335" s="437"/>
      <c r="E335" s="436"/>
      <c r="F335" s="436"/>
      <c r="G335" s="436"/>
      <c r="H335" s="436"/>
      <c r="I335" s="452"/>
      <c r="J335" s="436"/>
      <c r="K335" s="436"/>
      <c r="L335" s="436"/>
      <c r="M335" s="436"/>
      <c r="N335" s="436"/>
      <c r="O335" s="457" t="str">
        <f ca="1">IF(INDIRECT("'Risk Input'!L"&amp;$A334&amp;"")="","",INDIRECT("'Risk Input'!L"&amp;$A334&amp;""))</f>
        <v/>
      </c>
      <c r="P335" s="454"/>
      <c r="Q335" s="466"/>
      <c r="R335" s="466"/>
      <c r="S335" s="436"/>
      <c r="T335" s="436"/>
      <c r="U335" s="436"/>
      <c r="V335" s="436"/>
      <c r="W335" s="466"/>
      <c r="X335" s="436"/>
      <c r="Y335" s="457" t="str">
        <f ca="1">IF(INDIRECT("'Risk Input'!L"&amp;$A334&amp;"")="","",INDIRECT("'Risk Input'!L"&amp;$A334&amp;""))</f>
        <v/>
      </c>
    </row>
    <row r="336" ht="24" customHeight="1" spans="1:25">
      <c r="A336">
        <f t="shared" si="35"/>
        <v>43</v>
      </c>
      <c r="B336" s="436"/>
      <c r="C336" s="436"/>
      <c r="D336" s="437"/>
      <c r="E336" s="436"/>
      <c r="F336" s="436"/>
      <c r="G336" s="436"/>
      <c r="H336" s="436"/>
      <c r="I336" s="452"/>
      <c r="J336" s="436"/>
      <c r="K336" s="436"/>
      <c r="L336" s="436"/>
      <c r="M336" s="436"/>
      <c r="N336" s="436"/>
      <c r="O336" s="458" t="s">
        <v>418</v>
      </c>
      <c r="P336" s="454"/>
      <c r="Q336" s="466"/>
      <c r="R336" s="466"/>
      <c r="S336" s="436"/>
      <c r="T336" s="436"/>
      <c r="U336" s="436"/>
      <c r="V336" s="436"/>
      <c r="W336" s="466"/>
      <c r="X336" s="436"/>
      <c r="Y336" s="458" t="s">
        <v>418</v>
      </c>
    </row>
    <row r="337" ht="24" customHeight="1" spans="1:25">
      <c r="A337">
        <f t="shared" si="35"/>
        <v>43</v>
      </c>
      <c r="B337" s="438"/>
      <c r="C337" s="438"/>
      <c r="D337" s="439"/>
      <c r="E337" s="438"/>
      <c r="F337" s="438"/>
      <c r="G337" s="438"/>
      <c r="H337" s="438"/>
      <c r="I337" s="459"/>
      <c r="J337" s="438"/>
      <c r="K337" s="438"/>
      <c r="L337" s="438"/>
      <c r="M337" s="438"/>
      <c r="N337" s="438"/>
      <c r="O337" s="460" t="str">
        <f ca="1">IF(INDIRECT("'Risk Input'!"&amp;Database!$O$16&amp;$A337&amp;"")="","",INDIRECT("'Risk Input'!"&amp;Database!$O$16&amp;$A337&amp;""))</f>
        <v/>
      </c>
      <c r="P337" s="461"/>
      <c r="Q337" s="467"/>
      <c r="R337" s="467"/>
      <c r="S337" s="438"/>
      <c r="T337" s="438"/>
      <c r="U337" s="438"/>
      <c r="V337" s="438"/>
      <c r="W337" s="467"/>
      <c r="X337" s="438"/>
      <c r="Y337" s="460" t="str">
        <f ca="1">IF(INDIRECT("'Risk Input'!"&amp;Database!$O$31&amp;$A337&amp;"")="","",INDIRECT("'Risk Input'!"&amp;Database!$O$31&amp;$A337&amp;""))</f>
        <v/>
      </c>
    </row>
    <row r="338" ht="6" customHeight="1" spans="2:25">
      <c r="B338" s="431"/>
      <c r="C338" s="432"/>
      <c r="D338" s="433"/>
      <c r="E338" s="433"/>
      <c r="F338" s="433"/>
      <c r="G338" s="433"/>
      <c r="H338" s="433"/>
      <c r="I338" s="462"/>
      <c r="J338" s="433"/>
      <c r="K338" s="433"/>
      <c r="L338" s="433"/>
      <c r="M338" s="433"/>
      <c r="N338" s="448"/>
      <c r="O338" s="448"/>
      <c r="P338" s="448"/>
      <c r="Q338" s="448"/>
      <c r="R338" s="448"/>
      <c r="S338" s="433"/>
      <c r="T338" s="433"/>
      <c r="U338" s="433"/>
      <c r="V338" s="433"/>
      <c r="W338" s="433"/>
      <c r="X338" s="433"/>
      <c r="Y338" s="470"/>
    </row>
    <row r="339" ht="24" customHeight="1" spans="1:25">
      <c r="A339">
        <f>A330+1</f>
        <v>44</v>
      </c>
      <c r="B339" s="434" t="str">
        <f ca="1">IF(INDIRECT("'Risk Input'!"&amp;Database!$O$3&amp;$A339&amp;"")="","",INDIRECT("'Risk Input'!"&amp;Database!$O$3&amp;$A339&amp;""))</f>
        <v/>
      </c>
      <c r="C339" s="434" t="str">
        <f ca="1">IF(INDIRECT("'Risk Input'!"&amp;Database!$O$2&amp;$A339&amp;"")="","",INDIRECT("'Risk Input'!"&amp;Database!$O$2&amp;$A339&amp;""))</f>
        <v/>
      </c>
      <c r="D339" s="435" t="str">
        <f ca="1">IF(INDIRECT("'Risk Input'!"&amp;Database!$O$4&amp;$A339&amp;"")="","",INDIRECT("'Risk Input'!"&amp;Database!$O$4&amp;$A339&amp;""))</f>
        <v/>
      </c>
      <c r="E339" s="434" t="str">
        <f ca="1">IF(INDIRECT("'Risk Input'!"&amp;Database!$O$5&amp;$A339&amp;"")="","",INDIRECT("'Risk Input'!"&amp;Database!$O$5&amp;$A339&amp;""))</f>
        <v/>
      </c>
      <c r="F339" s="434" t="str">
        <f ca="1">IF(INDIRECT("'Risk Input'!"&amp;Database!$O$6&amp;$A339&amp;"")="","",INDIRECT("'Risk Input'!"&amp;Database!$O$6&amp;$A339&amp;""))</f>
        <v/>
      </c>
      <c r="G339" s="434" t="str">
        <f ca="1">IF(INDIRECT("'Risk Input'!"&amp;Database!$O$7&amp;$A339&amp;"")="","",INDIRECT("'Risk Input'!"&amp;Database!$O$7&amp;$A339&amp;""))</f>
        <v/>
      </c>
      <c r="H339" s="434" t="str">
        <f ca="1">IF(INDIRECT("'Risk Input'!"&amp;Database!$O$8&amp;$A339&amp;"")="","",INDIRECT("'Risk Input'!"&amp;Database!$O$8&amp;$A339&amp;""))</f>
        <v/>
      </c>
      <c r="I339" s="449" t="str">
        <f ca="1">IF(INDIRECT("'Risk Input'!"&amp;Database!$O$9&amp;$A339&amp;"")="","",INDIRECT("'Risk Input'!"&amp;Database!$O$9&amp;$A339&amp;""))</f>
        <v/>
      </c>
      <c r="J339" s="434" t="str">
        <f ca="1">IF(INDIRECT("'Risk Input'!"&amp;Database!$O$10&amp;$A339&amp;"")="","",INDIRECT("'Risk Input'!"&amp;Database!$O$10&amp;$A339&amp;""))</f>
        <v/>
      </c>
      <c r="K339" s="434" t="str">
        <f ca="1">IF(INDIRECT("'Risk Input'!"&amp;Database!$O$11&amp;$A339&amp;"")="","",INDIRECT("'Risk Input'!"&amp;Database!$O$11&amp;$A339&amp;""))</f>
        <v/>
      </c>
      <c r="L339" s="434" t="str">
        <f ca="1">IF(INDIRECT("'Risk Input'!"&amp;Database!$O$12&amp;$A339&amp;"")="","",INDIRECT("'Risk Input'!"&amp;Database!$O$12&amp;$A339&amp;""))</f>
        <v/>
      </c>
      <c r="M339" s="434" t="str">
        <f ca="1">IF(INDIRECT("'Risk Input'!"&amp;Database!$O$13&amp;$A339&amp;"")="","",INDIRECT("'Risk Input'!"&amp;Database!$O$13&amp;$A339&amp;""))</f>
        <v/>
      </c>
      <c r="N339" s="434" t="str">
        <f ca="1">IF(INDIRECT("'Risk Input'!"&amp;Database!$O$14&amp;$A339&amp;"")="","",INDIRECT("'Risk Input'!"&amp;Database!$O$14&amp;$A339&amp;""))</f>
        <v/>
      </c>
      <c r="O339" s="450" t="s">
        <v>417</v>
      </c>
      <c r="P339" s="451" t="str">
        <f ca="1">IF(INDIRECT("'Risk Input'!"&amp;Database!$O$19&amp;$A339&amp;"")="","",INDIRECT("'Risk Input'!"&amp;Database!$O$19&amp;$A339&amp;""))</f>
        <v/>
      </c>
      <c r="Q339" s="465" t="str">
        <f ca="1">IF(INDIRECT("'Risk Input'!"&amp;Database!$O$20&amp;$A339&amp;"")="","",INDIRECT("'Risk Input'!"&amp;Database!$O$20&amp;$A339&amp;""))</f>
        <v/>
      </c>
      <c r="R339" s="465" t="str">
        <f ca="1">IF(INDIRECT("'Risk Input'!"&amp;Database!$O$21&amp;$A339&amp;"")="","",INDIRECT("'Risk Input'!"&amp;Database!$O$21&amp;$A339&amp;""))</f>
        <v/>
      </c>
      <c r="S339" s="434" t="str">
        <f ca="1">IF(INDIRECT("'Risk Input'!"&amp;Database!$O$22&amp;$A339&amp;"")="","",INDIRECT("'Risk Input'!"&amp;Database!$O$22&amp;$A339&amp;""))</f>
        <v/>
      </c>
      <c r="T339" s="434" t="str">
        <f ca="1">IF(INDIRECT("'Risk Input'!"&amp;Database!$O$25&amp;$A339&amp;"")="","",INDIRECT("'Risk Input'!"&amp;Database!$O$25&amp;$A339&amp;""))</f>
        <v/>
      </c>
      <c r="U339" s="434" t="str">
        <f ca="1">IF(INDIRECT("'Risk Input'!"&amp;Database!$O$26&amp;$A339&amp;"")="","",INDIRECT("'Risk Input'!"&amp;Database!$O$26&amp;$A339&amp;""))</f>
        <v/>
      </c>
      <c r="V339" s="434" t="str">
        <f ca="1">IF(INDIRECT("'Risk Input'!"&amp;Database!$O$27&amp;$A339&amp;"")="","",INDIRECT("'Risk Input'!"&amp;Database!$O$27&amp;$A339&amp;""))</f>
        <v/>
      </c>
      <c r="W339" s="465" t="str">
        <f ca="1">IF(INDIRECT("'Risk Input'!"&amp;Database!$O$28&amp;$A339&amp;"")="","",INDIRECT("'Risk Input'!"&amp;Database!$O$28&amp;$A339&amp;""))</f>
        <v/>
      </c>
      <c r="X339" s="434" t="str">
        <f ca="1">IF(INDIRECT("'Risk Input'!"&amp;Database!$O$29&amp;$A339&amp;"")="","",INDIRECT("'Risk Input'!"&amp;Database!$O$29&amp;$A339&amp;""))</f>
        <v/>
      </c>
      <c r="Y339" s="471" t="s">
        <v>417</v>
      </c>
    </row>
    <row r="340" ht="24" customHeight="1" spans="1:25">
      <c r="A340">
        <f>A339</f>
        <v>44</v>
      </c>
      <c r="B340" s="436"/>
      <c r="C340" s="436"/>
      <c r="D340" s="437"/>
      <c r="E340" s="436"/>
      <c r="F340" s="436"/>
      <c r="G340" s="436"/>
      <c r="H340" s="436"/>
      <c r="I340" s="452"/>
      <c r="J340" s="436"/>
      <c r="K340" s="436"/>
      <c r="L340" s="436"/>
      <c r="M340" s="436"/>
      <c r="N340" s="436"/>
      <c r="O340" s="453" t="str">
        <f ca="1">IF(INDIRECT("'Risk Input'!"&amp;Database!$O$15&amp;$A339&amp;"")="","",INDIRECT("'Risk Input'!"&amp;Database!$O$15&amp;$A339&amp;""))</f>
        <v/>
      </c>
      <c r="P340" s="454"/>
      <c r="Q340" s="466"/>
      <c r="R340" s="466"/>
      <c r="S340" s="436"/>
      <c r="T340" s="436"/>
      <c r="U340" s="436"/>
      <c r="V340" s="436"/>
      <c r="W340" s="466"/>
      <c r="X340" s="436"/>
      <c r="Y340" s="453" t="str">
        <f ca="1">IF(INDIRECT("'Risk Input'!"&amp;Database!$O$30&amp;$A339&amp;"")="","",INDIRECT("'Risk Input'!"&amp;Database!$O$30&amp;$A339&amp;""))</f>
        <v/>
      </c>
    </row>
    <row r="341" ht="24" customHeight="1" spans="1:25">
      <c r="A341">
        <f t="shared" ref="A341:A346" si="36">A340</f>
        <v>44</v>
      </c>
      <c r="B341" s="436"/>
      <c r="C341" s="436"/>
      <c r="D341" s="437"/>
      <c r="E341" s="436"/>
      <c r="F341" s="436"/>
      <c r="G341" s="436"/>
      <c r="H341" s="436"/>
      <c r="I341" s="452"/>
      <c r="J341" s="436"/>
      <c r="K341" s="436"/>
      <c r="L341" s="436"/>
      <c r="M341" s="436"/>
      <c r="N341" s="436"/>
      <c r="O341" s="455" t="str">
        <f ca="1">IF(INDIRECT("'Risk Input'!"&amp;Database!$O$18&amp;$A341&amp;"")="","",INDIRECT("'Risk Input'!"&amp;Database!$O$18&amp;$A341&amp;""))</f>
        <v/>
      </c>
      <c r="P341" s="454"/>
      <c r="Q341" s="466"/>
      <c r="R341" s="466"/>
      <c r="S341" s="436"/>
      <c r="T341" s="436"/>
      <c r="U341" s="436"/>
      <c r="V341" s="436"/>
      <c r="W341" s="466"/>
      <c r="X341" s="436"/>
      <c r="Y341" s="455" t="str">
        <f ca="1">IF(INDIRECT("'Risk Input'!"&amp;Database!$O$33&amp;$A341&amp;"")="","",INDIRECT("'Risk Input'!"&amp;Database!$O$33&amp;$A341&amp;""))</f>
        <v/>
      </c>
    </row>
    <row r="342" ht="24" customHeight="1" spans="1:25">
      <c r="A342">
        <f t="shared" si="36"/>
        <v>44</v>
      </c>
      <c r="B342" s="436"/>
      <c r="C342" s="436"/>
      <c r="D342" s="437"/>
      <c r="E342" s="436"/>
      <c r="F342" s="436"/>
      <c r="G342" s="436"/>
      <c r="H342" s="436"/>
      <c r="I342" s="452"/>
      <c r="J342" s="436"/>
      <c r="K342" s="436"/>
      <c r="L342" s="436"/>
      <c r="M342" s="436"/>
      <c r="N342" s="436"/>
      <c r="O342" s="456" t="str">
        <f ca="1">IF(INDIRECT("'Risk Input'!L"&amp;$A341&amp;"")="","",INDIRECT("'Risk Input'!L"&amp;$A341&amp;""))</f>
        <v/>
      </c>
      <c r="P342" s="454"/>
      <c r="Q342" s="466"/>
      <c r="R342" s="466"/>
      <c r="S342" s="436"/>
      <c r="T342" s="436"/>
      <c r="U342" s="436"/>
      <c r="V342" s="436"/>
      <c r="W342" s="466"/>
      <c r="X342" s="436"/>
      <c r="Y342" s="456" t="str">
        <f ca="1">IF(INDIRECT("'Risk Input'!L"&amp;$A341&amp;"")="","",INDIRECT("'Risk Input'!L"&amp;$A341&amp;""))</f>
        <v/>
      </c>
    </row>
    <row r="343" ht="24" customHeight="1" spans="1:25">
      <c r="A343">
        <f t="shared" si="36"/>
        <v>44</v>
      </c>
      <c r="B343" s="436"/>
      <c r="C343" s="436"/>
      <c r="D343" s="437"/>
      <c r="E343" s="436"/>
      <c r="F343" s="436"/>
      <c r="G343" s="436"/>
      <c r="H343" s="436"/>
      <c r="I343" s="452"/>
      <c r="J343" s="436"/>
      <c r="K343" s="436"/>
      <c r="L343" s="436"/>
      <c r="M343" s="436"/>
      <c r="N343" s="436"/>
      <c r="O343" s="456" t="str">
        <f ca="1">IF(INDIRECT("'Risk Input'!L"&amp;$A342&amp;"")="","",INDIRECT("'Risk Input'!L"&amp;$A342&amp;""))</f>
        <v/>
      </c>
      <c r="P343" s="454"/>
      <c r="Q343" s="466"/>
      <c r="R343" s="466"/>
      <c r="S343" s="436"/>
      <c r="T343" s="436"/>
      <c r="U343" s="436"/>
      <c r="V343" s="436"/>
      <c r="W343" s="466"/>
      <c r="X343" s="436"/>
      <c r="Y343" s="456" t="str">
        <f ca="1">IF(INDIRECT("'Risk Input'!L"&amp;$A342&amp;"")="","",INDIRECT("'Risk Input'!L"&amp;$A342&amp;""))</f>
        <v/>
      </c>
    </row>
    <row r="344" ht="24" customHeight="1" spans="1:25">
      <c r="A344">
        <f t="shared" si="36"/>
        <v>44</v>
      </c>
      <c r="B344" s="436"/>
      <c r="C344" s="436"/>
      <c r="D344" s="437"/>
      <c r="E344" s="436"/>
      <c r="F344" s="436"/>
      <c r="G344" s="436"/>
      <c r="H344" s="436"/>
      <c r="I344" s="452"/>
      <c r="J344" s="436"/>
      <c r="K344" s="436"/>
      <c r="L344" s="436"/>
      <c r="M344" s="436"/>
      <c r="N344" s="436"/>
      <c r="O344" s="457" t="str">
        <f ca="1">IF(INDIRECT("'Risk Input'!L"&amp;$A343&amp;"")="","",INDIRECT("'Risk Input'!L"&amp;$A343&amp;""))</f>
        <v/>
      </c>
      <c r="P344" s="454"/>
      <c r="Q344" s="466"/>
      <c r="R344" s="466"/>
      <c r="S344" s="436"/>
      <c r="T344" s="436"/>
      <c r="U344" s="436"/>
      <c r="V344" s="436"/>
      <c r="W344" s="466"/>
      <c r="X344" s="436"/>
      <c r="Y344" s="457" t="str">
        <f ca="1">IF(INDIRECT("'Risk Input'!L"&amp;$A343&amp;"")="","",INDIRECT("'Risk Input'!L"&amp;$A343&amp;""))</f>
        <v/>
      </c>
    </row>
    <row r="345" ht="24" customHeight="1" spans="1:25">
      <c r="A345">
        <f t="shared" si="36"/>
        <v>44</v>
      </c>
      <c r="B345" s="436"/>
      <c r="C345" s="436"/>
      <c r="D345" s="437"/>
      <c r="E345" s="436"/>
      <c r="F345" s="436"/>
      <c r="G345" s="436"/>
      <c r="H345" s="436"/>
      <c r="I345" s="452"/>
      <c r="J345" s="436"/>
      <c r="K345" s="436"/>
      <c r="L345" s="436"/>
      <c r="M345" s="436"/>
      <c r="N345" s="436"/>
      <c r="O345" s="458" t="s">
        <v>418</v>
      </c>
      <c r="P345" s="454"/>
      <c r="Q345" s="466"/>
      <c r="R345" s="466"/>
      <c r="S345" s="436"/>
      <c r="T345" s="436"/>
      <c r="U345" s="436"/>
      <c r="V345" s="436"/>
      <c r="W345" s="466"/>
      <c r="X345" s="436"/>
      <c r="Y345" s="458" t="s">
        <v>418</v>
      </c>
    </row>
    <row r="346" ht="24" customHeight="1" spans="1:25">
      <c r="A346">
        <f t="shared" si="36"/>
        <v>44</v>
      </c>
      <c r="B346" s="438"/>
      <c r="C346" s="438"/>
      <c r="D346" s="439"/>
      <c r="E346" s="438"/>
      <c r="F346" s="438"/>
      <c r="G346" s="438"/>
      <c r="H346" s="438"/>
      <c r="I346" s="459"/>
      <c r="J346" s="438"/>
      <c r="K346" s="438"/>
      <c r="L346" s="438"/>
      <c r="M346" s="438"/>
      <c r="N346" s="438"/>
      <c r="O346" s="460" t="str">
        <f ca="1">IF(INDIRECT("'Risk Input'!"&amp;Database!$O$16&amp;$A346&amp;"")="","",INDIRECT("'Risk Input'!"&amp;Database!$O$16&amp;$A346&amp;""))</f>
        <v/>
      </c>
      <c r="P346" s="461"/>
      <c r="Q346" s="467"/>
      <c r="R346" s="467"/>
      <c r="S346" s="438"/>
      <c r="T346" s="438"/>
      <c r="U346" s="438"/>
      <c r="V346" s="438"/>
      <c r="W346" s="467"/>
      <c r="X346" s="438"/>
      <c r="Y346" s="460" t="str">
        <f ca="1">IF(INDIRECT("'Risk Input'!"&amp;Database!$O$31&amp;$A346&amp;"")="","",INDIRECT("'Risk Input'!"&amp;Database!$O$31&amp;$A346&amp;""))</f>
        <v/>
      </c>
    </row>
    <row r="347" ht="6" customHeight="1" spans="2:25">
      <c r="B347" s="431"/>
      <c r="C347" s="432"/>
      <c r="D347" s="433"/>
      <c r="E347" s="433"/>
      <c r="F347" s="433"/>
      <c r="G347" s="433"/>
      <c r="H347" s="433"/>
      <c r="I347" s="462"/>
      <c r="J347" s="433"/>
      <c r="K347" s="433"/>
      <c r="L347" s="433"/>
      <c r="M347" s="433"/>
      <c r="N347" s="448"/>
      <c r="O347" s="448"/>
      <c r="P347" s="448"/>
      <c r="Q347" s="448"/>
      <c r="R347" s="448"/>
      <c r="S347" s="433"/>
      <c r="T347" s="433"/>
      <c r="U347" s="433"/>
      <c r="V347" s="433"/>
      <c r="W347" s="433"/>
      <c r="X347" s="433"/>
      <c r="Y347" s="470"/>
    </row>
    <row r="348" ht="24" customHeight="1" spans="1:25">
      <c r="A348">
        <f>A339+1</f>
        <v>45</v>
      </c>
      <c r="B348" s="434" t="str">
        <f ca="1">IF(INDIRECT("'Risk Input'!"&amp;Database!$O$3&amp;$A348&amp;"")="","",INDIRECT("'Risk Input'!"&amp;Database!$O$3&amp;$A348&amp;""))</f>
        <v/>
      </c>
      <c r="C348" s="434" t="str">
        <f ca="1">IF(INDIRECT("'Risk Input'!"&amp;Database!$O$2&amp;$A348&amp;"")="","",INDIRECT("'Risk Input'!"&amp;Database!$O$2&amp;$A348&amp;""))</f>
        <v/>
      </c>
      <c r="D348" s="435" t="str">
        <f ca="1">IF(INDIRECT("'Risk Input'!"&amp;Database!$O$4&amp;$A348&amp;"")="","",INDIRECT("'Risk Input'!"&amp;Database!$O$4&amp;$A348&amp;""))</f>
        <v/>
      </c>
      <c r="E348" s="434" t="str">
        <f ca="1">IF(INDIRECT("'Risk Input'!"&amp;Database!$O$5&amp;$A348&amp;"")="","",INDIRECT("'Risk Input'!"&amp;Database!$O$5&amp;$A348&amp;""))</f>
        <v/>
      </c>
      <c r="F348" s="434" t="str">
        <f ca="1">IF(INDIRECT("'Risk Input'!"&amp;Database!$O$6&amp;$A348&amp;"")="","",INDIRECT("'Risk Input'!"&amp;Database!$O$6&amp;$A348&amp;""))</f>
        <v/>
      </c>
      <c r="G348" s="434" t="str">
        <f ca="1">IF(INDIRECT("'Risk Input'!"&amp;Database!$O$7&amp;$A348&amp;"")="","",INDIRECT("'Risk Input'!"&amp;Database!$O$7&amp;$A348&amp;""))</f>
        <v/>
      </c>
      <c r="H348" s="434" t="str">
        <f ca="1">IF(INDIRECT("'Risk Input'!"&amp;Database!$O$8&amp;$A348&amp;"")="","",INDIRECT("'Risk Input'!"&amp;Database!$O$8&amp;$A348&amp;""))</f>
        <v/>
      </c>
      <c r="I348" s="449" t="str">
        <f ca="1">IF(INDIRECT("'Risk Input'!"&amp;Database!$O$9&amp;$A348&amp;"")="","",INDIRECT("'Risk Input'!"&amp;Database!$O$9&amp;$A348&amp;""))</f>
        <v/>
      </c>
      <c r="J348" s="434" t="str">
        <f ca="1">IF(INDIRECT("'Risk Input'!"&amp;Database!$O$10&amp;$A348&amp;"")="","",INDIRECT("'Risk Input'!"&amp;Database!$O$10&amp;$A348&amp;""))</f>
        <v/>
      </c>
      <c r="K348" s="434" t="str">
        <f ca="1">IF(INDIRECT("'Risk Input'!"&amp;Database!$O$11&amp;$A348&amp;"")="","",INDIRECT("'Risk Input'!"&amp;Database!$O$11&amp;$A348&amp;""))</f>
        <v/>
      </c>
      <c r="L348" s="434" t="str">
        <f ca="1">IF(INDIRECT("'Risk Input'!"&amp;Database!$O$12&amp;$A348&amp;"")="","",INDIRECT("'Risk Input'!"&amp;Database!$O$12&amp;$A348&amp;""))</f>
        <v/>
      </c>
      <c r="M348" s="434" t="str">
        <f ca="1">IF(INDIRECT("'Risk Input'!"&amp;Database!$O$13&amp;$A348&amp;"")="","",INDIRECT("'Risk Input'!"&amp;Database!$O$13&amp;$A348&amp;""))</f>
        <v/>
      </c>
      <c r="N348" s="434" t="str">
        <f ca="1">IF(INDIRECT("'Risk Input'!"&amp;Database!$O$14&amp;$A348&amp;"")="","",INDIRECT("'Risk Input'!"&amp;Database!$O$14&amp;$A348&amp;""))</f>
        <v/>
      </c>
      <c r="O348" s="450" t="s">
        <v>417</v>
      </c>
      <c r="P348" s="451" t="str">
        <f ca="1">IF(INDIRECT("'Risk Input'!"&amp;Database!$O$19&amp;$A348&amp;"")="","",INDIRECT("'Risk Input'!"&amp;Database!$O$19&amp;$A348&amp;""))</f>
        <v/>
      </c>
      <c r="Q348" s="465" t="str">
        <f ca="1">IF(INDIRECT("'Risk Input'!"&amp;Database!$O$20&amp;$A348&amp;"")="","",INDIRECT("'Risk Input'!"&amp;Database!$O$20&amp;$A348&amp;""))</f>
        <v/>
      </c>
      <c r="R348" s="465" t="str">
        <f ca="1">IF(INDIRECT("'Risk Input'!"&amp;Database!$O$21&amp;$A348&amp;"")="","",INDIRECT("'Risk Input'!"&amp;Database!$O$21&amp;$A348&amp;""))</f>
        <v/>
      </c>
      <c r="S348" s="434" t="str">
        <f ca="1">IF(INDIRECT("'Risk Input'!"&amp;Database!$O$22&amp;$A348&amp;"")="","",INDIRECT("'Risk Input'!"&amp;Database!$O$22&amp;$A348&amp;""))</f>
        <v/>
      </c>
      <c r="T348" s="434" t="str">
        <f ca="1">IF(INDIRECT("'Risk Input'!"&amp;Database!$O$25&amp;$A348&amp;"")="","",INDIRECT("'Risk Input'!"&amp;Database!$O$25&amp;$A348&amp;""))</f>
        <v/>
      </c>
      <c r="U348" s="434" t="str">
        <f ca="1">IF(INDIRECT("'Risk Input'!"&amp;Database!$O$26&amp;$A348&amp;"")="","",INDIRECT("'Risk Input'!"&amp;Database!$O$26&amp;$A348&amp;""))</f>
        <v/>
      </c>
      <c r="V348" s="434" t="str">
        <f ca="1">IF(INDIRECT("'Risk Input'!"&amp;Database!$O$27&amp;$A348&amp;"")="","",INDIRECT("'Risk Input'!"&amp;Database!$O$27&amp;$A348&amp;""))</f>
        <v/>
      </c>
      <c r="W348" s="465" t="str">
        <f ca="1">IF(INDIRECT("'Risk Input'!"&amp;Database!$O$28&amp;$A348&amp;"")="","",INDIRECT("'Risk Input'!"&amp;Database!$O$28&amp;$A348&amp;""))</f>
        <v/>
      </c>
      <c r="X348" s="434" t="str">
        <f ca="1">IF(INDIRECT("'Risk Input'!"&amp;Database!$O$29&amp;$A348&amp;"")="","",INDIRECT("'Risk Input'!"&amp;Database!$O$29&amp;$A348&amp;""))</f>
        <v/>
      </c>
      <c r="Y348" s="471" t="s">
        <v>417</v>
      </c>
    </row>
    <row r="349" ht="24" customHeight="1" spans="1:25">
      <c r="A349">
        <f>A348</f>
        <v>45</v>
      </c>
      <c r="B349" s="436"/>
      <c r="C349" s="436"/>
      <c r="D349" s="437"/>
      <c r="E349" s="436"/>
      <c r="F349" s="436"/>
      <c r="G349" s="436"/>
      <c r="H349" s="436"/>
      <c r="I349" s="452"/>
      <c r="J349" s="436"/>
      <c r="K349" s="436"/>
      <c r="L349" s="436"/>
      <c r="M349" s="436"/>
      <c r="N349" s="436"/>
      <c r="O349" s="453" t="str">
        <f ca="1">IF(INDIRECT("'Risk Input'!"&amp;Database!$O$15&amp;$A348&amp;"")="","",INDIRECT("'Risk Input'!"&amp;Database!$O$15&amp;$A348&amp;""))</f>
        <v/>
      </c>
      <c r="P349" s="454"/>
      <c r="Q349" s="466"/>
      <c r="R349" s="466"/>
      <c r="S349" s="436"/>
      <c r="T349" s="436"/>
      <c r="U349" s="436"/>
      <c r="V349" s="436"/>
      <c r="W349" s="466"/>
      <c r="X349" s="436"/>
      <c r="Y349" s="453" t="str">
        <f ca="1">IF(INDIRECT("'Risk Input'!"&amp;Database!$O$30&amp;$A348&amp;"")="","",INDIRECT("'Risk Input'!"&amp;Database!$O$30&amp;$A348&amp;""))</f>
        <v/>
      </c>
    </row>
    <row r="350" ht="24" customHeight="1" spans="1:25">
      <c r="A350">
        <f t="shared" ref="A350:A355" si="37">A349</f>
        <v>45</v>
      </c>
      <c r="B350" s="436"/>
      <c r="C350" s="436"/>
      <c r="D350" s="437"/>
      <c r="E350" s="436"/>
      <c r="F350" s="436"/>
      <c r="G350" s="436"/>
      <c r="H350" s="436"/>
      <c r="I350" s="452"/>
      <c r="J350" s="436"/>
      <c r="K350" s="436"/>
      <c r="L350" s="436"/>
      <c r="M350" s="436"/>
      <c r="N350" s="436"/>
      <c r="O350" s="455" t="str">
        <f ca="1">IF(INDIRECT("'Risk Input'!"&amp;Database!$O$18&amp;$A350&amp;"")="","",INDIRECT("'Risk Input'!"&amp;Database!$O$18&amp;$A350&amp;""))</f>
        <v/>
      </c>
      <c r="P350" s="454"/>
      <c r="Q350" s="466"/>
      <c r="R350" s="466"/>
      <c r="S350" s="436"/>
      <c r="T350" s="436"/>
      <c r="U350" s="436"/>
      <c r="V350" s="436"/>
      <c r="W350" s="466"/>
      <c r="X350" s="436"/>
      <c r="Y350" s="455" t="str">
        <f ca="1">IF(INDIRECT("'Risk Input'!"&amp;Database!$O$33&amp;$A350&amp;"")="","",INDIRECT("'Risk Input'!"&amp;Database!$O$33&amp;$A350&amp;""))</f>
        <v/>
      </c>
    </row>
    <row r="351" ht="24" customHeight="1" spans="1:25">
      <c r="A351">
        <f t="shared" si="37"/>
        <v>45</v>
      </c>
      <c r="B351" s="436"/>
      <c r="C351" s="436"/>
      <c r="D351" s="437"/>
      <c r="E351" s="436"/>
      <c r="F351" s="436"/>
      <c r="G351" s="436"/>
      <c r="H351" s="436"/>
      <c r="I351" s="452"/>
      <c r="J351" s="436"/>
      <c r="K351" s="436"/>
      <c r="L351" s="436"/>
      <c r="M351" s="436"/>
      <c r="N351" s="436"/>
      <c r="O351" s="456" t="str">
        <f ca="1">IF(INDIRECT("'Risk Input'!L"&amp;$A350&amp;"")="","",INDIRECT("'Risk Input'!L"&amp;$A350&amp;""))</f>
        <v/>
      </c>
      <c r="P351" s="454"/>
      <c r="Q351" s="466"/>
      <c r="R351" s="466"/>
      <c r="S351" s="436"/>
      <c r="T351" s="436"/>
      <c r="U351" s="436"/>
      <c r="V351" s="436"/>
      <c r="W351" s="466"/>
      <c r="X351" s="436"/>
      <c r="Y351" s="456" t="str">
        <f ca="1">IF(INDIRECT("'Risk Input'!L"&amp;$A350&amp;"")="","",INDIRECT("'Risk Input'!L"&amp;$A350&amp;""))</f>
        <v/>
      </c>
    </row>
    <row r="352" ht="24" customHeight="1" spans="1:25">
      <c r="A352">
        <f t="shared" si="37"/>
        <v>45</v>
      </c>
      <c r="B352" s="436"/>
      <c r="C352" s="436"/>
      <c r="D352" s="437"/>
      <c r="E352" s="436"/>
      <c r="F352" s="436"/>
      <c r="G352" s="436"/>
      <c r="H352" s="436"/>
      <c r="I352" s="452"/>
      <c r="J352" s="436"/>
      <c r="K352" s="436"/>
      <c r="L352" s="436"/>
      <c r="M352" s="436"/>
      <c r="N352" s="436"/>
      <c r="O352" s="456" t="str">
        <f ca="1">IF(INDIRECT("'Risk Input'!L"&amp;$A351&amp;"")="","",INDIRECT("'Risk Input'!L"&amp;$A351&amp;""))</f>
        <v/>
      </c>
      <c r="P352" s="454"/>
      <c r="Q352" s="466"/>
      <c r="R352" s="466"/>
      <c r="S352" s="436"/>
      <c r="T352" s="436"/>
      <c r="U352" s="436"/>
      <c r="V352" s="436"/>
      <c r="W352" s="466"/>
      <c r="X352" s="436"/>
      <c r="Y352" s="456" t="str">
        <f ca="1">IF(INDIRECT("'Risk Input'!L"&amp;$A351&amp;"")="","",INDIRECT("'Risk Input'!L"&amp;$A351&amp;""))</f>
        <v/>
      </c>
    </row>
    <row r="353" ht="24" customHeight="1" spans="1:25">
      <c r="A353">
        <f t="shared" si="37"/>
        <v>45</v>
      </c>
      <c r="B353" s="436"/>
      <c r="C353" s="436"/>
      <c r="D353" s="437"/>
      <c r="E353" s="436"/>
      <c r="F353" s="436"/>
      <c r="G353" s="436"/>
      <c r="H353" s="436"/>
      <c r="I353" s="452"/>
      <c r="J353" s="436"/>
      <c r="K353" s="436"/>
      <c r="L353" s="436"/>
      <c r="M353" s="436"/>
      <c r="N353" s="436"/>
      <c r="O353" s="457" t="str">
        <f ca="1">IF(INDIRECT("'Risk Input'!L"&amp;$A352&amp;"")="","",INDIRECT("'Risk Input'!L"&amp;$A352&amp;""))</f>
        <v/>
      </c>
      <c r="P353" s="454"/>
      <c r="Q353" s="466"/>
      <c r="R353" s="466"/>
      <c r="S353" s="436"/>
      <c r="T353" s="436"/>
      <c r="U353" s="436"/>
      <c r="V353" s="436"/>
      <c r="W353" s="466"/>
      <c r="X353" s="436"/>
      <c r="Y353" s="457" t="str">
        <f ca="1">IF(INDIRECT("'Risk Input'!L"&amp;$A352&amp;"")="","",INDIRECT("'Risk Input'!L"&amp;$A352&amp;""))</f>
        <v/>
      </c>
    </row>
    <row r="354" ht="24" customHeight="1" spans="1:25">
      <c r="A354">
        <f t="shared" si="37"/>
        <v>45</v>
      </c>
      <c r="B354" s="436"/>
      <c r="C354" s="436"/>
      <c r="D354" s="437"/>
      <c r="E354" s="436"/>
      <c r="F354" s="436"/>
      <c r="G354" s="436"/>
      <c r="H354" s="436"/>
      <c r="I354" s="452"/>
      <c r="J354" s="436"/>
      <c r="K354" s="436"/>
      <c r="L354" s="436"/>
      <c r="M354" s="436"/>
      <c r="N354" s="436"/>
      <c r="O354" s="458" t="s">
        <v>418</v>
      </c>
      <c r="P354" s="454"/>
      <c r="Q354" s="466"/>
      <c r="R354" s="466"/>
      <c r="S354" s="436"/>
      <c r="T354" s="436"/>
      <c r="U354" s="436"/>
      <c r="V354" s="436"/>
      <c r="W354" s="466"/>
      <c r="X354" s="436"/>
      <c r="Y354" s="458" t="s">
        <v>418</v>
      </c>
    </row>
    <row r="355" ht="24" customHeight="1" spans="1:25">
      <c r="A355">
        <f t="shared" si="37"/>
        <v>45</v>
      </c>
      <c r="B355" s="438"/>
      <c r="C355" s="438"/>
      <c r="D355" s="439"/>
      <c r="E355" s="438"/>
      <c r="F355" s="438"/>
      <c r="G355" s="438"/>
      <c r="H355" s="438"/>
      <c r="I355" s="459"/>
      <c r="J355" s="438"/>
      <c r="K355" s="438"/>
      <c r="L355" s="438"/>
      <c r="M355" s="438"/>
      <c r="N355" s="438"/>
      <c r="O355" s="460" t="str">
        <f ca="1">IF(INDIRECT("'Risk Input'!"&amp;Database!$O$16&amp;$A355&amp;"")="","",INDIRECT("'Risk Input'!"&amp;Database!$O$16&amp;$A355&amp;""))</f>
        <v/>
      </c>
      <c r="P355" s="461"/>
      <c r="Q355" s="467"/>
      <c r="R355" s="467"/>
      <c r="S355" s="438"/>
      <c r="T355" s="438"/>
      <c r="U355" s="438"/>
      <c r="V355" s="438"/>
      <c r="W355" s="467"/>
      <c r="X355" s="438"/>
      <c r="Y355" s="460" t="str">
        <f ca="1">IF(INDIRECT("'Risk Input'!"&amp;Database!$O$31&amp;$A355&amp;"")="","",INDIRECT("'Risk Input'!"&amp;Database!$O$31&amp;$A355&amp;""))</f>
        <v/>
      </c>
    </row>
    <row r="356" ht="6" customHeight="1" spans="2:25">
      <c r="B356" s="431"/>
      <c r="C356" s="432"/>
      <c r="D356" s="433"/>
      <c r="E356" s="433"/>
      <c r="F356" s="433"/>
      <c r="G356" s="433"/>
      <c r="H356" s="433"/>
      <c r="I356" s="462"/>
      <c r="J356" s="433"/>
      <c r="K356" s="433"/>
      <c r="L356" s="433"/>
      <c r="M356" s="433"/>
      <c r="N356" s="448"/>
      <c r="O356" s="448"/>
      <c r="P356" s="448"/>
      <c r="Q356" s="448"/>
      <c r="R356" s="448"/>
      <c r="S356" s="433"/>
      <c r="T356" s="433"/>
      <c r="U356" s="433"/>
      <c r="V356" s="433"/>
      <c r="W356" s="433"/>
      <c r="X356" s="433"/>
      <c r="Y356" s="470"/>
    </row>
    <row r="357" ht="24" customHeight="1" spans="1:25">
      <c r="A357">
        <f>A348+1</f>
        <v>46</v>
      </c>
      <c r="B357" s="434" t="str">
        <f ca="1">IF(INDIRECT("'Risk Input'!"&amp;Database!$O$3&amp;$A357&amp;"")="","",INDIRECT("'Risk Input'!"&amp;Database!$O$3&amp;$A357&amp;""))</f>
        <v/>
      </c>
      <c r="C357" s="434" t="str">
        <f ca="1">IF(INDIRECT("'Risk Input'!"&amp;Database!$O$2&amp;$A357&amp;"")="","",INDIRECT("'Risk Input'!"&amp;Database!$O$2&amp;$A357&amp;""))</f>
        <v/>
      </c>
      <c r="D357" s="435" t="str">
        <f ca="1">IF(INDIRECT("'Risk Input'!"&amp;Database!$O$4&amp;$A357&amp;"")="","",INDIRECT("'Risk Input'!"&amp;Database!$O$4&amp;$A357&amp;""))</f>
        <v/>
      </c>
      <c r="E357" s="434" t="str">
        <f ca="1">IF(INDIRECT("'Risk Input'!"&amp;Database!$O$5&amp;$A357&amp;"")="","",INDIRECT("'Risk Input'!"&amp;Database!$O$5&amp;$A357&amp;""))</f>
        <v/>
      </c>
      <c r="F357" s="434" t="str">
        <f ca="1">IF(INDIRECT("'Risk Input'!"&amp;Database!$O$6&amp;$A357&amp;"")="","",INDIRECT("'Risk Input'!"&amp;Database!$O$6&amp;$A357&amp;""))</f>
        <v/>
      </c>
      <c r="G357" s="434" t="str">
        <f ca="1">IF(INDIRECT("'Risk Input'!"&amp;Database!$O$7&amp;$A357&amp;"")="","",INDIRECT("'Risk Input'!"&amp;Database!$O$7&amp;$A357&amp;""))</f>
        <v/>
      </c>
      <c r="H357" s="434" t="str">
        <f ca="1">IF(INDIRECT("'Risk Input'!"&amp;Database!$O$8&amp;$A357&amp;"")="","",INDIRECT("'Risk Input'!"&amp;Database!$O$8&amp;$A357&amp;""))</f>
        <v/>
      </c>
      <c r="I357" s="449" t="str">
        <f ca="1">IF(INDIRECT("'Risk Input'!"&amp;Database!$O$9&amp;$A357&amp;"")="","",INDIRECT("'Risk Input'!"&amp;Database!$O$9&amp;$A357&amp;""))</f>
        <v/>
      </c>
      <c r="J357" s="434" t="str">
        <f ca="1">IF(INDIRECT("'Risk Input'!"&amp;Database!$O$10&amp;$A357&amp;"")="","",INDIRECT("'Risk Input'!"&amp;Database!$O$10&amp;$A357&amp;""))</f>
        <v/>
      </c>
      <c r="K357" s="434" t="str">
        <f ca="1">IF(INDIRECT("'Risk Input'!"&amp;Database!$O$11&amp;$A357&amp;"")="","",INDIRECT("'Risk Input'!"&amp;Database!$O$11&amp;$A357&amp;""))</f>
        <v/>
      </c>
      <c r="L357" s="434" t="str">
        <f ca="1">IF(INDIRECT("'Risk Input'!"&amp;Database!$O$12&amp;$A357&amp;"")="","",INDIRECT("'Risk Input'!"&amp;Database!$O$12&amp;$A357&amp;""))</f>
        <v/>
      </c>
      <c r="M357" s="434" t="str">
        <f ca="1">IF(INDIRECT("'Risk Input'!"&amp;Database!$O$13&amp;$A357&amp;"")="","",INDIRECT("'Risk Input'!"&amp;Database!$O$13&amp;$A357&amp;""))</f>
        <v/>
      </c>
      <c r="N357" s="434" t="str">
        <f ca="1">IF(INDIRECT("'Risk Input'!"&amp;Database!$O$14&amp;$A357&amp;"")="","",INDIRECT("'Risk Input'!"&amp;Database!$O$14&amp;$A357&amp;""))</f>
        <v/>
      </c>
      <c r="O357" s="450" t="s">
        <v>417</v>
      </c>
      <c r="P357" s="451" t="str">
        <f ca="1">IF(INDIRECT("'Risk Input'!"&amp;Database!$O$19&amp;$A357&amp;"")="","",INDIRECT("'Risk Input'!"&amp;Database!$O$19&amp;$A357&amp;""))</f>
        <v/>
      </c>
      <c r="Q357" s="465" t="str">
        <f ca="1">IF(INDIRECT("'Risk Input'!"&amp;Database!$O$20&amp;$A357&amp;"")="","",INDIRECT("'Risk Input'!"&amp;Database!$O$20&amp;$A357&amp;""))</f>
        <v/>
      </c>
      <c r="R357" s="465" t="str">
        <f ca="1">IF(INDIRECT("'Risk Input'!"&amp;Database!$O$21&amp;$A357&amp;"")="","",INDIRECT("'Risk Input'!"&amp;Database!$O$21&amp;$A357&amp;""))</f>
        <v/>
      </c>
      <c r="S357" s="434" t="str">
        <f ca="1">IF(INDIRECT("'Risk Input'!"&amp;Database!$O$22&amp;$A357&amp;"")="","",INDIRECT("'Risk Input'!"&amp;Database!$O$22&amp;$A357&amp;""))</f>
        <v/>
      </c>
      <c r="T357" s="434" t="str">
        <f ca="1">IF(INDIRECT("'Risk Input'!"&amp;Database!$O$25&amp;$A357&amp;"")="","",INDIRECT("'Risk Input'!"&amp;Database!$O$25&amp;$A357&amp;""))</f>
        <v/>
      </c>
      <c r="U357" s="434" t="str">
        <f ca="1">IF(INDIRECT("'Risk Input'!"&amp;Database!$O$26&amp;$A357&amp;"")="","",INDIRECT("'Risk Input'!"&amp;Database!$O$26&amp;$A357&amp;""))</f>
        <v/>
      </c>
      <c r="V357" s="434" t="str">
        <f ca="1">IF(INDIRECT("'Risk Input'!"&amp;Database!$O$27&amp;$A357&amp;"")="","",INDIRECT("'Risk Input'!"&amp;Database!$O$27&amp;$A357&amp;""))</f>
        <v/>
      </c>
      <c r="W357" s="465" t="str">
        <f ca="1">IF(INDIRECT("'Risk Input'!"&amp;Database!$O$28&amp;$A357&amp;"")="","",INDIRECT("'Risk Input'!"&amp;Database!$O$28&amp;$A357&amp;""))</f>
        <v/>
      </c>
      <c r="X357" s="434" t="str">
        <f ca="1">IF(INDIRECT("'Risk Input'!"&amp;Database!$O$29&amp;$A357&amp;"")="","",INDIRECT("'Risk Input'!"&amp;Database!$O$29&amp;$A357&amp;""))</f>
        <v/>
      </c>
      <c r="Y357" s="471" t="s">
        <v>417</v>
      </c>
    </row>
    <row r="358" ht="24" customHeight="1" spans="1:25">
      <c r="A358">
        <f>A357</f>
        <v>46</v>
      </c>
      <c r="B358" s="436"/>
      <c r="C358" s="436"/>
      <c r="D358" s="437"/>
      <c r="E358" s="436"/>
      <c r="F358" s="436"/>
      <c r="G358" s="436"/>
      <c r="H358" s="436"/>
      <c r="I358" s="452"/>
      <c r="J358" s="436"/>
      <c r="K358" s="436"/>
      <c r="L358" s="436"/>
      <c r="M358" s="436"/>
      <c r="N358" s="436"/>
      <c r="O358" s="453" t="str">
        <f ca="1">IF(INDIRECT("'Risk Input'!"&amp;Database!$O$15&amp;$A357&amp;"")="","",INDIRECT("'Risk Input'!"&amp;Database!$O$15&amp;$A357&amp;""))</f>
        <v/>
      </c>
      <c r="P358" s="454"/>
      <c r="Q358" s="466"/>
      <c r="R358" s="466"/>
      <c r="S358" s="436"/>
      <c r="T358" s="436"/>
      <c r="U358" s="436"/>
      <c r="V358" s="436"/>
      <c r="W358" s="466"/>
      <c r="X358" s="436"/>
      <c r="Y358" s="453" t="str">
        <f ca="1">IF(INDIRECT("'Risk Input'!"&amp;Database!$O$30&amp;$A357&amp;"")="","",INDIRECT("'Risk Input'!"&amp;Database!$O$30&amp;$A357&amp;""))</f>
        <v/>
      </c>
    </row>
    <row r="359" ht="24" customHeight="1" spans="1:25">
      <c r="A359">
        <f t="shared" ref="A359:A364" si="38">A358</f>
        <v>46</v>
      </c>
      <c r="B359" s="436"/>
      <c r="C359" s="436"/>
      <c r="D359" s="437"/>
      <c r="E359" s="436"/>
      <c r="F359" s="436"/>
      <c r="G359" s="436"/>
      <c r="H359" s="436"/>
      <c r="I359" s="452"/>
      <c r="J359" s="436"/>
      <c r="K359" s="436"/>
      <c r="L359" s="436"/>
      <c r="M359" s="436"/>
      <c r="N359" s="436"/>
      <c r="O359" s="455" t="str">
        <f ca="1">IF(INDIRECT("'Risk Input'!"&amp;Database!$O$18&amp;$A359&amp;"")="","",INDIRECT("'Risk Input'!"&amp;Database!$O$18&amp;$A359&amp;""))</f>
        <v/>
      </c>
      <c r="P359" s="454"/>
      <c r="Q359" s="466"/>
      <c r="R359" s="466"/>
      <c r="S359" s="436"/>
      <c r="T359" s="436"/>
      <c r="U359" s="436"/>
      <c r="V359" s="436"/>
      <c r="W359" s="466"/>
      <c r="X359" s="436"/>
      <c r="Y359" s="455" t="str">
        <f ca="1">IF(INDIRECT("'Risk Input'!"&amp;Database!$O$33&amp;$A359&amp;"")="","",INDIRECT("'Risk Input'!"&amp;Database!$O$33&amp;$A359&amp;""))</f>
        <v/>
      </c>
    </row>
    <row r="360" ht="24" customHeight="1" spans="1:25">
      <c r="A360">
        <f t="shared" si="38"/>
        <v>46</v>
      </c>
      <c r="B360" s="436"/>
      <c r="C360" s="436"/>
      <c r="D360" s="437"/>
      <c r="E360" s="436"/>
      <c r="F360" s="436"/>
      <c r="G360" s="436"/>
      <c r="H360" s="436"/>
      <c r="I360" s="452"/>
      <c r="J360" s="436"/>
      <c r="K360" s="436"/>
      <c r="L360" s="436"/>
      <c r="M360" s="436"/>
      <c r="N360" s="436"/>
      <c r="O360" s="456" t="str">
        <f ca="1">IF(INDIRECT("'Risk Input'!L"&amp;$A359&amp;"")="","",INDIRECT("'Risk Input'!L"&amp;$A359&amp;""))</f>
        <v/>
      </c>
      <c r="P360" s="454"/>
      <c r="Q360" s="466"/>
      <c r="R360" s="466"/>
      <c r="S360" s="436"/>
      <c r="T360" s="436"/>
      <c r="U360" s="436"/>
      <c r="V360" s="436"/>
      <c r="W360" s="466"/>
      <c r="X360" s="436"/>
      <c r="Y360" s="456" t="str">
        <f ca="1">IF(INDIRECT("'Risk Input'!L"&amp;$A359&amp;"")="","",INDIRECT("'Risk Input'!L"&amp;$A359&amp;""))</f>
        <v/>
      </c>
    </row>
    <row r="361" ht="24" customHeight="1" spans="1:25">
      <c r="A361">
        <f t="shared" si="38"/>
        <v>46</v>
      </c>
      <c r="B361" s="436"/>
      <c r="C361" s="436"/>
      <c r="D361" s="437"/>
      <c r="E361" s="436"/>
      <c r="F361" s="436"/>
      <c r="G361" s="436"/>
      <c r="H361" s="436"/>
      <c r="I361" s="452"/>
      <c r="J361" s="436"/>
      <c r="K361" s="436"/>
      <c r="L361" s="436"/>
      <c r="M361" s="436"/>
      <c r="N361" s="436"/>
      <c r="O361" s="456" t="str">
        <f ca="1">IF(INDIRECT("'Risk Input'!L"&amp;$A360&amp;"")="","",INDIRECT("'Risk Input'!L"&amp;$A360&amp;""))</f>
        <v/>
      </c>
      <c r="P361" s="454"/>
      <c r="Q361" s="466"/>
      <c r="R361" s="466"/>
      <c r="S361" s="436"/>
      <c r="T361" s="436"/>
      <c r="U361" s="436"/>
      <c r="V361" s="436"/>
      <c r="W361" s="466"/>
      <c r="X361" s="436"/>
      <c r="Y361" s="456" t="str">
        <f ca="1">IF(INDIRECT("'Risk Input'!L"&amp;$A360&amp;"")="","",INDIRECT("'Risk Input'!L"&amp;$A360&amp;""))</f>
        <v/>
      </c>
    </row>
    <row r="362" ht="24" customHeight="1" spans="1:25">
      <c r="A362">
        <f t="shared" si="38"/>
        <v>46</v>
      </c>
      <c r="B362" s="436"/>
      <c r="C362" s="436"/>
      <c r="D362" s="437"/>
      <c r="E362" s="436"/>
      <c r="F362" s="436"/>
      <c r="G362" s="436"/>
      <c r="H362" s="436"/>
      <c r="I362" s="452"/>
      <c r="J362" s="436"/>
      <c r="K362" s="436"/>
      <c r="L362" s="436"/>
      <c r="M362" s="436"/>
      <c r="N362" s="436"/>
      <c r="O362" s="457" t="str">
        <f ca="1">IF(INDIRECT("'Risk Input'!L"&amp;$A361&amp;"")="","",INDIRECT("'Risk Input'!L"&amp;$A361&amp;""))</f>
        <v/>
      </c>
      <c r="P362" s="454"/>
      <c r="Q362" s="466"/>
      <c r="R362" s="466"/>
      <c r="S362" s="436"/>
      <c r="T362" s="436"/>
      <c r="U362" s="436"/>
      <c r="V362" s="436"/>
      <c r="W362" s="466"/>
      <c r="X362" s="436"/>
      <c r="Y362" s="457" t="str">
        <f ca="1">IF(INDIRECT("'Risk Input'!L"&amp;$A361&amp;"")="","",INDIRECT("'Risk Input'!L"&amp;$A361&amp;""))</f>
        <v/>
      </c>
    </row>
    <row r="363" ht="24" customHeight="1" spans="1:25">
      <c r="A363">
        <f t="shared" si="38"/>
        <v>46</v>
      </c>
      <c r="B363" s="436"/>
      <c r="C363" s="436"/>
      <c r="D363" s="437"/>
      <c r="E363" s="436"/>
      <c r="F363" s="436"/>
      <c r="G363" s="436"/>
      <c r="H363" s="436"/>
      <c r="I363" s="452"/>
      <c r="J363" s="436"/>
      <c r="K363" s="436"/>
      <c r="L363" s="436"/>
      <c r="M363" s="436"/>
      <c r="N363" s="436"/>
      <c r="O363" s="458" t="s">
        <v>418</v>
      </c>
      <c r="P363" s="454"/>
      <c r="Q363" s="466"/>
      <c r="R363" s="466"/>
      <c r="S363" s="436"/>
      <c r="T363" s="436"/>
      <c r="U363" s="436"/>
      <c r="V363" s="436"/>
      <c r="W363" s="466"/>
      <c r="X363" s="436"/>
      <c r="Y363" s="458" t="s">
        <v>418</v>
      </c>
    </row>
    <row r="364" ht="24" customHeight="1" spans="1:25">
      <c r="A364">
        <f t="shared" si="38"/>
        <v>46</v>
      </c>
      <c r="B364" s="438"/>
      <c r="C364" s="438"/>
      <c r="D364" s="439"/>
      <c r="E364" s="438"/>
      <c r="F364" s="438"/>
      <c r="G364" s="438"/>
      <c r="H364" s="438"/>
      <c r="I364" s="459"/>
      <c r="J364" s="438"/>
      <c r="K364" s="438"/>
      <c r="L364" s="438"/>
      <c r="M364" s="438"/>
      <c r="N364" s="438"/>
      <c r="O364" s="460" t="str">
        <f ca="1">IF(INDIRECT("'Risk Input'!"&amp;Database!$O$16&amp;$A364&amp;"")="","",INDIRECT("'Risk Input'!"&amp;Database!$O$16&amp;$A364&amp;""))</f>
        <v/>
      </c>
      <c r="P364" s="461"/>
      <c r="Q364" s="467"/>
      <c r="R364" s="467"/>
      <c r="S364" s="438"/>
      <c r="T364" s="438"/>
      <c r="U364" s="438"/>
      <c r="V364" s="438"/>
      <c r="W364" s="467"/>
      <c r="X364" s="438"/>
      <c r="Y364" s="460" t="str">
        <f ca="1">IF(INDIRECT("'Risk Input'!"&amp;Database!$O$31&amp;$A364&amp;"")="","",INDIRECT("'Risk Input'!"&amp;Database!$O$31&amp;$A364&amp;""))</f>
        <v/>
      </c>
    </row>
    <row r="365" ht="6" customHeight="1" spans="2:25">
      <c r="B365" s="431"/>
      <c r="C365" s="432"/>
      <c r="D365" s="433"/>
      <c r="E365" s="433"/>
      <c r="F365" s="433"/>
      <c r="G365" s="433"/>
      <c r="H365" s="433"/>
      <c r="I365" s="462"/>
      <c r="J365" s="433"/>
      <c r="K365" s="433"/>
      <c r="L365" s="433"/>
      <c r="M365" s="433"/>
      <c r="N365" s="448"/>
      <c r="O365" s="448"/>
      <c r="P365" s="448"/>
      <c r="Q365" s="448"/>
      <c r="R365" s="448"/>
      <c r="S365" s="433"/>
      <c r="T365" s="433"/>
      <c r="U365" s="433"/>
      <c r="V365" s="433"/>
      <c r="W365" s="433"/>
      <c r="X365" s="433"/>
      <c r="Y365" s="470"/>
    </row>
    <row r="366" ht="24" customHeight="1" spans="1:25">
      <c r="A366">
        <f>A357+1</f>
        <v>47</v>
      </c>
      <c r="B366" s="434" t="str">
        <f ca="1">IF(INDIRECT("'Risk Input'!"&amp;Database!$O$3&amp;$A366&amp;"")="","",INDIRECT("'Risk Input'!"&amp;Database!$O$3&amp;$A366&amp;""))</f>
        <v/>
      </c>
      <c r="C366" s="434" t="str">
        <f ca="1">IF(INDIRECT("'Risk Input'!"&amp;Database!$O$2&amp;$A366&amp;"")="","",INDIRECT("'Risk Input'!"&amp;Database!$O$2&amp;$A366&amp;""))</f>
        <v/>
      </c>
      <c r="D366" s="435" t="str">
        <f ca="1">IF(INDIRECT("'Risk Input'!"&amp;Database!$O$4&amp;$A366&amp;"")="","",INDIRECT("'Risk Input'!"&amp;Database!$O$4&amp;$A366&amp;""))</f>
        <v/>
      </c>
      <c r="E366" s="434" t="str">
        <f ca="1">IF(INDIRECT("'Risk Input'!"&amp;Database!$O$5&amp;$A366&amp;"")="","",INDIRECT("'Risk Input'!"&amp;Database!$O$5&amp;$A366&amp;""))</f>
        <v/>
      </c>
      <c r="F366" s="434" t="str">
        <f ca="1">IF(INDIRECT("'Risk Input'!"&amp;Database!$O$6&amp;$A366&amp;"")="","",INDIRECT("'Risk Input'!"&amp;Database!$O$6&amp;$A366&amp;""))</f>
        <v/>
      </c>
      <c r="G366" s="434" t="str">
        <f ca="1">IF(INDIRECT("'Risk Input'!"&amp;Database!$O$7&amp;$A366&amp;"")="","",INDIRECT("'Risk Input'!"&amp;Database!$O$7&amp;$A366&amp;""))</f>
        <v/>
      </c>
      <c r="H366" s="434" t="str">
        <f ca="1">IF(INDIRECT("'Risk Input'!"&amp;Database!$O$8&amp;$A366&amp;"")="","",INDIRECT("'Risk Input'!"&amp;Database!$O$8&amp;$A366&amp;""))</f>
        <v/>
      </c>
      <c r="I366" s="449" t="str">
        <f ca="1">IF(INDIRECT("'Risk Input'!"&amp;Database!$O$9&amp;$A366&amp;"")="","",INDIRECT("'Risk Input'!"&amp;Database!$O$9&amp;$A366&amp;""))</f>
        <v/>
      </c>
      <c r="J366" s="434" t="str">
        <f ca="1">IF(INDIRECT("'Risk Input'!"&amp;Database!$O$10&amp;$A366&amp;"")="","",INDIRECT("'Risk Input'!"&amp;Database!$O$10&amp;$A366&amp;""))</f>
        <v/>
      </c>
      <c r="K366" s="434" t="str">
        <f ca="1">IF(INDIRECT("'Risk Input'!"&amp;Database!$O$11&amp;$A366&amp;"")="","",INDIRECT("'Risk Input'!"&amp;Database!$O$11&amp;$A366&amp;""))</f>
        <v/>
      </c>
      <c r="L366" s="434" t="str">
        <f ca="1">IF(INDIRECT("'Risk Input'!"&amp;Database!$O$12&amp;$A366&amp;"")="","",INDIRECT("'Risk Input'!"&amp;Database!$O$12&amp;$A366&amp;""))</f>
        <v/>
      </c>
      <c r="M366" s="434" t="str">
        <f ca="1">IF(INDIRECT("'Risk Input'!"&amp;Database!$O$13&amp;$A366&amp;"")="","",INDIRECT("'Risk Input'!"&amp;Database!$O$13&amp;$A366&amp;""))</f>
        <v/>
      </c>
      <c r="N366" s="434" t="str">
        <f ca="1">IF(INDIRECT("'Risk Input'!"&amp;Database!$O$14&amp;$A366&amp;"")="","",INDIRECT("'Risk Input'!"&amp;Database!$O$14&amp;$A366&amp;""))</f>
        <v/>
      </c>
      <c r="O366" s="450" t="s">
        <v>417</v>
      </c>
      <c r="P366" s="451" t="str">
        <f ca="1">IF(INDIRECT("'Risk Input'!"&amp;Database!$O$19&amp;$A366&amp;"")="","",INDIRECT("'Risk Input'!"&amp;Database!$O$19&amp;$A366&amp;""))</f>
        <v/>
      </c>
      <c r="Q366" s="465" t="str">
        <f ca="1">IF(INDIRECT("'Risk Input'!"&amp;Database!$O$20&amp;$A366&amp;"")="","",INDIRECT("'Risk Input'!"&amp;Database!$O$20&amp;$A366&amp;""))</f>
        <v/>
      </c>
      <c r="R366" s="465" t="str">
        <f ca="1">IF(INDIRECT("'Risk Input'!"&amp;Database!$O$21&amp;$A366&amp;"")="","",INDIRECT("'Risk Input'!"&amp;Database!$O$21&amp;$A366&amp;""))</f>
        <v/>
      </c>
      <c r="S366" s="434" t="str">
        <f ca="1">IF(INDIRECT("'Risk Input'!"&amp;Database!$O$22&amp;$A366&amp;"")="","",INDIRECT("'Risk Input'!"&amp;Database!$O$22&amp;$A366&amp;""))</f>
        <v/>
      </c>
      <c r="T366" s="434" t="str">
        <f ca="1">IF(INDIRECT("'Risk Input'!"&amp;Database!$O$25&amp;$A366&amp;"")="","",INDIRECT("'Risk Input'!"&amp;Database!$O$25&amp;$A366&amp;""))</f>
        <v/>
      </c>
      <c r="U366" s="434" t="str">
        <f ca="1">IF(INDIRECT("'Risk Input'!"&amp;Database!$O$26&amp;$A366&amp;"")="","",INDIRECT("'Risk Input'!"&amp;Database!$O$26&amp;$A366&amp;""))</f>
        <v/>
      </c>
      <c r="V366" s="434" t="str">
        <f ca="1">IF(INDIRECT("'Risk Input'!"&amp;Database!$O$27&amp;$A366&amp;"")="","",INDIRECT("'Risk Input'!"&amp;Database!$O$27&amp;$A366&amp;""))</f>
        <v/>
      </c>
      <c r="W366" s="465" t="str">
        <f ca="1">IF(INDIRECT("'Risk Input'!"&amp;Database!$O$28&amp;$A366&amp;"")="","",INDIRECT("'Risk Input'!"&amp;Database!$O$28&amp;$A366&amp;""))</f>
        <v/>
      </c>
      <c r="X366" s="434" t="str">
        <f ca="1">IF(INDIRECT("'Risk Input'!"&amp;Database!$O$29&amp;$A366&amp;"")="","",INDIRECT("'Risk Input'!"&amp;Database!$O$29&amp;$A366&amp;""))</f>
        <v/>
      </c>
      <c r="Y366" s="471" t="s">
        <v>417</v>
      </c>
    </row>
    <row r="367" ht="24" customHeight="1" spans="1:25">
      <c r="A367">
        <f>A366</f>
        <v>47</v>
      </c>
      <c r="B367" s="436"/>
      <c r="C367" s="436"/>
      <c r="D367" s="437"/>
      <c r="E367" s="436"/>
      <c r="F367" s="436"/>
      <c r="G367" s="436"/>
      <c r="H367" s="436"/>
      <c r="I367" s="452"/>
      <c r="J367" s="436"/>
      <c r="K367" s="436"/>
      <c r="L367" s="436"/>
      <c r="M367" s="436"/>
      <c r="N367" s="436"/>
      <c r="O367" s="453" t="str">
        <f ca="1">IF(INDIRECT("'Risk Input'!"&amp;Database!$O$15&amp;$A366&amp;"")="","",INDIRECT("'Risk Input'!"&amp;Database!$O$15&amp;$A366&amp;""))</f>
        <v/>
      </c>
      <c r="P367" s="454"/>
      <c r="Q367" s="466"/>
      <c r="R367" s="466"/>
      <c r="S367" s="436"/>
      <c r="T367" s="436"/>
      <c r="U367" s="436"/>
      <c r="V367" s="436"/>
      <c r="W367" s="466"/>
      <c r="X367" s="436"/>
      <c r="Y367" s="453" t="str">
        <f ca="1">IF(INDIRECT("'Risk Input'!"&amp;Database!$O$30&amp;$A366&amp;"")="","",INDIRECT("'Risk Input'!"&amp;Database!$O$30&amp;$A366&amp;""))</f>
        <v/>
      </c>
    </row>
    <row r="368" ht="24" customHeight="1" spans="1:25">
      <c r="A368">
        <f t="shared" ref="A368:A373" si="39">A367</f>
        <v>47</v>
      </c>
      <c r="B368" s="436"/>
      <c r="C368" s="436"/>
      <c r="D368" s="437"/>
      <c r="E368" s="436"/>
      <c r="F368" s="436"/>
      <c r="G368" s="436"/>
      <c r="H368" s="436"/>
      <c r="I368" s="452"/>
      <c r="J368" s="436"/>
      <c r="K368" s="436"/>
      <c r="L368" s="436"/>
      <c r="M368" s="436"/>
      <c r="N368" s="436"/>
      <c r="O368" s="455" t="str">
        <f ca="1">IF(INDIRECT("'Risk Input'!"&amp;Database!$O$18&amp;$A368&amp;"")="","",INDIRECT("'Risk Input'!"&amp;Database!$O$18&amp;$A368&amp;""))</f>
        <v/>
      </c>
      <c r="P368" s="454"/>
      <c r="Q368" s="466"/>
      <c r="R368" s="466"/>
      <c r="S368" s="436"/>
      <c r="T368" s="436"/>
      <c r="U368" s="436"/>
      <c r="V368" s="436"/>
      <c r="W368" s="466"/>
      <c r="X368" s="436"/>
      <c r="Y368" s="455" t="str">
        <f ca="1">IF(INDIRECT("'Risk Input'!"&amp;Database!$O$33&amp;$A368&amp;"")="","",INDIRECT("'Risk Input'!"&amp;Database!$O$33&amp;$A368&amp;""))</f>
        <v/>
      </c>
    </row>
    <row r="369" ht="24" customHeight="1" spans="1:25">
      <c r="A369">
        <f t="shared" si="39"/>
        <v>47</v>
      </c>
      <c r="B369" s="436"/>
      <c r="C369" s="436"/>
      <c r="D369" s="437"/>
      <c r="E369" s="436"/>
      <c r="F369" s="436"/>
      <c r="G369" s="436"/>
      <c r="H369" s="436"/>
      <c r="I369" s="452"/>
      <c r="J369" s="436"/>
      <c r="K369" s="436"/>
      <c r="L369" s="436"/>
      <c r="M369" s="436"/>
      <c r="N369" s="436"/>
      <c r="O369" s="456" t="str">
        <f ca="1">IF(INDIRECT("'Risk Input'!L"&amp;$A368&amp;"")="","",INDIRECT("'Risk Input'!L"&amp;$A368&amp;""))</f>
        <v/>
      </c>
      <c r="P369" s="454"/>
      <c r="Q369" s="466"/>
      <c r="R369" s="466"/>
      <c r="S369" s="436"/>
      <c r="T369" s="436"/>
      <c r="U369" s="436"/>
      <c r="V369" s="436"/>
      <c r="W369" s="466"/>
      <c r="X369" s="436"/>
      <c r="Y369" s="456" t="str">
        <f ca="1">IF(INDIRECT("'Risk Input'!L"&amp;$A368&amp;"")="","",INDIRECT("'Risk Input'!L"&amp;$A368&amp;""))</f>
        <v/>
      </c>
    </row>
    <row r="370" ht="24" customHeight="1" spans="1:25">
      <c r="A370">
        <f t="shared" si="39"/>
        <v>47</v>
      </c>
      <c r="B370" s="436"/>
      <c r="C370" s="436"/>
      <c r="D370" s="437"/>
      <c r="E370" s="436"/>
      <c r="F370" s="436"/>
      <c r="G370" s="436"/>
      <c r="H370" s="436"/>
      <c r="I370" s="452"/>
      <c r="J370" s="436"/>
      <c r="K370" s="436"/>
      <c r="L370" s="436"/>
      <c r="M370" s="436"/>
      <c r="N370" s="436"/>
      <c r="O370" s="456" t="str">
        <f ca="1">IF(INDIRECT("'Risk Input'!L"&amp;$A369&amp;"")="","",INDIRECT("'Risk Input'!L"&amp;$A369&amp;""))</f>
        <v/>
      </c>
      <c r="P370" s="454"/>
      <c r="Q370" s="466"/>
      <c r="R370" s="466"/>
      <c r="S370" s="436"/>
      <c r="T370" s="436"/>
      <c r="U370" s="436"/>
      <c r="V370" s="436"/>
      <c r="W370" s="466"/>
      <c r="X370" s="436"/>
      <c r="Y370" s="456" t="str">
        <f ca="1">IF(INDIRECT("'Risk Input'!L"&amp;$A369&amp;"")="","",INDIRECT("'Risk Input'!L"&amp;$A369&amp;""))</f>
        <v/>
      </c>
    </row>
    <row r="371" ht="24" customHeight="1" spans="1:25">
      <c r="A371">
        <f t="shared" si="39"/>
        <v>47</v>
      </c>
      <c r="B371" s="436"/>
      <c r="C371" s="436"/>
      <c r="D371" s="437"/>
      <c r="E371" s="436"/>
      <c r="F371" s="436"/>
      <c r="G371" s="436"/>
      <c r="H371" s="436"/>
      <c r="I371" s="452"/>
      <c r="J371" s="436"/>
      <c r="K371" s="436"/>
      <c r="L371" s="436"/>
      <c r="M371" s="436"/>
      <c r="N371" s="436"/>
      <c r="O371" s="457" t="str">
        <f ca="1">IF(INDIRECT("'Risk Input'!L"&amp;$A370&amp;"")="","",INDIRECT("'Risk Input'!L"&amp;$A370&amp;""))</f>
        <v/>
      </c>
      <c r="P371" s="454"/>
      <c r="Q371" s="466"/>
      <c r="R371" s="466"/>
      <c r="S371" s="436"/>
      <c r="T371" s="436"/>
      <c r="U371" s="436"/>
      <c r="V371" s="436"/>
      <c r="W371" s="466"/>
      <c r="X371" s="436"/>
      <c r="Y371" s="457" t="str">
        <f ca="1">IF(INDIRECT("'Risk Input'!L"&amp;$A370&amp;"")="","",INDIRECT("'Risk Input'!L"&amp;$A370&amp;""))</f>
        <v/>
      </c>
    </row>
    <row r="372" ht="24" customHeight="1" spans="1:25">
      <c r="A372">
        <f t="shared" si="39"/>
        <v>47</v>
      </c>
      <c r="B372" s="436"/>
      <c r="C372" s="436"/>
      <c r="D372" s="437"/>
      <c r="E372" s="436"/>
      <c r="F372" s="436"/>
      <c r="G372" s="436"/>
      <c r="H372" s="436"/>
      <c r="I372" s="452"/>
      <c r="J372" s="436"/>
      <c r="K372" s="436"/>
      <c r="L372" s="436"/>
      <c r="M372" s="436"/>
      <c r="N372" s="436"/>
      <c r="O372" s="458" t="s">
        <v>418</v>
      </c>
      <c r="P372" s="454"/>
      <c r="Q372" s="466"/>
      <c r="R372" s="466"/>
      <c r="S372" s="436"/>
      <c r="T372" s="436"/>
      <c r="U372" s="436"/>
      <c r="V372" s="436"/>
      <c r="W372" s="466"/>
      <c r="X372" s="436"/>
      <c r="Y372" s="458" t="s">
        <v>418</v>
      </c>
    </row>
    <row r="373" ht="24" customHeight="1" spans="1:25">
      <c r="A373">
        <f t="shared" si="39"/>
        <v>47</v>
      </c>
      <c r="B373" s="438"/>
      <c r="C373" s="438"/>
      <c r="D373" s="439"/>
      <c r="E373" s="438"/>
      <c r="F373" s="438"/>
      <c r="G373" s="438"/>
      <c r="H373" s="438"/>
      <c r="I373" s="459"/>
      <c r="J373" s="438"/>
      <c r="K373" s="438"/>
      <c r="L373" s="438"/>
      <c r="M373" s="438"/>
      <c r="N373" s="438"/>
      <c r="O373" s="460" t="str">
        <f ca="1">IF(INDIRECT("'Risk Input'!"&amp;Database!$O$16&amp;$A373&amp;"")="","",INDIRECT("'Risk Input'!"&amp;Database!$O$16&amp;$A373&amp;""))</f>
        <v/>
      </c>
      <c r="P373" s="461"/>
      <c r="Q373" s="467"/>
      <c r="R373" s="467"/>
      <c r="S373" s="438"/>
      <c r="T373" s="438"/>
      <c r="U373" s="438"/>
      <c r="V373" s="438"/>
      <c r="W373" s="467"/>
      <c r="X373" s="438"/>
      <c r="Y373" s="460" t="str">
        <f ca="1">IF(INDIRECT("'Risk Input'!"&amp;Database!$O$31&amp;$A373&amp;"")="","",INDIRECT("'Risk Input'!"&amp;Database!$O$31&amp;$A373&amp;""))</f>
        <v/>
      </c>
    </row>
    <row r="374" ht="6" customHeight="1" spans="2:25">
      <c r="B374" s="431"/>
      <c r="C374" s="432"/>
      <c r="D374" s="433"/>
      <c r="E374" s="433"/>
      <c r="F374" s="433"/>
      <c r="G374" s="433"/>
      <c r="H374" s="433"/>
      <c r="I374" s="462"/>
      <c r="J374" s="433"/>
      <c r="K374" s="433"/>
      <c r="L374" s="433"/>
      <c r="M374" s="433"/>
      <c r="N374" s="448"/>
      <c r="O374" s="448"/>
      <c r="P374" s="448"/>
      <c r="Q374" s="448"/>
      <c r="R374" s="448"/>
      <c r="S374" s="433"/>
      <c r="T374" s="433"/>
      <c r="U374" s="433"/>
      <c r="V374" s="433"/>
      <c r="W374" s="433"/>
      <c r="X374" s="433"/>
      <c r="Y374" s="470"/>
    </row>
    <row r="375" ht="24" customHeight="1" spans="1:25">
      <c r="A375">
        <f>A366+1</f>
        <v>48</v>
      </c>
      <c r="B375" s="434" t="str">
        <f ca="1">IF(INDIRECT("'Risk Input'!"&amp;Database!$O$3&amp;$A375&amp;"")="","",INDIRECT("'Risk Input'!"&amp;Database!$O$3&amp;$A375&amp;""))</f>
        <v/>
      </c>
      <c r="C375" s="434" t="str">
        <f ca="1">IF(INDIRECT("'Risk Input'!"&amp;Database!$O$2&amp;$A375&amp;"")="","",INDIRECT("'Risk Input'!"&amp;Database!$O$2&amp;$A375&amp;""))</f>
        <v/>
      </c>
      <c r="D375" s="435" t="str">
        <f ca="1">IF(INDIRECT("'Risk Input'!"&amp;Database!$O$4&amp;$A375&amp;"")="","",INDIRECT("'Risk Input'!"&amp;Database!$O$4&amp;$A375&amp;""))</f>
        <v/>
      </c>
      <c r="E375" s="434" t="str">
        <f ca="1">IF(INDIRECT("'Risk Input'!"&amp;Database!$O$5&amp;$A375&amp;"")="","",INDIRECT("'Risk Input'!"&amp;Database!$O$5&amp;$A375&amp;""))</f>
        <v/>
      </c>
      <c r="F375" s="434" t="str">
        <f ca="1">IF(INDIRECT("'Risk Input'!"&amp;Database!$O$6&amp;$A375&amp;"")="","",INDIRECT("'Risk Input'!"&amp;Database!$O$6&amp;$A375&amp;""))</f>
        <v/>
      </c>
      <c r="G375" s="434" t="str">
        <f ca="1">IF(INDIRECT("'Risk Input'!"&amp;Database!$O$7&amp;$A375&amp;"")="","",INDIRECT("'Risk Input'!"&amp;Database!$O$7&amp;$A375&amp;""))</f>
        <v/>
      </c>
      <c r="H375" s="434" t="str">
        <f ca="1">IF(INDIRECT("'Risk Input'!"&amp;Database!$O$8&amp;$A375&amp;"")="","",INDIRECT("'Risk Input'!"&amp;Database!$O$8&amp;$A375&amp;""))</f>
        <v/>
      </c>
      <c r="I375" s="449" t="str">
        <f ca="1">IF(INDIRECT("'Risk Input'!"&amp;Database!$O$9&amp;$A375&amp;"")="","",INDIRECT("'Risk Input'!"&amp;Database!$O$9&amp;$A375&amp;""))</f>
        <v/>
      </c>
      <c r="J375" s="434" t="str">
        <f ca="1">IF(INDIRECT("'Risk Input'!"&amp;Database!$O$10&amp;$A375&amp;"")="","",INDIRECT("'Risk Input'!"&amp;Database!$O$10&amp;$A375&amp;""))</f>
        <v/>
      </c>
      <c r="K375" s="434" t="str">
        <f ca="1">IF(INDIRECT("'Risk Input'!"&amp;Database!$O$11&amp;$A375&amp;"")="","",INDIRECT("'Risk Input'!"&amp;Database!$O$11&amp;$A375&amp;""))</f>
        <v/>
      </c>
      <c r="L375" s="434" t="str">
        <f ca="1">IF(INDIRECT("'Risk Input'!"&amp;Database!$O$12&amp;$A375&amp;"")="","",INDIRECT("'Risk Input'!"&amp;Database!$O$12&amp;$A375&amp;""))</f>
        <v/>
      </c>
      <c r="M375" s="434" t="str">
        <f ca="1">IF(INDIRECT("'Risk Input'!"&amp;Database!$O$13&amp;$A375&amp;"")="","",INDIRECT("'Risk Input'!"&amp;Database!$O$13&amp;$A375&amp;""))</f>
        <v/>
      </c>
      <c r="N375" s="434" t="str">
        <f ca="1">IF(INDIRECT("'Risk Input'!"&amp;Database!$O$14&amp;$A375&amp;"")="","",INDIRECT("'Risk Input'!"&amp;Database!$O$14&amp;$A375&amp;""))</f>
        <v/>
      </c>
      <c r="O375" s="450" t="s">
        <v>417</v>
      </c>
      <c r="P375" s="451" t="str">
        <f ca="1">IF(INDIRECT("'Risk Input'!"&amp;Database!$O$19&amp;$A375&amp;"")="","",INDIRECT("'Risk Input'!"&amp;Database!$O$19&amp;$A375&amp;""))</f>
        <v/>
      </c>
      <c r="Q375" s="465" t="str">
        <f ca="1">IF(INDIRECT("'Risk Input'!"&amp;Database!$O$20&amp;$A375&amp;"")="","",INDIRECT("'Risk Input'!"&amp;Database!$O$20&amp;$A375&amp;""))</f>
        <v/>
      </c>
      <c r="R375" s="465" t="str">
        <f ca="1">IF(INDIRECT("'Risk Input'!"&amp;Database!$O$21&amp;$A375&amp;"")="","",INDIRECT("'Risk Input'!"&amp;Database!$O$21&amp;$A375&amp;""))</f>
        <v/>
      </c>
      <c r="S375" s="434" t="str">
        <f ca="1">IF(INDIRECT("'Risk Input'!"&amp;Database!$O$22&amp;$A375&amp;"")="","",INDIRECT("'Risk Input'!"&amp;Database!$O$22&amp;$A375&amp;""))</f>
        <v/>
      </c>
      <c r="T375" s="434" t="str">
        <f ca="1">IF(INDIRECT("'Risk Input'!"&amp;Database!$O$25&amp;$A375&amp;"")="","",INDIRECT("'Risk Input'!"&amp;Database!$O$25&amp;$A375&amp;""))</f>
        <v/>
      </c>
      <c r="U375" s="434" t="str">
        <f ca="1">IF(INDIRECT("'Risk Input'!"&amp;Database!$O$26&amp;$A375&amp;"")="","",INDIRECT("'Risk Input'!"&amp;Database!$O$26&amp;$A375&amp;""))</f>
        <v/>
      </c>
      <c r="V375" s="434" t="str">
        <f ca="1">IF(INDIRECT("'Risk Input'!"&amp;Database!$O$27&amp;$A375&amp;"")="","",INDIRECT("'Risk Input'!"&amp;Database!$O$27&amp;$A375&amp;""))</f>
        <v/>
      </c>
      <c r="W375" s="465" t="str">
        <f ca="1">IF(INDIRECT("'Risk Input'!"&amp;Database!$O$28&amp;$A375&amp;"")="","",INDIRECT("'Risk Input'!"&amp;Database!$O$28&amp;$A375&amp;""))</f>
        <v/>
      </c>
      <c r="X375" s="434" t="str">
        <f ca="1">IF(INDIRECT("'Risk Input'!"&amp;Database!$O$29&amp;$A375&amp;"")="","",INDIRECT("'Risk Input'!"&amp;Database!$O$29&amp;$A375&amp;""))</f>
        <v/>
      </c>
      <c r="Y375" s="471" t="s">
        <v>417</v>
      </c>
    </row>
    <row r="376" ht="24" customHeight="1" spans="1:25">
      <c r="A376">
        <f>A375</f>
        <v>48</v>
      </c>
      <c r="B376" s="436"/>
      <c r="C376" s="436"/>
      <c r="D376" s="437"/>
      <c r="E376" s="436"/>
      <c r="F376" s="436"/>
      <c r="G376" s="436"/>
      <c r="H376" s="436"/>
      <c r="I376" s="452"/>
      <c r="J376" s="436"/>
      <c r="K376" s="436"/>
      <c r="L376" s="436"/>
      <c r="M376" s="436"/>
      <c r="N376" s="436"/>
      <c r="O376" s="453" t="str">
        <f ca="1">IF(INDIRECT("'Risk Input'!"&amp;Database!$O$15&amp;$A375&amp;"")="","",INDIRECT("'Risk Input'!"&amp;Database!$O$15&amp;$A375&amp;""))</f>
        <v/>
      </c>
      <c r="P376" s="454"/>
      <c r="Q376" s="466"/>
      <c r="R376" s="466"/>
      <c r="S376" s="436"/>
      <c r="T376" s="436"/>
      <c r="U376" s="436"/>
      <c r="V376" s="436"/>
      <c r="W376" s="466"/>
      <c r="X376" s="436"/>
      <c r="Y376" s="453" t="str">
        <f ca="1">IF(INDIRECT("'Risk Input'!"&amp;Database!$O$30&amp;$A375&amp;"")="","",INDIRECT("'Risk Input'!"&amp;Database!$O$30&amp;$A375&amp;""))</f>
        <v/>
      </c>
    </row>
    <row r="377" ht="24" customHeight="1" spans="1:25">
      <c r="A377">
        <f t="shared" ref="A377:A382" si="40">A376</f>
        <v>48</v>
      </c>
      <c r="B377" s="436"/>
      <c r="C377" s="436"/>
      <c r="D377" s="437"/>
      <c r="E377" s="436"/>
      <c r="F377" s="436"/>
      <c r="G377" s="436"/>
      <c r="H377" s="436"/>
      <c r="I377" s="452"/>
      <c r="J377" s="436"/>
      <c r="K377" s="436"/>
      <c r="L377" s="436"/>
      <c r="M377" s="436"/>
      <c r="N377" s="436"/>
      <c r="O377" s="455" t="str">
        <f ca="1">IF(INDIRECT("'Risk Input'!"&amp;Database!$O$18&amp;$A377&amp;"")="","",INDIRECT("'Risk Input'!"&amp;Database!$O$18&amp;$A377&amp;""))</f>
        <v/>
      </c>
      <c r="P377" s="454"/>
      <c r="Q377" s="466"/>
      <c r="R377" s="466"/>
      <c r="S377" s="436"/>
      <c r="T377" s="436"/>
      <c r="U377" s="436"/>
      <c r="V377" s="436"/>
      <c r="W377" s="466"/>
      <c r="X377" s="436"/>
      <c r="Y377" s="455" t="str">
        <f ca="1">IF(INDIRECT("'Risk Input'!"&amp;Database!$O$33&amp;$A377&amp;"")="","",INDIRECT("'Risk Input'!"&amp;Database!$O$33&amp;$A377&amp;""))</f>
        <v/>
      </c>
    </row>
    <row r="378" ht="24" customHeight="1" spans="1:25">
      <c r="A378">
        <f t="shared" si="40"/>
        <v>48</v>
      </c>
      <c r="B378" s="436"/>
      <c r="C378" s="436"/>
      <c r="D378" s="437"/>
      <c r="E378" s="436"/>
      <c r="F378" s="436"/>
      <c r="G378" s="436"/>
      <c r="H378" s="436"/>
      <c r="I378" s="452"/>
      <c r="J378" s="436"/>
      <c r="K378" s="436"/>
      <c r="L378" s="436"/>
      <c r="M378" s="436"/>
      <c r="N378" s="436"/>
      <c r="O378" s="456" t="str">
        <f ca="1">IF(INDIRECT("'Risk Input'!L"&amp;$A377&amp;"")="","",INDIRECT("'Risk Input'!L"&amp;$A377&amp;""))</f>
        <v/>
      </c>
      <c r="P378" s="454"/>
      <c r="Q378" s="466"/>
      <c r="R378" s="466"/>
      <c r="S378" s="436"/>
      <c r="T378" s="436"/>
      <c r="U378" s="436"/>
      <c r="V378" s="436"/>
      <c r="W378" s="466"/>
      <c r="X378" s="436"/>
      <c r="Y378" s="456" t="str">
        <f ca="1">IF(INDIRECT("'Risk Input'!L"&amp;$A377&amp;"")="","",INDIRECT("'Risk Input'!L"&amp;$A377&amp;""))</f>
        <v/>
      </c>
    </row>
    <row r="379" ht="24" customHeight="1" spans="1:25">
      <c r="A379">
        <f t="shared" si="40"/>
        <v>48</v>
      </c>
      <c r="B379" s="436"/>
      <c r="C379" s="436"/>
      <c r="D379" s="437"/>
      <c r="E379" s="436"/>
      <c r="F379" s="436"/>
      <c r="G379" s="436"/>
      <c r="H379" s="436"/>
      <c r="I379" s="452"/>
      <c r="J379" s="436"/>
      <c r="K379" s="436"/>
      <c r="L379" s="436"/>
      <c r="M379" s="436"/>
      <c r="N379" s="436"/>
      <c r="O379" s="456" t="str">
        <f ca="1">IF(INDIRECT("'Risk Input'!L"&amp;$A378&amp;"")="","",INDIRECT("'Risk Input'!L"&amp;$A378&amp;""))</f>
        <v/>
      </c>
      <c r="P379" s="454"/>
      <c r="Q379" s="466"/>
      <c r="R379" s="466"/>
      <c r="S379" s="436"/>
      <c r="T379" s="436"/>
      <c r="U379" s="436"/>
      <c r="V379" s="436"/>
      <c r="W379" s="466"/>
      <c r="X379" s="436"/>
      <c r="Y379" s="456" t="str">
        <f ca="1">IF(INDIRECT("'Risk Input'!L"&amp;$A378&amp;"")="","",INDIRECT("'Risk Input'!L"&amp;$A378&amp;""))</f>
        <v/>
      </c>
    </row>
    <row r="380" ht="24" customHeight="1" spans="1:25">
      <c r="A380">
        <f t="shared" si="40"/>
        <v>48</v>
      </c>
      <c r="B380" s="436"/>
      <c r="C380" s="436"/>
      <c r="D380" s="437"/>
      <c r="E380" s="436"/>
      <c r="F380" s="436"/>
      <c r="G380" s="436"/>
      <c r="H380" s="436"/>
      <c r="I380" s="452"/>
      <c r="J380" s="436"/>
      <c r="K380" s="436"/>
      <c r="L380" s="436"/>
      <c r="M380" s="436"/>
      <c r="N380" s="436"/>
      <c r="O380" s="457" t="str">
        <f ca="1">IF(INDIRECT("'Risk Input'!L"&amp;$A379&amp;"")="","",INDIRECT("'Risk Input'!L"&amp;$A379&amp;""))</f>
        <v/>
      </c>
      <c r="P380" s="454"/>
      <c r="Q380" s="466"/>
      <c r="R380" s="466"/>
      <c r="S380" s="436"/>
      <c r="T380" s="436"/>
      <c r="U380" s="436"/>
      <c r="V380" s="436"/>
      <c r="W380" s="466"/>
      <c r="X380" s="436"/>
      <c r="Y380" s="457" t="str">
        <f ca="1">IF(INDIRECT("'Risk Input'!L"&amp;$A379&amp;"")="","",INDIRECT("'Risk Input'!L"&amp;$A379&amp;""))</f>
        <v/>
      </c>
    </row>
    <row r="381" ht="24" customHeight="1" spans="1:25">
      <c r="A381">
        <f t="shared" si="40"/>
        <v>48</v>
      </c>
      <c r="B381" s="436"/>
      <c r="C381" s="436"/>
      <c r="D381" s="437"/>
      <c r="E381" s="436"/>
      <c r="F381" s="436"/>
      <c r="G381" s="436"/>
      <c r="H381" s="436"/>
      <c r="I381" s="452"/>
      <c r="J381" s="436"/>
      <c r="K381" s="436"/>
      <c r="L381" s="436"/>
      <c r="M381" s="436"/>
      <c r="N381" s="436"/>
      <c r="O381" s="458" t="s">
        <v>418</v>
      </c>
      <c r="P381" s="454"/>
      <c r="Q381" s="466"/>
      <c r="R381" s="466"/>
      <c r="S381" s="436"/>
      <c r="T381" s="436"/>
      <c r="U381" s="436"/>
      <c r="V381" s="436"/>
      <c r="W381" s="466"/>
      <c r="X381" s="436"/>
      <c r="Y381" s="458" t="s">
        <v>418</v>
      </c>
    </row>
    <row r="382" ht="24" customHeight="1" spans="1:25">
      <c r="A382">
        <f t="shared" si="40"/>
        <v>48</v>
      </c>
      <c r="B382" s="438"/>
      <c r="C382" s="438"/>
      <c r="D382" s="439"/>
      <c r="E382" s="438"/>
      <c r="F382" s="438"/>
      <c r="G382" s="438"/>
      <c r="H382" s="438"/>
      <c r="I382" s="459"/>
      <c r="J382" s="438"/>
      <c r="K382" s="438"/>
      <c r="L382" s="438"/>
      <c r="M382" s="438"/>
      <c r="N382" s="438"/>
      <c r="O382" s="460" t="str">
        <f ca="1">IF(INDIRECT("'Risk Input'!"&amp;Database!$O$16&amp;$A382&amp;"")="","",INDIRECT("'Risk Input'!"&amp;Database!$O$16&amp;$A382&amp;""))</f>
        <v/>
      </c>
      <c r="P382" s="461"/>
      <c r="Q382" s="467"/>
      <c r="R382" s="467"/>
      <c r="S382" s="438"/>
      <c r="T382" s="438"/>
      <c r="U382" s="438"/>
      <c r="V382" s="438"/>
      <c r="W382" s="467"/>
      <c r="X382" s="438"/>
      <c r="Y382" s="460" t="str">
        <f ca="1">IF(INDIRECT("'Risk Input'!"&amp;Database!$O$31&amp;$A382&amp;"")="","",INDIRECT("'Risk Input'!"&amp;Database!$O$31&amp;$A382&amp;""))</f>
        <v/>
      </c>
    </row>
    <row r="383" ht="6" customHeight="1" spans="2:25">
      <c r="B383" s="431"/>
      <c r="C383" s="432"/>
      <c r="D383" s="433"/>
      <c r="E383" s="433"/>
      <c r="F383" s="433"/>
      <c r="G383" s="433"/>
      <c r="H383" s="433"/>
      <c r="I383" s="462"/>
      <c r="J383" s="433"/>
      <c r="K383" s="433"/>
      <c r="L383" s="433"/>
      <c r="M383" s="433"/>
      <c r="N383" s="448"/>
      <c r="O383" s="448"/>
      <c r="P383" s="448"/>
      <c r="Q383" s="448"/>
      <c r="R383" s="448"/>
      <c r="S383" s="433"/>
      <c r="T383" s="433"/>
      <c r="U383" s="433"/>
      <c r="V383" s="433"/>
      <c r="W383" s="433"/>
      <c r="X383" s="433"/>
      <c r="Y383" s="470"/>
    </row>
    <row r="384" ht="24" customHeight="1" spans="1:25">
      <c r="A384">
        <f>A375+1</f>
        <v>49</v>
      </c>
      <c r="B384" s="434" t="str">
        <f ca="1">IF(INDIRECT("'Risk Input'!"&amp;Database!$O$3&amp;$A384&amp;"")="","",INDIRECT("'Risk Input'!"&amp;Database!$O$3&amp;$A384&amp;""))</f>
        <v/>
      </c>
      <c r="C384" s="434" t="str">
        <f ca="1">IF(INDIRECT("'Risk Input'!"&amp;Database!$O$2&amp;$A384&amp;"")="","",INDIRECT("'Risk Input'!"&amp;Database!$O$2&amp;$A384&amp;""))</f>
        <v/>
      </c>
      <c r="D384" s="435" t="str">
        <f ca="1">IF(INDIRECT("'Risk Input'!"&amp;Database!$O$4&amp;$A384&amp;"")="","",INDIRECT("'Risk Input'!"&amp;Database!$O$4&amp;$A384&amp;""))</f>
        <v/>
      </c>
      <c r="E384" s="434" t="str">
        <f ca="1">IF(INDIRECT("'Risk Input'!"&amp;Database!$O$5&amp;$A384&amp;"")="","",INDIRECT("'Risk Input'!"&amp;Database!$O$5&amp;$A384&amp;""))</f>
        <v/>
      </c>
      <c r="F384" s="434" t="str">
        <f ca="1">IF(INDIRECT("'Risk Input'!"&amp;Database!$O$6&amp;$A384&amp;"")="","",INDIRECT("'Risk Input'!"&amp;Database!$O$6&amp;$A384&amp;""))</f>
        <v/>
      </c>
      <c r="G384" s="434" t="str">
        <f ca="1">IF(INDIRECT("'Risk Input'!"&amp;Database!$O$7&amp;$A384&amp;"")="","",INDIRECT("'Risk Input'!"&amp;Database!$O$7&amp;$A384&amp;""))</f>
        <v/>
      </c>
      <c r="H384" s="434" t="str">
        <f ca="1">IF(INDIRECT("'Risk Input'!"&amp;Database!$O$8&amp;$A384&amp;"")="","",INDIRECT("'Risk Input'!"&amp;Database!$O$8&amp;$A384&amp;""))</f>
        <v/>
      </c>
      <c r="I384" s="449" t="str">
        <f ca="1">IF(INDIRECT("'Risk Input'!"&amp;Database!$O$9&amp;$A384&amp;"")="","",INDIRECT("'Risk Input'!"&amp;Database!$O$9&amp;$A384&amp;""))</f>
        <v/>
      </c>
      <c r="J384" s="434" t="str">
        <f ca="1">IF(INDIRECT("'Risk Input'!"&amp;Database!$O$10&amp;$A384&amp;"")="","",INDIRECT("'Risk Input'!"&amp;Database!$O$10&amp;$A384&amp;""))</f>
        <v/>
      </c>
      <c r="K384" s="434" t="str">
        <f ca="1">IF(INDIRECT("'Risk Input'!"&amp;Database!$O$11&amp;$A384&amp;"")="","",INDIRECT("'Risk Input'!"&amp;Database!$O$11&amp;$A384&amp;""))</f>
        <v/>
      </c>
      <c r="L384" s="434" t="str">
        <f ca="1">IF(INDIRECT("'Risk Input'!"&amp;Database!$O$12&amp;$A384&amp;"")="","",INDIRECT("'Risk Input'!"&amp;Database!$O$12&amp;$A384&amp;""))</f>
        <v/>
      </c>
      <c r="M384" s="434" t="str">
        <f ca="1">IF(INDIRECT("'Risk Input'!"&amp;Database!$O$13&amp;$A384&amp;"")="","",INDIRECT("'Risk Input'!"&amp;Database!$O$13&amp;$A384&amp;""))</f>
        <v/>
      </c>
      <c r="N384" s="434" t="str">
        <f ca="1">IF(INDIRECT("'Risk Input'!"&amp;Database!$O$14&amp;$A384&amp;"")="","",INDIRECT("'Risk Input'!"&amp;Database!$O$14&amp;$A384&amp;""))</f>
        <v/>
      </c>
      <c r="O384" s="450" t="s">
        <v>417</v>
      </c>
      <c r="P384" s="451" t="str">
        <f ca="1">IF(INDIRECT("'Risk Input'!"&amp;Database!$O$19&amp;$A384&amp;"")="","",INDIRECT("'Risk Input'!"&amp;Database!$O$19&amp;$A384&amp;""))</f>
        <v/>
      </c>
      <c r="Q384" s="465" t="str">
        <f ca="1">IF(INDIRECT("'Risk Input'!"&amp;Database!$O$20&amp;$A384&amp;"")="","",INDIRECT("'Risk Input'!"&amp;Database!$O$20&amp;$A384&amp;""))</f>
        <v/>
      </c>
      <c r="R384" s="465" t="str">
        <f ca="1">IF(INDIRECT("'Risk Input'!"&amp;Database!$O$21&amp;$A384&amp;"")="","",INDIRECT("'Risk Input'!"&amp;Database!$O$21&amp;$A384&amp;""))</f>
        <v/>
      </c>
      <c r="S384" s="434" t="str">
        <f ca="1">IF(INDIRECT("'Risk Input'!"&amp;Database!$O$22&amp;$A384&amp;"")="","",INDIRECT("'Risk Input'!"&amp;Database!$O$22&amp;$A384&amp;""))</f>
        <v/>
      </c>
      <c r="T384" s="434" t="str">
        <f ca="1">IF(INDIRECT("'Risk Input'!"&amp;Database!$O$25&amp;$A384&amp;"")="","",INDIRECT("'Risk Input'!"&amp;Database!$O$25&amp;$A384&amp;""))</f>
        <v/>
      </c>
      <c r="U384" s="434" t="str">
        <f ca="1">IF(INDIRECT("'Risk Input'!"&amp;Database!$O$26&amp;$A384&amp;"")="","",INDIRECT("'Risk Input'!"&amp;Database!$O$26&amp;$A384&amp;""))</f>
        <v/>
      </c>
      <c r="V384" s="434" t="str">
        <f ca="1">IF(INDIRECT("'Risk Input'!"&amp;Database!$O$27&amp;$A384&amp;"")="","",INDIRECT("'Risk Input'!"&amp;Database!$O$27&amp;$A384&amp;""))</f>
        <v/>
      </c>
      <c r="W384" s="465" t="str">
        <f ca="1">IF(INDIRECT("'Risk Input'!"&amp;Database!$O$28&amp;$A384&amp;"")="","",INDIRECT("'Risk Input'!"&amp;Database!$O$28&amp;$A384&amp;""))</f>
        <v/>
      </c>
      <c r="X384" s="434" t="str">
        <f ca="1">IF(INDIRECT("'Risk Input'!"&amp;Database!$O$29&amp;$A384&amp;"")="","",INDIRECT("'Risk Input'!"&amp;Database!$O$29&amp;$A384&amp;""))</f>
        <v/>
      </c>
      <c r="Y384" s="471" t="s">
        <v>417</v>
      </c>
    </row>
    <row r="385" ht="24" customHeight="1" spans="1:25">
      <c r="A385">
        <f>A384</f>
        <v>49</v>
      </c>
      <c r="B385" s="436"/>
      <c r="C385" s="436"/>
      <c r="D385" s="437"/>
      <c r="E385" s="436"/>
      <c r="F385" s="436"/>
      <c r="G385" s="436"/>
      <c r="H385" s="436"/>
      <c r="I385" s="452"/>
      <c r="J385" s="436"/>
      <c r="K385" s="436"/>
      <c r="L385" s="436"/>
      <c r="M385" s="436"/>
      <c r="N385" s="436"/>
      <c r="O385" s="453" t="str">
        <f ca="1">IF(INDIRECT("'Risk Input'!"&amp;Database!$O$15&amp;$A384&amp;"")="","",INDIRECT("'Risk Input'!"&amp;Database!$O$15&amp;$A384&amp;""))</f>
        <v/>
      </c>
      <c r="P385" s="454"/>
      <c r="Q385" s="466"/>
      <c r="R385" s="466"/>
      <c r="S385" s="436"/>
      <c r="T385" s="436"/>
      <c r="U385" s="436"/>
      <c r="V385" s="436"/>
      <c r="W385" s="466"/>
      <c r="X385" s="436"/>
      <c r="Y385" s="453" t="str">
        <f ca="1">IF(INDIRECT("'Risk Input'!"&amp;Database!$O$30&amp;$A384&amp;"")="","",INDIRECT("'Risk Input'!"&amp;Database!$O$30&amp;$A384&amp;""))</f>
        <v/>
      </c>
    </row>
    <row r="386" ht="24" customHeight="1" spans="1:25">
      <c r="A386">
        <f t="shared" ref="A386:A391" si="41">A385</f>
        <v>49</v>
      </c>
      <c r="B386" s="436"/>
      <c r="C386" s="436"/>
      <c r="D386" s="437"/>
      <c r="E386" s="436"/>
      <c r="F386" s="436"/>
      <c r="G386" s="436"/>
      <c r="H386" s="436"/>
      <c r="I386" s="452"/>
      <c r="J386" s="436"/>
      <c r="K386" s="436"/>
      <c r="L386" s="436"/>
      <c r="M386" s="436"/>
      <c r="N386" s="436"/>
      <c r="O386" s="455" t="str">
        <f ca="1">IF(INDIRECT("'Risk Input'!"&amp;Database!$O$18&amp;$A386&amp;"")="","",INDIRECT("'Risk Input'!"&amp;Database!$O$18&amp;$A386&amp;""))</f>
        <v/>
      </c>
      <c r="P386" s="454"/>
      <c r="Q386" s="466"/>
      <c r="R386" s="466"/>
      <c r="S386" s="436"/>
      <c r="T386" s="436"/>
      <c r="U386" s="436"/>
      <c r="V386" s="436"/>
      <c r="W386" s="466"/>
      <c r="X386" s="436"/>
      <c r="Y386" s="455" t="str">
        <f ca="1">IF(INDIRECT("'Risk Input'!"&amp;Database!$O$33&amp;$A386&amp;"")="","",INDIRECT("'Risk Input'!"&amp;Database!$O$33&amp;$A386&amp;""))</f>
        <v/>
      </c>
    </row>
    <row r="387" ht="24" customHeight="1" spans="1:25">
      <c r="A387">
        <f t="shared" si="41"/>
        <v>49</v>
      </c>
      <c r="B387" s="436"/>
      <c r="C387" s="436"/>
      <c r="D387" s="437"/>
      <c r="E387" s="436"/>
      <c r="F387" s="436"/>
      <c r="G387" s="436"/>
      <c r="H387" s="436"/>
      <c r="I387" s="452"/>
      <c r="J387" s="436"/>
      <c r="K387" s="436"/>
      <c r="L387" s="436"/>
      <c r="M387" s="436"/>
      <c r="N387" s="436"/>
      <c r="O387" s="456" t="str">
        <f ca="1">IF(INDIRECT("'Risk Input'!L"&amp;$A386&amp;"")="","",INDIRECT("'Risk Input'!L"&amp;$A386&amp;""))</f>
        <v/>
      </c>
      <c r="P387" s="454"/>
      <c r="Q387" s="466"/>
      <c r="R387" s="466"/>
      <c r="S387" s="436"/>
      <c r="T387" s="436"/>
      <c r="U387" s="436"/>
      <c r="V387" s="436"/>
      <c r="W387" s="466"/>
      <c r="X387" s="436"/>
      <c r="Y387" s="456" t="str">
        <f ca="1">IF(INDIRECT("'Risk Input'!L"&amp;$A386&amp;"")="","",INDIRECT("'Risk Input'!L"&amp;$A386&amp;""))</f>
        <v/>
      </c>
    </row>
    <row r="388" ht="24" customHeight="1" spans="1:25">
      <c r="A388">
        <f t="shared" si="41"/>
        <v>49</v>
      </c>
      <c r="B388" s="436"/>
      <c r="C388" s="436"/>
      <c r="D388" s="437"/>
      <c r="E388" s="436"/>
      <c r="F388" s="436"/>
      <c r="G388" s="436"/>
      <c r="H388" s="436"/>
      <c r="I388" s="452"/>
      <c r="J388" s="436"/>
      <c r="K388" s="436"/>
      <c r="L388" s="436"/>
      <c r="M388" s="436"/>
      <c r="N388" s="436"/>
      <c r="O388" s="456" t="str">
        <f ca="1">IF(INDIRECT("'Risk Input'!L"&amp;$A387&amp;"")="","",INDIRECT("'Risk Input'!L"&amp;$A387&amp;""))</f>
        <v/>
      </c>
      <c r="P388" s="454"/>
      <c r="Q388" s="466"/>
      <c r="R388" s="466"/>
      <c r="S388" s="436"/>
      <c r="T388" s="436"/>
      <c r="U388" s="436"/>
      <c r="V388" s="436"/>
      <c r="W388" s="466"/>
      <c r="X388" s="436"/>
      <c r="Y388" s="456" t="str">
        <f ca="1">IF(INDIRECT("'Risk Input'!L"&amp;$A387&amp;"")="","",INDIRECT("'Risk Input'!L"&amp;$A387&amp;""))</f>
        <v/>
      </c>
    </row>
    <row r="389" ht="24" customHeight="1" spans="1:25">
      <c r="A389">
        <f t="shared" si="41"/>
        <v>49</v>
      </c>
      <c r="B389" s="436"/>
      <c r="C389" s="436"/>
      <c r="D389" s="437"/>
      <c r="E389" s="436"/>
      <c r="F389" s="436"/>
      <c r="G389" s="436"/>
      <c r="H389" s="436"/>
      <c r="I389" s="452"/>
      <c r="J389" s="436"/>
      <c r="K389" s="436"/>
      <c r="L389" s="436"/>
      <c r="M389" s="436"/>
      <c r="N389" s="436"/>
      <c r="O389" s="457" t="str">
        <f ca="1">IF(INDIRECT("'Risk Input'!L"&amp;$A388&amp;"")="","",INDIRECT("'Risk Input'!L"&amp;$A388&amp;""))</f>
        <v/>
      </c>
      <c r="P389" s="454"/>
      <c r="Q389" s="466"/>
      <c r="R389" s="466"/>
      <c r="S389" s="436"/>
      <c r="T389" s="436"/>
      <c r="U389" s="436"/>
      <c r="V389" s="436"/>
      <c r="W389" s="466"/>
      <c r="X389" s="436"/>
      <c r="Y389" s="457" t="str">
        <f ca="1">IF(INDIRECT("'Risk Input'!L"&amp;$A388&amp;"")="","",INDIRECT("'Risk Input'!L"&amp;$A388&amp;""))</f>
        <v/>
      </c>
    </row>
    <row r="390" ht="24" customHeight="1" spans="1:25">
      <c r="A390">
        <f t="shared" si="41"/>
        <v>49</v>
      </c>
      <c r="B390" s="436"/>
      <c r="C390" s="436"/>
      <c r="D390" s="437"/>
      <c r="E390" s="436"/>
      <c r="F390" s="436"/>
      <c r="G390" s="436"/>
      <c r="H390" s="436"/>
      <c r="I390" s="452"/>
      <c r="J390" s="436"/>
      <c r="K390" s="436"/>
      <c r="L390" s="436"/>
      <c r="M390" s="436"/>
      <c r="N390" s="436"/>
      <c r="O390" s="458" t="s">
        <v>418</v>
      </c>
      <c r="P390" s="454"/>
      <c r="Q390" s="466"/>
      <c r="R390" s="466"/>
      <c r="S390" s="436"/>
      <c r="T390" s="436"/>
      <c r="U390" s="436"/>
      <c r="V390" s="436"/>
      <c r="W390" s="466"/>
      <c r="X390" s="436"/>
      <c r="Y390" s="458" t="s">
        <v>418</v>
      </c>
    </row>
    <row r="391" ht="24" customHeight="1" spans="1:25">
      <c r="A391">
        <f t="shared" si="41"/>
        <v>49</v>
      </c>
      <c r="B391" s="438"/>
      <c r="C391" s="438"/>
      <c r="D391" s="439"/>
      <c r="E391" s="438"/>
      <c r="F391" s="438"/>
      <c r="G391" s="438"/>
      <c r="H391" s="438"/>
      <c r="I391" s="459"/>
      <c r="J391" s="438"/>
      <c r="K391" s="438"/>
      <c r="L391" s="438"/>
      <c r="M391" s="438"/>
      <c r="N391" s="438"/>
      <c r="O391" s="460" t="str">
        <f ca="1">IF(INDIRECT("'Risk Input'!"&amp;Database!$O$16&amp;$A391&amp;"")="","",INDIRECT("'Risk Input'!"&amp;Database!$O$16&amp;$A391&amp;""))</f>
        <v/>
      </c>
      <c r="P391" s="461"/>
      <c r="Q391" s="467"/>
      <c r="R391" s="467"/>
      <c r="S391" s="438"/>
      <c r="T391" s="438"/>
      <c r="U391" s="438"/>
      <c r="V391" s="438"/>
      <c r="W391" s="467"/>
      <c r="X391" s="438"/>
      <c r="Y391" s="460" t="str">
        <f ca="1">IF(INDIRECT("'Risk Input'!"&amp;Database!$O$31&amp;$A391&amp;"")="","",INDIRECT("'Risk Input'!"&amp;Database!$O$31&amp;$A391&amp;""))</f>
        <v/>
      </c>
    </row>
    <row r="392" ht="6" customHeight="1" spans="2:25">
      <c r="B392" s="431"/>
      <c r="C392" s="432"/>
      <c r="D392" s="433"/>
      <c r="E392" s="433"/>
      <c r="F392" s="433"/>
      <c r="G392" s="433"/>
      <c r="H392" s="433"/>
      <c r="I392" s="462"/>
      <c r="J392" s="433"/>
      <c r="K392" s="433"/>
      <c r="L392" s="433"/>
      <c r="M392" s="433"/>
      <c r="N392" s="448"/>
      <c r="O392" s="448"/>
      <c r="P392" s="448"/>
      <c r="Q392" s="448"/>
      <c r="R392" s="448"/>
      <c r="S392" s="433"/>
      <c r="T392" s="433"/>
      <c r="U392" s="433"/>
      <c r="V392" s="433"/>
      <c r="W392" s="433"/>
      <c r="X392" s="433"/>
      <c r="Y392" s="470"/>
    </row>
    <row r="393" ht="24" customHeight="1" spans="1:25">
      <c r="A393">
        <f>A384+1</f>
        <v>50</v>
      </c>
      <c r="B393" s="434" t="str">
        <f ca="1">IF(INDIRECT("'Risk Input'!"&amp;Database!$O$3&amp;$A393&amp;"")="","",INDIRECT("'Risk Input'!"&amp;Database!$O$3&amp;$A393&amp;""))</f>
        <v/>
      </c>
      <c r="C393" s="434" t="str">
        <f ca="1">IF(INDIRECT("'Risk Input'!"&amp;Database!$O$2&amp;$A393&amp;"")="","",INDIRECT("'Risk Input'!"&amp;Database!$O$2&amp;$A393&amp;""))</f>
        <v/>
      </c>
      <c r="D393" s="435" t="str">
        <f ca="1">IF(INDIRECT("'Risk Input'!"&amp;Database!$O$4&amp;$A393&amp;"")="","",INDIRECT("'Risk Input'!"&amp;Database!$O$4&amp;$A393&amp;""))</f>
        <v/>
      </c>
      <c r="E393" s="434" t="str">
        <f ca="1">IF(INDIRECT("'Risk Input'!"&amp;Database!$O$5&amp;$A393&amp;"")="","",INDIRECT("'Risk Input'!"&amp;Database!$O$5&amp;$A393&amp;""))</f>
        <v/>
      </c>
      <c r="F393" s="434" t="str">
        <f ca="1">IF(INDIRECT("'Risk Input'!"&amp;Database!$O$6&amp;$A393&amp;"")="","",INDIRECT("'Risk Input'!"&amp;Database!$O$6&amp;$A393&amp;""))</f>
        <v/>
      </c>
      <c r="G393" s="434" t="str">
        <f ca="1">IF(INDIRECT("'Risk Input'!"&amp;Database!$O$7&amp;$A393&amp;"")="","",INDIRECT("'Risk Input'!"&amp;Database!$O$7&amp;$A393&amp;""))</f>
        <v/>
      </c>
      <c r="H393" s="434" t="str">
        <f ca="1">IF(INDIRECT("'Risk Input'!"&amp;Database!$O$8&amp;$A393&amp;"")="","",INDIRECT("'Risk Input'!"&amp;Database!$O$8&amp;$A393&amp;""))</f>
        <v/>
      </c>
      <c r="I393" s="449" t="str">
        <f ca="1">IF(INDIRECT("'Risk Input'!"&amp;Database!$O$9&amp;$A393&amp;"")="","",INDIRECT("'Risk Input'!"&amp;Database!$O$9&amp;$A393&amp;""))</f>
        <v/>
      </c>
      <c r="J393" s="434" t="str">
        <f ca="1">IF(INDIRECT("'Risk Input'!"&amp;Database!$O$10&amp;$A393&amp;"")="","",INDIRECT("'Risk Input'!"&amp;Database!$O$10&amp;$A393&amp;""))</f>
        <v/>
      </c>
      <c r="K393" s="434" t="str">
        <f ca="1">IF(INDIRECT("'Risk Input'!"&amp;Database!$O$11&amp;$A393&amp;"")="","",INDIRECT("'Risk Input'!"&amp;Database!$O$11&amp;$A393&amp;""))</f>
        <v/>
      </c>
      <c r="L393" s="434" t="str">
        <f ca="1">IF(INDIRECT("'Risk Input'!"&amp;Database!$O$12&amp;$A393&amp;"")="","",INDIRECT("'Risk Input'!"&amp;Database!$O$12&amp;$A393&amp;""))</f>
        <v/>
      </c>
      <c r="M393" s="434" t="str">
        <f ca="1">IF(INDIRECT("'Risk Input'!"&amp;Database!$O$13&amp;$A393&amp;"")="","",INDIRECT("'Risk Input'!"&amp;Database!$O$13&amp;$A393&amp;""))</f>
        <v/>
      </c>
      <c r="N393" s="434" t="str">
        <f ca="1">IF(INDIRECT("'Risk Input'!"&amp;Database!$O$14&amp;$A393&amp;"")="","",INDIRECT("'Risk Input'!"&amp;Database!$O$14&amp;$A393&amp;""))</f>
        <v/>
      </c>
      <c r="O393" s="450" t="s">
        <v>417</v>
      </c>
      <c r="P393" s="451" t="str">
        <f ca="1">IF(INDIRECT("'Risk Input'!"&amp;Database!$O$19&amp;$A393&amp;"")="","",INDIRECT("'Risk Input'!"&amp;Database!$O$19&amp;$A393&amp;""))</f>
        <v/>
      </c>
      <c r="Q393" s="465" t="str">
        <f ca="1">IF(INDIRECT("'Risk Input'!"&amp;Database!$O$20&amp;$A393&amp;"")="","",INDIRECT("'Risk Input'!"&amp;Database!$O$20&amp;$A393&amp;""))</f>
        <v/>
      </c>
      <c r="R393" s="465" t="str">
        <f ca="1">IF(INDIRECT("'Risk Input'!"&amp;Database!$O$21&amp;$A393&amp;"")="","",INDIRECT("'Risk Input'!"&amp;Database!$O$21&amp;$A393&amp;""))</f>
        <v/>
      </c>
      <c r="S393" s="434" t="str">
        <f ca="1">IF(INDIRECT("'Risk Input'!"&amp;Database!$O$22&amp;$A393&amp;"")="","",INDIRECT("'Risk Input'!"&amp;Database!$O$22&amp;$A393&amp;""))</f>
        <v/>
      </c>
      <c r="T393" s="434" t="str">
        <f ca="1">IF(INDIRECT("'Risk Input'!"&amp;Database!$O$25&amp;$A393&amp;"")="","",INDIRECT("'Risk Input'!"&amp;Database!$O$25&amp;$A393&amp;""))</f>
        <v/>
      </c>
      <c r="U393" s="434" t="str">
        <f ca="1">IF(INDIRECT("'Risk Input'!"&amp;Database!$O$26&amp;$A393&amp;"")="","",INDIRECT("'Risk Input'!"&amp;Database!$O$26&amp;$A393&amp;""))</f>
        <v/>
      </c>
      <c r="V393" s="434" t="str">
        <f ca="1">IF(INDIRECT("'Risk Input'!"&amp;Database!$O$27&amp;$A393&amp;"")="","",INDIRECT("'Risk Input'!"&amp;Database!$O$27&amp;$A393&amp;""))</f>
        <v/>
      </c>
      <c r="W393" s="465" t="str">
        <f ca="1">IF(INDIRECT("'Risk Input'!"&amp;Database!$O$28&amp;$A393&amp;"")="","",INDIRECT("'Risk Input'!"&amp;Database!$O$28&amp;$A393&amp;""))</f>
        <v/>
      </c>
      <c r="X393" s="434" t="str">
        <f ca="1">IF(INDIRECT("'Risk Input'!"&amp;Database!$O$29&amp;$A393&amp;"")="","",INDIRECT("'Risk Input'!"&amp;Database!$O$29&amp;$A393&amp;""))</f>
        <v/>
      </c>
      <c r="Y393" s="471" t="s">
        <v>417</v>
      </c>
    </row>
    <row r="394" ht="24" customHeight="1" spans="1:25">
      <c r="A394">
        <f>A393</f>
        <v>50</v>
      </c>
      <c r="B394" s="436"/>
      <c r="C394" s="436"/>
      <c r="D394" s="437"/>
      <c r="E394" s="436"/>
      <c r="F394" s="436"/>
      <c r="G394" s="436"/>
      <c r="H394" s="436"/>
      <c r="I394" s="452"/>
      <c r="J394" s="436"/>
      <c r="K394" s="436"/>
      <c r="L394" s="436"/>
      <c r="M394" s="436"/>
      <c r="N394" s="436"/>
      <c r="O394" s="453" t="str">
        <f ca="1">IF(INDIRECT("'Risk Input'!"&amp;Database!$O$15&amp;$A393&amp;"")="","",INDIRECT("'Risk Input'!"&amp;Database!$O$15&amp;$A393&amp;""))</f>
        <v/>
      </c>
      <c r="P394" s="454"/>
      <c r="Q394" s="466"/>
      <c r="R394" s="466"/>
      <c r="S394" s="436"/>
      <c r="T394" s="436"/>
      <c r="U394" s="436"/>
      <c r="V394" s="436"/>
      <c r="W394" s="466"/>
      <c r="X394" s="436"/>
      <c r="Y394" s="453" t="str">
        <f ca="1">IF(INDIRECT("'Risk Input'!"&amp;Database!$O$30&amp;$A393&amp;"")="","",INDIRECT("'Risk Input'!"&amp;Database!$O$30&amp;$A393&amp;""))</f>
        <v/>
      </c>
    </row>
    <row r="395" ht="24" customHeight="1" spans="1:25">
      <c r="A395">
        <f t="shared" ref="A395:A400" si="42">A394</f>
        <v>50</v>
      </c>
      <c r="B395" s="436"/>
      <c r="C395" s="436"/>
      <c r="D395" s="437"/>
      <c r="E395" s="436"/>
      <c r="F395" s="436"/>
      <c r="G395" s="436"/>
      <c r="H395" s="436"/>
      <c r="I395" s="452"/>
      <c r="J395" s="436"/>
      <c r="K395" s="436"/>
      <c r="L395" s="436"/>
      <c r="M395" s="436"/>
      <c r="N395" s="436"/>
      <c r="O395" s="455" t="str">
        <f ca="1">IF(INDIRECT("'Risk Input'!"&amp;Database!$O$18&amp;$A395&amp;"")="","",INDIRECT("'Risk Input'!"&amp;Database!$O$18&amp;$A395&amp;""))</f>
        <v/>
      </c>
      <c r="P395" s="454"/>
      <c r="Q395" s="466"/>
      <c r="R395" s="466"/>
      <c r="S395" s="436"/>
      <c r="T395" s="436"/>
      <c r="U395" s="436"/>
      <c r="V395" s="436"/>
      <c r="W395" s="466"/>
      <c r="X395" s="436"/>
      <c r="Y395" s="455" t="str">
        <f ca="1">IF(INDIRECT("'Risk Input'!"&amp;Database!$O$33&amp;$A395&amp;"")="","",INDIRECT("'Risk Input'!"&amp;Database!$O$33&amp;$A395&amp;""))</f>
        <v/>
      </c>
    </row>
    <row r="396" ht="24" customHeight="1" spans="1:25">
      <c r="A396">
        <f t="shared" si="42"/>
        <v>50</v>
      </c>
      <c r="B396" s="436"/>
      <c r="C396" s="436"/>
      <c r="D396" s="437"/>
      <c r="E396" s="436"/>
      <c r="F396" s="436"/>
      <c r="G396" s="436"/>
      <c r="H396" s="436"/>
      <c r="I396" s="452"/>
      <c r="J396" s="436"/>
      <c r="K396" s="436"/>
      <c r="L396" s="436"/>
      <c r="M396" s="436"/>
      <c r="N396" s="436"/>
      <c r="O396" s="456" t="str">
        <f ca="1">IF(INDIRECT("'Risk Input'!L"&amp;$A395&amp;"")="","",INDIRECT("'Risk Input'!L"&amp;$A395&amp;""))</f>
        <v/>
      </c>
      <c r="P396" s="454"/>
      <c r="Q396" s="466"/>
      <c r="R396" s="466"/>
      <c r="S396" s="436"/>
      <c r="T396" s="436"/>
      <c r="U396" s="436"/>
      <c r="V396" s="436"/>
      <c r="W396" s="466"/>
      <c r="X396" s="436"/>
      <c r="Y396" s="456" t="str">
        <f ca="1">IF(INDIRECT("'Risk Input'!L"&amp;$A395&amp;"")="","",INDIRECT("'Risk Input'!L"&amp;$A395&amp;""))</f>
        <v/>
      </c>
    </row>
    <row r="397" ht="24" customHeight="1" spans="1:25">
      <c r="A397">
        <f t="shared" si="42"/>
        <v>50</v>
      </c>
      <c r="B397" s="436"/>
      <c r="C397" s="436"/>
      <c r="D397" s="437"/>
      <c r="E397" s="436"/>
      <c r="F397" s="436"/>
      <c r="G397" s="436"/>
      <c r="H397" s="436"/>
      <c r="I397" s="452"/>
      <c r="J397" s="436"/>
      <c r="K397" s="436"/>
      <c r="L397" s="436"/>
      <c r="M397" s="436"/>
      <c r="N397" s="436"/>
      <c r="O397" s="456" t="str">
        <f ca="1">IF(INDIRECT("'Risk Input'!L"&amp;$A396&amp;"")="","",INDIRECT("'Risk Input'!L"&amp;$A396&amp;""))</f>
        <v/>
      </c>
      <c r="P397" s="454"/>
      <c r="Q397" s="466"/>
      <c r="R397" s="466"/>
      <c r="S397" s="436"/>
      <c r="T397" s="436"/>
      <c r="U397" s="436"/>
      <c r="V397" s="436"/>
      <c r="W397" s="466"/>
      <c r="X397" s="436"/>
      <c r="Y397" s="456" t="str">
        <f ca="1">IF(INDIRECT("'Risk Input'!L"&amp;$A396&amp;"")="","",INDIRECT("'Risk Input'!L"&amp;$A396&amp;""))</f>
        <v/>
      </c>
    </row>
    <row r="398" ht="24" customHeight="1" spans="1:25">
      <c r="A398">
        <f t="shared" si="42"/>
        <v>50</v>
      </c>
      <c r="B398" s="436"/>
      <c r="C398" s="436"/>
      <c r="D398" s="437"/>
      <c r="E398" s="436"/>
      <c r="F398" s="436"/>
      <c r="G398" s="436"/>
      <c r="H398" s="436"/>
      <c r="I398" s="452"/>
      <c r="J398" s="436"/>
      <c r="K398" s="436"/>
      <c r="L398" s="436"/>
      <c r="M398" s="436"/>
      <c r="N398" s="436"/>
      <c r="O398" s="457" t="str">
        <f ca="1">IF(INDIRECT("'Risk Input'!L"&amp;$A397&amp;"")="","",INDIRECT("'Risk Input'!L"&amp;$A397&amp;""))</f>
        <v/>
      </c>
      <c r="P398" s="454"/>
      <c r="Q398" s="466"/>
      <c r="R398" s="466"/>
      <c r="S398" s="436"/>
      <c r="T398" s="436"/>
      <c r="U398" s="436"/>
      <c r="V398" s="436"/>
      <c r="W398" s="466"/>
      <c r="X398" s="436"/>
      <c r="Y398" s="457" t="str">
        <f ca="1">IF(INDIRECT("'Risk Input'!L"&amp;$A397&amp;"")="","",INDIRECT("'Risk Input'!L"&amp;$A397&amp;""))</f>
        <v/>
      </c>
    </row>
    <row r="399" ht="24" customHeight="1" spans="1:25">
      <c r="A399">
        <f t="shared" si="42"/>
        <v>50</v>
      </c>
      <c r="B399" s="436"/>
      <c r="C399" s="436"/>
      <c r="D399" s="437"/>
      <c r="E399" s="436"/>
      <c r="F399" s="436"/>
      <c r="G399" s="436"/>
      <c r="H399" s="436"/>
      <c r="I399" s="452"/>
      <c r="J399" s="436"/>
      <c r="K399" s="436"/>
      <c r="L399" s="436"/>
      <c r="M399" s="436"/>
      <c r="N399" s="436"/>
      <c r="O399" s="458" t="s">
        <v>418</v>
      </c>
      <c r="P399" s="454"/>
      <c r="Q399" s="466"/>
      <c r="R399" s="466"/>
      <c r="S399" s="436"/>
      <c r="T399" s="436"/>
      <c r="U399" s="436"/>
      <c r="V399" s="436"/>
      <c r="W399" s="466"/>
      <c r="X399" s="436"/>
      <c r="Y399" s="458" t="s">
        <v>418</v>
      </c>
    </row>
    <row r="400" ht="24" customHeight="1" spans="1:25">
      <c r="A400">
        <f t="shared" si="42"/>
        <v>50</v>
      </c>
      <c r="B400" s="438"/>
      <c r="C400" s="438"/>
      <c r="D400" s="439"/>
      <c r="E400" s="438"/>
      <c r="F400" s="438"/>
      <c r="G400" s="438"/>
      <c r="H400" s="438"/>
      <c r="I400" s="459"/>
      <c r="J400" s="438"/>
      <c r="K400" s="438"/>
      <c r="L400" s="438"/>
      <c r="M400" s="438"/>
      <c r="N400" s="438"/>
      <c r="O400" s="460" t="str">
        <f ca="1">IF(INDIRECT("'Risk Input'!"&amp;Database!$O$16&amp;$A400&amp;"")="","",INDIRECT("'Risk Input'!"&amp;Database!$O$16&amp;$A400&amp;""))</f>
        <v/>
      </c>
      <c r="P400" s="461"/>
      <c r="Q400" s="467"/>
      <c r="R400" s="467"/>
      <c r="S400" s="438"/>
      <c r="T400" s="438"/>
      <c r="U400" s="438"/>
      <c r="V400" s="438"/>
      <c r="W400" s="467"/>
      <c r="X400" s="438"/>
      <c r="Y400" s="460" t="str">
        <f ca="1">IF(INDIRECT("'Risk Input'!"&amp;Database!$O$31&amp;$A400&amp;"")="","",INDIRECT("'Risk Input'!"&amp;Database!$O$31&amp;$A400&amp;""))</f>
        <v/>
      </c>
    </row>
    <row r="401" ht="6" customHeight="1" spans="2:25">
      <c r="B401" s="431"/>
      <c r="C401" s="432"/>
      <c r="D401" s="433"/>
      <c r="E401" s="433"/>
      <c r="F401" s="433"/>
      <c r="G401" s="433"/>
      <c r="H401" s="433"/>
      <c r="I401" s="462"/>
      <c r="J401" s="433"/>
      <c r="K401" s="433"/>
      <c r="L401" s="433"/>
      <c r="M401" s="433"/>
      <c r="N401" s="448"/>
      <c r="O401" s="448"/>
      <c r="P401" s="448"/>
      <c r="Q401" s="448"/>
      <c r="R401" s="448"/>
      <c r="S401" s="433"/>
      <c r="T401" s="433"/>
      <c r="U401" s="433"/>
      <c r="V401" s="433"/>
      <c r="W401" s="433"/>
      <c r="X401" s="433"/>
      <c r="Y401" s="470"/>
    </row>
    <row r="402" ht="24" customHeight="1" spans="1:25">
      <c r="A402">
        <f>A393+1</f>
        <v>51</v>
      </c>
      <c r="B402" s="434" t="str">
        <f ca="1">IF(INDIRECT("'Risk Input'!"&amp;Database!$O$3&amp;$A402&amp;"")="","",INDIRECT("'Risk Input'!"&amp;Database!$O$3&amp;$A402&amp;""))</f>
        <v/>
      </c>
      <c r="C402" s="434" t="str">
        <f ca="1">IF(INDIRECT("'Risk Input'!"&amp;Database!$O$2&amp;$A402&amp;"")="","",INDIRECT("'Risk Input'!"&amp;Database!$O$2&amp;$A402&amp;""))</f>
        <v/>
      </c>
      <c r="D402" s="435" t="str">
        <f ca="1">IF(INDIRECT("'Risk Input'!"&amp;Database!$O$4&amp;$A402&amp;"")="","",INDIRECT("'Risk Input'!"&amp;Database!$O$4&amp;$A402&amp;""))</f>
        <v/>
      </c>
      <c r="E402" s="434" t="str">
        <f ca="1">IF(INDIRECT("'Risk Input'!"&amp;Database!$O$5&amp;$A402&amp;"")="","",INDIRECT("'Risk Input'!"&amp;Database!$O$5&amp;$A402&amp;""))</f>
        <v/>
      </c>
      <c r="F402" s="434" t="str">
        <f ca="1">IF(INDIRECT("'Risk Input'!"&amp;Database!$O$6&amp;$A402&amp;"")="","",INDIRECT("'Risk Input'!"&amp;Database!$O$6&amp;$A402&amp;""))</f>
        <v/>
      </c>
      <c r="G402" s="434" t="str">
        <f ca="1">IF(INDIRECT("'Risk Input'!"&amp;Database!$O$7&amp;$A402&amp;"")="","",INDIRECT("'Risk Input'!"&amp;Database!$O$7&amp;$A402&amp;""))</f>
        <v/>
      </c>
      <c r="H402" s="434" t="str">
        <f ca="1">IF(INDIRECT("'Risk Input'!"&amp;Database!$O$8&amp;$A402&amp;"")="","",INDIRECT("'Risk Input'!"&amp;Database!$O$8&amp;$A402&amp;""))</f>
        <v/>
      </c>
      <c r="I402" s="449" t="str">
        <f ca="1">IF(INDIRECT("'Risk Input'!"&amp;Database!$O$9&amp;$A402&amp;"")="","",INDIRECT("'Risk Input'!"&amp;Database!$O$9&amp;$A402&amp;""))</f>
        <v/>
      </c>
      <c r="J402" s="434" t="str">
        <f ca="1">IF(INDIRECT("'Risk Input'!"&amp;Database!$O$10&amp;$A402&amp;"")="","",INDIRECT("'Risk Input'!"&amp;Database!$O$10&amp;$A402&amp;""))</f>
        <v/>
      </c>
      <c r="K402" s="434" t="str">
        <f ca="1">IF(INDIRECT("'Risk Input'!"&amp;Database!$O$11&amp;$A402&amp;"")="","",INDIRECT("'Risk Input'!"&amp;Database!$O$11&amp;$A402&amp;""))</f>
        <v/>
      </c>
      <c r="L402" s="434" t="str">
        <f ca="1">IF(INDIRECT("'Risk Input'!"&amp;Database!$O$12&amp;$A402&amp;"")="","",INDIRECT("'Risk Input'!"&amp;Database!$O$12&amp;$A402&amp;""))</f>
        <v/>
      </c>
      <c r="M402" s="434" t="str">
        <f ca="1">IF(INDIRECT("'Risk Input'!"&amp;Database!$O$13&amp;$A402&amp;"")="","",INDIRECT("'Risk Input'!"&amp;Database!$O$13&amp;$A402&amp;""))</f>
        <v/>
      </c>
      <c r="N402" s="434" t="str">
        <f ca="1">IF(INDIRECT("'Risk Input'!"&amp;Database!$O$14&amp;$A402&amp;"")="","",INDIRECT("'Risk Input'!"&amp;Database!$O$14&amp;$A402&amp;""))</f>
        <v/>
      </c>
      <c r="O402" s="450" t="s">
        <v>417</v>
      </c>
      <c r="P402" s="451" t="str">
        <f ca="1">IF(INDIRECT("'Risk Input'!"&amp;Database!$O$19&amp;$A402&amp;"")="","",INDIRECT("'Risk Input'!"&amp;Database!$O$19&amp;$A402&amp;""))</f>
        <v/>
      </c>
      <c r="Q402" s="465" t="str">
        <f ca="1">IF(INDIRECT("'Risk Input'!"&amp;Database!$O$20&amp;$A402&amp;"")="","",INDIRECT("'Risk Input'!"&amp;Database!$O$20&amp;$A402&amp;""))</f>
        <v/>
      </c>
      <c r="R402" s="465" t="str">
        <f ca="1">IF(INDIRECT("'Risk Input'!"&amp;Database!$O$21&amp;$A402&amp;"")="","",INDIRECT("'Risk Input'!"&amp;Database!$O$21&amp;$A402&amp;""))</f>
        <v/>
      </c>
      <c r="S402" s="434" t="str">
        <f ca="1">IF(INDIRECT("'Risk Input'!"&amp;Database!$O$22&amp;$A402&amp;"")="","",INDIRECT("'Risk Input'!"&amp;Database!$O$22&amp;$A402&amp;""))</f>
        <v/>
      </c>
      <c r="T402" s="434" t="str">
        <f ca="1">IF(INDIRECT("'Risk Input'!"&amp;Database!$O$25&amp;$A402&amp;"")="","",INDIRECT("'Risk Input'!"&amp;Database!$O$25&amp;$A402&amp;""))</f>
        <v/>
      </c>
      <c r="U402" s="434" t="str">
        <f ca="1">IF(INDIRECT("'Risk Input'!"&amp;Database!$O$26&amp;$A402&amp;"")="","",INDIRECT("'Risk Input'!"&amp;Database!$O$26&amp;$A402&amp;""))</f>
        <v/>
      </c>
      <c r="V402" s="434" t="str">
        <f ca="1">IF(INDIRECT("'Risk Input'!"&amp;Database!$O$27&amp;$A402&amp;"")="","",INDIRECT("'Risk Input'!"&amp;Database!$O$27&amp;$A402&amp;""))</f>
        <v/>
      </c>
      <c r="W402" s="465" t="str">
        <f ca="1">IF(INDIRECT("'Risk Input'!"&amp;Database!$O$28&amp;$A402&amp;"")="","",INDIRECT("'Risk Input'!"&amp;Database!$O$28&amp;$A402&amp;""))</f>
        <v/>
      </c>
      <c r="X402" s="434" t="str">
        <f ca="1">IF(INDIRECT("'Risk Input'!"&amp;Database!$O$29&amp;$A402&amp;"")="","",INDIRECT("'Risk Input'!"&amp;Database!$O$29&amp;$A402&amp;""))</f>
        <v/>
      </c>
      <c r="Y402" s="471" t="s">
        <v>417</v>
      </c>
    </row>
    <row r="403" ht="24" customHeight="1" spans="1:25">
      <c r="A403">
        <f>A402</f>
        <v>51</v>
      </c>
      <c r="B403" s="436"/>
      <c r="C403" s="436"/>
      <c r="D403" s="437"/>
      <c r="E403" s="436"/>
      <c r="F403" s="436"/>
      <c r="G403" s="436"/>
      <c r="H403" s="436"/>
      <c r="I403" s="452"/>
      <c r="J403" s="436"/>
      <c r="K403" s="436"/>
      <c r="L403" s="436"/>
      <c r="M403" s="436"/>
      <c r="N403" s="436"/>
      <c r="O403" s="453" t="str">
        <f ca="1">IF(INDIRECT("'Risk Input'!"&amp;Database!$O$15&amp;$A402&amp;"")="","",INDIRECT("'Risk Input'!"&amp;Database!$O$15&amp;$A402&amp;""))</f>
        <v/>
      </c>
      <c r="P403" s="454"/>
      <c r="Q403" s="466"/>
      <c r="R403" s="466"/>
      <c r="S403" s="436"/>
      <c r="T403" s="436"/>
      <c r="U403" s="436"/>
      <c r="V403" s="436"/>
      <c r="W403" s="466"/>
      <c r="X403" s="436"/>
      <c r="Y403" s="453" t="str">
        <f ca="1">IF(INDIRECT("'Risk Input'!"&amp;Database!$O$30&amp;$A402&amp;"")="","",INDIRECT("'Risk Input'!"&amp;Database!$O$30&amp;$A402&amp;""))</f>
        <v/>
      </c>
    </row>
    <row r="404" ht="24" customHeight="1" spans="1:25">
      <c r="A404">
        <f t="shared" ref="A404:A409" si="43">A403</f>
        <v>51</v>
      </c>
      <c r="B404" s="436"/>
      <c r="C404" s="436"/>
      <c r="D404" s="437"/>
      <c r="E404" s="436"/>
      <c r="F404" s="436"/>
      <c r="G404" s="436"/>
      <c r="H404" s="436"/>
      <c r="I404" s="452"/>
      <c r="J404" s="436"/>
      <c r="K404" s="436"/>
      <c r="L404" s="436"/>
      <c r="M404" s="436"/>
      <c r="N404" s="436"/>
      <c r="O404" s="455" t="str">
        <f ca="1">IF(INDIRECT("'Risk Input'!"&amp;Database!$O$18&amp;$A404&amp;"")="","",INDIRECT("'Risk Input'!"&amp;Database!$O$18&amp;$A404&amp;""))</f>
        <v/>
      </c>
      <c r="P404" s="454"/>
      <c r="Q404" s="466"/>
      <c r="R404" s="466"/>
      <c r="S404" s="436"/>
      <c r="T404" s="436"/>
      <c r="U404" s="436"/>
      <c r="V404" s="436"/>
      <c r="W404" s="466"/>
      <c r="X404" s="436"/>
      <c r="Y404" s="455" t="str">
        <f ca="1">IF(INDIRECT("'Risk Input'!"&amp;Database!$O$33&amp;$A404&amp;"")="","",INDIRECT("'Risk Input'!"&amp;Database!$O$33&amp;$A404&amp;""))</f>
        <v/>
      </c>
    </row>
    <row r="405" ht="24" customHeight="1" spans="1:25">
      <c r="A405">
        <f t="shared" si="43"/>
        <v>51</v>
      </c>
      <c r="B405" s="436"/>
      <c r="C405" s="436"/>
      <c r="D405" s="437"/>
      <c r="E405" s="436"/>
      <c r="F405" s="436"/>
      <c r="G405" s="436"/>
      <c r="H405" s="436"/>
      <c r="I405" s="452"/>
      <c r="J405" s="436"/>
      <c r="K405" s="436"/>
      <c r="L405" s="436"/>
      <c r="M405" s="436"/>
      <c r="N405" s="436"/>
      <c r="O405" s="456" t="str">
        <f ca="1">IF(INDIRECT("'Risk Input'!L"&amp;$A404&amp;"")="","",INDIRECT("'Risk Input'!L"&amp;$A404&amp;""))</f>
        <v/>
      </c>
      <c r="P405" s="454"/>
      <c r="Q405" s="466"/>
      <c r="R405" s="466"/>
      <c r="S405" s="436"/>
      <c r="T405" s="436"/>
      <c r="U405" s="436"/>
      <c r="V405" s="436"/>
      <c r="W405" s="466"/>
      <c r="X405" s="436"/>
      <c r="Y405" s="456" t="str">
        <f ca="1">IF(INDIRECT("'Risk Input'!L"&amp;$A404&amp;"")="","",INDIRECT("'Risk Input'!L"&amp;$A404&amp;""))</f>
        <v/>
      </c>
    </row>
    <row r="406" ht="24" customHeight="1" spans="1:25">
      <c r="A406">
        <f t="shared" si="43"/>
        <v>51</v>
      </c>
      <c r="B406" s="436"/>
      <c r="C406" s="436"/>
      <c r="D406" s="437"/>
      <c r="E406" s="436"/>
      <c r="F406" s="436"/>
      <c r="G406" s="436"/>
      <c r="H406" s="436"/>
      <c r="I406" s="452"/>
      <c r="J406" s="436"/>
      <c r="K406" s="436"/>
      <c r="L406" s="436"/>
      <c r="M406" s="436"/>
      <c r="N406" s="436"/>
      <c r="O406" s="456" t="str">
        <f ca="1">IF(INDIRECT("'Risk Input'!L"&amp;$A405&amp;"")="","",INDIRECT("'Risk Input'!L"&amp;$A405&amp;""))</f>
        <v/>
      </c>
      <c r="P406" s="454"/>
      <c r="Q406" s="466"/>
      <c r="R406" s="466"/>
      <c r="S406" s="436"/>
      <c r="T406" s="436"/>
      <c r="U406" s="436"/>
      <c r="V406" s="436"/>
      <c r="W406" s="466"/>
      <c r="X406" s="436"/>
      <c r="Y406" s="456" t="str">
        <f ca="1">IF(INDIRECT("'Risk Input'!L"&amp;$A405&amp;"")="","",INDIRECT("'Risk Input'!L"&amp;$A405&amp;""))</f>
        <v/>
      </c>
    </row>
    <row r="407" ht="24" customHeight="1" spans="1:25">
      <c r="A407">
        <f t="shared" si="43"/>
        <v>51</v>
      </c>
      <c r="B407" s="436"/>
      <c r="C407" s="436"/>
      <c r="D407" s="437"/>
      <c r="E407" s="436"/>
      <c r="F407" s="436"/>
      <c r="G407" s="436"/>
      <c r="H407" s="436"/>
      <c r="I407" s="452"/>
      <c r="J407" s="436"/>
      <c r="K407" s="436"/>
      <c r="L407" s="436"/>
      <c r="M407" s="436"/>
      <c r="N407" s="436"/>
      <c r="O407" s="457" t="str">
        <f ca="1">IF(INDIRECT("'Risk Input'!L"&amp;$A406&amp;"")="","",INDIRECT("'Risk Input'!L"&amp;$A406&amp;""))</f>
        <v/>
      </c>
      <c r="P407" s="454"/>
      <c r="Q407" s="466"/>
      <c r="R407" s="466"/>
      <c r="S407" s="436"/>
      <c r="T407" s="436"/>
      <c r="U407" s="436"/>
      <c r="V407" s="436"/>
      <c r="W407" s="466"/>
      <c r="X407" s="436"/>
      <c r="Y407" s="457" t="str">
        <f ca="1">IF(INDIRECT("'Risk Input'!L"&amp;$A406&amp;"")="","",INDIRECT("'Risk Input'!L"&amp;$A406&amp;""))</f>
        <v/>
      </c>
    </row>
    <row r="408" ht="24" customHeight="1" spans="1:25">
      <c r="A408">
        <f t="shared" si="43"/>
        <v>51</v>
      </c>
      <c r="B408" s="436"/>
      <c r="C408" s="436"/>
      <c r="D408" s="437"/>
      <c r="E408" s="436"/>
      <c r="F408" s="436"/>
      <c r="G408" s="436"/>
      <c r="H408" s="436"/>
      <c r="I408" s="452"/>
      <c r="J408" s="436"/>
      <c r="K408" s="436"/>
      <c r="L408" s="436"/>
      <c r="M408" s="436"/>
      <c r="N408" s="436"/>
      <c r="O408" s="458" t="s">
        <v>418</v>
      </c>
      <c r="P408" s="454"/>
      <c r="Q408" s="466"/>
      <c r="R408" s="466"/>
      <c r="S408" s="436"/>
      <c r="T408" s="436"/>
      <c r="U408" s="436"/>
      <c r="V408" s="436"/>
      <c r="W408" s="466"/>
      <c r="X408" s="436"/>
      <c r="Y408" s="458" t="s">
        <v>418</v>
      </c>
    </row>
    <row r="409" ht="24" customHeight="1" spans="1:25">
      <c r="A409">
        <f t="shared" si="43"/>
        <v>51</v>
      </c>
      <c r="B409" s="438"/>
      <c r="C409" s="438"/>
      <c r="D409" s="439"/>
      <c r="E409" s="438"/>
      <c r="F409" s="438"/>
      <c r="G409" s="438"/>
      <c r="H409" s="438"/>
      <c r="I409" s="459"/>
      <c r="J409" s="438"/>
      <c r="K409" s="438"/>
      <c r="L409" s="438"/>
      <c r="M409" s="438"/>
      <c r="N409" s="438"/>
      <c r="O409" s="460" t="str">
        <f ca="1">IF(INDIRECT("'Risk Input'!"&amp;Database!$O$16&amp;$A409&amp;"")="","",INDIRECT("'Risk Input'!"&amp;Database!$O$16&amp;$A409&amp;""))</f>
        <v/>
      </c>
      <c r="P409" s="461"/>
      <c r="Q409" s="467"/>
      <c r="R409" s="467"/>
      <c r="S409" s="438"/>
      <c r="T409" s="438"/>
      <c r="U409" s="438"/>
      <c r="V409" s="438"/>
      <c r="W409" s="467"/>
      <c r="X409" s="438"/>
      <c r="Y409" s="460" t="str">
        <f ca="1">IF(INDIRECT("'Risk Input'!"&amp;Database!$O$31&amp;$A409&amp;"")="","",INDIRECT("'Risk Input'!"&amp;Database!$O$31&amp;$A409&amp;""))</f>
        <v/>
      </c>
    </row>
    <row r="410" ht="6" customHeight="1" spans="2:25">
      <c r="B410" s="431"/>
      <c r="C410" s="432"/>
      <c r="D410" s="433"/>
      <c r="E410" s="433"/>
      <c r="F410" s="433"/>
      <c r="G410" s="433"/>
      <c r="H410" s="433"/>
      <c r="I410" s="462"/>
      <c r="J410" s="433"/>
      <c r="K410" s="433"/>
      <c r="L410" s="433"/>
      <c r="M410" s="433"/>
      <c r="N410" s="448"/>
      <c r="O410" s="448"/>
      <c r="P410" s="448"/>
      <c r="Q410" s="448"/>
      <c r="R410" s="448"/>
      <c r="S410" s="433"/>
      <c r="T410" s="433"/>
      <c r="U410" s="433"/>
      <c r="V410" s="433"/>
      <c r="W410" s="433"/>
      <c r="X410" s="433"/>
      <c r="Y410" s="470"/>
    </row>
    <row r="411" ht="24" customHeight="1" spans="1:25">
      <c r="A411">
        <f>A402+1</f>
        <v>52</v>
      </c>
      <c r="B411" s="434" t="str">
        <f ca="1">IF(INDIRECT("'Risk Input'!"&amp;Database!$O$3&amp;$A411&amp;"")="","",INDIRECT("'Risk Input'!"&amp;Database!$O$3&amp;$A411&amp;""))</f>
        <v/>
      </c>
      <c r="C411" s="434" t="str">
        <f ca="1">IF(INDIRECT("'Risk Input'!"&amp;Database!$O$2&amp;$A411&amp;"")="","",INDIRECT("'Risk Input'!"&amp;Database!$O$2&amp;$A411&amp;""))</f>
        <v/>
      </c>
      <c r="D411" s="435" t="str">
        <f ca="1">IF(INDIRECT("'Risk Input'!"&amp;Database!$O$4&amp;$A411&amp;"")="","",INDIRECT("'Risk Input'!"&amp;Database!$O$4&amp;$A411&amp;""))</f>
        <v/>
      </c>
      <c r="E411" s="434" t="str">
        <f ca="1">IF(INDIRECT("'Risk Input'!"&amp;Database!$O$5&amp;$A411&amp;"")="","",INDIRECT("'Risk Input'!"&amp;Database!$O$5&amp;$A411&amp;""))</f>
        <v/>
      </c>
      <c r="F411" s="434" t="str">
        <f ca="1">IF(INDIRECT("'Risk Input'!"&amp;Database!$O$6&amp;$A411&amp;"")="","",INDIRECT("'Risk Input'!"&amp;Database!$O$6&amp;$A411&amp;""))</f>
        <v/>
      </c>
      <c r="G411" s="434" t="str">
        <f ca="1">IF(INDIRECT("'Risk Input'!"&amp;Database!$O$7&amp;$A411&amp;"")="","",INDIRECT("'Risk Input'!"&amp;Database!$O$7&amp;$A411&amp;""))</f>
        <v/>
      </c>
      <c r="H411" s="434" t="str">
        <f ca="1">IF(INDIRECT("'Risk Input'!"&amp;Database!$O$8&amp;$A411&amp;"")="","",INDIRECT("'Risk Input'!"&amp;Database!$O$8&amp;$A411&amp;""))</f>
        <v/>
      </c>
      <c r="I411" s="449" t="str">
        <f ca="1">IF(INDIRECT("'Risk Input'!"&amp;Database!$O$9&amp;$A411&amp;"")="","",INDIRECT("'Risk Input'!"&amp;Database!$O$9&amp;$A411&amp;""))</f>
        <v/>
      </c>
      <c r="J411" s="434" t="str">
        <f ca="1">IF(INDIRECT("'Risk Input'!"&amp;Database!$O$10&amp;$A411&amp;"")="","",INDIRECT("'Risk Input'!"&amp;Database!$O$10&amp;$A411&amp;""))</f>
        <v/>
      </c>
      <c r="K411" s="434" t="str">
        <f ca="1">IF(INDIRECT("'Risk Input'!"&amp;Database!$O$11&amp;$A411&amp;"")="","",INDIRECT("'Risk Input'!"&amp;Database!$O$11&amp;$A411&amp;""))</f>
        <v/>
      </c>
      <c r="L411" s="434" t="str">
        <f ca="1">IF(INDIRECT("'Risk Input'!"&amp;Database!$O$12&amp;$A411&amp;"")="","",INDIRECT("'Risk Input'!"&amp;Database!$O$12&amp;$A411&amp;""))</f>
        <v/>
      </c>
      <c r="M411" s="434" t="str">
        <f ca="1">IF(INDIRECT("'Risk Input'!"&amp;Database!$O$13&amp;$A411&amp;"")="","",INDIRECT("'Risk Input'!"&amp;Database!$O$13&amp;$A411&amp;""))</f>
        <v/>
      </c>
      <c r="N411" s="434" t="str">
        <f ca="1">IF(INDIRECT("'Risk Input'!"&amp;Database!$O$14&amp;$A411&amp;"")="","",INDIRECT("'Risk Input'!"&amp;Database!$O$14&amp;$A411&amp;""))</f>
        <v/>
      </c>
      <c r="O411" s="450" t="s">
        <v>417</v>
      </c>
      <c r="P411" s="451" t="str">
        <f ca="1">IF(INDIRECT("'Risk Input'!"&amp;Database!$O$19&amp;$A411&amp;"")="","",INDIRECT("'Risk Input'!"&amp;Database!$O$19&amp;$A411&amp;""))</f>
        <v/>
      </c>
      <c r="Q411" s="465" t="str">
        <f ca="1">IF(INDIRECT("'Risk Input'!"&amp;Database!$O$20&amp;$A411&amp;"")="","",INDIRECT("'Risk Input'!"&amp;Database!$O$20&amp;$A411&amp;""))</f>
        <v/>
      </c>
      <c r="R411" s="465" t="str">
        <f ca="1">IF(INDIRECT("'Risk Input'!"&amp;Database!$O$21&amp;$A411&amp;"")="","",INDIRECT("'Risk Input'!"&amp;Database!$O$21&amp;$A411&amp;""))</f>
        <v/>
      </c>
      <c r="S411" s="434" t="str">
        <f ca="1">IF(INDIRECT("'Risk Input'!"&amp;Database!$O$22&amp;$A411&amp;"")="","",INDIRECT("'Risk Input'!"&amp;Database!$O$22&amp;$A411&amp;""))</f>
        <v/>
      </c>
      <c r="T411" s="434" t="str">
        <f ca="1">IF(INDIRECT("'Risk Input'!"&amp;Database!$O$25&amp;$A411&amp;"")="","",INDIRECT("'Risk Input'!"&amp;Database!$O$25&amp;$A411&amp;""))</f>
        <v/>
      </c>
      <c r="U411" s="434" t="str">
        <f ca="1">IF(INDIRECT("'Risk Input'!"&amp;Database!$O$26&amp;$A411&amp;"")="","",INDIRECT("'Risk Input'!"&amp;Database!$O$26&amp;$A411&amp;""))</f>
        <v/>
      </c>
      <c r="V411" s="434" t="str">
        <f ca="1">IF(INDIRECT("'Risk Input'!"&amp;Database!$O$27&amp;$A411&amp;"")="","",INDIRECT("'Risk Input'!"&amp;Database!$O$27&amp;$A411&amp;""))</f>
        <v/>
      </c>
      <c r="W411" s="465" t="str">
        <f ca="1">IF(INDIRECT("'Risk Input'!"&amp;Database!$O$28&amp;$A411&amp;"")="","",INDIRECT("'Risk Input'!"&amp;Database!$O$28&amp;$A411&amp;""))</f>
        <v/>
      </c>
      <c r="X411" s="434" t="str">
        <f ca="1">IF(INDIRECT("'Risk Input'!"&amp;Database!$O$29&amp;$A411&amp;"")="","",INDIRECT("'Risk Input'!"&amp;Database!$O$29&amp;$A411&amp;""))</f>
        <v/>
      </c>
      <c r="Y411" s="471" t="s">
        <v>417</v>
      </c>
    </row>
    <row r="412" ht="24" customHeight="1" spans="1:25">
      <c r="A412">
        <f>A411</f>
        <v>52</v>
      </c>
      <c r="B412" s="436"/>
      <c r="C412" s="436"/>
      <c r="D412" s="437"/>
      <c r="E412" s="436"/>
      <c r="F412" s="436"/>
      <c r="G412" s="436"/>
      <c r="H412" s="436"/>
      <c r="I412" s="452"/>
      <c r="J412" s="436"/>
      <c r="K412" s="436"/>
      <c r="L412" s="436"/>
      <c r="M412" s="436"/>
      <c r="N412" s="436"/>
      <c r="O412" s="453" t="str">
        <f ca="1">IF(INDIRECT("'Risk Input'!"&amp;Database!$O$15&amp;$A411&amp;"")="","",INDIRECT("'Risk Input'!"&amp;Database!$O$15&amp;$A411&amp;""))</f>
        <v/>
      </c>
      <c r="P412" s="454"/>
      <c r="Q412" s="466"/>
      <c r="R412" s="466"/>
      <c r="S412" s="436"/>
      <c r="T412" s="436"/>
      <c r="U412" s="436"/>
      <c r="V412" s="436"/>
      <c r="W412" s="466"/>
      <c r="X412" s="436"/>
      <c r="Y412" s="453" t="str">
        <f ca="1">IF(INDIRECT("'Risk Input'!"&amp;Database!$O$30&amp;$A411&amp;"")="","",INDIRECT("'Risk Input'!"&amp;Database!$O$30&amp;$A411&amp;""))</f>
        <v/>
      </c>
    </row>
    <row r="413" ht="24" customHeight="1" spans="1:25">
      <c r="A413">
        <f t="shared" ref="A413:A418" si="44">A412</f>
        <v>52</v>
      </c>
      <c r="B413" s="436"/>
      <c r="C413" s="436"/>
      <c r="D413" s="437"/>
      <c r="E413" s="436"/>
      <c r="F413" s="436"/>
      <c r="G413" s="436"/>
      <c r="H413" s="436"/>
      <c r="I413" s="452"/>
      <c r="J413" s="436"/>
      <c r="K413" s="436"/>
      <c r="L413" s="436"/>
      <c r="M413" s="436"/>
      <c r="N413" s="436"/>
      <c r="O413" s="455" t="str">
        <f ca="1">IF(INDIRECT("'Risk Input'!"&amp;Database!$O$18&amp;$A413&amp;"")="","",INDIRECT("'Risk Input'!"&amp;Database!$O$18&amp;$A413&amp;""))</f>
        <v/>
      </c>
      <c r="P413" s="454"/>
      <c r="Q413" s="466"/>
      <c r="R413" s="466"/>
      <c r="S413" s="436"/>
      <c r="T413" s="436"/>
      <c r="U413" s="436"/>
      <c r="V413" s="436"/>
      <c r="W413" s="466"/>
      <c r="X413" s="436"/>
      <c r="Y413" s="455" t="str">
        <f ca="1">IF(INDIRECT("'Risk Input'!"&amp;Database!$O$33&amp;$A413&amp;"")="","",INDIRECT("'Risk Input'!"&amp;Database!$O$33&amp;$A413&amp;""))</f>
        <v/>
      </c>
    </row>
    <row r="414" ht="24" customHeight="1" spans="1:25">
      <c r="A414">
        <f t="shared" si="44"/>
        <v>52</v>
      </c>
      <c r="B414" s="436"/>
      <c r="C414" s="436"/>
      <c r="D414" s="437"/>
      <c r="E414" s="436"/>
      <c r="F414" s="436"/>
      <c r="G414" s="436"/>
      <c r="H414" s="436"/>
      <c r="I414" s="452"/>
      <c r="J414" s="436"/>
      <c r="K414" s="436"/>
      <c r="L414" s="436"/>
      <c r="M414" s="436"/>
      <c r="N414" s="436"/>
      <c r="O414" s="456" t="str">
        <f ca="1">IF(INDIRECT("'Risk Input'!L"&amp;$A413&amp;"")="","",INDIRECT("'Risk Input'!L"&amp;$A413&amp;""))</f>
        <v/>
      </c>
      <c r="P414" s="454"/>
      <c r="Q414" s="466"/>
      <c r="R414" s="466"/>
      <c r="S414" s="436"/>
      <c r="T414" s="436"/>
      <c r="U414" s="436"/>
      <c r="V414" s="436"/>
      <c r="W414" s="466"/>
      <c r="X414" s="436"/>
      <c r="Y414" s="456" t="str">
        <f ca="1">IF(INDIRECT("'Risk Input'!L"&amp;$A413&amp;"")="","",INDIRECT("'Risk Input'!L"&amp;$A413&amp;""))</f>
        <v/>
      </c>
    </row>
    <row r="415" ht="24" customHeight="1" spans="1:25">
      <c r="A415">
        <f t="shared" si="44"/>
        <v>52</v>
      </c>
      <c r="B415" s="436"/>
      <c r="C415" s="436"/>
      <c r="D415" s="437"/>
      <c r="E415" s="436"/>
      <c r="F415" s="436"/>
      <c r="G415" s="436"/>
      <c r="H415" s="436"/>
      <c r="I415" s="452"/>
      <c r="J415" s="436"/>
      <c r="K415" s="436"/>
      <c r="L415" s="436"/>
      <c r="M415" s="436"/>
      <c r="N415" s="436"/>
      <c r="O415" s="456" t="str">
        <f ca="1">IF(INDIRECT("'Risk Input'!L"&amp;$A414&amp;"")="","",INDIRECT("'Risk Input'!L"&amp;$A414&amp;""))</f>
        <v/>
      </c>
      <c r="P415" s="454"/>
      <c r="Q415" s="466"/>
      <c r="R415" s="466"/>
      <c r="S415" s="436"/>
      <c r="T415" s="436"/>
      <c r="U415" s="436"/>
      <c r="V415" s="436"/>
      <c r="W415" s="466"/>
      <c r="X415" s="436"/>
      <c r="Y415" s="456" t="str">
        <f ca="1">IF(INDIRECT("'Risk Input'!L"&amp;$A414&amp;"")="","",INDIRECT("'Risk Input'!L"&amp;$A414&amp;""))</f>
        <v/>
      </c>
    </row>
    <row r="416" ht="24" customHeight="1" spans="1:25">
      <c r="A416">
        <f t="shared" si="44"/>
        <v>52</v>
      </c>
      <c r="B416" s="436"/>
      <c r="C416" s="436"/>
      <c r="D416" s="437"/>
      <c r="E416" s="436"/>
      <c r="F416" s="436"/>
      <c r="G416" s="436"/>
      <c r="H416" s="436"/>
      <c r="I416" s="452"/>
      <c r="J416" s="436"/>
      <c r="K416" s="436"/>
      <c r="L416" s="436"/>
      <c r="M416" s="436"/>
      <c r="N416" s="436"/>
      <c r="O416" s="457" t="str">
        <f ca="1">IF(INDIRECT("'Risk Input'!L"&amp;$A415&amp;"")="","",INDIRECT("'Risk Input'!L"&amp;$A415&amp;""))</f>
        <v/>
      </c>
      <c r="P416" s="454"/>
      <c r="Q416" s="466"/>
      <c r="R416" s="466"/>
      <c r="S416" s="436"/>
      <c r="T416" s="436"/>
      <c r="U416" s="436"/>
      <c r="V416" s="436"/>
      <c r="W416" s="466"/>
      <c r="X416" s="436"/>
      <c r="Y416" s="457" t="str">
        <f ca="1">IF(INDIRECT("'Risk Input'!L"&amp;$A415&amp;"")="","",INDIRECT("'Risk Input'!L"&amp;$A415&amp;""))</f>
        <v/>
      </c>
    </row>
    <row r="417" ht="24" customHeight="1" spans="1:25">
      <c r="A417">
        <f t="shared" si="44"/>
        <v>52</v>
      </c>
      <c r="B417" s="436"/>
      <c r="C417" s="436"/>
      <c r="D417" s="437"/>
      <c r="E417" s="436"/>
      <c r="F417" s="436"/>
      <c r="G417" s="436"/>
      <c r="H417" s="436"/>
      <c r="I417" s="452"/>
      <c r="J417" s="436"/>
      <c r="K417" s="436"/>
      <c r="L417" s="436"/>
      <c r="M417" s="436"/>
      <c r="N417" s="436"/>
      <c r="O417" s="458" t="s">
        <v>418</v>
      </c>
      <c r="P417" s="454"/>
      <c r="Q417" s="466"/>
      <c r="R417" s="466"/>
      <c r="S417" s="436"/>
      <c r="T417" s="436"/>
      <c r="U417" s="436"/>
      <c r="V417" s="436"/>
      <c r="W417" s="466"/>
      <c r="X417" s="436"/>
      <c r="Y417" s="458" t="s">
        <v>418</v>
      </c>
    </row>
    <row r="418" ht="24" customHeight="1" spans="1:25">
      <c r="A418">
        <f t="shared" si="44"/>
        <v>52</v>
      </c>
      <c r="B418" s="438"/>
      <c r="C418" s="438"/>
      <c r="D418" s="439"/>
      <c r="E418" s="438"/>
      <c r="F418" s="438"/>
      <c r="G418" s="438"/>
      <c r="H418" s="438"/>
      <c r="I418" s="459"/>
      <c r="J418" s="438"/>
      <c r="K418" s="438"/>
      <c r="L418" s="438"/>
      <c r="M418" s="438"/>
      <c r="N418" s="438"/>
      <c r="O418" s="460" t="str">
        <f ca="1">IF(INDIRECT("'Risk Input'!"&amp;Database!$O$16&amp;$A418&amp;"")="","",INDIRECT("'Risk Input'!"&amp;Database!$O$16&amp;$A418&amp;""))</f>
        <v/>
      </c>
      <c r="P418" s="461"/>
      <c r="Q418" s="467"/>
      <c r="R418" s="467"/>
      <c r="S418" s="438"/>
      <c r="T418" s="438"/>
      <c r="U418" s="438"/>
      <c r="V418" s="438"/>
      <c r="W418" s="467"/>
      <c r="X418" s="438"/>
      <c r="Y418" s="460" t="str">
        <f ca="1">IF(INDIRECT("'Risk Input'!"&amp;Database!$O$31&amp;$A418&amp;"")="","",INDIRECT("'Risk Input'!"&amp;Database!$O$31&amp;$A418&amp;""))</f>
        <v/>
      </c>
    </row>
    <row r="419" ht="6" customHeight="1" spans="2:25">
      <c r="B419" s="431"/>
      <c r="C419" s="432"/>
      <c r="D419" s="433"/>
      <c r="E419" s="433"/>
      <c r="F419" s="433"/>
      <c r="G419" s="433"/>
      <c r="H419" s="433"/>
      <c r="I419" s="462"/>
      <c r="J419" s="433"/>
      <c r="K419" s="433"/>
      <c r="L419" s="433"/>
      <c r="M419" s="433"/>
      <c r="N419" s="448"/>
      <c r="O419" s="448"/>
      <c r="P419" s="448"/>
      <c r="Q419" s="448"/>
      <c r="R419" s="448"/>
      <c r="S419" s="433"/>
      <c r="T419" s="433"/>
      <c r="U419" s="433"/>
      <c r="V419" s="433"/>
      <c r="W419" s="433"/>
      <c r="X419" s="433"/>
      <c r="Y419" s="470"/>
    </row>
    <row r="420" ht="24" customHeight="1" spans="1:25">
      <c r="A420">
        <f>A411+1</f>
        <v>53</v>
      </c>
      <c r="B420" s="434" t="str">
        <f ca="1">IF(INDIRECT("'Risk Input'!"&amp;Database!$O$3&amp;$A420&amp;"")="","",INDIRECT("'Risk Input'!"&amp;Database!$O$3&amp;$A420&amp;""))</f>
        <v/>
      </c>
      <c r="C420" s="434" t="str">
        <f ca="1">IF(INDIRECT("'Risk Input'!"&amp;Database!$O$2&amp;$A420&amp;"")="","",INDIRECT("'Risk Input'!"&amp;Database!$O$2&amp;$A420&amp;""))</f>
        <v/>
      </c>
      <c r="D420" s="435" t="str">
        <f ca="1">IF(INDIRECT("'Risk Input'!"&amp;Database!$O$4&amp;$A420&amp;"")="","",INDIRECT("'Risk Input'!"&amp;Database!$O$4&amp;$A420&amp;""))</f>
        <v/>
      </c>
      <c r="E420" s="434" t="str">
        <f ca="1">IF(INDIRECT("'Risk Input'!"&amp;Database!$O$5&amp;$A420&amp;"")="","",INDIRECT("'Risk Input'!"&amp;Database!$O$5&amp;$A420&amp;""))</f>
        <v/>
      </c>
      <c r="F420" s="434" t="str">
        <f ca="1">IF(INDIRECT("'Risk Input'!"&amp;Database!$O$6&amp;$A420&amp;"")="","",INDIRECT("'Risk Input'!"&amp;Database!$O$6&amp;$A420&amp;""))</f>
        <v/>
      </c>
      <c r="G420" s="434" t="str">
        <f ca="1">IF(INDIRECT("'Risk Input'!"&amp;Database!$O$7&amp;$A420&amp;"")="","",INDIRECT("'Risk Input'!"&amp;Database!$O$7&amp;$A420&amp;""))</f>
        <v/>
      </c>
      <c r="H420" s="434" t="str">
        <f ca="1">IF(INDIRECT("'Risk Input'!"&amp;Database!$O$8&amp;$A420&amp;"")="","",INDIRECT("'Risk Input'!"&amp;Database!$O$8&amp;$A420&amp;""))</f>
        <v/>
      </c>
      <c r="I420" s="449" t="str">
        <f ca="1">IF(INDIRECT("'Risk Input'!"&amp;Database!$O$9&amp;$A420&amp;"")="","",INDIRECT("'Risk Input'!"&amp;Database!$O$9&amp;$A420&amp;""))</f>
        <v/>
      </c>
      <c r="J420" s="434" t="str">
        <f ca="1">IF(INDIRECT("'Risk Input'!"&amp;Database!$O$10&amp;$A420&amp;"")="","",INDIRECT("'Risk Input'!"&amp;Database!$O$10&amp;$A420&amp;""))</f>
        <v/>
      </c>
      <c r="K420" s="434" t="str">
        <f ca="1">IF(INDIRECT("'Risk Input'!"&amp;Database!$O$11&amp;$A420&amp;"")="","",INDIRECT("'Risk Input'!"&amp;Database!$O$11&amp;$A420&amp;""))</f>
        <v/>
      </c>
      <c r="L420" s="434" t="str">
        <f ca="1">IF(INDIRECT("'Risk Input'!"&amp;Database!$O$12&amp;$A420&amp;"")="","",INDIRECT("'Risk Input'!"&amp;Database!$O$12&amp;$A420&amp;""))</f>
        <v/>
      </c>
      <c r="M420" s="434" t="str">
        <f ca="1">IF(INDIRECT("'Risk Input'!"&amp;Database!$O$13&amp;$A420&amp;"")="","",INDIRECT("'Risk Input'!"&amp;Database!$O$13&amp;$A420&amp;""))</f>
        <v/>
      </c>
      <c r="N420" s="434" t="str">
        <f ca="1">IF(INDIRECT("'Risk Input'!"&amp;Database!$O$14&amp;$A420&amp;"")="","",INDIRECT("'Risk Input'!"&amp;Database!$O$14&amp;$A420&amp;""))</f>
        <v/>
      </c>
      <c r="O420" s="450" t="s">
        <v>417</v>
      </c>
      <c r="P420" s="451" t="str">
        <f ca="1">IF(INDIRECT("'Risk Input'!"&amp;Database!$O$19&amp;$A420&amp;"")="","",INDIRECT("'Risk Input'!"&amp;Database!$O$19&amp;$A420&amp;""))</f>
        <v/>
      </c>
      <c r="Q420" s="465" t="str">
        <f ca="1">IF(INDIRECT("'Risk Input'!"&amp;Database!$O$20&amp;$A420&amp;"")="","",INDIRECT("'Risk Input'!"&amp;Database!$O$20&amp;$A420&amp;""))</f>
        <v/>
      </c>
      <c r="R420" s="465" t="str">
        <f ca="1">IF(INDIRECT("'Risk Input'!"&amp;Database!$O$21&amp;$A420&amp;"")="","",INDIRECT("'Risk Input'!"&amp;Database!$O$21&amp;$A420&amp;""))</f>
        <v/>
      </c>
      <c r="S420" s="434" t="str">
        <f ca="1">IF(INDIRECT("'Risk Input'!"&amp;Database!$O$22&amp;$A420&amp;"")="","",INDIRECT("'Risk Input'!"&amp;Database!$O$22&amp;$A420&amp;""))</f>
        <v/>
      </c>
      <c r="T420" s="434" t="str">
        <f ca="1">IF(INDIRECT("'Risk Input'!"&amp;Database!$O$25&amp;$A420&amp;"")="","",INDIRECT("'Risk Input'!"&amp;Database!$O$25&amp;$A420&amp;""))</f>
        <v/>
      </c>
      <c r="U420" s="434" t="str">
        <f ca="1">IF(INDIRECT("'Risk Input'!"&amp;Database!$O$26&amp;$A420&amp;"")="","",INDIRECT("'Risk Input'!"&amp;Database!$O$26&amp;$A420&amp;""))</f>
        <v/>
      </c>
      <c r="V420" s="434" t="str">
        <f ca="1">IF(INDIRECT("'Risk Input'!"&amp;Database!$O$27&amp;$A420&amp;"")="","",INDIRECT("'Risk Input'!"&amp;Database!$O$27&amp;$A420&amp;""))</f>
        <v/>
      </c>
      <c r="W420" s="465" t="str">
        <f ca="1">IF(INDIRECT("'Risk Input'!"&amp;Database!$O$28&amp;$A420&amp;"")="","",INDIRECT("'Risk Input'!"&amp;Database!$O$28&amp;$A420&amp;""))</f>
        <v/>
      </c>
      <c r="X420" s="434" t="str">
        <f ca="1">IF(INDIRECT("'Risk Input'!"&amp;Database!$O$29&amp;$A420&amp;"")="","",INDIRECT("'Risk Input'!"&amp;Database!$O$29&amp;$A420&amp;""))</f>
        <v/>
      </c>
      <c r="Y420" s="471" t="s">
        <v>417</v>
      </c>
    </row>
    <row r="421" ht="24" customHeight="1" spans="1:25">
      <c r="A421">
        <f>A420</f>
        <v>53</v>
      </c>
      <c r="B421" s="436"/>
      <c r="C421" s="436"/>
      <c r="D421" s="437"/>
      <c r="E421" s="436"/>
      <c r="F421" s="436"/>
      <c r="G421" s="436"/>
      <c r="H421" s="436"/>
      <c r="I421" s="452"/>
      <c r="J421" s="436"/>
      <c r="K421" s="436"/>
      <c r="L421" s="436"/>
      <c r="M421" s="436"/>
      <c r="N421" s="436"/>
      <c r="O421" s="453" t="str">
        <f ca="1">IF(INDIRECT("'Risk Input'!"&amp;Database!$O$15&amp;$A420&amp;"")="","",INDIRECT("'Risk Input'!"&amp;Database!$O$15&amp;$A420&amp;""))</f>
        <v/>
      </c>
      <c r="P421" s="454"/>
      <c r="Q421" s="466"/>
      <c r="R421" s="466"/>
      <c r="S421" s="436"/>
      <c r="T421" s="436"/>
      <c r="U421" s="436"/>
      <c r="V421" s="436"/>
      <c r="W421" s="466"/>
      <c r="X421" s="436"/>
      <c r="Y421" s="453" t="str">
        <f ca="1">IF(INDIRECT("'Risk Input'!"&amp;Database!$O$30&amp;$A420&amp;"")="","",INDIRECT("'Risk Input'!"&amp;Database!$O$30&amp;$A420&amp;""))</f>
        <v/>
      </c>
    </row>
    <row r="422" ht="24" customHeight="1" spans="1:25">
      <c r="A422">
        <f t="shared" ref="A422:A427" si="45">A421</f>
        <v>53</v>
      </c>
      <c r="B422" s="436"/>
      <c r="C422" s="436"/>
      <c r="D422" s="437"/>
      <c r="E422" s="436"/>
      <c r="F422" s="436"/>
      <c r="G422" s="436"/>
      <c r="H422" s="436"/>
      <c r="I422" s="452"/>
      <c r="J422" s="436"/>
      <c r="K422" s="436"/>
      <c r="L422" s="436"/>
      <c r="M422" s="436"/>
      <c r="N422" s="436"/>
      <c r="O422" s="455" t="str">
        <f ca="1">IF(INDIRECT("'Risk Input'!"&amp;Database!$O$18&amp;$A422&amp;"")="","",INDIRECT("'Risk Input'!"&amp;Database!$O$18&amp;$A422&amp;""))</f>
        <v/>
      </c>
      <c r="P422" s="454"/>
      <c r="Q422" s="466"/>
      <c r="R422" s="466"/>
      <c r="S422" s="436"/>
      <c r="T422" s="436"/>
      <c r="U422" s="436"/>
      <c r="V422" s="436"/>
      <c r="W422" s="466"/>
      <c r="X422" s="436"/>
      <c r="Y422" s="455" t="str">
        <f ca="1">IF(INDIRECT("'Risk Input'!"&amp;Database!$O$33&amp;$A422&amp;"")="","",INDIRECT("'Risk Input'!"&amp;Database!$O$33&amp;$A422&amp;""))</f>
        <v/>
      </c>
    </row>
    <row r="423" ht="24" customHeight="1" spans="1:25">
      <c r="A423">
        <f t="shared" si="45"/>
        <v>53</v>
      </c>
      <c r="B423" s="436"/>
      <c r="C423" s="436"/>
      <c r="D423" s="437"/>
      <c r="E423" s="436"/>
      <c r="F423" s="436"/>
      <c r="G423" s="436"/>
      <c r="H423" s="436"/>
      <c r="I423" s="452"/>
      <c r="J423" s="436"/>
      <c r="K423" s="436"/>
      <c r="L423" s="436"/>
      <c r="M423" s="436"/>
      <c r="N423" s="436"/>
      <c r="O423" s="456" t="str">
        <f ca="1">IF(INDIRECT("'Risk Input'!L"&amp;$A422&amp;"")="","",INDIRECT("'Risk Input'!L"&amp;$A422&amp;""))</f>
        <v/>
      </c>
      <c r="P423" s="454"/>
      <c r="Q423" s="466"/>
      <c r="R423" s="466"/>
      <c r="S423" s="436"/>
      <c r="T423" s="436"/>
      <c r="U423" s="436"/>
      <c r="V423" s="436"/>
      <c r="W423" s="466"/>
      <c r="X423" s="436"/>
      <c r="Y423" s="456" t="str">
        <f ca="1">IF(INDIRECT("'Risk Input'!L"&amp;$A422&amp;"")="","",INDIRECT("'Risk Input'!L"&amp;$A422&amp;""))</f>
        <v/>
      </c>
    </row>
    <row r="424" ht="24" customHeight="1" spans="1:25">
      <c r="A424">
        <f t="shared" si="45"/>
        <v>53</v>
      </c>
      <c r="B424" s="436"/>
      <c r="C424" s="436"/>
      <c r="D424" s="437"/>
      <c r="E424" s="436"/>
      <c r="F424" s="436"/>
      <c r="G424" s="436"/>
      <c r="H424" s="436"/>
      <c r="I424" s="452"/>
      <c r="J424" s="436"/>
      <c r="K424" s="436"/>
      <c r="L424" s="436"/>
      <c r="M424" s="436"/>
      <c r="N424" s="436"/>
      <c r="O424" s="456" t="str">
        <f ca="1">IF(INDIRECT("'Risk Input'!L"&amp;$A423&amp;"")="","",INDIRECT("'Risk Input'!L"&amp;$A423&amp;""))</f>
        <v/>
      </c>
      <c r="P424" s="454"/>
      <c r="Q424" s="466"/>
      <c r="R424" s="466"/>
      <c r="S424" s="436"/>
      <c r="T424" s="436"/>
      <c r="U424" s="436"/>
      <c r="V424" s="436"/>
      <c r="W424" s="466"/>
      <c r="X424" s="436"/>
      <c r="Y424" s="456" t="str">
        <f ca="1">IF(INDIRECT("'Risk Input'!L"&amp;$A423&amp;"")="","",INDIRECT("'Risk Input'!L"&amp;$A423&amp;""))</f>
        <v/>
      </c>
    </row>
    <row r="425" ht="24" customHeight="1" spans="1:25">
      <c r="A425">
        <f t="shared" si="45"/>
        <v>53</v>
      </c>
      <c r="B425" s="436"/>
      <c r="C425" s="436"/>
      <c r="D425" s="437"/>
      <c r="E425" s="436"/>
      <c r="F425" s="436"/>
      <c r="G425" s="436"/>
      <c r="H425" s="436"/>
      <c r="I425" s="452"/>
      <c r="J425" s="436"/>
      <c r="K425" s="436"/>
      <c r="L425" s="436"/>
      <c r="M425" s="436"/>
      <c r="N425" s="436"/>
      <c r="O425" s="457" t="str">
        <f ca="1">IF(INDIRECT("'Risk Input'!L"&amp;$A424&amp;"")="","",INDIRECT("'Risk Input'!L"&amp;$A424&amp;""))</f>
        <v/>
      </c>
      <c r="P425" s="454"/>
      <c r="Q425" s="466"/>
      <c r="R425" s="466"/>
      <c r="S425" s="436"/>
      <c r="T425" s="436"/>
      <c r="U425" s="436"/>
      <c r="V425" s="436"/>
      <c r="W425" s="466"/>
      <c r="X425" s="436"/>
      <c r="Y425" s="457" t="str">
        <f ca="1">IF(INDIRECT("'Risk Input'!L"&amp;$A424&amp;"")="","",INDIRECT("'Risk Input'!L"&amp;$A424&amp;""))</f>
        <v/>
      </c>
    </row>
    <row r="426" ht="24" customHeight="1" spans="1:25">
      <c r="A426">
        <f t="shared" si="45"/>
        <v>53</v>
      </c>
      <c r="B426" s="436"/>
      <c r="C426" s="436"/>
      <c r="D426" s="437"/>
      <c r="E426" s="436"/>
      <c r="F426" s="436"/>
      <c r="G426" s="436"/>
      <c r="H426" s="436"/>
      <c r="I426" s="452"/>
      <c r="J426" s="436"/>
      <c r="K426" s="436"/>
      <c r="L426" s="436"/>
      <c r="M426" s="436"/>
      <c r="N426" s="436"/>
      <c r="O426" s="458" t="s">
        <v>418</v>
      </c>
      <c r="P426" s="454"/>
      <c r="Q426" s="466"/>
      <c r="R426" s="466"/>
      <c r="S426" s="436"/>
      <c r="T426" s="436"/>
      <c r="U426" s="436"/>
      <c r="V426" s="436"/>
      <c r="W426" s="466"/>
      <c r="X426" s="436"/>
      <c r="Y426" s="458" t="s">
        <v>418</v>
      </c>
    </row>
    <row r="427" ht="24" customHeight="1" spans="1:25">
      <c r="A427">
        <f t="shared" si="45"/>
        <v>53</v>
      </c>
      <c r="B427" s="438"/>
      <c r="C427" s="438"/>
      <c r="D427" s="439"/>
      <c r="E427" s="438"/>
      <c r="F427" s="438"/>
      <c r="G427" s="438"/>
      <c r="H427" s="438"/>
      <c r="I427" s="459"/>
      <c r="J427" s="438"/>
      <c r="K427" s="438"/>
      <c r="L427" s="438"/>
      <c r="M427" s="438"/>
      <c r="N427" s="438"/>
      <c r="O427" s="460" t="str">
        <f ca="1">IF(INDIRECT("'Risk Input'!"&amp;Database!$O$16&amp;$A427&amp;"")="","",INDIRECT("'Risk Input'!"&amp;Database!$O$16&amp;$A427&amp;""))</f>
        <v/>
      </c>
      <c r="P427" s="461"/>
      <c r="Q427" s="467"/>
      <c r="R427" s="467"/>
      <c r="S427" s="438"/>
      <c r="T427" s="438"/>
      <c r="U427" s="438"/>
      <c r="V427" s="438"/>
      <c r="W427" s="467"/>
      <c r="X427" s="438"/>
      <c r="Y427" s="460" t="str">
        <f ca="1">IF(INDIRECT("'Risk Input'!"&amp;Database!$O$31&amp;$A427&amp;"")="","",INDIRECT("'Risk Input'!"&amp;Database!$O$31&amp;$A427&amp;""))</f>
        <v/>
      </c>
    </row>
    <row r="428" ht="6" customHeight="1" spans="2:25">
      <c r="B428" s="431"/>
      <c r="C428" s="432"/>
      <c r="D428" s="433"/>
      <c r="E428" s="433"/>
      <c r="F428" s="433"/>
      <c r="G428" s="433"/>
      <c r="H428" s="433"/>
      <c r="I428" s="462"/>
      <c r="J428" s="433"/>
      <c r="K428" s="433"/>
      <c r="L428" s="433"/>
      <c r="M428" s="433"/>
      <c r="N428" s="448"/>
      <c r="O428" s="448"/>
      <c r="P428" s="448"/>
      <c r="Q428" s="448"/>
      <c r="R428" s="448"/>
      <c r="S428" s="433"/>
      <c r="T428" s="433"/>
      <c r="U428" s="433"/>
      <c r="V428" s="433"/>
      <c r="W428" s="433"/>
      <c r="X428" s="433"/>
      <c r="Y428" s="470"/>
    </row>
    <row r="429" ht="24" customHeight="1" spans="1:25">
      <c r="A429">
        <f>A420+1</f>
        <v>54</v>
      </c>
      <c r="B429" s="434" t="str">
        <f ca="1">IF(INDIRECT("'Risk Input'!"&amp;Database!$O$3&amp;$A429&amp;"")="","",INDIRECT("'Risk Input'!"&amp;Database!$O$3&amp;$A429&amp;""))</f>
        <v/>
      </c>
      <c r="C429" s="434" t="str">
        <f ca="1">IF(INDIRECT("'Risk Input'!"&amp;Database!$O$2&amp;$A429&amp;"")="","",INDIRECT("'Risk Input'!"&amp;Database!$O$2&amp;$A429&amp;""))</f>
        <v/>
      </c>
      <c r="D429" s="435" t="str">
        <f ca="1">IF(INDIRECT("'Risk Input'!"&amp;Database!$O$4&amp;$A429&amp;"")="","",INDIRECT("'Risk Input'!"&amp;Database!$O$4&amp;$A429&amp;""))</f>
        <v/>
      </c>
      <c r="E429" s="434" t="str">
        <f ca="1">IF(INDIRECT("'Risk Input'!"&amp;Database!$O$5&amp;$A429&amp;"")="","",INDIRECT("'Risk Input'!"&amp;Database!$O$5&amp;$A429&amp;""))</f>
        <v/>
      </c>
      <c r="F429" s="434" t="str">
        <f ca="1">IF(INDIRECT("'Risk Input'!"&amp;Database!$O$6&amp;$A429&amp;"")="","",INDIRECT("'Risk Input'!"&amp;Database!$O$6&amp;$A429&amp;""))</f>
        <v/>
      </c>
      <c r="G429" s="434" t="str">
        <f ca="1">IF(INDIRECT("'Risk Input'!"&amp;Database!$O$7&amp;$A429&amp;"")="","",INDIRECT("'Risk Input'!"&amp;Database!$O$7&amp;$A429&amp;""))</f>
        <v/>
      </c>
      <c r="H429" s="434" t="str">
        <f ca="1">IF(INDIRECT("'Risk Input'!"&amp;Database!$O$8&amp;$A429&amp;"")="","",INDIRECT("'Risk Input'!"&amp;Database!$O$8&amp;$A429&amp;""))</f>
        <v/>
      </c>
      <c r="I429" s="449" t="str">
        <f ca="1">IF(INDIRECT("'Risk Input'!"&amp;Database!$O$9&amp;$A429&amp;"")="","",INDIRECT("'Risk Input'!"&amp;Database!$O$9&amp;$A429&amp;""))</f>
        <v/>
      </c>
      <c r="J429" s="434" t="str">
        <f ca="1">IF(INDIRECT("'Risk Input'!"&amp;Database!$O$10&amp;$A429&amp;"")="","",INDIRECT("'Risk Input'!"&amp;Database!$O$10&amp;$A429&amp;""))</f>
        <v/>
      </c>
      <c r="K429" s="434" t="str">
        <f ca="1">IF(INDIRECT("'Risk Input'!"&amp;Database!$O$11&amp;$A429&amp;"")="","",INDIRECT("'Risk Input'!"&amp;Database!$O$11&amp;$A429&amp;""))</f>
        <v/>
      </c>
      <c r="L429" s="434" t="str">
        <f ca="1">IF(INDIRECT("'Risk Input'!"&amp;Database!$O$12&amp;$A429&amp;"")="","",INDIRECT("'Risk Input'!"&amp;Database!$O$12&amp;$A429&amp;""))</f>
        <v/>
      </c>
      <c r="M429" s="434" t="str">
        <f ca="1">IF(INDIRECT("'Risk Input'!"&amp;Database!$O$13&amp;$A429&amp;"")="","",INDIRECT("'Risk Input'!"&amp;Database!$O$13&amp;$A429&amp;""))</f>
        <v/>
      </c>
      <c r="N429" s="434" t="str">
        <f ca="1">IF(INDIRECT("'Risk Input'!"&amp;Database!$O$14&amp;$A429&amp;"")="","",INDIRECT("'Risk Input'!"&amp;Database!$O$14&amp;$A429&amp;""))</f>
        <v/>
      </c>
      <c r="O429" s="450" t="s">
        <v>417</v>
      </c>
      <c r="P429" s="451" t="str">
        <f ca="1">IF(INDIRECT("'Risk Input'!"&amp;Database!$O$19&amp;$A429&amp;"")="","",INDIRECT("'Risk Input'!"&amp;Database!$O$19&amp;$A429&amp;""))</f>
        <v/>
      </c>
      <c r="Q429" s="465" t="str">
        <f ca="1">IF(INDIRECT("'Risk Input'!"&amp;Database!$O$20&amp;$A429&amp;"")="","",INDIRECT("'Risk Input'!"&amp;Database!$O$20&amp;$A429&amp;""))</f>
        <v/>
      </c>
      <c r="R429" s="465" t="str">
        <f ca="1">IF(INDIRECT("'Risk Input'!"&amp;Database!$O$21&amp;$A429&amp;"")="","",INDIRECT("'Risk Input'!"&amp;Database!$O$21&amp;$A429&amp;""))</f>
        <v/>
      </c>
      <c r="S429" s="434" t="str">
        <f ca="1">IF(INDIRECT("'Risk Input'!"&amp;Database!$O$22&amp;$A429&amp;"")="","",INDIRECT("'Risk Input'!"&amp;Database!$O$22&amp;$A429&amp;""))</f>
        <v/>
      </c>
      <c r="T429" s="434" t="str">
        <f ca="1">IF(INDIRECT("'Risk Input'!"&amp;Database!$O$25&amp;$A429&amp;"")="","",INDIRECT("'Risk Input'!"&amp;Database!$O$25&amp;$A429&amp;""))</f>
        <v/>
      </c>
      <c r="U429" s="434" t="str">
        <f ca="1">IF(INDIRECT("'Risk Input'!"&amp;Database!$O$26&amp;$A429&amp;"")="","",INDIRECT("'Risk Input'!"&amp;Database!$O$26&amp;$A429&amp;""))</f>
        <v/>
      </c>
      <c r="V429" s="434" t="str">
        <f ca="1">IF(INDIRECT("'Risk Input'!"&amp;Database!$O$27&amp;$A429&amp;"")="","",INDIRECT("'Risk Input'!"&amp;Database!$O$27&amp;$A429&amp;""))</f>
        <v/>
      </c>
      <c r="W429" s="465" t="str">
        <f ca="1">IF(INDIRECT("'Risk Input'!"&amp;Database!$O$28&amp;$A429&amp;"")="","",INDIRECT("'Risk Input'!"&amp;Database!$O$28&amp;$A429&amp;""))</f>
        <v/>
      </c>
      <c r="X429" s="434" t="str">
        <f ca="1">IF(INDIRECT("'Risk Input'!"&amp;Database!$O$29&amp;$A429&amp;"")="","",INDIRECT("'Risk Input'!"&amp;Database!$O$29&amp;$A429&amp;""))</f>
        <v/>
      </c>
      <c r="Y429" s="471" t="s">
        <v>417</v>
      </c>
    </row>
    <row r="430" ht="24" customHeight="1" spans="1:25">
      <c r="A430">
        <f>A429</f>
        <v>54</v>
      </c>
      <c r="B430" s="436"/>
      <c r="C430" s="436"/>
      <c r="D430" s="437"/>
      <c r="E430" s="436"/>
      <c r="F430" s="436"/>
      <c r="G430" s="436"/>
      <c r="H430" s="436"/>
      <c r="I430" s="452"/>
      <c r="J430" s="436"/>
      <c r="K430" s="436"/>
      <c r="L430" s="436"/>
      <c r="M430" s="436"/>
      <c r="N430" s="436"/>
      <c r="O430" s="453" t="str">
        <f ca="1">IF(INDIRECT("'Risk Input'!"&amp;Database!$O$15&amp;$A429&amp;"")="","",INDIRECT("'Risk Input'!"&amp;Database!$O$15&amp;$A429&amp;""))</f>
        <v/>
      </c>
      <c r="P430" s="454"/>
      <c r="Q430" s="466"/>
      <c r="R430" s="466"/>
      <c r="S430" s="436"/>
      <c r="T430" s="436"/>
      <c r="U430" s="436"/>
      <c r="V430" s="436"/>
      <c r="W430" s="466"/>
      <c r="X430" s="436"/>
      <c r="Y430" s="453" t="str">
        <f ca="1">IF(INDIRECT("'Risk Input'!"&amp;Database!$O$30&amp;$A429&amp;"")="","",INDIRECT("'Risk Input'!"&amp;Database!$O$30&amp;$A429&amp;""))</f>
        <v/>
      </c>
    </row>
    <row r="431" ht="24" customHeight="1" spans="1:25">
      <c r="A431">
        <f t="shared" ref="A431:A436" si="46">A430</f>
        <v>54</v>
      </c>
      <c r="B431" s="436"/>
      <c r="C431" s="436"/>
      <c r="D431" s="437"/>
      <c r="E431" s="436"/>
      <c r="F431" s="436"/>
      <c r="G431" s="436"/>
      <c r="H431" s="436"/>
      <c r="I431" s="452"/>
      <c r="J431" s="436"/>
      <c r="K431" s="436"/>
      <c r="L431" s="436"/>
      <c r="M431" s="436"/>
      <c r="N431" s="436"/>
      <c r="O431" s="455" t="str">
        <f ca="1">IF(INDIRECT("'Risk Input'!"&amp;Database!$O$18&amp;$A431&amp;"")="","",INDIRECT("'Risk Input'!"&amp;Database!$O$18&amp;$A431&amp;""))</f>
        <v/>
      </c>
      <c r="P431" s="454"/>
      <c r="Q431" s="466"/>
      <c r="R431" s="466"/>
      <c r="S431" s="436"/>
      <c r="T431" s="436"/>
      <c r="U431" s="436"/>
      <c r="V431" s="436"/>
      <c r="W431" s="466"/>
      <c r="X431" s="436"/>
      <c r="Y431" s="455" t="str">
        <f ca="1">IF(INDIRECT("'Risk Input'!"&amp;Database!$O$33&amp;$A431&amp;"")="","",INDIRECT("'Risk Input'!"&amp;Database!$O$33&amp;$A431&amp;""))</f>
        <v/>
      </c>
    </row>
    <row r="432" ht="24" customHeight="1" spans="1:25">
      <c r="A432">
        <f t="shared" si="46"/>
        <v>54</v>
      </c>
      <c r="B432" s="436"/>
      <c r="C432" s="436"/>
      <c r="D432" s="437"/>
      <c r="E432" s="436"/>
      <c r="F432" s="436"/>
      <c r="G432" s="436"/>
      <c r="H432" s="436"/>
      <c r="I432" s="452"/>
      <c r="J432" s="436"/>
      <c r="K432" s="436"/>
      <c r="L432" s="436"/>
      <c r="M432" s="436"/>
      <c r="N432" s="436"/>
      <c r="O432" s="456" t="str">
        <f ca="1">IF(INDIRECT("'Risk Input'!L"&amp;$A431&amp;"")="","",INDIRECT("'Risk Input'!L"&amp;$A431&amp;""))</f>
        <v/>
      </c>
      <c r="P432" s="454"/>
      <c r="Q432" s="466"/>
      <c r="R432" s="466"/>
      <c r="S432" s="436"/>
      <c r="T432" s="436"/>
      <c r="U432" s="436"/>
      <c r="V432" s="436"/>
      <c r="W432" s="466"/>
      <c r="X432" s="436"/>
      <c r="Y432" s="456" t="str">
        <f ca="1">IF(INDIRECT("'Risk Input'!L"&amp;$A431&amp;"")="","",INDIRECT("'Risk Input'!L"&amp;$A431&amp;""))</f>
        <v/>
      </c>
    </row>
    <row r="433" ht="24" customHeight="1" spans="1:25">
      <c r="A433">
        <f t="shared" si="46"/>
        <v>54</v>
      </c>
      <c r="B433" s="436"/>
      <c r="C433" s="436"/>
      <c r="D433" s="437"/>
      <c r="E433" s="436"/>
      <c r="F433" s="436"/>
      <c r="G433" s="436"/>
      <c r="H433" s="436"/>
      <c r="I433" s="452"/>
      <c r="J433" s="436"/>
      <c r="K433" s="436"/>
      <c r="L433" s="436"/>
      <c r="M433" s="436"/>
      <c r="N433" s="436"/>
      <c r="O433" s="456" t="str">
        <f ca="1">IF(INDIRECT("'Risk Input'!L"&amp;$A432&amp;"")="","",INDIRECT("'Risk Input'!L"&amp;$A432&amp;""))</f>
        <v/>
      </c>
      <c r="P433" s="454"/>
      <c r="Q433" s="466"/>
      <c r="R433" s="466"/>
      <c r="S433" s="436"/>
      <c r="T433" s="436"/>
      <c r="U433" s="436"/>
      <c r="V433" s="436"/>
      <c r="W433" s="466"/>
      <c r="X433" s="436"/>
      <c r="Y433" s="456" t="str">
        <f ca="1">IF(INDIRECT("'Risk Input'!L"&amp;$A432&amp;"")="","",INDIRECT("'Risk Input'!L"&amp;$A432&amp;""))</f>
        <v/>
      </c>
    </row>
    <row r="434" ht="24" customHeight="1" spans="1:25">
      <c r="A434">
        <f t="shared" si="46"/>
        <v>54</v>
      </c>
      <c r="B434" s="436"/>
      <c r="C434" s="436"/>
      <c r="D434" s="437"/>
      <c r="E434" s="436"/>
      <c r="F434" s="436"/>
      <c r="G434" s="436"/>
      <c r="H434" s="436"/>
      <c r="I434" s="452"/>
      <c r="J434" s="436"/>
      <c r="K434" s="436"/>
      <c r="L434" s="436"/>
      <c r="M434" s="436"/>
      <c r="N434" s="436"/>
      <c r="O434" s="457" t="str">
        <f ca="1">IF(INDIRECT("'Risk Input'!L"&amp;$A433&amp;"")="","",INDIRECT("'Risk Input'!L"&amp;$A433&amp;""))</f>
        <v/>
      </c>
      <c r="P434" s="454"/>
      <c r="Q434" s="466"/>
      <c r="R434" s="466"/>
      <c r="S434" s="436"/>
      <c r="T434" s="436"/>
      <c r="U434" s="436"/>
      <c r="V434" s="436"/>
      <c r="W434" s="466"/>
      <c r="X434" s="436"/>
      <c r="Y434" s="457" t="str">
        <f ca="1">IF(INDIRECT("'Risk Input'!L"&amp;$A433&amp;"")="","",INDIRECT("'Risk Input'!L"&amp;$A433&amp;""))</f>
        <v/>
      </c>
    </row>
    <row r="435" ht="24" customHeight="1" spans="1:25">
      <c r="A435">
        <f t="shared" si="46"/>
        <v>54</v>
      </c>
      <c r="B435" s="436"/>
      <c r="C435" s="436"/>
      <c r="D435" s="437"/>
      <c r="E435" s="436"/>
      <c r="F435" s="436"/>
      <c r="G435" s="436"/>
      <c r="H435" s="436"/>
      <c r="I435" s="452"/>
      <c r="J435" s="436"/>
      <c r="K435" s="436"/>
      <c r="L435" s="436"/>
      <c r="M435" s="436"/>
      <c r="N435" s="436"/>
      <c r="O435" s="458" t="s">
        <v>418</v>
      </c>
      <c r="P435" s="454"/>
      <c r="Q435" s="466"/>
      <c r="R435" s="466"/>
      <c r="S435" s="436"/>
      <c r="T435" s="436"/>
      <c r="U435" s="436"/>
      <c r="V435" s="436"/>
      <c r="W435" s="466"/>
      <c r="X435" s="436"/>
      <c r="Y435" s="458" t="s">
        <v>418</v>
      </c>
    </row>
    <row r="436" ht="24" customHeight="1" spans="1:25">
      <c r="A436">
        <f t="shared" si="46"/>
        <v>54</v>
      </c>
      <c r="B436" s="438"/>
      <c r="C436" s="438"/>
      <c r="D436" s="439"/>
      <c r="E436" s="438"/>
      <c r="F436" s="438"/>
      <c r="G436" s="438"/>
      <c r="H436" s="438"/>
      <c r="I436" s="459"/>
      <c r="J436" s="438"/>
      <c r="K436" s="438"/>
      <c r="L436" s="438"/>
      <c r="M436" s="438"/>
      <c r="N436" s="438"/>
      <c r="O436" s="460" t="str">
        <f ca="1">IF(INDIRECT("'Risk Input'!"&amp;Database!$O$16&amp;$A436&amp;"")="","",INDIRECT("'Risk Input'!"&amp;Database!$O$16&amp;$A436&amp;""))</f>
        <v/>
      </c>
      <c r="P436" s="461"/>
      <c r="Q436" s="467"/>
      <c r="R436" s="467"/>
      <c r="S436" s="438"/>
      <c r="T436" s="438"/>
      <c r="U436" s="438"/>
      <c r="V436" s="438"/>
      <c r="W436" s="467"/>
      <c r="X436" s="438"/>
      <c r="Y436" s="460" t="str">
        <f ca="1">IF(INDIRECT("'Risk Input'!"&amp;Database!$O$31&amp;$A436&amp;"")="","",INDIRECT("'Risk Input'!"&amp;Database!$O$31&amp;$A436&amp;""))</f>
        <v/>
      </c>
    </row>
    <row r="437" ht="6" customHeight="1" spans="2:25">
      <c r="B437" s="431"/>
      <c r="C437" s="432"/>
      <c r="D437" s="433"/>
      <c r="E437" s="433"/>
      <c r="F437" s="433"/>
      <c r="G437" s="433"/>
      <c r="H437" s="433"/>
      <c r="I437" s="462"/>
      <c r="J437" s="433"/>
      <c r="K437" s="433"/>
      <c r="L437" s="433"/>
      <c r="M437" s="433"/>
      <c r="N437" s="448"/>
      <c r="O437" s="448"/>
      <c r="P437" s="448"/>
      <c r="Q437" s="448"/>
      <c r="R437" s="448"/>
      <c r="S437" s="433"/>
      <c r="T437" s="433"/>
      <c r="U437" s="433"/>
      <c r="V437" s="433"/>
      <c r="W437" s="433"/>
      <c r="X437" s="433"/>
      <c r="Y437" s="470"/>
    </row>
    <row r="438" ht="24" customHeight="1" spans="1:25">
      <c r="A438">
        <f>A429+1</f>
        <v>55</v>
      </c>
      <c r="B438" s="434" t="str">
        <f ca="1">IF(INDIRECT("'Risk Input'!"&amp;Database!$O$3&amp;$A438&amp;"")="","",INDIRECT("'Risk Input'!"&amp;Database!$O$3&amp;$A438&amp;""))</f>
        <v/>
      </c>
      <c r="C438" s="434" t="str">
        <f ca="1">IF(INDIRECT("'Risk Input'!"&amp;Database!$O$2&amp;$A438&amp;"")="","",INDIRECT("'Risk Input'!"&amp;Database!$O$2&amp;$A438&amp;""))</f>
        <v/>
      </c>
      <c r="D438" s="435" t="str">
        <f ca="1">IF(INDIRECT("'Risk Input'!"&amp;Database!$O$4&amp;$A438&amp;"")="","",INDIRECT("'Risk Input'!"&amp;Database!$O$4&amp;$A438&amp;""))</f>
        <v/>
      </c>
      <c r="E438" s="434" t="str">
        <f ca="1">IF(INDIRECT("'Risk Input'!"&amp;Database!$O$5&amp;$A438&amp;"")="","",INDIRECT("'Risk Input'!"&amp;Database!$O$5&amp;$A438&amp;""))</f>
        <v/>
      </c>
      <c r="F438" s="434" t="str">
        <f ca="1">IF(INDIRECT("'Risk Input'!"&amp;Database!$O$6&amp;$A438&amp;"")="","",INDIRECT("'Risk Input'!"&amp;Database!$O$6&amp;$A438&amp;""))</f>
        <v/>
      </c>
      <c r="G438" s="434" t="str">
        <f ca="1">IF(INDIRECT("'Risk Input'!"&amp;Database!$O$7&amp;$A438&amp;"")="","",INDIRECT("'Risk Input'!"&amp;Database!$O$7&amp;$A438&amp;""))</f>
        <v/>
      </c>
      <c r="H438" s="434" t="str">
        <f ca="1">IF(INDIRECT("'Risk Input'!"&amp;Database!$O$8&amp;$A438&amp;"")="","",INDIRECT("'Risk Input'!"&amp;Database!$O$8&amp;$A438&amp;""))</f>
        <v/>
      </c>
      <c r="I438" s="449" t="str">
        <f ca="1">IF(INDIRECT("'Risk Input'!"&amp;Database!$O$9&amp;$A438&amp;"")="","",INDIRECT("'Risk Input'!"&amp;Database!$O$9&amp;$A438&amp;""))</f>
        <v/>
      </c>
      <c r="J438" s="434" t="str">
        <f ca="1">IF(INDIRECT("'Risk Input'!"&amp;Database!$O$10&amp;$A438&amp;"")="","",INDIRECT("'Risk Input'!"&amp;Database!$O$10&amp;$A438&amp;""))</f>
        <v/>
      </c>
      <c r="K438" s="434" t="str">
        <f ca="1">IF(INDIRECT("'Risk Input'!"&amp;Database!$O$11&amp;$A438&amp;"")="","",INDIRECT("'Risk Input'!"&amp;Database!$O$11&amp;$A438&amp;""))</f>
        <v/>
      </c>
      <c r="L438" s="434" t="str">
        <f ca="1">IF(INDIRECT("'Risk Input'!"&amp;Database!$O$12&amp;$A438&amp;"")="","",INDIRECT("'Risk Input'!"&amp;Database!$O$12&amp;$A438&amp;""))</f>
        <v/>
      </c>
      <c r="M438" s="434" t="str">
        <f ca="1">IF(INDIRECT("'Risk Input'!"&amp;Database!$O$13&amp;$A438&amp;"")="","",INDIRECT("'Risk Input'!"&amp;Database!$O$13&amp;$A438&amp;""))</f>
        <v/>
      </c>
      <c r="N438" s="434" t="str">
        <f ca="1">IF(INDIRECT("'Risk Input'!"&amp;Database!$O$14&amp;$A438&amp;"")="","",INDIRECT("'Risk Input'!"&amp;Database!$O$14&amp;$A438&amp;""))</f>
        <v/>
      </c>
      <c r="O438" s="450" t="s">
        <v>417</v>
      </c>
      <c r="P438" s="451" t="str">
        <f ca="1">IF(INDIRECT("'Risk Input'!"&amp;Database!$O$19&amp;$A438&amp;"")="","",INDIRECT("'Risk Input'!"&amp;Database!$O$19&amp;$A438&amp;""))</f>
        <v/>
      </c>
      <c r="Q438" s="465" t="str">
        <f ca="1">IF(INDIRECT("'Risk Input'!"&amp;Database!$O$20&amp;$A438&amp;"")="","",INDIRECT("'Risk Input'!"&amp;Database!$O$20&amp;$A438&amp;""))</f>
        <v/>
      </c>
      <c r="R438" s="465" t="str">
        <f ca="1">IF(INDIRECT("'Risk Input'!"&amp;Database!$O$21&amp;$A438&amp;"")="","",INDIRECT("'Risk Input'!"&amp;Database!$O$21&amp;$A438&amp;""))</f>
        <v/>
      </c>
      <c r="S438" s="434" t="str">
        <f ca="1">IF(INDIRECT("'Risk Input'!"&amp;Database!$O$22&amp;$A438&amp;"")="","",INDIRECT("'Risk Input'!"&amp;Database!$O$22&amp;$A438&amp;""))</f>
        <v/>
      </c>
      <c r="T438" s="434" t="str">
        <f ca="1">IF(INDIRECT("'Risk Input'!"&amp;Database!$O$25&amp;$A438&amp;"")="","",INDIRECT("'Risk Input'!"&amp;Database!$O$25&amp;$A438&amp;""))</f>
        <v/>
      </c>
      <c r="U438" s="434" t="str">
        <f ca="1">IF(INDIRECT("'Risk Input'!"&amp;Database!$O$26&amp;$A438&amp;"")="","",INDIRECT("'Risk Input'!"&amp;Database!$O$26&amp;$A438&amp;""))</f>
        <v/>
      </c>
      <c r="V438" s="434" t="str">
        <f ca="1">IF(INDIRECT("'Risk Input'!"&amp;Database!$O$27&amp;$A438&amp;"")="","",INDIRECT("'Risk Input'!"&amp;Database!$O$27&amp;$A438&amp;""))</f>
        <v/>
      </c>
      <c r="W438" s="465" t="str">
        <f ca="1">IF(INDIRECT("'Risk Input'!"&amp;Database!$O$28&amp;$A438&amp;"")="","",INDIRECT("'Risk Input'!"&amp;Database!$O$28&amp;$A438&amp;""))</f>
        <v/>
      </c>
      <c r="X438" s="434" t="str">
        <f ca="1">IF(INDIRECT("'Risk Input'!"&amp;Database!$O$29&amp;$A438&amp;"")="","",INDIRECT("'Risk Input'!"&amp;Database!$O$29&amp;$A438&amp;""))</f>
        <v/>
      </c>
      <c r="Y438" s="471" t="s">
        <v>417</v>
      </c>
    </row>
    <row r="439" ht="24" customHeight="1" spans="1:25">
      <c r="A439">
        <f>A438</f>
        <v>55</v>
      </c>
      <c r="B439" s="436"/>
      <c r="C439" s="436"/>
      <c r="D439" s="437"/>
      <c r="E439" s="436"/>
      <c r="F439" s="436"/>
      <c r="G439" s="436"/>
      <c r="H439" s="436"/>
      <c r="I439" s="452"/>
      <c r="J439" s="436"/>
      <c r="K439" s="436"/>
      <c r="L439" s="436"/>
      <c r="M439" s="436"/>
      <c r="N439" s="436"/>
      <c r="O439" s="453" t="str">
        <f ca="1">IF(INDIRECT("'Risk Input'!"&amp;Database!$O$15&amp;$A438&amp;"")="","",INDIRECT("'Risk Input'!"&amp;Database!$O$15&amp;$A438&amp;""))</f>
        <v/>
      </c>
      <c r="P439" s="454"/>
      <c r="Q439" s="466"/>
      <c r="R439" s="466"/>
      <c r="S439" s="436"/>
      <c r="T439" s="436"/>
      <c r="U439" s="436"/>
      <c r="V439" s="436"/>
      <c r="W439" s="466"/>
      <c r="X439" s="436"/>
      <c r="Y439" s="453" t="str">
        <f ca="1">IF(INDIRECT("'Risk Input'!"&amp;Database!$O$30&amp;$A438&amp;"")="","",INDIRECT("'Risk Input'!"&amp;Database!$O$30&amp;$A438&amp;""))</f>
        <v/>
      </c>
    </row>
    <row r="440" ht="24" customHeight="1" spans="1:25">
      <c r="A440">
        <f t="shared" ref="A440:A445" si="47">A439</f>
        <v>55</v>
      </c>
      <c r="B440" s="436"/>
      <c r="C440" s="436"/>
      <c r="D440" s="437"/>
      <c r="E440" s="436"/>
      <c r="F440" s="436"/>
      <c r="G440" s="436"/>
      <c r="H440" s="436"/>
      <c r="I440" s="452"/>
      <c r="J440" s="436"/>
      <c r="K440" s="436"/>
      <c r="L440" s="436"/>
      <c r="M440" s="436"/>
      <c r="N440" s="436"/>
      <c r="O440" s="455" t="str">
        <f ca="1">IF(INDIRECT("'Risk Input'!"&amp;Database!$O$18&amp;$A440&amp;"")="","",INDIRECT("'Risk Input'!"&amp;Database!$O$18&amp;$A440&amp;""))</f>
        <v/>
      </c>
      <c r="P440" s="454"/>
      <c r="Q440" s="466"/>
      <c r="R440" s="466"/>
      <c r="S440" s="436"/>
      <c r="T440" s="436"/>
      <c r="U440" s="436"/>
      <c r="V440" s="436"/>
      <c r="W440" s="466"/>
      <c r="X440" s="436"/>
      <c r="Y440" s="455" t="str">
        <f ca="1">IF(INDIRECT("'Risk Input'!"&amp;Database!$O$33&amp;$A440&amp;"")="","",INDIRECT("'Risk Input'!"&amp;Database!$O$33&amp;$A440&amp;""))</f>
        <v/>
      </c>
    </row>
    <row r="441" ht="24" customHeight="1" spans="1:25">
      <c r="A441">
        <f t="shared" si="47"/>
        <v>55</v>
      </c>
      <c r="B441" s="436"/>
      <c r="C441" s="436"/>
      <c r="D441" s="437"/>
      <c r="E441" s="436"/>
      <c r="F441" s="436"/>
      <c r="G441" s="436"/>
      <c r="H441" s="436"/>
      <c r="I441" s="452"/>
      <c r="J441" s="436"/>
      <c r="K441" s="436"/>
      <c r="L441" s="436"/>
      <c r="M441" s="436"/>
      <c r="N441" s="436"/>
      <c r="O441" s="456" t="str">
        <f ca="1">IF(INDIRECT("'Risk Input'!L"&amp;$A440&amp;"")="","",INDIRECT("'Risk Input'!L"&amp;$A440&amp;""))</f>
        <v/>
      </c>
      <c r="P441" s="454"/>
      <c r="Q441" s="466"/>
      <c r="R441" s="466"/>
      <c r="S441" s="436"/>
      <c r="T441" s="436"/>
      <c r="U441" s="436"/>
      <c r="V441" s="436"/>
      <c r="W441" s="466"/>
      <c r="X441" s="436"/>
      <c r="Y441" s="456" t="str">
        <f ca="1">IF(INDIRECT("'Risk Input'!L"&amp;$A440&amp;"")="","",INDIRECT("'Risk Input'!L"&amp;$A440&amp;""))</f>
        <v/>
      </c>
    </row>
    <row r="442" ht="24" customHeight="1" spans="1:25">
      <c r="A442">
        <f t="shared" si="47"/>
        <v>55</v>
      </c>
      <c r="B442" s="436"/>
      <c r="C442" s="436"/>
      <c r="D442" s="437"/>
      <c r="E442" s="436"/>
      <c r="F442" s="436"/>
      <c r="G442" s="436"/>
      <c r="H442" s="436"/>
      <c r="I442" s="452"/>
      <c r="J442" s="436"/>
      <c r="K442" s="436"/>
      <c r="L442" s="436"/>
      <c r="M442" s="436"/>
      <c r="N442" s="436"/>
      <c r="O442" s="456" t="str">
        <f ca="1">IF(INDIRECT("'Risk Input'!L"&amp;$A441&amp;"")="","",INDIRECT("'Risk Input'!L"&amp;$A441&amp;""))</f>
        <v/>
      </c>
      <c r="P442" s="454"/>
      <c r="Q442" s="466"/>
      <c r="R442" s="466"/>
      <c r="S442" s="436"/>
      <c r="T442" s="436"/>
      <c r="U442" s="436"/>
      <c r="V442" s="436"/>
      <c r="W442" s="466"/>
      <c r="X442" s="436"/>
      <c r="Y442" s="456" t="str">
        <f ca="1">IF(INDIRECT("'Risk Input'!L"&amp;$A441&amp;"")="","",INDIRECT("'Risk Input'!L"&amp;$A441&amp;""))</f>
        <v/>
      </c>
    </row>
    <row r="443" ht="24" customHeight="1" spans="1:25">
      <c r="A443">
        <f t="shared" si="47"/>
        <v>55</v>
      </c>
      <c r="B443" s="436"/>
      <c r="C443" s="436"/>
      <c r="D443" s="437"/>
      <c r="E443" s="436"/>
      <c r="F443" s="436"/>
      <c r="G443" s="436"/>
      <c r="H443" s="436"/>
      <c r="I443" s="452"/>
      <c r="J443" s="436"/>
      <c r="K443" s="436"/>
      <c r="L443" s="436"/>
      <c r="M443" s="436"/>
      <c r="N443" s="436"/>
      <c r="O443" s="457" t="str">
        <f ca="1">IF(INDIRECT("'Risk Input'!L"&amp;$A442&amp;"")="","",INDIRECT("'Risk Input'!L"&amp;$A442&amp;""))</f>
        <v/>
      </c>
      <c r="P443" s="454"/>
      <c r="Q443" s="466"/>
      <c r="R443" s="466"/>
      <c r="S443" s="436"/>
      <c r="T443" s="436"/>
      <c r="U443" s="436"/>
      <c r="V443" s="436"/>
      <c r="W443" s="466"/>
      <c r="X443" s="436"/>
      <c r="Y443" s="457" t="str">
        <f ca="1">IF(INDIRECT("'Risk Input'!L"&amp;$A442&amp;"")="","",INDIRECT("'Risk Input'!L"&amp;$A442&amp;""))</f>
        <v/>
      </c>
    </row>
    <row r="444" ht="24" customHeight="1" spans="1:25">
      <c r="A444">
        <f t="shared" si="47"/>
        <v>55</v>
      </c>
      <c r="B444" s="436"/>
      <c r="C444" s="436"/>
      <c r="D444" s="437"/>
      <c r="E444" s="436"/>
      <c r="F444" s="436"/>
      <c r="G444" s="436"/>
      <c r="H444" s="436"/>
      <c r="I444" s="452"/>
      <c r="J444" s="436"/>
      <c r="K444" s="436"/>
      <c r="L444" s="436"/>
      <c r="M444" s="436"/>
      <c r="N444" s="436"/>
      <c r="O444" s="458" t="s">
        <v>418</v>
      </c>
      <c r="P444" s="454"/>
      <c r="Q444" s="466"/>
      <c r="R444" s="466"/>
      <c r="S444" s="436"/>
      <c r="T444" s="436"/>
      <c r="U444" s="436"/>
      <c r="V444" s="436"/>
      <c r="W444" s="466"/>
      <c r="X444" s="436"/>
      <c r="Y444" s="458" t="s">
        <v>418</v>
      </c>
    </row>
    <row r="445" ht="24" customHeight="1" spans="1:25">
      <c r="A445">
        <f t="shared" si="47"/>
        <v>55</v>
      </c>
      <c r="B445" s="438"/>
      <c r="C445" s="438"/>
      <c r="D445" s="439"/>
      <c r="E445" s="438"/>
      <c r="F445" s="438"/>
      <c r="G445" s="438"/>
      <c r="H445" s="438"/>
      <c r="I445" s="459"/>
      <c r="J445" s="438"/>
      <c r="K445" s="438"/>
      <c r="L445" s="438"/>
      <c r="M445" s="438"/>
      <c r="N445" s="438"/>
      <c r="O445" s="460" t="str">
        <f ca="1">IF(INDIRECT("'Risk Input'!"&amp;Database!$O$16&amp;$A445&amp;"")="","",INDIRECT("'Risk Input'!"&amp;Database!$O$16&amp;$A445&amp;""))</f>
        <v/>
      </c>
      <c r="P445" s="461"/>
      <c r="Q445" s="467"/>
      <c r="R445" s="467"/>
      <c r="S445" s="438"/>
      <c r="T445" s="438"/>
      <c r="U445" s="438"/>
      <c r="V445" s="438"/>
      <c r="W445" s="467"/>
      <c r="X445" s="438"/>
      <c r="Y445" s="460" t="str">
        <f ca="1">IF(INDIRECT("'Risk Input'!"&amp;Database!$O$31&amp;$A445&amp;"")="","",INDIRECT("'Risk Input'!"&amp;Database!$O$31&amp;$A445&amp;""))</f>
        <v/>
      </c>
    </row>
    <row r="446" ht="6" customHeight="1" spans="2:25">
      <c r="B446" s="431"/>
      <c r="C446" s="432"/>
      <c r="D446" s="433"/>
      <c r="E446" s="433"/>
      <c r="F446" s="433"/>
      <c r="G446" s="433"/>
      <c r="H446" s="433"/>
      <c r="I446" s="462"/>
      <c r="J446" s="433"/>
      <c r="K446" s="433"/>
      <c r="L446" s="433"/>
      <c r="M446" s="433"/>
      <c r="N446" s="448"/>
      <c r="O446" s="448"/>
      <c r="P446" s="448"/>
      <c r="Q446" s="448"/>
      <c r="R446" s="448"/>
      <c r="S446" s="433"/>
      <c r="T446" s="433"/>
      <c r="U446" s="433"/>
      <c r="V446" s="433"/>
      <c r="W446" s="433"/>
      <c r="X446" s="433"/>
      <c r="Y446" s="470"/>
    </row>
    <row r="447" ht="24" customHeight="1" spans="1:25">
      <c r="A447">
        <f>A438+1</f>
        <v>56</v>
      </c>
      <c r="B447" s="434" t="str">
        <f ca="1">IF(INDIRECT("'Risk Input'!"&amp;Database!$O$3&amp;$A447&amp;"")="","",INDIRECT("'Risk Input'!"&amp;Database!$O$3&amp;$A447&amp;""))</f>
        <v/>
      </c>
      <c r="C447" s="434" t="str">
        <f ca="1">IF(INDIRECT("'Risk Input'!"&amp;Database!$O$2&amp;$A447&amp;"")="","",INDIRECT("'Risk Input'!"&amp;Database!$O$2&amp;$A447&amp;""))</f>
        <v/>
      </c>
      <c r="D447" s="435" t="str">
        <f ca="1">IF(INDIRECT("'Risk Input'!"&amp;Database!$O$4&amp;$A447&amp;"")="","",INDIRECT("'Risk Input'!"&amp;Database!$O$4&amp;$A447&amp;""))</f>
        <v/>
      </c>
      <c r="E447" s="434" t="str">
        <f ca="1">IF(INDIRECT("'Risk Input'!"&amp;Database!$O$5&amp;$A447&amp;"")="","",INDIRECT("'Risk Input'!"&amp;Database!$O$5&amp;$A447&amp;""))</f>
        <v/>
      </c>
      <c r="F447" s="434" t="str">
        <f ca="1">IF(INDIRECT("'Risk Input'!"&amp;Database!$O$6&amp;$A447&amp;"")="","",INDIRECT("'Risk Input'!"&amp;Database!$O$6&amp;$A447&amp;""))</f>
        <v/>
      </c>
      <c r="G447" s="434" t="str">
        <f ca="1">IF(INDIRECT("'Risk Input'!"&amp;Database!$O$7&amp;$A447&amp;"")="","",INDIRECT("'Risk Input'!"&amp;Database!$O$7&amp;$A447&amp;""))</f>
        <v/>
      </c>
      <c r="H447" s="434" t="str">
        <f ca="1">IF(INDIRECT("'Risk Input'!"&amp;Database!$O$8&amp;$A447&amp;"")="","",INDIRECT("'Risk Input'!"&amp;Database!$O$8&amp;$A447&amp;""))</f>
        <v/>
      </c>
      <c r="I447" s="449" t="str">
        <f ca="1">IF(INDIRECT("'Risk Input'!"&amp;Database!$O$9&amp;$A447&amp;"")="","",INDIRECT("'Risk Input'!"&amp;Database!$O$9&amp;$A447&amp;""))</f>
        <v/>
      </c>
      <c r="J447" s="434" t="str">
        <f ca="1">IF(INDIRECT("'Risk Input'!"&amp;Database!$O$10&amp;$A447&amp;"")="","",INDIRECT("'Risk Input'!"&amp;Database!$O$10&amp;$A447&amp;""))</f>
        <v/>
      </c>
      <c r="K447" s="434" t="str">
        <f ca="1">IF(INDIRECT("'Risk Input'!"&amp;Database!$O$11&amp;$A447&amp;"")="","",INDIRECT("'Risk Input'!"&amp;Database!$O$11&amp;$A447&amp;""))</f>
        <v/>
      </c>
      <c r="L447" s="434" t="str">
        <f ca="1">IF(INDIRECT("'Risk Input'!"&amp;Database!$O$12&amp;$A447&amp;"")="","",INDIRECT("'Risk Input'!"&amp;Database!$O$12&amp;$A447&amp;""))</f>
        <v/>
      </c>
      <c r="M447" s="434" t="str">
        <f ca="1">IF(INDIRECT("'Risk Input'!"&amp;Database!$O$13&amp;$A447&amp;"")="","",INDIRECT("'Risk Input'!"&amp;Database!$O$13&amp;$A447&amp;""))</f>
        <v/>
      </c>
      <c r="N447" s="434" t="str">
        <f ca="1">IF(INDIRECT("'Risk Input'!"&amp;Database!$O$14&amp;$A447&amp;"")="","",INDIRECT("'Risk Input'!"&amp;Database!$O$14&amp;$A447&amp;""))</f>
        <v/>
      </c>
      <c r="O447" s="450" t="s">
        <v>417</v>
      </c>
      <c r="P447" s="451" t="str">
        <f ca="1">IF(INDIRECT("'Risk Input'!"&amp;Database!$O$19&amp;$A447&amp;"")="","",INDIRECT("'Risk Input'!"&amp;Database!$O$19&amp;$A447&amp;""))</f>
        <v/>
      </c>
      <c r="Q447" s="465" t="str">
        <f ca="1">IF(INDIRECT("'Risk Input'!"&amp;Database!$O$20&amp;$A447&amp;"")="","",INDIRECT("'Risk Input'!"&amp;Database!$O$20&amp;$A447&amp;""))</f>
        <v/>
      </c>
      <c r="R447" s="465" t="str">
        <f ca="1">IF(INDIRECT("'Risk Input'!"&amp;Database!$O$21&amp;$A447&amp;"")="","",INDIRECT("'Risk Input'!"&amp;Database!$O$21&amp;$A447&amp;""))</f>
        <v/>
      </c>
      <c r="S447" s="434" t="str">
        <f ca="1">IF(INDIRECT("'Risk Input'!"&amp;Database!$O$22&amp;$A447&amp;"")="","",INDIRECT("'Risk Input'!"&amp;Database!$O$22&amp;$A447&amp;""))</f>
        <v/>
      </c>
      <c r="T447" s="434" t="str">
        <f ca="1">IF(INDIRECT("'Risk Input'!"&amp;Database!$O$25&amp;$A447&amp;"")="","",INDIRECT("'Risk Input'!"&amp;Database!$O$25&amp;$A447&amp;""))</f>
        <v/>
      </c>
      <c r="U447" s="434" t="str">
        <f ca="1">IF(INDIRECT("'Risk Input'!"&amp;Database!$O$26&amp;$A447&amp;"")="","",INDIRECT("'Risk Input'!"&amp;Database!$O$26&amp;$A447&amp;""))</f>
        <v/>
      </c>
      <c r="V447" s="434" t="str">
        <f ca="1">IF(INDIRECT("'Risk Input'!"&amp;Database!$O$27&amp;$A447&amp;"")="","",INDIRECT("'Risk Input'!"&amp;Database!$O$27&amp;$A447&amp;""))</f>
        <v/>
      </c>
      <c r="W447" s="465" t="str">
        <f ca="1">IF(INDIRECT("'Risk Input'!"&amp;Database!$O$28&amp;$A447&amp;"")="","",INDIRECT("'Risk Input'!"&amp;Database!$O$28&amp;$A447&amp;""))</f>
        <v/>
      </c>
      <c r="X447" s="434" t="str">
        <f ca="1">IF(INDIRECT("'Risk Input'!"&amp;Database!$O$29&amp;$A447&amp;"")="","",INDIRECT("'Risk Input'!"&amp;Database!$O$29&amp;$A447&amp;""))</f>
        <v/>
      </c>
      <c r="Y447" s="471" t="s">
        <v>417</v>
      </c>
    </row>
    <row r="448" ht="24" customHeight="1" spans="1:25">
      <c r="A448">
        <f>A447</f>
        <v>56</v>
      </c>
      <c r="B448" s="436"/>
      <c r="C448" s="436"/>
      <c r="D448" s="437"/>
      <c r="E448" s="436"/>
      <c r="F448" s="436"/>
      <c r="G448" s="436"/>
      <c r="H448" s="436"/>
      <c r="I448" s="452"/>
      <c r="J448" s="436"/>
      <c r="K448" s="436"/>
      <c r="L448" s="436"/>
      <c r="M448" s="436"/>
      <c r="N448" s="436"/>
      <c r="O448" s="453" t="str">
        <f ca="1">IF(INDIRECT("'Risk Input'!"&amp;Database!$O$15&amp;$A447&amp;"")="","",INDIRECT("'Risk Input'!"&amp;Database!$O$15&amp;$A447&amp;""))</f>
        <v/>
      </c>
      <c r="P448" s="454"/>
      <c r="Q448" s="466"/>
      <c r="R448" s="466"/>
      <c r="S448" s="436"/>
      <c r="T448" s="436"/>
      <c r="U448" s="436"/>
      <c r="V448" s="436"/>
      <c r="W448" s="466"/>
      <c r="X448" s="436"/>
      <c r="Y448" s="453" t="str">
        <f ca="1">IF(INDIRECT("'Risk Input'!"&amp;Database!$O$30&amp;$A447&amp;"")="","",INDIRECT("'Risk Input'!"&amp;Database!$O$30&amp;$A447&amp;""))</f>
        <v/>
      </c>
    </row>
    <row r="449" ht="24" customHeight="1" spans="1:25">
      <c r="A449">
        <f t="shared" ref="A449:A454" si="48">A448</f>
        <v>56</v>
      </c>
      <c r="B449" s="436"/>
      <c r="C449" s="436"/>
      <c r="D449" s="437"/>
      <c r="E449" s="436"/>
      <c r="F449" s="436"/>
      <c r="G449" s="436"/>
      <c r="H449" s="436"/>
      <c r="I449" s="452"/>
      <c r="J449" s="436"/>
      <c r="K449" s="436"/>
      <c r="L449" s="436"/>
      <c r="M449" s="436"/>
      <c r="N449" s="436"/>
      <c r="O449" s="455" t="str">
        <f ca="1">IF(INDIRECT("'Risk Input'!"&amp;Database!$O$18&amp;$A449&amp;"")="","",INDIRECT("'Risk Input'!"&amp;Database!$O$18&amp;$A449&amp;""))</f>
        <v/>
      </c>
      <c r="P449" s="454"/>
      <c r="Q449" s="466"/>
      <c r="R449" s="466"/>
      <c r="S449" s="436"/>
      <c r="T449" s="436"/>
      <c r="U449" s="436"/>
      <c r="V449" s="436"/>
      <c r="W449" s="466"/>
      <c r="X449" s="436"/>
      <c r="Y449" s="455" t="str">
        <f ca="1">IF(INDIRECT("'Risk Input'!"&amp;Database!$O$33&amp;$A449&amp;"")="","",INDIRECT("'Risk Input'!"&amp;Database!$O$33&amp;$A449&amp;""))</f>
        <v/>
      </c>
    </row>
    <row r="450" ht="24" customHeight="1" spans="1:25">
      <c r="A450">
        <f t="shared" si="48"/>
        <v>56</v>
      </c>
      <c r="B450" s="436"/>
      <c r="C450" s="436"/>
      <c r="D450" s="437"/>
      <c r="E450" s="436"/>
      <c r="F450" s="436"/>
      <c r="G450" s="436"/>
      <c r="H450" s="436"/>
      <c r="I450" s="452"/>
      <c r="J450" s="436"/>
      <c r="K450" s="436"/>
      <c r="L450" s="436"/>
      <c r="M450" s="436"/>
      <c r="N450" s="436"/>
      <c r="O450" s="456" t="str">
        <f ca="1">IF(INDIRECT("'Risk Input'!L"&amp;$A449&amp;"")="","",INDIRECT("'Risk Input'!L"&amp;$A449&amp;""))</f>
        <v/>
      </c>
      <c r="P450" s="454"/>
      <c r="Q450" s="466"/>
      <c r="R450" s="466"/>
      <c r="S450" s="436"/>
      <c r="T450" s="436"/>
      <c r="U450" s="436"/>
      <c r="V450" s="436"/>
      <c r="W450" s="466"/>
      <c r="X450" s="436"/>
      <c r="Y450" s="456" t="str">
        <f ca="1">IF(INDIRECT("'Risk Input'!L"&amp;$A449&amp;"")="","",INDIRECT("'Risk Input'!L"&amp;$A449&amp;""))</f>
        <v/>
      </c>
    </row>
    <row r="451" ht="24" customHeight="1" spans="1:25">
      <c r="A451">
        <f t="shared" si="48"/>
        <v>56</v>
      </c>
      <c r="B451" s="436"/>
      <c r="C451" s="436"/>
      <c r="D451" s="437"/>
      <c r="E451" s="436"/>
      <c r="F451" s="436"/>
      <c r="G451" s="436"/>
      <c r="H451" s="436"/>
      <c r="I451" s="452"/>
      <c r="J451" s="436"/>
      <c r="K451" s="436"/>
      <c r="L451" s="436"/>
      <c r="M451" s="436"/>
      <c r="N451" s="436"/>
      <c r="O451" s="456" t="str">
        <f ca="1">IF(INDIRECT("'Risk Input'!L"&amp;$A450&amp;"")="","",INDIRECT("'Risk Input'!L"&amp;$A450&amp;""))</f>
        <v/>
      </c>
      <c r="P451" s="454"/>
      <c r="Q451" s="466"/>
      <c r="R451" s="466"/>
      <c r="S451" s="436"/>
      <c r="T451" s="436"/>
      <c r="U451" s="436"/>
      <c r="V451" s="436"/>
      <c r="W451" s="466"/>
      <c r="X451" s="436"/>
      <c r="Y451" s="456" t="str">
        <f ca="1">IF(INDIRECT("'Risk Input'!L"&amp;$A450&amp;"")="","",INDIRECT("'Risk Input'!L"&amp;$A450&amp;""))</f>
        <v/>
      </c>
    </row>
    <row r="452" ht="24" customHeight="1" spans="1:25">
      <c r="A452">
        <f t="shared" si="48"/>
        <v>56</v>
      </c>
      <c r="B452" s="436"/>
      <c r="C452" s="436"/>
      <c r="D452" s="437"/>
      <c r="E452" s="436"/>
      <c r="F452" s="436"/>
      <c r="G452" s="436"/>
      <c r="H452" s="436"/>
      <c r="I452" s="452"/>
      <c r="J452" s="436"/>
      <c r="K452" s="436"/>
      <c r="L452" s="436"/>
      <c r="M452" s="436"/>
      <c r="N452" s="436"/>
      <c r="O452" s="457" t="str">
        <f ca="1">IF(INDIRECT("'Risk Input'!L"&amp;$A451&amp;"")="","",INDIRECT("'Risk Input'!L"&amp;$A451&amp;""))</f>
        <v/>
      </c>
      <c r="P452" s="454"/>
      <c r="Q452" s="466"/>
      <c r="R452" s="466"/>
      <c r="S452" s="436"/>
      <c r="T452" s="436"/>
      <c r="U452" s="436"/>
      <c r="V452" s="436"/>
      <c r="W452" s="466"/>
      <c r="X452" s="436"/>
      <c r="Y452" s="457" t="str">
        <f ca="1">IF(INDIRECT("'Risk Input'!L"&amp;$A451&amp;"")="","",INDIRECT("'Risk Input'!L"&amp;$A451&amp;""))</f>
        <v/>
      </c>
    </row>
    <row r="453" ht="24" customHeight="1" spans="1:25">
      <c r="A453">
        <f t="shared" si="48"/>
        <v>56</v>
      </c>
      <c r="B453" s="436"/>
      <c r="C453" s="436"/>
      <c r="D453" s="437"/>
      <c r="E453" s="436"/>
      <c r="F453" s="436"/>
      <c r="G453" s="436"/>
      <c r="H453" s="436"/>
      <c r="I453" s="452"/>
      <c r="J453" s="436"/>
      <c r="K453" s="436"/>
      <c r="L453" s="436"/>
      <c r="M453" s="436"/>
      <c r="N453" s="436"/>
      <c r="O453" s="458" t="s">
        <v>418</v>
      </c>
      <c r="P453" s="454"/>
      <c r="Q453" s="466"/>
      <c r="R453" s="466"/>
      <c r="S453" s="436"/>
      <c r="T453" s="436"/>
      <c r="U453" s="436"/>
      <c r="V453" s="436"/>
      <c r="W453" s="466"/>
      <c r="X453" s="436"/>
      <c r="Y453" s="458" t="s">
        <v>418</v>
      </c>
    </row>
    <row r="454" ht="24" customHeight="1" spans="1:25">
      <c r="A454">
        <f t="shared" si="48"/>
        <v>56</v>
      </c>
      <c r="B454" s="438"/>
      <c r="C454" s="438"/>
      <c r="D454" s="439"/>
      <c r="E454" s="438"/>
      <c r="F454" s="438"/>
      <c r="G454" s="438"/>
      <c r="H454" s="438"/>
      <c r="I454" s="459"/>
      <c r="J454" s="438"/>
      <c r="K454" s="438"/>
      <c r="L454" s="438"/>
      <c r="M454" s="438"/>
      <c r="N454" s="438"/>
      <c r="O454" s="460" t="str">
        <f ca="1">IF(INDIRECT("'Risk Input'!"&amp;Database!$O$16&amp;$A454&amp;"")="","",INDIRECT("'Risk Input'!"&amp;Database!$O$16&amp;$A454&amp;""))</f>
        <v/>
      </c>
      <c r="P454" s="461"/>
      <c r="Q454" s="467"/>
      <c r="R454" s="467"/>
      <c r="S454" s="438"/>
      <c r="T454" s="438"/>
      <c r="U454" s="438"/>
      <c r="V454" s="438"/>
      <c r="W454" s="467"/>
      <c r="X454" s="438"/>
      <c r="Y454" s="460" t="str">
        <f ca="1">IF(INDIRECT("'Risk Input'!"&amp;Database!$O$31&amp;$A454&amp;"")="","",INDIRECT("'Risk Input'!"&amp;Database!$O$31&amp;$A454&amp;""))</f>
        <v/>
      </c>
    </row>
    <row r="455" ht="6" customHeight="1" spans="2:25">
      <c r="B455" s="431"/>
      <c r="C455" s="432"/>
      <c r="D455" s="433"/>
      <c r="E455" s="433"/>
      <c r="F455" s="433"/>
      <c r="G455" s="433"/>
      <c r="H455" s="433"/>
      <c r="I455" s="462"/>
      <c r="J455" s="433"/>
      <c r="K455" s="433"/>
      <c r="L455" s="433"/>
      <c r="M455" s="433"/>
      <c r="N455" s="448"/>
      <c r="O455" s="448"/>
      <c r="P455" s="448"/>
      <c r="Q455" s="448"/>
      <c r="R455" s="448"/>
      <c r="S455" s="433"/>
      <c r="T455" s="433"/>
      <c r="U455" s="433"/>
      <c r="V455" s="433"/>
      <c r="W455" s="433"/>
      <c r="X455" s="433"/>
      <c r="Y455" s="470"/>
    </row>
    <row r="456" ht="24" customHeight="1" spans="1:25">
      <c r="A456">
        <f>A447+1</f>
        <v>57</v>
      </c>
      <c r="B456" s="434" t="str">
        <f ca="1">IF(INDIRECT("'Risk Input'!"&amp;Database!$O$3&amp;$A456&amp;"")="","",INDIRECT("'Risk Input'!"&amp;Database!$O$3&amp;$A456&amp;""))</f>
        <v/>
      </c>
      <c r="C456" s="434" t="str">
        <f ca="1">IF(INDIRECT("'Risk Input'!"&amp;Database!$O$2&amp;$A456&amp;"")="","",INDIRECT("'Risk Input'!"&amp;Database!$O$2&amp;$A456&amp;""))</f>
        <v/>
      </c>
      <c r="D456" s="435" t="str">
        <f ca="1">IF(INDIRECT("'Risk Input'!"&amp;Database!$O$4&amp;$A456&amp;"")="","",INDIRECT("'Risk Input'!"&amp;Database!$O$4&amp;$A456&amp;""))</f>
        <v/>
      </c>
      <c r="E456" s="434" t="str">
        <f ca="1">IF(INDIRECT("'Risk Input'!"&amp;Database!$O$5&amp;$A456&amp;"")="","",INDIRECT("'Risk Input'!"&amp;Database!$O$5&amp;$A456&amp;""))</f>
        <v/>
      </c>
      <c r="F456" s="434" t="str">
        <f ca="1">IF(INDIRECT("'Risk Input'!"&amp;Database!$O$6&amp;$A456&amp;"")="","",INDIRECT("'Risk Input'!"&amp;Database!$O$6&amp;$A456&amp;""))</f>
        <v/>
      </c>
      <c r="G456" s="434" t="str">
        <f ca="1">IF(INDIRECT("'Risk Input'!"&amp;Database!$O$7&amp;$A456&amp;"")="","",INDIRECT("'Risk Input'!"&amp;Database!$O$7&amp;$A456&amp;""))</f>
        <v/>
      </c>
      <c r="H456" s="434" t="str">
        <f ca="1">IF(INDIRECT("'Risk Input'!"&amp;Database!$O$8&amp;$A456&amp;"")="","",INDIRECT("'Risk Input'!"&amp;Database!$O$8&amp;$A456&amp;""))</f>
        <v/>
      </c>
      <c r="I456" s="449" t="str">
        <f ca="1">IF(INDIRECT("'Risk Input'!"&amp;Database!$O$9&amp;$A456&amp;"")="","",INDIRECT("'Risk Input'!"&amp;Database!$O$9&amp;$A456&amp;""))</f>
        <v/>
      </c>
      <c r="J456" s="434" t="str">
        <f ca="1">IF(INDIRECT("'Risk Input'!"&amp;Database!$O$10&amp;$A456&amp;"")="","",INDIRECT("'Risk Input'!"&amp;Database!$O$10&amp;$A456&amp;""))</f>
        <v/>
      </c>
      <c r="K456" s="434" t="str">
        <f ca="1">IF(INDIRECT("'Risk Input'!"&amp;Database!$O$11&amp;$A456&amp;"")="","",INDIRECT("'Risk Input'!"&amp;Database!$O$11&amp;$A456&amp;""))</f>
        <v/>
      </c>
      <c r="L456" s="434" t="str">
        <f ca="1">IF(INDIRECT("'Risk Input'!"&amp;Database!$O$12&amp;$A456&amp;"")="","",INDIRECT("'Risk Input'!"&amp;Database!$O$12&amp;$A456&amp;""))</f>
        <v/>
      </c>
      <c r="M456" s="434" t="str">
        <f ca="1">IF(INDIRECT("'Risk Input'!"&amp;Database!$O$13&amp;$A456&amp;"")="","",INDIRECT("'Risk Input'!"&amp;Database!$O$13&amp;$A456&amp;""))</f>
        <v/>
      </c>
      <c r="N456" s="434" t="str">
        <f ca="1">IF(INDIRECT("'Risk Input'!"&amp;Database!$O$14&amp;$A456&amp;"")="","",INDIRECT("'Risk Input'!"&amp;Database!$O$14&amp;$A456&amp;""))</f>
        <v/>
      </c>
      <c r="O456" s="450" t="s">
        <v>417</v>
      </c>
      <c r="P456" s="451" t="str">
        <f ca="1">IF(INDIRECT("'Risk Input'!"&amp;Database!$O$19&amp;$A456&amp;"")="","",INDIRECT("'Risk Input'!"&amp;Database!$O$19&amp;$A456&amp;""))</f>
        <v/>
      </c>
      <c r="Q456" s="465" t="str">
        <f ca="1">IF(INDIRECT("'Risk Input'!"&amp;Database!$O$20&amp;$A456&amp;"")="","",INDIRECT("'Risk Input'!"&amp;Database!$O$20&amp;$A456&amp;""))</f>
        <v/>
      </c>
      <c r="R456" s="465" t="str">
        <f ca="1">IF(INDIRECT("'Risk Input'!"&amp;Database!$O$21&amp;$A456&amp;"")="","",INDIRECT("'Risk Input'!"&amp;Database!$O$21&amp;$A456&amp;""))</f>
        <v/>
      </c>
      <c r="S456" s="434" t="str">
        <f ca="1">IF(INDIRECT("'Risk Input'!"&amp;Database!$O$22&amp;$A456&amp;"")="","",INDIRECT("'Risk Input'!"&amp;Database!$O$22&amp;$A456&amp;""))</f>
        <v/>
      </c>
      <c r="T456" s="434" t="str">
        <f ca="1">IF(INDIRECT("'Risk Input'!"&amp;Database!$O$25&amp;$A456&amp;"")="","",INDIRECT("'Risk Input'!"&amp;Database!$O$25&amp;$A456&amp;""))</f>
        <v/>
      </c>
      <c r="U456" s="434" t="str">
        <f ca="1">IF(INDIRECT("'Risk Input'!"&amp;Database!$O$26&amp;$A456&amp;"")="","",INDIRECT("'Risk Input'!"&amp;Database!$O$26&amp;$A456&amp;""))</f>
        <v/>
      </c>
      <c r="V456" s="434" t="str">
        <f ca="1">IF(INDIRECT("'Risk Input'!"&amp;Database!$O$27&amp;$A456&amp;"")="","",INDIRECT("'Risk Input'!"&amp;Database!$O$27&amp;$A456&amp;""))</f>
        <v/>
      </c>
      <c r="W456" s="465" t="str">
        <f ca="1">IF(INDIRECT("'Risk Input'!"&amp;Database!$O$28&amp;$A456&amp;"")="","",INDIRECT("'Risk Input'!"&amp;Database!$O$28&amp;$A456&amp;""))</f>
        <v/>
      </c>
      <c r="X456" s="434" t="str">
        <f ca="1">IF(INDIRECT("'Risk Input'!"&amp;Database!$O$29&amp;$A456&amp;"")="","",INDIRECT("'Risk Input'!"&amp;Database!$O$29&amp;$A456&amp;""))</f>
        <v/>
      </c>
      <c r="Y456" s="471" t="s">
        <v>417</v>
      </c>
    </row>
    <row r="457" ht="24" customHeight="1" spans="1:25">
      <c r="A457">
        <f>A456</f>
        <v>57</v>
      </c>
      <c r="B457" s="436"/>
      <c r="C457" s="436"/>
      <c r="D457" s="437"/>
      <c r="E457" s="436"/>
      <c r="F457" s="436"/>
      <c r="G457" s="436"/>
      <c r="H457" s="436"/>
      <c r="I457" s="452"/>
      <c r="J457" s="436"/>
      <c r="K457" s="436"/>
      <c r="L457" s="436"/>
      <c r="M457" s="436"/>
      <c r="N457" s="436"/>
      <c r="O457" s="453" t="str">
        <f ca="1">IF(INDIRECT("'Risk Input'!"&amp;Database!$O$15&amp;$A456&amp;"")="","",INDIRECT("'Risk Input'!"&amp;Database!$O$15&amp;$A456&amp;""))</f>
        <v/>
      </c>
      <c r="P457" s="454"/>
      <c r="Q457" s="466"/>
      <c r="R457" s="466"/>
      <c r="S457" s="436"/>
      <c r="T457" s="436"/>
      <c r="U457" s="436"/>
      <c r="V457" s="436"/>
      <c r="W457" s="466"/>
      <c r="X457" s="436"/>
      <c r="Y457" s="453" t="str">
        <f ca="1">IF(INDIRECT("'Risk Input'!"&amp;Database!$O$30&amp;$A456&amp;"")="","",INDIRECT("'Risk Input'!"&amp;Database!$O$30&amp;$A456&amp;""))</f>
        <v/>
      </c>
    </row>
    <row r="458" ht="24" customHeight="1" spans="1:25">
      <c r="A458">
        <f t="shared" ref="A458:A463" si="49">A457</f>
        <v>57</v>
      </c>
      <c r="B458" s="436"/>
      <c r="C458" s="436"/>
      <c r="D458" s="437"/>
      <c r="E458" s="436"/>
      <c r="F458" s="436"/>
      <c r="G458" s="436"/>
      <c r="H458" s="436"/>
      <c r="I458" s="452"/>
      <c r="J458" s="436"/>
      <c r="K458" s="436"/>
      <c r="L458" s="436"/>
      <c r="M458" s="436"/>
      <c r="N458" s="436"/>
      <c r="O458" s="455" t="str">
        <f ca="1">IF(INDIRECT("'Risk Input'!"&amp;Database!$O$18&amp;$A458&amp;"")="","",INDIRECT("'Risk Input'!"&amp;Database!$O$18&amp;$A458&amp;""))</f>
        <v/>
      </c>
      <c r="P458" s="454"/>
      <c r="Q458" s="466"/>
      <c r="R458" s="466"/>
      <c r="S458" s="436"/>
      <c r="T458" s="436"/>
      <c r="U458" s="436"/>
      <c r="V458" s="436"/>
      <c r="W458" s="466"/>
      <c r="X458" s="436"/>
      <c r="Y458" s="455" t="str">
        <f ca="1">IF(INDIRECT("'Risk Input'!"&amp;Database!$O$33&amp;$A458&amp;"")="","",INDIRECT("'Risk Input'!"&amp;Database!$O$33&amp;$A458&amp;""))</f>
        <v/>
      </c>
    </row>
    <row r="459" ht="24" customHeight="1" spans="1:25">
      <c r="A459">
        <f t="shared" si="49"/>
        <v>57</v>
      </c>
      <c r="B459" s="436"/>
      <c r="C459" s="436"/>
      <c r="D459" s="437"/>
      <c r="E459" s="436"/>
      <c r="F459" s="436"/>
      <c r="G459" s="436"/>
      <c r="H459" s="436"/>
      <c r="I459" s="452"/>
      <c r="J459" s="436"/>
      <c r="K459" s="436"/>
      <c r="L459" s="436"/>
      <c r="M459" s="436"/>
      <c r="N459" s="436"/>
      <c r="O459" s="456" t="str">
        <f ca="1">IF(INDIRECT("'Risk Input'!L"&amp;$A458&amp;"")="","",INDIRECT("'Risk Input'!L"&amp;$A458&amp;""))</f>
        <v/>
      </c>
      <c r="P459" s="454"/>
      <c r="Q459" s="466"/>
      <c r="R459" s="466"/>
      <c r="S459" s="436"/>
      <c r="T459" s="436"/>
      <c r="U459" s="436"/>
      <c r="V459" s="436"/>
      <c r="W459" s="466"/>
      <c r="X459" s="436"/>
      <c r="Y459" s="456" t="str">
        <f ca="1">IF(INDIRECT("'Risk Input'!L"&amp;$A458&amp;"")="","",INDIRECT("'Risk Input'!L"&amp;$A458&amp;""))</f>
        <v/>
      </c>
    </row>
    <row r="460" ht="24" customHeight="1" spans="1:25">
      <c r="A460">
        <f t="shared" si="49"/>
        <v>57</v>
      </c>
      <c r="B460" s="436"/>
      <c r="C460" s="436"/>
      <c r="D460" s="437"/>
      <c r="E460" s="436"/>
      <c r="F460" s="436"/>
      <c r="G460" s="436"/>
      <c r="H460" s="436"/>
      <c r="I460" s="452"/>
      <c r="J460" s="436"/>
      <c r="K460" s="436"/>
      <c r="L460" s="436"/>
      <c r="M460" s="436"/>
      <c r="N460" s="436"/>
      <c r="O460" s="456" t="str">
        <f ca="1">IF(INDIRECT("'Risk Input'!L"&amp;$A459&amp;"")="","",INDIRECT("'Risk Input'!L"&amp;$A459&amp;""))</f>
        <v/>
      </c>
      <c r="P460" s="454"/>
      <c r="Q460" s="466"/>
      <c r="R460" s="466"/>
      <c r="S460" s="436"/>
      <c r="T460" s="436"/>
      <c r="U460" s="436"/>
      <c r="V460" s="436"/>
      <c r="W460" s="466"/>
      <c r="X460" s="436"/>
      <c r="Y460" s="456" t="str">
        <f ca="1">IF(INDIRECT("'Risk Input'!L"&amp;$A459&amp;"")="","",INDIRECT("'Risk Input'!L"&amp;$A459&amp;""))</f>
        <v/>
      </c>
    </row>
    <row r="461" ht="24" customHeight="1" spans="1:25">
      <c r="A461">
        <f t="shared" si="49"/>
        <v>57</v>
      </c>
      <c r="B461" s="436"/>
      <c r="C461" s="436"/>
      <c r="D461" s="437"/>
      <c r="E461" s="436"/>
      <c r="F461" s="436"/>
      <c r="G461" s="436"/>
      <c r="H461" s="436"/>
      <c r="I461" s="452"/>
      <c r="J461" s="436"/>
      <c r="K461" s="436"/>
      <c r="L461" s="436"/>
      <c r="M461" s="436"/>
      <c r="N461" s="436"/>
      <c r="O461" s="457" t="str">
        <f ca="1">IF(INDIRECT("'Risk Input'!L"&amp;$A460&amp;"")="","",INDIRECT("'Risk Input'!L"&amp;$A460&amp;""))</f>
        <v/>
      </c>
      <c r="P461" s="454"/>
      <c r="Q461" s="466"/>
      <c r="R461" s="466"/>
      <c r="S461" s="436"/>
      <c r="T461" s="436"/>
      <c r="U461" s="436"/>
      <c r="V461" s="436"/>
      <c r="W461" s="466"/>
      <c r="X461" s="436"/>
      <c r="Y461" s="457" t="str">
        <f ca="1">IF(INDIRECT("'Risk Input'!L"&amp;$A460&amp;"")="","",INDIRECT("'Risk Input'!L"&amp;$A460&amp;""))</f>
        <v/>
      </c>
    </row>
    <row r="462" ht="24" customHeight="1" spans="1:25">
      <c r="A462">
        <f t="shared" si="49"/>
        <v>57</v>
      </c>
      <c r="B462" s="436"/>
      <c r="C462" s="436"/>
      <c r="D462" s="437"/>
      <c r="E462" s="436"/>
      <c r="F462" s="436"/>
      <c r="G462" s="436"/>
      <c r="H462" s="436"/>
      <c r="I462" s="452"/>
      <c r="J462" s="436"/>
      <c r="K462" s="436"/>
      <c r="L462" s="436"/>
      <c r="M462" s="436"/>
      <c r="N462" s="436"/>
      <c r="O462" s="458" t="s">
        <v>418</v>
      </c>
      <c r="P462" s="454"/>
      <c r="Q462" s="466"/>
      <c r="R462" s="466"/>
      <c r="S462" s="436"/>
      <c r="T462" s="436"/>
      <c r="U462" s="436"/>
      <c r="V462" s="436"/>
      <c r="W462" s="466"/>
      <c r="X462" s="436"/>
      <c r="Y462" s="458" t="s">
        <v>418</v>
      </c>
    </row>
    <row r="463" ht="24" customHeight="1" spans="1:25">
      <c r="A463">
        <f t="shared" si="49"/>
        <v>57</v>
      </c>
      <c r="B463" s="438"/>
      <c r="C463" s="438"/>
      <c r="D463" s="439"/>
      <c r="E463" s="438"/>
      <c r="F463" s="438"/>
      <c r="G463" s="438"/>
      <c r="H463" s="438"/>
      <c r="I463" s="459"/>
      <c r="J463" s="438"/>
      <c r="K463" s="438"/>
      <c r="L463" s="438"/>
      <c r="M463" s="438"/>
      <c r="N463" s="438"/>
      <c r="O463" s="460" t="str">
        <f ca="1">IF(INDIRECT("'Risk Input'!"&amp;Database!$O$16&amp;$A463&amp;"")="","",INDIRECT("'Risk Input'!"&amp;Database!$O$16&amp;$A463&amp;""))</f>
        <v/>
      </c>
      <c r="P463" s="461"/>
      <c r="Q463" s="467"/>
      <c r="R463" s="467"/>
      <c r="S463" s="438"/>
      <c r="T463" s="438"/>
      <c r="U463" s="438"/>
      <c r="V463" s="438"/>
      <c r="W463" s="467"/>
      <c r="X463" s="438"/>
      <c r="Y463" s="460" t="str">
        <f ca="1">IF(INDIRECT("'Risk Input'!"&amp;Database!$O$31&amp;$A463&amp;"")="","",INDIRECT("'Risk Input'!"&amp;Database!$O$31&amp;$A463&amp;""))</f>
        <v/>
      </c>
    </row>
    <row r="464" ht="6" customHeight="1" spans="2:25">
      <c r="B464" s="431"/>
      <c r="C464" s="432"/>
      <c r="D464" s="433"/>
      <c r="E464" s="433"/>
      <c r="F464" s="433"/>
      <c r="G464" s="433"/>
      <c r="H464" s="433"/>
      <c r="I464" s="462"/>
      <c r="J464" s="433"/>
      <c r="K464" s="433"/>
      <c r="L464" s="433"/>
      <c r="M464" s="433"/>
      <c r="N464" s="448"/>
      <c r="O464" s="448"/>
      <c r="P464" s="448"/>
      <c r="Q464" s="448"/>
      <c r="R464" s="448"/>
      <c r="S464" s="433"/>
      <c r="T464" s="433"/>
      <c r="U464" s="433"/>
      <c r="V464" s="433"/>
      <c r="W464" s="433"/>
      <c r="X464" s="433"/>
      <c r="Y464" s="470"/>
    </row>
    <row r="465" ht="24" customHeight="1" spans="1:25">
      <c r="A465">
        <f>A456+1</f>
        <v>58</v>
      </c>
      <c r="B465" s="434" t="str">
        <f ca="1">IF(INDIRECT("'Risk Input'!"&amp;Database!$O$3&amp;$A465&amp;"")="","",INDIRECT("'Risk Input'!"&amp;Database!$O$3&amp;$A465&amp;""))</f>
        <v/>
      </c>
      <c r="C465" s="434" t="str">
        <f ca="1">IF(INDIRECT("'Risk Input'!"&amp;Database!$O$2&amp;$A465&amp;"")="","",INDIRECT("'Risk Input'!"&amp;Database!$O$2&amp;$A465&amp;""))</f>
        <v/>
      </c>
      <c r="D465" s="435" t="str">
        <f ca="1">IF(INDIRECT("'Risk Input'!"&amp;Database!$O$4&amp;$A465&amp;"")="","",INDIRECT("'Risk Input'!"&amp;Database!$O$4&amp;$A465&amp;""))</f>
        <v/>
      </c>
      <c r="E465" s="434" t="str">
        <f ca="1">IF(INDIRECT("'Risk Input'!"&amp;Database!$O$5&amp;$A465&amp;"")="","",INDIRECT("'Risk Input'!"&amp;Database!$O$5&amp;$A465&amp;""))</f>
        <v/>
      </c>
      <c r="F465" s="434" t="str">
        <f ca="1">IF(INDIRECT("'Risk Input'!"&amp;Database!$O$6&amp;$A465&amp;"")="","",INDIRECT("'Risk Input'!"&amp;Database!$O$6&amp;$A465&amp;""))</f>
        <v/>
      </c>
      <c r="G465" s="434" t="str">
        <f ca="1">IF(INDIRECT("'Risk Input'!"&amp;Database!$O$7&amp;$A465&amp;"")="","",INDIRECT("'Risk Input'!"&amp;Database!$O$7&amp;$A465&amp;""))</f>
        <v/>
      </c>
      <c r="H465" s="434" t="str">
        <f ca="1">IF(INDIRECT("'Risk Input'!"&amp;Database!$O$8&amp;$A465&amp;"")="","",INDIRECT("'Risk Input'!"&amp;Database!$O$8&amp;$A465&amp;""))</f>
        <v/>
      </c>
      <c r="I465" s="449" t="str">
        <f ca="1">IF(INDIRECT("'Risk Input'!"&amp;Database!$O$9&amp;$A465&amp;"")="","",INDIRECT("'Risk Input'!"&amp;Database!$O$9&amp;$A465&amp;""))</f>
        <v/>
      </c>
      <c r="J465" s="434" t="str">
        <f ca="1">IF(INDIRECT("'Risk Input'!"&amp;Database!$O$10&amp;$A465&amp;"")="","",INDIRECT("'Risk Input'!"&amp;Database!$O$10&amp;$A465&amp;""))</f>
        <v/>
      </c>
      <c r="K465" s="434" t="str">
        <f ca="1">IF(INDIRECT("'Risk Input'!"&amp;Database!$O$11&amp;$A465&amp;"")="","",INDIRECT("'Risk Input'!"&amp;Database!$O$11&amp;$A465&amp;""))</f>
        <v/>
      </c>
      <c r="L465" s="434" t="str">
        <f ca="1">IF(INDIRECT("'Risk Input'!"&amp;Database!$O$12&amp;$A465&amp;"")="","",INDIRECT("'Risk Input'!"&amp;Database!$O$12&amp;$A465&amp;""))</f>
        <v/>
      </c>
      <c r="M465" s="434" t="str">
        <f ca="1">IF(INDIRECT("'Risk Input'!"&amp;Database!$O$13&amp;$A465&amp;"")="","",INDIRECT("'Risk Input'!"&amp;Database!$O$13&amp;$A465&amp;""))</f>
        <v/>
      </c>
      <c r="N465" s="434" t="str">
        <f ca="1">IF(INDIRECT("'Risk Input'!"&amp;Database!$O$14&amp;$A465&amp;"")="","",INDIRECT("'Risk Input'!"&amp;Database!$O$14&amp;$A465&amp;""))</f>
        <v/>
      </c>
      <c r="O465" s="450" t="s">
        <v>417</v>
      </c>
      <c r="P465" s="451" t="str">
        <f ca="1">IF(INDIRECT("'Risk Input'!"&amp;Database!$O$19&amp;$A465&amp;"")="","",INDIRECT("'Risk Input'!"&amp;Database!$O$19&amp;$A465&amp;""))</f>
        <v/>
      </c>
      <c r="Q465" s="465" t="str">
        <f ca="1">IF(INDIRECT("'Risk Input'!"&amp;Database!$O$20&amp;$A465&amp;"")="","",INDIRECT("'Risk Input'!"&amp;Database!$O$20&amp;$A465&amp;""))</f>
        <v/>
      </c>
      <c r="R465" s="465" t="str">
        <f ca="1">IF(INDIRECT("'Risk Input'!"&amp;Database!$O$21&amp;$A465&amp;"")="","",INDIRECT("'Risk Input'!"&amp;Database!$O$21&amp;$A465&amp;""))</f>
        <v/>
      </c>
      <c r="S465" s="434" t="str">
        <f ca="1">IF(INDIRECT("'Risk Input'!"&amp;Database!$O$22&amp;$A465&amp;"")="","",INDIRECT("'Risk Input'!"&amp;Database!$O$22&amp;$A465&amp;""))</f>
        <v/>
      </c>
      <c r="T465" s="434" t="str">
        <f ca="1">IF(INDIRECT("'Risk Input'!"&amp;Database!$O$25&amp;$A465&amp;"")="","",INDIRECT("'Risk Input'!"&amp;Database!$O$25&amp;$A465&amp;""))</f>
        <v/>
      </c>
      <c r="U465" s="434" t="str">
        <f ca="1">IF(INDIRECT("'Risk Input'!"&amp;Database!$O$26&amp;$A465&amp;"")="","",INDIRECT("'Risk Input'!"&amp;Database!$O$26&amp;$A465&amp;""))</f>
        <v/>
      </c>
      <c r="V465" s="434" t="str">
        <f ca="1">IF(INDIRECT("'Risk Input'!"&amp;Database!$O$27&amp;$A465&amp;"")="","",INDIRECT("'Risk Input'!"&amp;Database!$O$27&amp;$A465&amp;""))</f>
        <v/>
      </c>
      <c r="W465" s="465" t="str">
        <f ca="1">IF(INDIRECT("'Risk Input'!"&amp;Database!$O$28&amp;$A465&amp;"")="","",INDIRECT("'Risk Input'!"&amp;Database!$O$28&amp;$A465&amp;""))</f>
        <v/>
      </c>
      <c r="X465" s="434" t="str">
        <f ca="1">IF(INDIRECT("'Risk Input'!"&amp;Database!$O$29&amp;$A465&amp;"")="","",INDIRECT("'Risk Input'!"&amp;Database!$O$29&amp;$A465&amp;""))</f>
        <v/>
      </c>
      <c r="Y465" s="471" t="s">
        <v>417</v>
      </c>
    </row>
    <row r="466" ht="24" customHeight="1" spans="1:25">
      <c r="A466">
        <f>A465</f>
        <v>58</v>
      </c>
      <c r="B466" s="436"/>
      <c r="C466" s="436"/>
      <c r="D466" s="437"/>
      <c r="E466" s="436"/>
      <c r="F466" s="436"/>
      <c r="G466" s="436"/>
      <c r="H466" s="436"/>
      <c r="I466" s="452"/>
      <c r="J466" s="436"/>
      <c r="K466" s="436"/>
      <c r="L466" s="436"/>
      <c r="M466" s="436"/>
      <c r="N466" s="436"/>
      <c r="O466" s="453" t="str">
        <f ca="1">IF(INDIRECT("'Risk Input'!"&amp;Database!$O$15&amp;$A465&amp;"")="","",INDIRECT("'Risk Input'!"&amp;Database!$O$15&amp;$A465&amp;""))</f>
        <v/>
      </c>
      <c r="P466" s="454"/>
      <c r="Q466" s="466"/>
      <c r="R466" s="466"/>
      <c r="S466" s="436"/>
      <c r="T466" s="436"/>
      <c r="U466" s="436"/>
      <c r="V466" s="436"/>
      <c r="W466" s="466"/>
      <c r="X466" s="436"/>
      <c r="Y466" s="453" t="str">
        <f ca="1">IF(INDIRECT("'Risk Input'!"&amp;Database!$O$30&amp;$A465&amp;"")="","",INDIRECT("'Risk Input'!"&amp;Database!$O$30&amp;$A465&amp;""))</f>
        <v/>
      </c>
    </row>
    <row r="467" ht="24" customHeight="1" spans="1:25">
      <c r="A467">
        <f t="shared" ref="A467:A472" si="50">A466</f>
        <v>58</v>
      </c>
      <c r="B467" s="436"/>
      <c r="C467" s="436"/>
      <c r="D467" s="437"/>
      <c r="E467" s="436"/>
      <c r="F467" s="436"/>
      <c r="G467" s="436"/>
      <c r="H467" s="436"/>
      <c r="I467" s="452"/>
      <c r="J467" s="436"/>
      <c r="K467" s="436"/>
      <c r="L467" s="436"/>
      <c r="M467" s="436"/>
      <c r="N467" s="436"/>
      <c r="O467" s="455" t="str">
        <f ca="1">IF(INDIRECT("'Risk Input'!"&amp;Database!$O$18&amp;$A467&amp;"")="","",INDIRECT("'Risk Input'!"&amp;Database!$O$18&amp;$A467&amp;""))</f>
        <v/>
      </c>
      <c r="P467" s="454"/>
      <c r="Q467" s="466"/>
      <c r="R467" s="466"/>
      <c r="S467" s="436"/>
      <c r="T467" s="436"/>
      <c r="U467" s="436"/>
      <c r="V467" s="436"/>
      <c r="W467" s="466"/>
      <c r="X467" s="436"/>
      <c r="Y467" s="455" t="str">
        <f ca="1">IF(INDIRECT("'Risk Input'!"&amp;Database!$O$33&amp;$A467&amp;"")="","",INDIRECT("'Risk Input'!"&amp;Database!$O$33&amp;$A467&amp;""))</f>
        <v/>
      </c>
    </row>
    <row r="468" ht="24" customHeight="1" spans="1:25">
      <c r="A468">
        <f t="shared" si="50"/>
        <v>58</v>
      </c>
      <c r="B468" s="436"/>
      <c r="C468" s="436"/>
      <c r="D468" s="437"/>
      <c r="E468" s="436"/>
      <c r="F468" s="436"/>
      <c r="G468" s="436"/>
      <c r="H468" s="436"/>
      <c r="I468" s="452"/>
      <c r="J468" s="436"/>
      <c r="K468" s="436"/>
      <c r="L468" s="436"/>
      <c r="M468" s="436"/>
      <c r="N468" s="436"/>
      <c r="O468" s="456" t="str">
        <f ca="1">IF(INDIRECT("'Risk Input'!L"&amp;$A467&amp;"")="","",INDIRECT("'Risk Input'!L"&amp;$A467&amp;""))</f>
        <v/>
      </c>
      <c r="P468" s="454"/>
      <c r="Q468" s="466"/>
      <c r="R468" s="466"/>
      <c r="S468" s="436"/>
      <c r="T468" s="436"/>
      <c r="U468" s="436"/>
      <c r="V468" s="436"/>
      <c r="W468" s="466"/>
      <c r="X468" s="436"/>
      <c r="Y468" s="456" t="str">
        <f ca="1">IF(INDIRECT("'Risk Input'!L"&amp;$A467&amp;"")="","",INDIRECT("'Risk Input'!L"&amp;$A467&amp;""))</f>
        <v/>
      </c>
    </row>
    <row r="469" ht="24" customHeight="1" spans="1:25">
      <c r="A469">
        <f t="shared" si="50"/>
        <v>58</v>
      </c>
      <c r="B469" s="436"/>
      <c r="C469" s="436"/>
      <c r="D469" s="437"/>
      <c r="E469" s="436"/>
      <c r="F469" s="436"/>
      <c r="G469" s="436"/>
      <c r="H469" s="436"/>
      <c r="I469" s="452"/>
      <c r="J469" s="436"/>
      <c r="K469" s="436"/>
      <c r="L469" s="436"/>
      <c r="M469" s="436"/>
      <c r="N469" s="436"/>
      <c r="O469" s="456" t="str">
        <f ca="1">IF(INDIRECT("'Risk Input'!L"&amp;$A468&amp;"")="","",INDIRECT("'Risk Input'!L"&amp;$A468&amp;""))</f>
        <v/>
      </c>
      <c r="P469" s="454"/>
      <c r="Q469" s="466"/>
      <c r="R469" s="466"/>
      <c r="S469" s="436"/>
      <c r="T469" s="436"/>
      <c r="U469" s="436"/>
      <c r="V469" s="436"/>
      <c r="W469" s="466"/>
      <c r="X469" s="436"/>
      <c r="Y469" s="456" t="str">
        <f ca="1">IF(INDIRECT("'Risk Input'!L"&amp;$A468&amp;"")="","",INDIRECT("'Risk Input'!L"&amp;$A468&amp;""))</f>
        <v/>
      </c>
    </row>
    <row r="470" ht="24" customHeight="1" spans="1:25">
      <c r="A470">
        <f t="shared" si="50"/>
        <v>58</v>
      </c>
      <c r="B470" s="436"/>
      <c r="C470" s="436"/>
      <c r="D470" s="437"/>
      <c r="E470" s="436"/>
      <c r="F470" s="436"/>
      <c r="G470" s="436"/>
      <c r="H470" s="436"/>
      <c r="I470" s="452"/>
      <c r="J470" s="436"/>
      <c r="K470" s="436"/>
      <c r="L470" s="436"/>
      <c r="M470" s="436"/>
      <c r="N470" s="436"/>
      <c r="O470" s="457" t="str">
        <f ca="1">IF(INDIRECT("'Risk Input'!L"&amp;$A469&amp;"")="","",INDIRECT("'Risk Input'!L"&amp;$A469&amp;""))</f>
        <v/>
      </c>
      <c r="P470" s="454"/>
      <c r="Q470" s="466"/>
      <c r="R470" s="466"/>
      <c r="S470" s="436"/>
      <c r="T470" s="436"/>
      <c r="U470" s="436"/>
      <c r="V470" s="436"/>
      <c r="W470" s="466"/>
      <c r="X470" s="436"/>
      <c r="Y470" s="457" t="str">
        <f ca="1">IF(INDIRECT("'Risk Input'!L"&amp;$A469&amp;"")="","",INDIRECT("'Risk Input'!L"&amp;$A469&amp;""))</f>
        <v/>
      </c>
    </row>
    <row r="471" ht="24" customHeight="1" spans="1:25">
      <c r="A471">
        <f t="shared" si="50"/>
        <v>58</v>
      </c>
      <c r="B471" s="436"/>
      <c r="C471" s="436"/>
      <c r="D471" s="437"/>
      <c r="E471" s="436"/>
      <c r="F471" s="436"/>
      <c r="G471" s="436"/>
      <c r="H471" s="436"/>
      <c r="I471" s="452"/>
      <c r="J471" s="436"/>
      <c r="K471" s="436"/>
      <c r="L471" s="436"/>
      <c r="M471" s="436"/>
      <c r="N471" s="436"/>
      <c r="O471" s="458" t="s">
        <v>418</v>
      </c>
      <c r="P471" s="454"/>
      <c r="Q471" s="466"/>
      <c r="R471" s="466"/>
      <c r="S471" s="436"/>
      <c r="T471" s="436"/>
      <c r="U471" s="436"/>
      <c r="V471" s="436"/>
      <c r="W471" s="466"/>
      <c r="X471" s="436"/>
      <c r="Y471" s="458" t="s">
        <v>418</v>
      </c>
    </row>
    <row r="472" ht="24" customHeight="1" spans="1:25">
      <c r="A472">
        <f t="shared" si="50"/>
        <v>58</v>
      </c>
      <c r="B472" s="438"/>
      <c r="C472" s="438"/>
      <c r="D472" s="439"/>
      <c r="E472" s="438"/>
      <c r="F472" s="438"/>
      <c r="G472" s="438"/>
      <c r="H472" s="438"/>
      <c r="I472" s="459"/>
      <c r="J472" s="438"/>
      <c r="K472" s="438"/>
      <c r="L472" s="438"/>
      <c r="M472" s="438"/>
      <c r="N472" s="438"/>
      <c r="O472" s="460" t="str">
        <f ca="1">IF(INDIRECT("'Risk Input'!"&amp;Database!$O$16&amp;$A472&amp;"")="","",INDIRECT("'Risk Input'!"&amp;Database!$O$16&amp;$A472&amp;""))</f>
        <v/>
      </c>
      <c r="P472" s="461"/>
      <c r="Q472" s="467"/>
      <c r="R472" s="467"/>
      <c r="S472" s="438"/>
      <c r="T472" s="438"/>
      <c r="U472" s="438"/>
      <c r="V472" s="438"/>
      <c r="W472" s="467"/>
      <c r="X472" s="438"/>
      <c r="Y472" s="460" t="str">
        <f ca="1">IF(INDIRECT("'Risk Input'!"&amp;Database!$O$31&amp;$A472&amp;"")="","",INDIRECT("'Risk Input'!"&amp;Database!$O$31&amp;$A472&amp;""))</f>
        <v/>
      </c>
    </row>
    <row r="473" ht="6" customHeight="1" spans="2:25">
      <c r="B473" s="431"/>
      <c r="C473" s="432"/>
      <c r="D473" s="433"/>
      <c r="E473" s="433"/>
      <c r="F473" s="433"/>
      <c r="G473" s="433"/>
      <c r="H473" s="433"/>
      <c r="I473" s="462"/>
      <c r="J473" s="433"/>
      <c r="K473" s="433"/>
      <c r="L473" s="433"/>
      <c r="M473" s="433"/>
      <c r="N473" s="448"/>
      <c r="O473" s="448"/>
      <c r="P473" s="448"/>
      <c r="Q473" s="448"/>
      <c r="R473" s="448"/>
      <c r="S473" s="433"/>
      <c r="T473" s="433"/>
      <c r="U473" s="433"/>
      <c r="V473" s="433"/>
      <c r="W473" s="433"/>
      <c r="X473" s="433"/>
      <c r="Y473" s="470"/>
    </row>
    <row r="474" ht="24" customHeight="1" spans="1:25">
      <c r="A474">
        <f>A465+1</f>
        <v>59</v>
      </c>
      <c r="B474" s="434" t="str">
        <f ca="1">IF(INDIRECT("'Risk Input'!"&amp;Database!$O$3&amp;$A474&amp;"")="","",INDIRECT("'Risk Input'!"&amp;Database!$O$3&amp;$A474&amp;""))</f>
        <v/>
      </c>
      <c r="C474" s="434" t="str">
        <f ca="1">IF(INDIRECT("'Risk Input'!"&amp;Database!$O$2&amp;$A474&amp;"")="","",INDIRECT("'Risk Input'!"&amp;Database!$O$2&amp;$A474&amp;""))</f>
        <v/>
      </c>
      <c r="D474" s="435" t="str">
        <f ca="1">IF(INDIRECT("'Risk Input'!"&amp;Database!$O$4&amp;$A474&amp;"")="","",INDIRECT("'Risk Input'!"&amp;Database!$O$4&amp;$A474&amp;""))</f>
        <v/>
      </c>
      <c r="E474" s="434" t="str">
        <f ca="1">IF(INDIRECT("'Risk Input'!"&amp;Database!$O$5&amp;$A474&amp;"")="","",INDIRECT("'Risk Input'!"&amp;Database!$O$5&amp;$A474&amp;""))</f>
        <v/>
      </c>
      <c r="F474" s="434" t="str">
        <f ca="1">IF(INDIRECT("'Risk Input'!"&amp;Database!$O$6&amp;$A474&amp;"")="","",INDIRECT("'Risk Input'!"&amp;Database!$O$6&amp;$A474&amp;""))</f>
        <v/>
      </c>
      <c r="G474" s="434" t="str">
        <f ca="1">IF(INDIRECT("'Risk Input'!"&amp;Database!$O$7&amp;$A474&amp;"")="","",INDIRECT("'Risk Input'!"&amp;Database!$O$7&amp;$A474&amp;""))</f>
        <v/>
      </c>
      <c r="H474" s="434" t="str">
        <f ca="1">IF(INDIRECT("'Risk Input'!"&amp;Database!$O$8&amp;$A474&amp;"")="","",INDIRECT("'Risk Input'!"&amp;Database!$O$8&amp;$A474&amp;""))</f>
        <v/>
      </c>
      <c r="I474" s="449" t="str">
        <f ca="1">IF(INDIRECT("'Risk Input'!"&amp;Database!$O$9&amp;$A474&amp;"")="","",INDIRECT("'Risk Input'!"&amp;Database!$O$9&amp;$A474&amp;""))</f>
        <v/>
      </c>
      <c r="J474" s="434" t="str">
        <f ca="1">IF(INDIRECT("'Risk Input'!"&amp;Database!$O$10&amp;$A474&amp;"")="","",INDIRECT("'Risk Input'!"&amp;Database!$O$10&amp;$A474&amp;""))</f>
        <v/>
      </c>
      <c r="K474" s="434" t="str">
        <f ca="1">IF(INDIRECT("'Risk Input'!"&amp;Database!$O$11&amp;$A474&amp;"")="","",INDIRECT("'Risk Input'!"&amp;Database!$O$11&amp;$A474&amp;""))</f>
        <v/>
      </c>
      <c r="L474" s="434" t="str">
        <f ca="1">IF(INDIRECT("'Risk Input'!"&amp;Database!$O$12&amp;$A474&amp;"")="","",INDIRECT("'Risk Input'!"&amp;Database!$O$12&amp;$A474&amp;""))</f>
        <v/>
      </c>
      <c r="M474" s="434" t="str">
        <f ca="1">IF(INDIRECT("'Risk Input'!"&amp;Database!$O$13&amp;$A474&amp;"")="","",INDIRECT("'Risk Input'!"&amp;Database!$O$13&amp;$A474&amp;""))</f>
        <v/>
      </c>
      <c r="N474" s="434" t="str">
        <f ca="1">IF(INDIRECT("'Risk Input'!"&amp;Database!$O$14&amp;$A474&amp;"")="","",INDIRECT("'Risk Input'!"&amp;Database!$O$14&amp;$A474&amp;""))</f>
        <v/>
      </c>
      <c r="O474" s="450" t="s">
        <v>417</v>
      </c>
      <c r="P474" s="451" t="str">
        <f ca="1">IF(INDIRECT("'Risk Input'!"&amp;Database!$O$19&amp;$A474&amp;"")="","",INDIRECT("'Risk Input'!"&amp;Database!$O$19&amp;$A474&amp;""))</f>
        <v/>
      </c>
      <c r="Q474" s="465" t="str">
        <f ca="1">IF(INDIRECT("'Risk Input'!"&amp;Database!$O$20&amp;$A474&amp;"")="","",INDIRECT("'Risk Input'!"&amp;Database!$O$20&amp;$A474&amp;""))</f>
        <v/>
      </c>
      <c r="R474" s="465" t="str">
        <f ca="1">IF(INDIRECT("'Risk Input'!"&amp;Database!$O$21&amp;$A474&amp;"")="","",INDIRECT("'Risk Input'!"&amp;Database!$O$21&amp;$A474&amp;""))</f>
        <v/>
      </c>
      <c r="S474" s="434" t="str">
        <f ca="1">IF(INDIRECT("'Risk Input'!"&amp;Database!$O$22&amp;$A474&amp;"")="","",INDIRECT("'Risk Input'!"&amp;Database!$O$22&amp;$A474&amp;""))</f>
        <v/>
      </c>
      <c r="T474" s="434" t="str">
        <f ca="1">IF(INDIRECT("'Risk Input'!"&amp;Database!$O$25&amp;$A474&amp;"")="","",INDIRECT("'Risk Input'!"&amp;Database!$O$25&amp;$A474&amp;""))</f>
        <v/>
      </c>
      <c r="U474" s="434" t="str">
        <f ca="1">IF(INDIRECT("'Risk Input'!"&amp;Database!$O$26&amp;$A474&amp;"")="","",INDIRECT("'Risk Input'!"&amp;Database!$O$26&amp;$A474&amp;""))</f>
        <v/>
      </c>
      <c r="V474" s="434" t="str">
        <f ca="1">IF(INDIRECT("'Risk Input'!"&amp;Database!$O$27&amp;$A474&amp;"")="","",INDIRECT("'Risk Input'!"&amp;Database!$O$27&amp;$A474&amp;""))</f>
        <v/>
      </c>
      <c r="W474" s="465" t="str">
        <f ca="1">IF(INDIRECT("'Risk Input'!"&amp;Database!$O$28&amp;$A474&amp;"")="","",INDIRECT("'Risk Input'!"&amp;Database!$O$28&amp;$A474&amp;""))</f>
        <v/>
      </c>
      <c r="X474" s="434" t="str">
        <f ca="1">IF(INDIRECT("'Risk Input'!"&amp;Database!$O$29&amp;$A474&amp;"")="","",INDIRECT("'Risk Input'!"&amp;Database!$O$29&amp;$A474&amp;""))</f>
        <v/>
      </c>
      <c r="Y474" s="471" t="s">
        <v>417</v>
      </c>
    </row>
    <row r="475" ht="24" customHeight="1" spans="1:25">
      <c r="A475">
        <f>A474</f>
        <v>59</v>
      </c>
      <c r="B475" s="436"/>
      <c r="C475" s="436"/>
      <c r="D475" s="437"/>
      <c r="E475" s="436"/>
      <c r="F475" s="436"/>
      <c r="G475" s="436"/>
      <c r="H475" s="436"/>
      <c r="I475" s="452"/>
      <c r="J475" s="436"/>
      <c r="K475" s="436"/>
      <c r="L475" s="436"/>
      <c r="M475" s="436"/>
      <c r="N475" s="436"/>
      <c r="O475" s="453" t="str">
        <f ca="1">IF(INDIRECT("'Risk Input'!"&amp;Database!$O$15&amp;$A474&amp;"")="","",INDIRECT("'Risk Input'!"&amp;Database!$O$15&amp;$A474&amp;""))</f>
        <v/>
      </c>
      <c r="P475" s="454"/>
      <c r="Q475" s="466"/>
      <c r="R475" s="466"/>
      <c r="S475" s="436"/>
      <c r="T475" s="436"/>
      <c r="U475" s="436"/>
      <c r="V475" s="436"/>
      <c r="W475" s="466"/>
      <c r="X475" s="436"/>
      <c r="Y475" s="453" t="str">
        <f ca="1">IF(INDIRECT("'Risk Input'!"&amp;Database!$O$30&amp;$A474&amp;"")="","",INDIRECT("'Risk Input'!"&amp;Database!$O$30&amp;$A474&amp;""))</f>
        <v/>
      </c>
    </row>
    <row r="476" ht="24" customHeight="1" spans="1:25">
      <c r="A476">
        <f t="shared" ref="A476:A481" si="51">A475</f>
        <v>59</v>
      </c>
      <c r="B476" s="436"/>
      <c r="C476" s="436"/>
      <c r="D476" s="437"/>
      <c r="E476" s="436"/>
      <c r="F476" s="436"/>
      <c r="G476" s="436"/>
      <c r="H476" s="436"/>
      <c r="I476" s="452"/>
      <c r="J476" s="436"/>
      <c r="K476" s="436"/>
      <c r="L476" s="436"/>
      <c r="M476" s="436"/>
      <c r="N476" s="436"/>
      <c r="O476" s="455" t="str">
        <f ca="1">IF(INDIRECT("'Risk Input'!"&amp;Database!$O$18&amp;$A476&amp;"")="","",INDIRECT("'Risk Input'!"&amp;Database!$O$18&amp;$A476&amp;""))</f>
        <v/>
      </c>
      <c r="P476" s="454"/>
      <c r="Q476" s="466"/>
      <c r="R476" s="466"/>
      <c r="S476" s="436"/>
      <c r="T476" s="436"/>
      <c r="U476" s="436"/>
      <c r="V476" s="436"/>
      <c r="W476" s="466"/>
      <c r="X476" s="436"/>
      <c r="Y476" s="455" t="str">
        <f ca="1">IF(INDIRECT("'Risk Input'!"&amp;Database!$O$33&amp;$A476&amp;"")="","",INDIRECT("'Risk Input'!"&amp;Database!$O$33&amp;$A476&amp;""))</f>
        <v/>
      </c>
    </row>
    <row r="477" ht="24" customHeight="1" spans="1:25">
      <c r="A477">
        <f t="shared" si="51"/>
        <v>59</v>
      </c>
      <c r="B477" s="436"/>
      <c r="C477" s="436"/>
      <c r="D477" s="437"/>
      <c r="E477" s="436"/>
      <c r="F477" s="436"/>
      <c r="G477" s="436"/>
      <c r="H477" s="436"/>
      <c r="I477" s="452"/>
      <c r="J477" s="436"/>
      <c r="K477" s="436"/>
      <c r="L477" s="436"/>
      <c r="M477" s="436"/>
      <c r="N477" s="436"/>
      <c r="O477" s="456" t="str">
        <f ca="1">IF(INDIRECT("'Risk Input'!L"&amp;$A476&amp;"")="","",INDIRECT("'Risk Input'!L"&amp;$A476&amp;""))</f>
        <v/>
      </c>
      <c r="P477" s="454"/>
      <c r="Q477" s="466"/>
      <c r="R477" s="466"/>
      <c r="S477" s="436"/>
      <c r="T477" s="436"/>
      <c r="U477" s="436"/>
      <c r="V477" s="436"/>
      <c r="W477" s="466"/>
      <c r="X477" s="436"/>
      <c r="Y477" s="456" t="str">
        <f ca="1">IF(INDIRECT("'Risk Input'!L"&amp;$A476&amp;"")="","",INDIRECT("'Risk Input'!L"&amp;$A476&amp;""))</f>
        <v/>
      </c>
    </row>
    <row r="478" ht="24" customHeight="1" spans="1:25">
      <c r="A478">
        <f t="shared" si="51"/>
        <v>59</v>
      </c>
      <c r="B478" s="436"/>
      <c r="C478" s="436"/>
      <c r="D478" s="437"/>
      <c r="E478" s="436"/>
      <c r="F478" s="436"/>
      <c r="G478" s="436"/>
      <c r="H478" s="436"/>
      <c r="I478" s="452"/>
      <c r="J478" s="436"/>
      <c r="K478" s="436"/>
      <c r="L478" s="436"/>
      <c r="M478" s="436"/>
      <c r="N478" s="436"/>
      <c r="O478" s="456" t="str">
        <f ca="1">IF(INDIRECT("'Risk Input'!L"&amp;$A477&amp;"")="","",INDIRECT("'Risk Input'!L"&amp;$A477&amp;""))</f>
        <v/>
      </c>
      <c r="P478" s="454"/>
      <c r="Q478" s="466"/>
      <c r="R478" s="466"/>
      <c r="S478" s="436"/>
      <c r="T478" s="436"/>
      <c r="U478" s="436"/>
      <c r="V478" s="436"/>
      <c r="W478" s="466"/>
      <c r="X478" s="436"/>
      <c r="Y478" s="456" t="str">
        <f ca="1">IF(INDIRECT("'Risk Input'!L"&amp;$A477&amp;"")="","",INDIRECT("'Risk Input'!L"&amp;$A477&amp;""))</f>
        <v/>
      </c>
    </row>
    <row r="479" ht="24" customHeight="1" spans="1:25">
      <c r="A479">
        <f t="shared" si="51"/>
        <v>59</v>
      </c>
      <c r="B479" s="436"/>
      <c r="C479" s="436"/>
      <c r="D479" s="437"/>
      <c r="E479" s="436"/>
      <c r="F479" s="436"/>
      <c r="G479" s="436"/>
      <c r="H479" s="436"/>
      <c r="I479" s="452"/>
      <c r="J479" s="436"/>
      <c r="K479" s="436"/>
      <c r="L479" s="436"/>
      <c r="M479" s="436"/>
      <c r="N479" s="436"/>
      <c r="O479" s="457" t="str">
        <f ca="1">IF(INDIRECT("'Risk Input'!L"&amp;$A478&amp;"")="","",INDIRECT("'Risk Input'!L"&amp;$A478&amp;""))</f>
        <v/>
      </c>
      <c r="P479" s="454"/>
      <c r="Q479" s="466"/>
      <c r="R479" s="466"/>
      <c r="S479" s="436"/>
      <c r="T479" s="436"/>
      <c r="U479" s="436"/>
      <c r="V479" s="436"/>
      <c r="W479" s="466"/>
      <c r="X479" s="436"/>
      <c r="Y479" s="457" t="str">
        <f ca="1">IF(INDIRECT("'Risk Input'!L"&amp;$A478&amp;"")="","",INDIRECT("'Risk Input'!L"&amp;$A478&amp;""))</f>
        <v/>
      </c>
    </row>
    <row r="480" ht="24" customHeight="1" spans="1:25">
      <c r="A480">
        <f t="shared" si="51"/>
        <v>59</v>
      </c>
      <c r="B480" s="436"/>
      <c r="C480" s="436"/>
      <c r="D480" s="437"/>
      <c r="E480" s="436"/>
      <c r="F480" s="436"/>
      <c r="G480" s="436"/>
      <c r="H480" s="436"/>
      <c r="I480" s="452"/>
      <c r="J480" s="436"/>
      <c r="K480" s="436"/>
      <c r="L480" s="436"/>
      <c r="M480" s="436"/>
      <c r="N480" s="436"/>
      <c r="O480" s="458" t="s">
        <v>418</v>
      </c>
      <c r="P480" s="454"/>
      <c r="Q480" s="466"/>
      <c r="R480" s="466"/>
      <c r="S480" s="436"/>
      <c r="T480" s="436"/>
      <c r="U480" s="436"/>
      <c r="V480" s="436"/>
      <c r="W480" s="466"/>
      <c r="X480" s="436"/>
      <c r="Y480" s="458" t="s">
        <v>418</v>
      </c>
    </row>
    <row r="481" ht="24" customHeight="1" spans="1:25">
      <c r="A481">
        <f t="shared" si="51"/>
        <v>59</v>
      </c>
      <c r="B481" s="438"/>
      <c r="C481" s="438"/>
      <c r="D481" s="439"/>
      <c r="E481" s="438"/>
      <c r="F481" s="438"/>
      <c r="G481" s="438"/>
      <c r="H481" s="438"/>
      <c r="I481" s="459"/>
      <c r="J481" s="438"/>
      <c r="K481" s="438"/>
      <c r="L481" s="438"/>
      <c r="M481" s="438"/>
      <c r="N481" s="438"/>
      <c r="O481" s="460" t="str">
        <f ca="1">IF(INDIRECT("'Risk Input'!"&amp;Database!$O$16&amp;$A481&amp;"")="","",INDIRECT("'Risk Input'!"&amp;Database!$O$16&amp;$A481&amp;""))</f>
        <v/>
      </c>
      <c r="P481" s="461"/>
      <c r="Q481" s="467"/>
      <c r="R481" s="467"/>
      <c r="S481" s="438"/>
      <c r="T481" s="438"/>
      <c r="U481" s="438"/>
      <c r="V481" s="438"/>
      <c r="W481" s="467"/>
      <c r="X481" s="438"/>
      <c r="Y481" s="460" t="str">
        <f ca="1">IF(INDIRECT("'Risk Input'!"&amp;Database!$O$31&amp;$A481&amp;"")="","",INDIRECT("'Risk Input'!"&amp;Database!$O$31&amp;$A481&amp;""))</f>
        <v/>
      </c>
    </row>
    <row r="482" ht="6" customHeight="1" spans="2:25">
      <c r="B482" s="431"/>
      <c r="C482" s="432"/>
      <c r="D482" s="433"/>
      <c r="E482" s="433"/>
      <c r="F482" s="433"/>
      <c r="G482" s="433"/>
      <c r="H482" s="433"/>
      <c r="I482" s="462"/>
      <c r="J482" s="433"/>
      <c r="K482" s="433"/>
      <c r="L482" s="433"/>
      <c r="M482" s="433"/>
      <c r="N482" s="448"/>
      <c r="O482" s="448"/>
      <c r="P482" s="448"/>
      <c r="Q482" s="448"/>
      <c r="R482" s="448"/>
      <c r="S482" s="433"/>
      <c r="T482" s="433"/>
      <c r="U482" s="433"/>
      <c r="V482" s="433"/>
      <c r="W482" s="433"/>
      <c r="X482" s="433"/>
      <c r="Y482" s="470"/>
    </row>
    <row r="483" ht="24" customHeight="1" spans="1:25">
      <c r="A483">
        <f>A474+1</f>
        <v>60</v>
      </c>
      <c r="B483" s="434" t="str">
        <f ca="1">IF(INDIRECT("'Risk Input'!"&amp;Database!$O$3&amp;$A483&amp;"")="","",INDIRECT("'Risk Input'!"&amp;Database!$O$3&amp;$A483&amp;""))</f>
        <v/>
      </c>
      <c r="C483" s="434" t="str">
        <f ca="1">IF(INDIRECT("'Risk Input'!"&amp;Database!$O$2&amp;$A483&amp;"")="","",INDIRECT("'Risk Input'!"&amp;Database!$O$2&amp;$A483&amp;""))</f>
        <v/>
      </c>
      <c r="D483" s="435" t="str">
        <f ca="1">IF(INDIRECT("'Risk Input'!"&amp;Database!$O$4&amp;$A483&amp;"")="","",INDIRECT("'Risk Input'!"&amp;Database!$O$4&amp;$A483&amp;""))</f>
        <v/>
      </c>
      <c r="E483" s="434" t="str">
        <f ca="1">IF(INDIRECT("'Risk Input'!"&amp;Database!$O$5&amp;$A483&amp;"")="","",INDIRECT("'Risk Input'!"&amp;Database!$O$5&amp;$A483&amp;""))</f>
        <v/>
      </c>
      <c r="F483" s="434" t="str">
        <f ca="1">IF(INDIRECT("'Risk Input'!"&amp;Database!$O$6&amp;$A483&amp;"")="","",INDIRECT("'Risk Input'!"&amp;Database!$O$6&amp;$A483&amp;""))</f>
        <v/>
      </c>
      <c r="G483" s="434" t="str">
        <f ca="1">IF(INDIRECT("'Risk Input'!"&amp;Database!$O$7&amp;$A483&amp;"")="","",INDIRECT("'Risk Input'!"&amp;Database!$O$7&amp;$A483&amp;""))</f>
        <v/>
      </c>
      <c r="H483" s="434" t="str">
        <f ca="1">IF(INDIRECT("'Risk Input'!"&amp;Database!$O$8&amp;$A483&amp;"")="","",INDIRECT("'Risk Input'!"&amp;Database!$O$8&amp;$A483&amp;""))</f>
        <v/>
      </c>
      <c r="I483" s="449" t="str">
        <f ca="1">IF(INDIRECT("'Risk Input'!"&amp;Database!$O$9&amp;$A483&amp;"")="","",INDIRECT("'Risk Input'!"&amp;Database!$O$9&amp;$A483&amp;""))</f>
        <v/>
      </c>
      <c r="J483" s="434" t="str">
        <f ca="1">IF(INDIRECT("'Risk Input'!"&amp;Database!$O$10&amp;$A483&amp;"")="","",INDIRECT("'Risk Input'!"&amp;Database!$O$10&amp;$A483&amp;""))</f>
        <v/>
      </c>
      <c r="K483" s="434" t="str">
        <f ca="1">IF(INDIRECT("'Risk Input'!"&amp;Database!$O$11&amp;$A483&amp;"")="","",INDIRECT("'Risk Input'!"&amp;Database!$O$11&amp;$A483&amp;""))</f>
        <v/>
      </c>
      <c r="L483" s="434" t="str">
        <f ca="1">IF(INDIRECT("'Risk Input'!"&amp;Database!$O$12&amp;$A483&amp;"")="","",INDIRECT("'Risk Input'!"&amp;Database!$O$12&amp;$A483&amp;""))</f>
        <v/>
      </c>
      <c r="M483" s="434" t="str">
        <f ca="1">IF(INDIRECT("'Risk Input'!"&amp;Database!$O$13&amp;$A483&amp;"")="","",INDIRECT("'Risk Input'!"&amp;Database!$O$13&amp;$A483&amp;""))</f>
        <v/>
      </c>
      <c r="N483" s="434" t="str">
        <f ca="1">IF(INDIRECT("'Risk Input'!"&amp;Database!$O$14&amp;$A483&amp;"")="","",INDIRECT("'Risk Input'!"&amp;Database!$O$14&amp;$A483&amp;""))</f>
        <v/>
      </c>
      <c r="O483" s="450" t="s">
        <v>417</v>
      </c>
      <c r="P483" s="451" t="str">
        <f ca="1">IF(INDIRECT("'Risk Input'!"&amp;Database!$O$19&amp;$A483&amp;"")="","",INDIRECT("'Risk Input'!"&amp;Database!$O$19&amp;$A483&amp;""))</f>
        <v/>
      </c>
      <c r="Q483" s="465" t="str">
        <f ca="1">IF(INDIRECT("'Risk Input'!"&amp;Database!$O$20&amp;$A483&amp;"")="","",INDIRECT("'Risk Input'!"&amp;Database!$O$20&amp;$A483&amp;""))</f>
        <v/>
      </c>
      <c r="R483" s="465" t="str">
        <f ca="1">IF(INDIRECT("'Risk Input'!"&amp;Database!$O$21&amp;$A483&amp;"")="","",INDIRECT("'Risk Input'!"&amp;Database!$O$21&amp;$A483&amp;""))</f>
        <v/>
      </c>
      <c r="S483" s="434" t="str">
        <f ca="1">IF(INDIRECT("'Risk Input'!"&amp;Database!$O$22&amp;$A483&amp;"")="","",INDIRECT("'Risk Input'!"&amp;Database!$O$22&amp;$A483&amp;""))</f>
        <v/>
      </c>
      <c r="T483" s="434" t="str">
        <f ca="1">IF(INDIRECT("'Risk Input'!"&amp;Database!$O$25&amp;$A483&amp;"")="","",INDIRECT("'Risk Input'!"&amp;Database!$O$25&amp;$A483&amp;""))</f>
        <v/>
      </c>
      <c r="U483" s="434" t="str">
        <f ca="1">IF(INDIRECT("'Risk Input'!"&amp;Database!$O$26&amp;$A483&amp;"")="","",INDIRECT("'Risk Input'!"&amp;Database!$O$26&amp;$A483&amp;""))</f>
        <v/>
      </c>
      <c r="V483" s="434" t="str">
        <f ca="1">IF(INDIRECT("'Risk Input'!"&amp;Database!$O$27&amp;$A483&amp;"")="","",INDIRECT("'Risk Input'!"&amp;Database!$O$27&amp;$A483&amp;""))</f>
        <v/>
      </c>
      <c r="W483" s="465" t="str">
        <f ca="1">IF(INDIRECT("'Risk Input'!"&amp;Database!$O$28&amp;$A483&amp;"")="","",INDIRECT("'Risk Input'!"&amp;Database!$O$28&amp;$A483&amp;""))</f>
        <v/>
      </c>
      <c r="X483" s="434" t="str">
        <f ca="1">IF(INDIRECT("'Risk Input'!"&amp;Database!$O$29&amp;$A483&amp;"")="","",INDIRECT("'Risk Input'!"&amp;Database!$O$29&amp;$A483&amp;""))</f>
        <v/>
      </c>
      <c r="Y483" s="471" t="s">
        <v>417</v>
      </c>
    </row>
    <row r="484" ht="24" customHeight="1" spans="1:25">
      <c r="A484">
        <f>A483</f>
        <v>60</v>
      </c>
      <c r="B484" s="436"/>
      <c r="C484" s="436"/>
      <c r="D484" s="437"/>
      <c r="E484" s="436"/>
      <c r="F484" s="436"/>
      <c r="G484" s="436"/>
      <c r="H484" s="436"/>
      <c r="I484" s="452"/>
      <c r="J484" s="436"/>
      <c r="K484" s="436"/>
      <c r="L484" s="436"/>
      <c r="M484" s="436"/>
      <c r="N484" s="436"/>
      <c r="O484" s="453" t="str">
        <f ca="1">IF(INDIRECT("'Risk Input'!"&amp;Database!$O$15&amp;$A483&amp;"")="","",INDIRECT("'Risk Input'!"&amp;Database!$O$15&amp;$A483&amp;""))</f>
        <v/>
      </c>
      <c r="P484" s="454"/>
      <c r="Q484" s="466"/>
      <c r="R484" s="466"/>
      <c r="S484" s="436"/>
      <c r="T484" s="436"/>
      <c r="U484" s="436"/>
      <c r="V484" s="436"/>
      <c r="W484" s="466"/>
      <c r="X484" s="436"/>
      <c r="Y484" s="453" t="str">
        <f ca="1">IF(INDIRECT("'Risk Input'!"&amp;Database!$O$30&amp;$A483&amp;"")="","",INDIRECT("'Risk Input'!"&amp;Database!$O$30&amp;$A483&amp;""))</f>
        <v/>
      </c>
    </row>
    <row r="485" ht="24" customHeight="1" spans="1:25">
      <c r="A485">
        <f t="shared" ref="A485:A490" si="52">A484</f>
        <v>60</v>
      </c>
      <c r="B485" s="436"/>
      <c r="C485" s="436"/>
      <c r="D485" s="437"/>
      <c r="E485" s="436"/>
      <c r="F485" s="436"/>
      <c r="G485" s="436"/>
      <c r="H485" s="436"/>
      <c r="I485" s="452"/>
      <c r="J485" s="436"/>
      <c r="K485" s="436"/>
      <c r="L485" s="436"/>
      <c r="M485" s="436"/>
      <c r="N485" s="436"/>
      <c r="O485" s="455" t="str">
        <f ca="1">IF(INDIRECT("'Risk Input'!"&amp;Database!$O$18&amp;$A485&amp;"")="","",INDIRECT("'Risk Input'!"&amp;Database!$O$18&amp;$A485&amp;""))</f>
        <v/>
      </c>
      <c r="P485" s="454"/>
      <c r="Q485" s="466"/>
      <c r="R485" s="466"/>
      <c r="S485" s="436"/>
      <c r="T485" s="436"/>
      <c r="U485" s="436"/>
      <c r="V485" s="436"/>
      <c r="W485" s="466"/>
      <c r="X485" s="436"/>
      <c r="Y485" s="455" t="str">
        <f ca="1">IF(INDIRECT("'Risk Input'!"&amp;Database!$O$33&amp;$A485&amp;"")="","",INDIRECT("'Risk Input'!"&amp;Database!$O$33&amp;$A485&amp;""))</f>
        <v/>
      </c>
    </row>
    <row r="486" ht="24" customHeight="1" spans="1:25">
      <c r="A486">
        <f t="shared" si="52"/>
        <v>60</v>
      </c>
      <c r="B486" s="436"/>
      <c r="C486" s="436"/>
      <c r="D486" s="437"/>
      <c r="E486" s="436"/>
      <c r="F486" s="436"/>
      <c r="G486" s="436"/>
      <c r="H486" s="436"/>
      <c r="I486" s="452"/>
      <c r="J486" s="436"/>
      <c r="K486" s="436"/>
      <c r="L486" s="436"/>
      <c r="M486" s="436"/>
      <c r="N486" s="436"/>
      <c r="O486" s="456" t="str">
        <f ca="1">IF(INDIRECT("'Risk Input'!L"&amp;$A485&amp;"")="","",INDIRECT("'Risk Input'!L"&amp;$A485&amp;""))</f>
        <v/>
      </c>
      <c r="P486" s="454"/>
      <c r="Q486" s="466"/>
      <c r="R486" s="466"/>
      <c r="S486" s="436"/>
      <c r="T486" s="436"/>
      <c r="U486" s="436"/>
      <c r="V486" s="436"/>
      <c r="W486" s="466"/>
      <c r="X486" s="436"/>
      <c r="Y486" s="456" t="str">
        <f ca="1">IF(INDIRECT("'Risk Input'!L"&amp;$A485&amp;"")="","",INDIRECT("'Risk Input'!L"&amp;$A485&amp;""))</f>
        <v/>
      </c>
    </row>
    <row r="487" ht="24" customHeight="1" spans="1:25">
      <c r="A487">
        <f t="shared" si="52"/>
        <v>60</v>
      </c>
      <c r="B487" s="436"/>
      <c r="C487" s="436"/>
      <c r="D487" s="437"/>
      <c r="E487" s="436"/>
      <c r="F487" s="436"/>
      <c r="G487" s="436"/>
      <c r="H487" s="436"/>
      <c r="I487" s="452"/>
      <c r="J487" s="436"/>
      <c r="K487" s="436"/>
      <c r="L487" s="436"/>
      <c r="M487" s="436"/>
      <c r="N487" s="436"/>
      <c r="O487" s="456" t="str">
        <f ca="1">IF(INDIRECT("'Risk Input'!L"&amp;$A486&amp;"")="","",INDIRECT("'Risk Input'!L"&amp;$A486&amp;""))</f>
        <v/>
      </c>
      <c r="P487" s="454"/>
      <c r="Q487" s="466"/>
      <c r="R487" s="466"/>
      <c r="S487" s="436"/>
      <c r="T487" s="436"/>
      <c r="U487" s="436"/>
      <c r="V487" s="436"/>
      <c r="W487" s="466"/>
      <c r="X487" s="436"/>
      <c r="Y487" s="456" t="str">
        <f ca="1">IF(INDIRECT("'Risk Input'!L"&amp;$A486&amp;"")="","",INDIRECT("'Risk Input'!L"&amp;$A486&amp;""))</f>
        <v/>
      </c>
    </row>
    <row r="488" ht="24" customHeight="1" spans="1:25">
      <c r="A488">
        <f t="shared" si="52"/>
        <v>60</v>
      </c>
      <c r="B488" s="436"/>
      <c r="C488" s="436"/>
      <c r="D488" s="437"/>
      <c r="E488" s="436"/>
      <c r="F488" s="436"/>
      <c r="G488" s="436"/>
      <c r="H488" s="436"/>
      <c r="I488" s="452"/>
      <c r="J488" s="436"/>
      <c r="K488" s="436"/>
      <c r="L488" s="436"/>
      <c r="M488" s="436"/>
      <c r="N488" s="436"/>
      <c r="O488" s="457" t="str">
        <f ca="1">IF(INDIRECT("'Risk Input'!L"&amp;$A487&amp;"")="","",INDIRECT("'Risk Input'!L"&amp;$A487&amp;""))</f>
        <v/>
      </c>
      <c r="P488" s="454"/>
      <c r="Q488" s="466"/>
      <c r="R488" s="466"/>
      <c r="S488" s="436"/>
      <c r="T488" s="436"/>
      <c r="U488" s="436"/>
      <c r="V488" s="436"/>
      <c r="W488" s="466"/>
      <c r="X488" s="436"/>
      <c r="Y488" s="457" t="str">
        <f ca="1">IF(INDIRECT("'Risk Input'!L"&amp;$A487&amp;"")="","",INDIRECT("'Risk Input'!L"&amp;$A487&amp;""))</f>
        <v/>
      </c>
    </row>
    <row r="489" ht="24" customHeight="1" spans="1:25">
      <c r="A489">
        <f t="shared" si="52"/>
        <v>60</v>
      </c>
      <c r="B489" s="436"/>
      <c r="C489" s="436"/>
      <c r="D489" s="437"/>
      <c r="E489" s="436"/>
      <c r="F489" s="436"/>
      <c r="G489" s="436"/>
      <c r="H489" s="436"/>
      <c r="I489" s="452"/>
      <c r="J489" s="436"/>
      <c r="K489" s="436"/>
      <c r="L489" s="436"/>
      <c r="M489" s="436"/>
      <c r="N489" s="436"/>
      <c r="O489" s="458" t="s">
        <v>418</v>
      </c>
      <c r="P489" s="454"/>
      <c r="Q489" s="466"/>
      <c r="R489" s="466"/>
      <c r="S489" s="436"/>
      <c r="T489" s="436"/>
      <c r="U489" s="436"/>
      <c r="V489" s="436"/>
      <c r="W489" s="466"/>
      <c r="X489" s="436"/>
      <c r="Y489" s="458" t="s">
        <v>418</v>
      </c>
    </row>
    <row r="490" ht="24" customHeight="1" spans="1:25">
      <c r="A490">
        <f t="shared" si="52"/>
        <v>60</v>
      </c>
      <c r="B490" s="438"/>
      <c r="C490" s="438"/>
      <c r="D490" s="439"/>
      <c r="E490" s="438"/>
      <c r="F490" s="438"/>
      <c r="G490" s="438"/>
      <c r="H490" s="438"/>
      <c r="I490" s="459"/>
      <c r="J490" s="438"/>
      <c r="K490" s="438"/>
      <c r="L490" s="438"/>
      <c r="M490" s="438"/>
      <c r="N490" s="438"/>
      <c r="O490" s="460" t="str">
        <f ca="1">IF(INDIRECT("'Risk Input'!"&amp;Database!$O$16&amp;$A490&amp;"")="","",INDIRECT("'Risk Input'!"&amp;Database!$O$16&amp;$A490&amp;""))</f>
        <v/>
      </c>
      <c r="P490" s="461"/>
      <c r="Q490" s="467"/>
      <c r="R490" s="467"/>
      <c r="S490" s="438"/>
      <c r="T490" s="438"/>
      <c r="U490" s="438"/>
      <c r="V490" s="438"/>
      <c r="W490" s="467"/>
      <c r="X490" s="438"/>
      <c r="Y490" s="460" t="str">
        <f ca="1">IF(INDIRECT("'Risk Input'!"&amp;Database!$O$31&amp;$A490&amp;"")="","",INDIRECT("'Risk Input'!"&amp;Database!$O$31&amp;$A490&amp;""))</f>
        <v/>
      </c>
    </row>
    <row r="491" ht="6" customHeight="1" spans="2:25">
      <c r="B491" s="431"/>
      <c r="C491" s="432"/>
      <c r="D491" s="433"/>
      <c r="E491" s="433"/>
      <c r="F491" s="433"/>
      <c r="G491" s="433"/>
      <c r="H491" s="433"/>
      <c r="I491" s="462"/>
      <c r="J491" s="433"/>
      <c r="K491" s="433"/>
      <c r="L491" s="433"/>
      <c r="M491" s="433"/>
      <c r="N491" s="448"/>
      <c r="O491" s="448"/>
      <c r="P491" s="448"/>
      <c r="Q491" s="448"/>
      <c r="R491" s="448"/>
      <c r="S491" s="433"/>
      <c r="T491" s="433"/>
      <c r="U491" s="433"/>
      <c r="V491" s="433"/>
      <c r="W491" s="433"/>
      <c r="X491" s="433"/>
      <c r="Y491" s="470"/>
    </row>
    <row r="492" ht="24" customHeight="1" spans="1:25">
      <c r="A492">
        <f>A483+1</f>
        <v>61</v>
      </c>
      <c r="B492" s="434" t="str">
        <f ca="1">IF(INDIRECT("'Risk Input'!"&amp;Database!$O$3&amp;$A492&amp;"")="","",INDIRECT("'Risk Input'!"&amp;Database!$O$3&amp;$A492&amp;""))</f>
        <v/>
      </c>
      <c r="C492" s="434" t="str">
        <f ca="1">IF(INDIRECT("'Risk Input'!"&amp;Database!$O$2&amp;$A492&amp;"")="","",INDIRECT("'Risk Input'!"&amp;Database!$O$2&amp;$A492&amp;""))</f>
        <v/>
      </c>
      <c r="D492" s="435" t="str">
        <f ca="1">IF(INDIRECT("'Risk Input'!"&amp;Database!$O$4&amp;$A492&amp;"")="","",INDIRECT("'Risk Input'!"&amp;Database!$O$4&amp;$A492&amp;""))</f>
        <v/>
      </c>
      <c r="E492" s="434" t="str">
        <f ca="1">IF(INDIRECT("'Risk Input'!"&amp;Database!$O$5&amp;$A492&amp;"")="","",INDIRECT("'Risk Input'!"&amp;Database!$O$5&amp;$A492&amp;""))</f>
        <v/>
      </c>
      <c r="F492" s="434" t="str">
        <f ca="1">IF(INDIRECT("'Risk Input'!"&amp;Database!$O$6&amp;$A492&amp;"")="","",INDIRECT("'Risk Input'!"&amp;Database!$O$6&amp;$A492&amp;""))</f>
        <v/>
      </c>
      <c r="G492" s="434" t="str">
        <f ca="1">IF(INDIRECT("'Risk Input'!"&amp;Database!$O$7&amp;$A492&amp;"")="","",INDIRECT("'Risk Input'!"&amp;Database!$O$7&amp;$A492&amp;""))</f>
        <v/>
      </c>
      <c r="H492" s="434" t="str">
        <f ca="1">IF(INDIRECT("'Risk Input'!"&amp;Database!$O$8&amp;$A492&amp;"")="","",INDIRECT("'Risk Input'!"&amp;Database!$O$8&amp;$A492&amp;""))</f>
        <v/>
      </c>
      <c r="I492" s="449" t="str">
        <f ca="1">IF(INDIRECT("'Risk Input'!"&amp;Database!$O$9&amp;$A492&amp;"")="","",INDIRECT("'Risk Input'!"&amp;Database!$O$9&amp;$A492&amp;""))</f>
        <v/>
      </c>
      <c r="J492" s="434" t="str">
        <f ca="1">IF(INDIRECT("'Risk Input'!"&amp;Database!$O$10&amp;$A492&amp;"")="","",INDIRECT("'Risk Input'!"&amp;Database!$O$10&amp;$A492&amp;""))</f>
        <v/>
      </c>
      <c r="K492" s="434" t="str">
        <f ca="1">IF(INDIRECT("'Risk Input'!"&amp;Database!$O$11&amp;$A492&amp;"")="","",INDIRECT("'Risk Input'!"&amp;Database!$O$11&amp;$A492&amp;""))</f>
        <v/>
      </c>
      <c r="L492" s="434" t="str">
        <f ca="1">IF(INDIRECT("'Risk Input'!"&amp;Database!$O$12&amp;$A492&amp;"")="","",INDIRECT("'Risk Input'!"&amp;Database!$O$12&amp;$A492&amp;""))</f>
        <v/>
      </c>
      <c r="M492" s="434" t="str">
        <f ca="1">IF(INDIRECT("'Risk Input'!"&amp;Database!$O$13&amp;$A492&amp;"")="","",INDIRECT("'Risk Input'!"&amp;Database!$O$13&amp;$A492&amp;""))</f>
        <v/>
      </c>
      <c r="N492" s="434" t="str">
        <f ca="1">IF(INDIRECT("'Risk Input'!"&amp;Database!$O$14&amp;$A492&amp;"")="","",INDIRECT("'Risk Input'!"&amp;Database!$O$14&amp;$A492&amp;""))</f>
        <v/>
      </c>
      <c r="O492" s="450" t="s">
        <v>417</v>
      </c>
      <c r="P492" s="451" t="str">
        <f ca="1">IF(INDIRECT("'Risk Input'!"&amp;Database!$O$19&amp;$A492&amp;"")="","",INDIRECT("'Risk Input'!"&amp;Database!$O$19&amp;$A492&amp;""))</f>
        <v/>
      </c>
      <c r="Q492" s="465" t="str">
        <f ca="1">IF(INDIRECT("'Risk Input'!"&amp;Database!$O$20&amp;$A492&amp;"")="","",INDIRECT("'Risk Input'!"&amp;Database!$O$20&amp;$A492&amp;""))</f>
        <v/>
      </c>
      <c r="R492" s="465" t="str">
        <f ca="1">IF(INDIRECT("'Risk Input'!"&amp;Database!$O$21&amp;$A492&amp;"")="","",INDIRECT("'Risk Input'!"&amp;Database!$O$21&amp;$A492&amp;""))</f>
        <v/>
      </c>
      <c r="S492" s="434" t="str">
        <f ca="1">IF(INDIRECT("'Risk Input'!"&amp;Database!$O$22&amp;$A492&amp;"")="","",INDIRECT("'Risk Input'!"&amp;Database!$O$22&amp;$A492&amp;""))</f>
        <v/>
      </c>
      <c r="T492" s="434" t="str">
        <f ca="1">IF(INDIRECT("'Risk Input'!"&amp;Database!$O$25&amp;$A492&amp;"")="","",INDIRECT("'Risk Input'!"&amp;Database!$O$25&amp;$A492&amp;""))</f>
        <v/>
      </c>
      <c r="U492" s="434" t="str">
        <f ca="1">IF(INDIRECT("'Risk Input'!"&amp;Database!$O$26&amp;$A492&amp;"")="","",INDIRECT("'Risk Input'!"&amp;Database!$O$26&amp;$A492&amp;""))</f>
        <v/>
      </c>
      <c r="V492" s="434" t="str">
        <f ca="1">IF(INDIRECT("'Risk Input'!"&amp;Database!$O$27&amp;$A492&amp;"")="","",INDIRECT("'Risk Input'!"&amp;Database!$O$27&amp;$A492&amp;""))</f>
        <v/>
      </c>
      <c r="W492" s="465" t="str">
        <f ca="1">IF(INDIRECT("'Risk Input'!"&amp;Database!$O$28&amp;$A492&amp;"")="","",INDIRECT("'Risk Input'!"&amp;Database!$O$28&amp;$A492&amp;""))</f>
        <v/>
      </c>
      <c r="X492" s="434" t="str">
        <f ca="1">IF(INDIRECT("'Risk Input'!"&amp;Database!$O$29&amp;$A492&amp;"")="","",INDIRECT("'Risk Input'!"&amp;Database!$O$29&amp;$A492&amp;""))</f>
        <v/>
      </c>
      <c r="Y492" s="471" t="s">
        <v>417</v>
      </c>
    </row>
    <row r="493" ht="24" customHeight="1" spans="1:25">
      <c r="A493">
        <f>A492</f>
        <v>61</v>
      </c>
      <c r="B493" s="436"/>
      <c r="C493" s="436"/>
      <c r="D493" s="437"/>
      <c r="E493" s="436"/>
      <c r="F493" s="436"/>
      <c r="G493" s="436"/>
      <c r="H493" s="436"/>
      <c r="I493" s="452"/>
      <c r="J493" s="436"/>
      <c r="K493" s="436"/>
      <c r="L493" s="436"/>
      <c r="M493" s="436"/>
      <c r="N493" s="436"/>
      <c r="O493" s="453" t="str">
        <f ca="1">IF(INDIRECT("'Risk Input'!"&amp;Database!$O$15&amp;$A492&amp;"")="","",INDIRECT("'Risk Input'!"&amp;Database!$O$15&amp;$A492&amp;""))</f>
        <v/>
      </c>
      <c r="P493" s="454"/>
      <c r="Q493" s="466"/>
      <c r="R493" s="466"/>
      <c r="S493" s="436"/>
      <c r="T493" s="436"/>
      <c r="U493" s="436"/>
      <c r="V493" s="436"/>
      <c r="W493" s="466"/>
      <c r="X493" s="436"/>
      <c r="Y493" s="453" t="str">
        <f ca="1">IF(INDIRECT("'Risk Input'!"&amp;Database!$O$30&amp;$A492&amp;"")="","",INDIRECT("'Risk Input'!"&amp;Database!$O$30&amp;$A492&amp;""))</f>
        <v/>
      </c>
    </row>
    <row r="494" ht="24" customHeight="1" spans="1:25">
      <c r="A494">
        <f t="shared" ref="A494:A499" si="53">A493</f>
        <v>61</v>
      </c>
      <c r="B494" s="436"/>
      <c r="C494" s="436"/>
      <c r="D494" s="437"/>
      <c r="E494" s="436"/>
      <c r="F494" s="436"/>
      <c r="G494" s="436"/>
      <c r="H494" s="436"/>
      <c r="I494" s="452"/>
      <c r="J494" s="436"/>
      <c r="K494" s="436"/>
      <c r="L494" s="436"/>
      <c r="M494" s="436"/>
      <c r="N494" s="436"/>
      <c r="O494" s="455" t="str">
        <f ca="1">IF(INDIRECT("'Risk Input'!"&amp;Database!$O$18&amp;$A494&amp;"")="","",INDIRECT("'Risk Input'!"&amp;Database!$O$18&amp;$A494&amp;""))</f>
        <v/>
      </c>
      <c r="P494" s="454"/>
      <c r="Q494" s="466"/>
      <c r="R494" s="466"/>
      <c r="S494" s="436"/>
      <c r="T494" s="436"/>
      <c r="U494" s="436"/>
      <c r="V494" s="436"/>
      <c r="W494" s="466"/>
      <c r="X494" s="436"/>
      <c r="Y494" s="455" t="str">
        <f ca="1">IF(INDIRECT("'Risk Input'!"&amp;Database!$O$33&amp;$A494&amp;"")="","",INDIRECT("'Risk Input'!"&amp;Database!$O$33&amp;$A494&amp;""))</f>
        <v/>
      </c>
    </row>
    <row r="495" ht="24" customHeight="1" spans="1:25">
      <c r="A495">
        <f t="shared" si="53"/>
        <v>61</v>
      </c>
      <c r="B495" s="436"/>
      <c r="C495" s="436"/>
      <c r="D495" s="437"/>
      <c r="E495" s="436"/>
      <c r="F495" s="436"/>
      <c r="G495" s="436"/>
      <c r="H495" s="436"/>
      <c r="I495" s="452"/>
      <c r="J495" s="436"/>
      <c r="K495" s="436"/>
      <c r="L495" s="436"/>
      <c r="M495" s="436"/>
      <c r="N495" s="436"/>
      <c r="O495" s="456" t="str">
        <f ca="1">IF(INDIRECT("'Risk Input'!L"&amp;$A494&amp;"")="","",INDIRECT("'Risk Input'!L"&amp;$A494&amp;""))</f>
        <v/>
      </c>
      <c r="P495" s="454"/>
      <c r="Q495" s="466"/>
      <c r="R495" s="466"/>
      <c r="S495" s="436"/>
      <c r="T495" s="436"/>
      <c r="U495" s="436"/>
      <c r="V495" s="436"/>
      <c r="W495" s="466"/>
      <c r="X495" s="436"/>
      <c r="Y495" s="456" t="str">
        <f ca="1">IF(INDIRECT("'Risk Input'!L"&amp;$A494&amp;"")="","",INDIRECT("'Risk Input'!L"&amp;$A494&amp;""))</f>
        <v/>
      </c>
    </row>
    <row r="496" ht="24" customHeight="1" spans="1:25">
      <c r="A496">
        <f t="shared" si="53"/>
        <v>61</v>
      </c>
      <c r="B496" s="436"/>
      <c r="C496" s="436"/>
      <c r="D496" s="437"/>
      <c r="E496" s="436"/>
      <c r="F496" s="436"/>
      <c r="G496" s="436"/>
      <c r="H496" s="436"/>
      <c r="I496" s="452"/>
      <c r="J496" s="436"/>
      <c r="K496" s="436"/>
      <c r="L496" s="436"/>
      <c r="M496" s="436"/>
      <c r="N496" s="436"/>
      <c r="O496" s="456" t="str">
        <f ca="1">IF(INDIRECT("'Risk Input'!L"&amp;$A495&amp;"")="","",INDIRECT("'Risk Input'!L"&amp;$A495&amp;""))</f>
        <v/>
      </c>
      <c r="P496" s="454"/>
      <c r="Q496" s="466"/>
      <c r="R496" s="466"/>
      <c r="S496" s="436"/>
      <c r="T496" s="436"/>
      <c r="U496" s="436"/>
      <c r="V496" s="436"/>
      <c r="W496" s="466"/>
      <c r="X496" s="436"/>
      <c r="Y496" s="456" t="str">
        <f ca="1">IF(INDIRECT("'Risk Input'!L"&amp;$A495&amp;"")="","",INDIRECT("'Risk Input'!L"&amp;$A495&amp;""))</f>
        <v/>
      </c>
    </row>
    <row r="497" ht="24" customHeight="1" spans="1:25">
      <c r="A497">
        <f t="shared" si="53"/>
        <v>61</v>
      </c>
      <c r="B497" s="436"/>
      <c r="C497" s="436"/>
      <c r="D497" s="437"/>
      <c r="E497" s="436"/>
      <c r="F497" s="436"/>
      <c r="G497" s="436"/>
      <c r="H497" s="436"/>
      <c r="I497" s="452"/>
      <c r="J497" s="436"/>
      <c r="K497" s="436"/>
      <c r="L497" s="436"/>
      <c r="M497" s="436"/>
      <c r="N497" s="436"/>
      <c r="O497" s="457" t="str">
        <f ca="1">IF(INDIRECT("'Risk Input'!L"&amp;$A496&amp;"")="","",INDIRECT("'Risk Input'!L"&amp;$A496&amp;""))</f>
        <v/>
      </c>
      <c r="P497" s="454"/>
      <c r="Q497" s="466"/>
      <c r="R497" s="466"/>
      <c r="S497" s="436"/>
      <c r="T497" s="436"/>
      <c r="U497" s="436"/>
      <c r="V497" s="436"/>
      <c r="W497" s="466"/>
      <c r="X497" s="436"/>
      <c r="Y497" s="457" t="str">
        <f ca="1">IF(INDIRECT("'Risk Input'!L"&amp;$A496&amp;"")="","",INDIRECT("'Risk Input'!L"&amp;$A496&amp;""))</f>
        <v/>
      </c>
    </row>
    <row r="498" ht="24" customHeight="1" spans="1:25">
      <c r="A498">
        <f t="shared" si="53"/>
        <v>61</v>
      </c>
      <c r="B498" s="436"/>
      <c r="C498" s="436"/>
      <c r="D498" s="437"/>
      <c r="E498" s="436"/>
      <c r="F498" s="436"/>
      <c r="G498" s="436"/>
      <c r="H498" s="436"/>
      <c r="I498" s="452"/>
      <c r="J498" s="436"/>
      <c r="K498" s="436"/>
      <c r="L498" s="436"/>
      <c r="M498" s="436"/>
      <c r="N498" s="436"/>
      <c r="O498" s="458" t="s">
        <v>418</v>
      </c>
      <c r="P498" s="454"/>
      <c r="Q498" s="466"/>
      <c r="R498" s="466"/>
      <c r="S498" s="436"/>
      <c r="T498" s="436"/>
      <c r="U498" s="436"/>
      <c r="V498" s="436"/>
      <c r="W498" s="466"/>
      <c r="X498" s="436"/>
      <c r="Y498" s="458" t="s">
        <v>418</v>
      </c>
    </row>
    <row r="499" ht="24" customHeight="1" spans="1:25">
      <c r="A499">
        <f t="shared" si="53"/>
        <v>61</v>
      </c>
      <c r="B499" s="438"/>
      <c r="C499" s="438"/>
      <c r="D499" s="439"/>
      <c r="E499" s="438"/>
      <c r="F499" s="438"/>
      <c r="G499" s="438"/>
      <c r="H499" s="438"/>
      <c r="I499" s="459"/>
      <c r="J499" s="438"/>
      <c r="K499" s="438"/>
      <c r="L499" s="438"/>
      <c r="M499" s="438"/>
      <c r="N499" s="438"/>
      <c r="O499" s="460" t="str">
        <f ca="1">IF(INDIRECT("'Risk Input'!"&amp;Database!$O$16&amp;$A499&amp;"")="","",INDIRECT("'Risk Input'!"&amp;Database!$O$16&amp;$A499&amp;""))</f>
        <v/>
      </c>
      <c r="P499" s="461"/>
      <c r="Q499" s="467"/>
      <c r="R499" s="467"/>
      <c r="S499" s="438"/>
      <c r="T499" s="438"/>
      <c r="U499" s="438"/>
      <c r="V499" s="438"/>
      <c r="W499" s="467"/>
      <c r="X499" s="438"/>
      <c r="Y499" s="460" t="str">
        <f ca="1">IF(INDIRECT("'Risk Input'!"&amp;Database!$O$31&amp;$A499&amp;"")="","",INDIRECT("'Risk Input'!"&amp;Database!$O$31&amp;$A499&amp;""))</f>
        <v/>
      </c>
    </row>
    <row r="500" ht="6" customHeight="1" spans="2:25">
      <c r="B500" s="431"/>
      <c r="C500" s="432"/>
      <c r="D500" s="433"/>
      <c r="E500" s="433"/>
      <c r="F500" s="433"/>
      <c r="G500" s="433"/>
      <c r="H500" s="433"/>
      <c r="I500" s="462"/>
      <c r="J500" s="433"/>
      <c r="K500" s="433"/>
      <c r="L500" s="433"/>
      <c r="M500" s="433"/>
      <c r="N500" s="448"/>
      <c r="O500" s="448"/>
      <c r="P500" s="448"/>
      <c r="Q500" s="448"/>
      <c r="R500" s="448"/>
      <c r="S500" s="433"/>
      <c r="T500" s="433"/>
      <c r="U500" s="433"/>
      <c r="V500" s="433"/>
      <c r="W500" s="433"/>
      <c r="X500" s="433"/>
      <c r="Y500" s="470"/>
    </row>
    <row r="501" ht="24" customHeight="1" spans="1:25">
      <c r="A501">
        <f>A492+1</f>
        <v>62</v>
      </c>
      <c r="B501" s="434" t="str">
        <f ca="1">IF(INDIRECT("'Risk Input'!"&amp;Database!$O$3&amp;$A501&amp;"")="","",INDIRECT("'Risk Input'!"&amp;Database!$O$3&amp;$A501&amp;""))</f>
        <v/>
      </c>
      <c r="C501" s="434" t="str">
        <f ca="1">IF(INDIRECT("'Risk Input'!"&amp;Database!$O$2&amp;$A501&amp;"")="","",INDIRECT("'Risk Input'!"&amp;Database!$O$2&amp;$A501&amp;""))</f>
        <v/>
      </c>
      <c r="D501" s="435" t="str">
        <f ca="1">IF(INDIRECT("'Risk Input'!"&amp;Database!$O$4&amp;$A501&amp;"")="","",INDIRECT("'Risk Input'!"&amp;Database!$O$4&amp;$A501&amp;""))</f>
        <v/>
      </c>
      <c r="E501" s="434" t="str">
        <f ca="1">IF(INDIRECT("'Risk Input'!"&amp;Database!$O$5&amp;$A501&amp;"")="","",INDIRECT("'Risk Input'!"&amp;Database!$O$5&amp;$A501&amp;""))</f>
        <v/>
      </c>
      <c r="F501" s="434" t="str">
        <f ca="1">IF(INDIRECT("'Risk Input'!"&amp;Database!$O$6&amp;$A501&amp;"")="","",INDIRECT("'Risk Input'!"&amp;Database!$O$6&amp;$A501&amp;""))</f>
        <v/>
      </c>
      <c r="G501" s="434" t="str">
        <f ca="1">IF(INDIRECT("'Risk Input'!"&amp;Database!$O$7&amp;$A501&amp;"")="","",INDIRECT("'Risk Input'!"&amp;Database!$O$7&amp;$A501&amp;""))</f>
        <v/>
      </c>
      <c r="H501" s="434" t="str">
        <f ca="1">IF(INDIRECT("'Risk Input'!"&amp;Database!$O$8&amp;$A501&amp;"")="","",INDIRECT("'Risk Input'!"&amp;Database!$O$8&amp;$A501&amp;""))</f>
        <v/>
      </c>
      <c r="I501" s="449" t="str">
        <f ca="1">IF(INDIRECT("'Risk Input'!"&amp;Database!$O$9&amp;$A501&amp;"")="","",INDIRECT("'Risk Input'!"&amp;Database!$O$9&amp;$A501&amp;""))</f>
        <v/>
      </c>
      <c r="J501" s="434" t="str">
        <f ca="1">IF(INDIRECT("'Risk Input'!"&amp;Database!$O$10&amp;$A501&amp;"")="","",INDIRECT("'Risk Input'!"&amp;Database!$O$10&amp;$A501&amp;""))</f>
        <v/>
      </c>
      <c r="K501" s="434" t="str">
        <f ca="1">IF(INDIRECT("'Risk Input'!"&amp;Database!$O$11&amp;$A501&amp;"")="","",INDIRECT("'Risk Input'!"&amp;Database!$O$11&amp;$A501&amp;""))</f>
        <v/>
      </c>
      <c r="L501" s="434" t="str">
        <f ca="1">IF(INDIRECT("'Risk Input'!"&amp;Database!$O$12&amp;$A501&amp;"")="","",INDIRECT("'Risk Input'!"&amp;Database!$O$12&amp;$A501&amp;""))</f>
        <v/>
      </c>
      <c r="M501" s="434" t="str">
        <f ca="1">IF(INDIRECT("'Risk Input'!"&amp;Database!$O$13&amp;$A501&amp;"")="","",INDIRECT("'Risk Input'!"&amp;Database!$O$13&amp;$A501&amp;""))</f>
        <v/>
      </c>
      <c r="N501" s="434" t="str">
        <f ca="1">IF(INDIRECT("'Risk Input'!"&amp;Database!$O$14&amp;$A501&amp;"")="","",INDIRECT("'Risk Input'!"&amp;Database!$O$14&amp;$A501&amp;""))</f>
        <v/>
      </c>
      <c r="O501" s="450" t="s">
        <v>417</v>
      </c>
      <c r="P501" s="451" t="str">
        <f ca="1">IF(INDIRECT("'Risk Input'!"&amp;Database!$O$19&amp;$A501&amp;"")="","",INDIRECT("'Risk Input'!"&amp;Database!$O$19&amp;$A501&amp;""))</f>
        <v/>
      </c>
      <c r="Q501" s="465" t="str">
        <f ca="1">IF(INDIRECT("'Risk Input'!"&amp;Database!$O$20&amp;$A501&amp;"")="","",INDIRECT("'Risk Input'!"&amp;Database!$O$20&amp;$A501&amp;""))</f>
        <v/>
      </c>
      <c r="R501" s="465" t="str">
        <f ca="1">IF(INDIRECT("'Risk Input'!"&amp;Database!$O$21&amp;$A501&amp;"")="","",INDIRECT("'Risk Input'!"&amp;Database!$O$21&amp;$A501&amp;""))</f>
        <v/>
      </c>
      <c r="S501" s="434" t="str">
        <f ca="1">IF(INDIRECT("'Risk Input'!"&amp;Database!$O$22&amp;$A501&amp;"")="","",INDIRECT("'Risk Input'!"&amp;Database!$O$22&amp;$A501&amp;""))</f>
        <v/>
      </c>
      <c r="T501" s="434" t="str">
        <f ca="1">IF(INDIRECT("'Risk Input'!"&amp;Database!$O$25&amp;$A501&amp;"")="","",INDIRECT("'Risk Input'!"&amp;Database!$O$25&amp;$A501&amp;""))</f>
        <v/>
      </c>
      <c r="U501" s="434" t="str">
        <f ca="1">IF(INDIRECT("'Risk Input'!"&amp;Database!$O$26&amp;$A501&amp;"")="","",INDIRECT("'Risk Input'!"&amp;Database!$O$26&amp;$A501&amp;""))</f>
        <v/>
      </c>
      <c r="V501" s="434" t="str">
        <f ca="1">IF(INDIRECT("'Risk Input'!"&amp;Database!$O$27&amp;$A501&amp;"")="","",INDIRECT("'Risk Input'!"&amp;Database!$O$27&amp;$A501&amp;""))</f>
        <v/>
      </c>
      <c r="W501" s="465" t="str">
        <f ca="1">IF(INDIRECT("'Risk Input'!"&amp;Database!$O$28&amp;$A501&amp;"")="","",INDIRECT("'Risk Input'!"&amp;Database!$O$28&amp;$A501&amp;""))</f>
        <v/>
      </c>
      <c r="X501" s="434" t="str">
        <f ca="1">IF(INDIRECT("'Risk Input'!"&amp;Database!$O$29&amp;$A501&amp;"")="","",INDIRECT("'Risk Input'!"&amp;Database!$O$29&amp;$A501&amp;""))</f>
        <v/>
      </c>
      <c r="Y501" s="471" t="s">
        <v>417</v>
      </c>
    </row>
    <row r="502" ht="24" customHeight="1" spans="1:25">
      <c r="A502">
        <f>A501</f>
        <v>62</v>
      </c>
      <c r="B502" s="436"/>
      <c r="C502" s="436"/>
      <c r="D502" s="437"/>
      <c r="E502" s="436"/>
      <c r="F502" s="436"/>
      <c r="G502" s="436"/>
      <c r="H502" s="436"/>
      <c r="I502" s="452"/>
      <c r="J502" s="436"/>
      <c r="K502" s="436"/>
      <c r="L502" s="436"/>
      <c r="M502" s="436"/>
      <c r="N502" s="436"/>
      <c r="O502" s="453" t="str">
        <f ca="1">IF(INDIRECT("'Risk Input'!"&amp;Database!$O$15&amp;$A501&amp;"")="","",INDIRECT("'Risk Input'!"&amp;Database!$O$15&amp;$A501&amp;""))</f>
        <v/>
      </c>
      <c r="P502" s="454"/>
      <c r="Q502" s="466"/>
      <c r="R502" s="466"/>
      <c r="S502" s="436"/>
      <c r="T502" s="436"/>
      <c r="U502" s="436"/>
      <c r="V502" s="436"/>
      <c r="W502" s="466"/>
      <c r="X502" s="436"/>
      <c r="Y502" s="453" t="str">
        <f ca="1">IF(INDIRECT("'Risk Input'!"&amp;Database!$O$30&amp;$A501&amp;"")="","",INDIRECT("'Risk Input'!"&amp;Database!$O$30&amp;$A501&amp;""))</f>
        <v/>
      </c>
    </row>
    <row r="503" ht="24" customHeight="1" spans="1:25">
      <c r="A503">
        <f t="shared" ref="A503:A508" si="54">A502</f>
        <v>62</v>
      </c>
      <c r="B503" s="436"/>
      <c r="C503" s="436"/>
      <c r="D503" s="437"/>
      <c r="E503" s="436"/>
      <c r="F503" s="436"/>
      <c r="G503" s="436"/>
      <c r="H503" s="436"/>
      <c r="I503" s="452"/>
      <c r="J503" s="436"/>
      <c r="K503" s="436"/>
      <c r="L503" s="436"/>
      <c r="M503" s="436"/>
      <c r="N503" s="436"/>
      <c r="O503" s="455" t="str">
        <f ca="1">IF(INDIRECT("'Risk Input'!"&amp;Database!$O$18&amp;$A503&amp;"")="","",INDIRECT("'Risk Input'!"&amp;Database!$O$18&amp;$A503&amp;""))</f>
        <v/>
      </c>
      <c r="P503" s="454"/>
      <c r="Q503" s="466"/>
      <c r="R503" s="466"/>
      <c r="S503" s="436"/>
      <c r="T503" s="436"/>
      <c r="U503" s="436"/>
      <c r="V503" s="436"/>
      <c r="W503" s="466"/>
      <c r="X503" s="436"/>
      <c r="Y503" s="455" t="str">
        <f ca="1">IF(INDIRECT("'Risk Input'!"&amp;Database!$O$33&amp;$A503&amp;"")="","",INDIRECT("'Risk Input'!"&amp;Database!$O$33&amp;$A503&amp;""))</f>
        <v/>
      </c>
    </row>
    <row r="504" ht="24" customHeight="1" spans="1:25">
      <c r="A504">
        <f t="shared" si="54"/>
        <v>62</v>
      </c>
      <c r="B504" s="436"/>
      <c r="C504" s="436"/>
      <c r="D504" s="437"/>
      <c r="E504" s="436"/>
      <c r="F504" s="436"/>
      <c r="G504" s="436"/>
      <c r="H504" s="436"/>
      <c r="I504" s="452"/>
      <c r="J504" s="436"/>
      <c r="K504" s="436"/>
      <c r="L504" s="436"/>
      <c r="M504" s="436"/>
      <c r="N504" s="436"/>
      <c r="O504" s="456" t="str">
        <f ca="1">IF(INDIRECT("'Risk Input'!L"&amp;$A503&amp;"")="","",INDIRECT("'Risk Input'!L"&amp;$A503&amp;""))</f>
        <v/>
      </c>
      <c r="P504" s="454"/>
      <c r="Q504" s="466"/>
      <c r="R504" s="466"/>
      <c r="S504" s="436"/>
      <c r="T504" s="436"/>
      <c r="U504" s="436"/>
      <c r="V504" s="436"/>
      <c r="W504" s="466"/>
      <c r="X504" s="436"/>
      <c r="Y504" s="456" t="str">
        <f ca="1">IF(INDIRECT("'Risk Input'!L"&amp;$A503&amp;"")="","",INDIRECT("'Risk Input'!L"&amp;$A503&amp;""))</f>
        <v/>
      </c>
    </row>
    <row r="505" ht="24" customHeight="1" spans="1:25">
      <c r="A505">
        <f t="shared" si="54"/>
        <v>62</v>
      </c>
      <c r="B505" s="436"/>
      <c r="C505" s="436"/>
      <c r="D505" s="437"/>
      <c r="E505" s="436"/>
      <c r="F505" s="436"/>
      <c r="G505" s="436"/>
      <c r="H505" s="436"/>
      <c r="I505" s="452"/>
      <c r="J505" s="436"/>
      <c r="K505" s="436"/>
      <c r="L505" s="436"/>
      <c r="M505" s="436"/>
      <c r="N505" s="436"/>
      <c r="O505" s="456" t="str">
        <f ca="1">IF(INDIRECT("'Risk Input'!L"&amp;$A504&amp;"")="","",INDIRECT("'Risk Input'!L"&amp;$A504&amp;""))</f>
        <v/>
      </c>
      <c r="P505" s="454"/>
      <c r="Q505" s="466"/>
      <c r="R505" s="466"/>
      <c r="S505" s="436"/>
      <c r="T505" s="436"/>
      <c r="U505" s="436"/>
      <c r="V505" s="436"/>
      <c r="W505" s="466"/>
      <c r="X505" s="436"/>
      <c r="Y505" s="456" t="str">
        <f ca="1">IF(INDIRECT("'Risk Input'!L"&amp;$A504&amp;"")="","",INDIRECT("'Risk Input'!L"&amp;$A504&amp;""))</f>
        <v/>
      </c>
    </row>
    <row r="506" ht="24" customHeight="1" spans="1:25">
      <c r="A506">
        <f t="shared" si="54"/>
        <v>62</v>
      </c>
      <c r="B506" s="436"/>
      <c r="C506" s="436"/>
      <c r="D506" s="437"/>
      <c r="E506" s="436"/>
      <c r="F506" s="436"/>
      <c r="G506" s="436"/>
      <c r="H506" s="436"/>
      <c r="I506" s="452"/>
      <c r="J506" s="436"/>
      <c r="K506" s="436"/>
      <c r="L506" s="436"/>
      <c r="M506" s="436"/>
      <c r="N506" s="436"/>
      <c r="O506" s="457" t="str">
        <f ca="1">IF(INDIRECT("'Risk Input'!L"&amp;$A505&amp;"")="","",INDIRECT("'Risk Input'!L"&amp;$A505&amp;""))</f>
        <v/>
      </c>
      <c r="P506" s="454"/>
      <c r="Q506" s="466"/>
      <c r="R506" s="466"/>
      <c r="S506" s="436"/>
      <c r="T506" s="436"/>
      <c r="U506" s="436"/>
      <c r="V506" s="436"/>
      <c r="W506" s="466"/>
      <c r="X506" s="436"/>
      <c r="Y506" s="457" t="str">
        <f ca="1">IF(INDIRECT("'Risk Input'!L"&amp;$A505&amp;"")="","",INDIRECT("'Risk Input'!L"&amp;$A505&amp;""))</f>
        <v/>
      </c>
    </row>
    <row r="507" ht="24" customHeight="1" spans="1:25">
      <c r="A507">
        <f t="shared" si="54"/>
        <v>62</v>
      </c>
      <c r="B507" s="436"/>
      <c r="C507" s="436"/>
      <c r="D507" s="437"/>
      <c r="E507" s="436"/>
      <c r="F507" s="436"/>
      <c r="G507" s="436"/>
      <c r="H507" s="436"/>
      <c r="I507" s="452"/>
      <c r="J507" s="436"/>
      <c r="K507" s="436"/>
      <c r="L507" s="436"/>
      <c r="M507" s="436"/>
      <c r="N507" s="436"/>
      <c r="O507" s="458" t="s">
        <v>418</v>
      </c>
      <c r="P507" s="454"/>
      <c r="Q507" s="466"/>
      <c r="R507" s="466"/>
      <c r="S507" s="436"/>
      <c r="T507" s="436"/>
      <c r="U507" s="436"/>
      <c r="V507" s="436"/>
      <c r="W507" s="466"/>
      <c r="X507" s="436"/>
      <c r="Y507" s="458" t="s">
        <v>418</v>
      </c>
    </row>
    <row r="508" ht="24" customHeight="1" spans="1:25">
      <c r="A508">
        <f t="shared" si="54"/>
        <v>62</v>
      </c>
      <c r="B508" s="438"/>
      <c r="C508" s="438"/>
      <c r="D508" s="439"/>
      <c r="E508" s="438"/>
      <c r="F508" s="438"/>
      <c r="G508" s="438"/>
      <c r="H508" s="438"/>
      <c r="I508" s="459"/>
      <c r="J508" s="438"/>
      <c r="K508" s="438"/>
      <c r="L508" s="438"/>
      <c r="M508" s="438"/>
      <c r="N508" s="438"/>
      <c r="O508" s="460" t="str">
        <f ca="1">IF(INDIRECT("'Risk Input'!"&amp;Database!$O$16&amp;$A508&amp;"")="","",INDIRECT("'Risk Input'!"&amp;Database!$O$16&amp;$A508&amp;""))</f>
        <v/>
      </c>
      <c r="P508" s="461"/>
      <c r="Q508" s="467"/>
      <c r="R508" s="467"/>
      <c r="S508" s="438"/>
      <c r="T508" s="438"/>
      <c r="U508" s="438"/>
      <c r="V508" s="438"/>
      <c r="W508" s="467"/>
      <c r="X508" s="438"/>
      <c r="Y508" s="460" t="str">
        <f ca="1">IF(INDIRECT("'Risk Input'!"&amp;Database!$O$31&amp;$A508&amp;"")="","",INDIRECT("'Risk Input'!"&amp;Database!$O$31&amp;$A508&amp;""))</f>
        <v/>
      </c>
    </row>
    <row r="509" ht="6" customHeight="1" spans="2:25">
      <c r="B509" s="431"/>
      <c r="C509" s="432"/>
      <c r="D509" s="433"/>
      <c r="E509" s="433"/>
      <c r="F509" s="433"/>
      <c r="G509" s="433"/>
      <c r="H509" s="433"/>
      <c r="I509" s="462"/>
      <c r="J509" s="433"/>
      <c r="K509" s="433"/>
      <c r="L509" s="433"/>
      <c r="M509" s="433"/>
      <c r="N509" s="448"/>
      <c r="O509" s="448"/>
      <c r="P509" s="448"/>
      <c r="Q509" s="448"/>
      <c r="R509" s="448"/>
      <c r="S509" s="433"/>
      <c r="T509" s="433"/>
      <c r="U509" s="433"/>
      <c r="V509" s="433"/>
      <c r="W509" s="433"/>
      <c r="X509" s="433"/>
      <c r="Y509" s="470"/>
    </row>
    <row r="510" ht="24" customHeight="1" spans="1:25">
      <c r="A510">
        <f>A501+1</f>
        <v>63</v>
      </c>
      <c r="B510" s="434" t="str">
        <f ca="1">IF(INDIRECT("'Risk Input'!"&amp;Database!$O$3&amp;$A510&amp;"")="","",INDIRECT("'Risk Input'!"&amp;Database!$O$3&amp;$A510&amp;""))</f>
        <v/>
      </c>
      <c r="C510" s="434" t="str">
        <f ca="1">IF(INDIRECT("'Risk Input'!"&amp;Database!$O$2&amp;$A510&amp;"")="","",INDIRECT("'Risk Input'!"&amp;Database!$O$2&amp;$A510&amp;""))</f>
        <v/>
      </c>
      <c r="D510" s="435" t="str">
        <f ca="1">IF(INDIRECT("'Risk Input'!"&amp;Database!$O$4&amp;$A510&amp;"")="","",INDIRECT("'Risk Input'!"&amp;Database!$O$4&amp;$A510&amp;""))</f>
        <v/>
      </c>
      <c r="E510" s="434" t="str">
        <f ca="1">IF(INDIRECT("'Risk Input'!"&amp;Database!$O$5&amp;$A510&amp;"")="","",INDIRECT("'Risk Input'!"&amp;Database!$O$5&amp;$A510&amp;""))</f>
        <v/>
      </c>
      <c r="F510" s="434" t="str">
        <f ca="1">IF(INDIRECT("'Risk Input'!"&amp;Database!$O$6&amp;$A510&amp;"")="","",INDIRECT("'Risk Input'!"&amp;Database!$O$6&amp;$A510&amp;""))</f>
        <v/>
      </c>
      <c r="G510" s="434" t="str">
        <f ca="1">IF(INDIRECT("'Risk Input'!"&amp;Database!$O$7&amp;$A510&amp;"")="","",INDIRECT("'Risk Input'!"&amp;Database!$O$7&amp;$A510&amp;""))</f>
        <v/>
      </c>
      <c r="H510" s="434" t="str">
        <f ca="1">IF(INDIRECT("'Risk Input'!"&amp;Database!$O$8&amp;$A510&amp;"")="","",INDIRECT("'Risk Input'!"&amp;Database!$O$8&amp;$A510&amp;""))</f>
        <v/>
      </c>
      <c r="I510" s="449" t="str">
        <f ca="1">IF(INDIRECT("'Risk Input'!"&amp;Database!$O$9&amp;$A510&amp;"")="","",INDIRECT("'Risk Input'!"&amp;Database!$O$9&amp;$A510&amp;""))</f>
        <v/>
      </c>
      <c r="J510" s="434" t="str">
        <f ca="1">IF(INDIRECT("'Risk Input'!"&amp;Database!$O$10&amp;$A510&amp;"")="","",INDIRECT("'Risk Input'!"&amp;Database!$O$10&amp;$A510&amp;""))</f>
        <v/>
      </c>
      <c r="K510" s="434" t="str">
        <f ca="1">IF(INDIRECT("'Risk Input'!"&amp;Database!$O$11&amp;$A510&amp;"")="","",INDIRECT("'Risk Input'!"&amp;Database!$O$11&amp;$A510&amp;""))</f>
        <v/>
      </c>
      <c r="L510" s="434" t="str">
        <f ca="1">IF(INDIRECT("'Risk Input'!"&amp;Database!$O$12&amp;$A510&amp;"")="","",INDIRECT("'Risk Input'!"&amp;Database!$O$12&amp;$A510&amp;""))</f>
        <v/>
      </c>
      <c r="M510" s="434" t="str">
        <f ca="1">IF(INDIRECT("'Risk Input'!"&amp;Database!$O$13&amp;$A510&amp;"")="","",INDIRECT("'Risk Input'!"&amp;Database!$O$13&amp;$A510&amp;""))</f>
        <v/>
      </c>
      <c r="N510" s="434" t="str">
        <f ca="1">IF(INDIRECT("'Risk Input'!"&amp;Database!$O$14&amp;$A510&amp;"")="","",INDIRECT("'Risk Input'!"&amp;Database!$O$14&amp;$A510&amp;""))</f>
        <v/>
      </c>
      <c r="O510" s="450" t="s">
        <v>417</v>
      </c>
      <c r="P510" s="451" t="str">
        <f ca="1">IF(INDIRECT("'Risk Input'!"&amp;Database!$O$19&amp;$A510&amp;"")="","",INDIRECT("'Risk Input'!"&amp;Database!$O$19&amp;$A510&amp;""))</f>
        <v/>
      </c>
      <c r="Q510" s="465" t="str">
        <f ca="1">IF(INDIRECT("'Risk Input'!"&amp;Database!$O$20&amp;$A510&amp;"")="","",INDIRECT("'Risk Input'!"&amp;Database!$O$20&amp;$A510&amp;""))</f>
        <v/>
      </c>
      <c r="R510" s="465" t="str">
        <f ca="1">IF(INDIRECT("'Risk Input'!"&amp;Database!$O$21&amp;$A510&amp;"")="","",INDIRECT("'Risk Input'!"&amp;Database!$O$21&amp;$A510&amp;""))</f>
        <v/>
      </c>
      <c r="S510" s="434" t="str">
        <f ca="1">IF(INDIRECT("'Risk Input'!"&amp;Database!$O$22&amp;$A510&amp;"")="","",INDIRECT("'Risk Input'!"&amp;Database!$O$22&amp;$A510&amp;""))</f>
        <v/>
      </c>
      <c r="T510" s="434" t="str">
        <f ca="1">IF(INDIRECT("'Risk Input'!"&amp;Database!$O$25&amp;$A510&amp;"")="","",INDIRECT("'Risk Input'!"&amp;Database!$O$25&amp;$A510&amp;""))</f>
        <v/>
      </c>
      <c r="U510" s="434" t="str">
        <f ca="1">IF(INDIRECT("'Risk Input'!"&amp;Database!$O$26&amp;$A510&amp;"")="","",INDIRECT("'Risk Input'!"&amp;Database!$O$26&amp;$A510&amp;""))</f>
        <v/>
      </c>
      <c r="V510" s="434" t="str">
        <f ca="1">IF(INDIRECT("'Risk Input'!"&amp;Database!$O$27&amp;$A510&amp;"")="","",INDIRECT("'Risk Input'!"&amp;Database!$O$27&amp;$A510&amp;""))</f>
        <v/>
      </c>
      <c r="W510" s="465" t="str">
        <f ca="1">IF(INDIRECT("'Risk Input'!"&amp;Database!$O$28&amp;$A510&amp;"")="","",INDIRECT("'Risk Input'!"&amp;Database!$O$28&amp;$A510&amp;""))</f>
        <v/>
      </c>
      <c r="X510" s="434" t="str">
        <f ca="1">IF(INDIRECT("'Risk Input'!"&amp;Database!$O$29&amp;$A510&amp;"")="","",INDIRECT("'Risk Input'!"&amp;Database!$O$29&amp;$A510&amp;""))</f>
        <v/>
      </c>
      <c r="Y510" s="471" t="s">
        <v>417</v>
      </c>
    </row>
    <row r="511" ht="24" customHeight="1" spans="1:25">
      <c r="A511">
        <f>A510</f>
        <v>63</v>
      </c>
      <c r="B511" s="436"/>
      <c r="C511" s="436"/>
      <c r="D511" s="437"/>
      <c r="E511" s="436"/>
      <c r="F511" s="436"/>
      <c r="G511" s="436"/>
      <c r="H511" s="436"/>
      <c r="I511" s="452"/>
      <c r="J511" s="436"/>
      <c r="K511" s="436"/>
      <c r="L511" s="436"/>
      <c r="M511" s="436"/>
      <c r="N511" s="436"/>
      <c r="O511" s="453" t="str">
        <f ca="1">IF(INDIRECT("'Risk Input'!"&amp;Database!$O$15&amp;$A510&amp;"")="","",INDIRECT("'Risk Input'!"&amp;Database!$O$15&amp;$A510&amp;""))</f>
        <v/>
      </c>
      <c r="P511" s="454"/>
      <c r="Q511" s="466"/>
      <c r="R511" s="466"/>
      <c r="S511" s="436"/>
      <c r="T511" s="436"/>
      <c r="U511" s="436"/>
      <c r="V511" s="436"/>
      <c r="W511" s="466"/>
      <c r="X511" s="436"/>
      <c r="Y511" s="453" t="str">
        <f ca="1">IF(INDIRECT("'Risk Input'!"&amp;Database!$O$30&amp;$A510&amp;"")="","",INDIRECT("'Risk Input'!"&amp;Database!$O$30&amp;$A510&amp;""))</f>
        <v/>
      </c>
    </row>
    <row r="512" ht="24" customHeight="1" spans="1:25">
      <c r="A512">
        <f t="shared" ref="A512:A517" si="55">A511</f>
        <v>63</v>
      </c>
      <c r="B512" s="436"/>
      <c r="C512" s="436"/>
      <c r="D512" s="437"/>
      <c r="E512" s="436"/>
      <c r="F512" s="436"/>
      <c r="G512" s="436"/>
      <c r="H512" s="436"/>
      <c r="I512" s="452"/>
      <c r="J512" s="436"/>
      <c r="K512" s="436"/>
      <c r="L512" s="436"/>
      <c r="M512" s="436"/>
      <c r="N512" s="436"/>
      <c r="O512" s="455" t="str">
        <f ca="1">IF(INDIRECT("'Risk Input'!"&amp;Database!$O$18&amp;$A512&amp;"")="","",INDIRECT("'Risk Input'!"&amp;Database!$O$18&amp;$A512&amp;""))</f>
        <v/>
      </c>
      <c r="P512" s="454"/>
      <c r="Q512" s="466"/>
      <c r="R512" s="466"/>
      <c r="S512" s="436"/>
      <c r="T512" s="436"/>
      <c r="U512" s="436"/>
      <c r="V512" s="436"/>
      <c r="W512" s="466"/>
      <c r="X512" s="436"/>
      <c r="Y512" s="455" t="str">
        <f ca="1">IF(INDIRECT("'Risk Input'!"&amp;Database!$O$33&amp;$A512&amp;"")="","",INDIRECT("'Risk Input'!"&amp;Database!$O$33&amp;$A512&amp;""))</f>
        <v/>
      </c>
    </row>
    <row r="513" ht="24" customHeight="1" spans="1:25">
      <c r="A513">
        <f t="shared" si="55"/>
        <v>63</v>
      </c>
      <c r="B513" s="436"/>
      <c r="C513" s="436"/>
      <c r="D513" s="437"/>
      <c r="E513" s="436"/>
      <c r="F513" s="436"/>
      <c r="G513" s="436"/>
      <c r="H513" s="436"/>
      <c r="I513" s="452"/>
      <c r="J513" s="436"/>
      <c r="K513" s="436"/>
      <c r="L513" s="436"/>
      <c r="M513" s="436"/>
      <c r="N513" s="436"/>
      <c r="O513" s="456" t="str">
        <f ca="1">IF(INDIRECT("'Risk Input'!L"&amp;$A512&amp;"")="","",INDIRECT("'Risk Input'!L"&amp;$A512&amp;""))</f>
        <v/>
      </c>
      <c r="P513" s="454"/>
      <c r="Q513" s="466"/>
      <c r="R513" s="466"/>
      <c r="S513" s="436"/>
      <c r="T513" s="436"/>
      <c r="U513" s="436"/>
      <c r="V513" s="436"/>
      <c r="W513" s="466"/>
      <c r="X513" s="436"/>
      <c r="Y513" s="456" t="str">
        <f ca="1">IF(INDIRECT("'Risk Input'!L"&amp;$A512&amp;"")="","",INDIRECT("'Risk Input'!L"&amp;$A512&amp;""))</f>
        <v/>
      </c>
    </row>
    <row r="514" ht="24" customHeight="1" spans="1:25">
      <c r="A514">
        <f t="shared" si="55"/>
        <v>63</v>
      </c>
      <c r="B514" s="436"/>
      <c r="C514" s="436"/>
      <c r="D514" s="437"/>
      <c r="E514" s="436"/>
      <c r="F514" s="436"/>
      <c r="G514" s="436"/>
      <c r="H514" s="436"/>
      <c r="I514" s="452"/>
      <c r="J514" s="436"/>
      <c r="K514" s="436"/>
      <c r="L514" s="436"/>
      <c r="M514" s="436"/>
      <c r="N514" s="436"/>
      <c r="O514" s="456" t="str">
        <f ca="1">IF(INDIRECT("'Risk Input'!L"&amp;$A513&amp;"")="","",INDIRECT("'Risk Input'!L"&amp;$A513&amp;""))</f>
        <v/>
      </c>
      <c r="P514" s="454"/>
      <c r="Q514" s="466"/>
      <c r="R514" s="466"/>
      <c r="S514" s="436"/>
      <c r="T514" s="436"/>
      <c r="U514" s="436"/>
      <c r="V514" s="436"/>
      <c r="W514" s="466"/>
      <c r="X514" s="436"/>
      <c r="Y514" s="456" t="str">
        <f ca="1">IF(INDIRECT("'Risk Input'!L"&amp;$A513&amp;"")="","",INDIRECT("'Risk Input'!L"&amp;$A513&amp;""))</f>
        <v/>
      </c>
    </row>
    <row r="515" ht="24" customHeight="1" spans="1:25">
      <c r="A515">
        <f t="shared" si="55"/>
        <v>63</v>
      </c>
      <c r="B515" s="436"/>
      <c r="C515" s="436"/>
      <c r="D515" s="437"/>
      <c r="E515" s="436"/>
      <c r="F515" s="436"/>
      <c r="G515" s="436"/>
      <c r="H515" s="436"/>
      <c r="I515" s="452"/>
      <c r="J515" s="436"/>
      <c r="K515" s="436"/>
      <c r="L515" s="436"/>
      <c r="M515" s="436"/>
      <c r="N515" s="436"/>
      <c r="O515" s="457" t="str">
        <f ca="1">IF(INDIRECT("'Risk Input'!L"&amp;$A514&amp;"")="","",INDIRECT("'Risk Input'!L"&amp;$A514&amp;""))</f>
        <v/>
      </c>
      <c r="P515" s="454"/>
      <c r="Q515" s="466"/>
      <c r="R515" s="466"/>
      <c r="S515" s="436"/>
      <c r="T515" s="436"/>
      <c r="U515" s="436"/>
      <c r="V515" s="436"/>
      <c r="W515" s="466"/>
      <c r="X515" s="436"/>
      <c r="Y515" s="457" t="str">
        <f ca="1">IF(INDIRECT("'Risk Input'!L"&amp;$A514&amp;"")="","",INDIRECT("'Risk Input'!L"&amp;$A514&amp;""))</f>
        <v/>
      </c>
    </row>
    <row r="516" ht="24" customHeight="1" spans="1:25">
      <c r="A516">
        <f t="shared" si="55"/>
        <v>63</v>
      </c>
      <c r="B516" s="436"/>
      <c r="C516" s="436"/>
      <c r="D516" s="437"/>
      <c r="E516" s="436"/>
      <c r="F516" s="436"/>
      <c r="G516" s="436"/>
      <c r="H516" s="436"/>
      <c r="I516" s="452"/>
      <c r="J516" s="436"/>
      <c r="K516" s="436"/>
      <c r="L516" s="436"/>
      <c r="M516" s="436"/>
      <c r="N516" s="436"/>
      <c r="O516" s="458" t="s">
        <v>418</v>
      </c>
      <c r="P516" s="454"/>
      <c r="Q516" s="466"/>
      <c r="R516" s="466"/>
      <c r="S516" s="436"/>
      <c r="T516" s="436"/>
      <c r="U516" s="436"/>
      <c r="V516" s="436"/>
      <c r="W516" s="466"/>
      <c r="X516" s="436"/>
      <c r="Y516" s="458" t="s">
        <v>418</v>
      </c>
    </row>
    <row r="517" ht="24" customHeight="1" spans="1:25">
      <c r="A517">
        <f t="shared" si="55"/>
        <v>63</v>
      </c>
      <c r="B517" s="438"/>
      <c r="C517" s="438"/>
      <c r="D517" s="439"/>
      <c r="E517" s="438"/>
      <c r="F517" s="438"/>
      <c r="G517" s="438"/>
      <c r="H517" s="438"/>
      <c r="I517" s="459"/>
      <c r="J517" s="438"/>
      <c r="K517" s="438"/>
      <c r="L517" s="438"/>
      <c r="M517" s="438"/>
      <c r="N517" s="438"/>
      <c r="O517" s="460" t="str">
        <f ca="1">IF(INDIRECT("'Risk Input'!"&amp;Database!$O$16&amp;$A517&amp;"")="","",INDIRECT("'Risk Input'!"&amp;Database!$O$16&amp;$A517&amp;""))</f>
        <v/>
      </c>
      <c r="P517" s="461"/>
      <c r="Q517" s="467"/>
      <c r="R517" s="467"/>
      <c r="S517" s="438"/>
      <c r="T517" s="438"/>
      <c r="U517" s="438"/>
      <c r="V517" s="438"/>
      <c r="W517" s="467"/>
      <c r="X517" s="438"/>
      <c r="Y517" s="460" t="str">
        <f ca="1">IF(INDIRECT("'Risk Input'!"&amp;Database!$O$31&amp;$A517&amp;"")="","",INDIRECT("'Risk Input'!"&amp;Database!$O$31&amp;$A517&amp;""))</f>
        <v/>
      </c>
    </row>
    <row r="518" ht="6" customHeight="1" spans="2:25">
      <c r="B518" s="431"/>
      <c r="C518" s="432"/>
      <c r="D518" s="433"/>
      <c r="E518" s="433"/>
      <c r="F518" s="433"/>
      <c r="G518" s="433"/>
      <c r="H518" s="433"/>
      <c r="I518" s="462"/>
      <c r="J518" s="433"/>
      <c r="K518" s="433"/>
      <c r="L518" s="433"/>
      <c r="M518" s="433"/>
      <c r="N518" s="448"/>
      <c r="O518" s="448"/>
      <c r="P518" s="448"/>
      <c r="Q518" s="448"/>
      <c r="R518" s="448"/>
      <c r="S518" s="433"/>
      <c r="T518" s="433"/>
      <c r="U518" s="433"/>
      <c r="V518" s="433"/>
      <c r="W518" s="433"/>
      <c r="X518" s="433"/>
      <c r="Y518" s="470"/>
    </row>
    <row r="519" ht="24" customHeight="1" spans="1:25">
      <c r="A519">
        <f>A510+1</f>
        <v>64</v>
      </c>
      <c r="B519" s="434" t="str">
        <f ca="1">IF(INDIRECT("'Risk Input'!"&amp;Database!$O$3&amp;$A519&amp;"")="","",INDIRECT("'Risk Input'!"&amp;Database!$O$3&amp;$A519&amp;""))</f>
        <v/>
      </c>
      <c r="C519" s="434" t="str">
        <f ca="1">IF(INDIRECT("'Risk Input'!"&amp;Database!$O$2&amp;$A519&amp;"")="","",INDIRECT("'Risk Input'!"&amp;Database!$O$2&amp;$A519&amp;""))</f>
        <v/>
      </c>
      <c r="D519" s="435" t="str">
        <f ca="1">IF(INDIRECT("'Risk Input'!"&amp;Database!$O$4&amp;$A519&amp;"")="","",INDIRECT("'Risk Input'!"&amp;Database!$O$4&amp;$A519&amp;""))</f>
        <v/>
      </c>
      <c r="E519" s="434" t="str">
        <f ca="1">IF(INDIRECT("'Risk Input'!"&amp;Database!$O$5&amp;$A519&amp;"")="","",INDIRECT("'Risk Input'!"&amp;Database!$O$5&amp;$A519&amp;""))</f>
        <v/>
      </c>
      <c r="F519" s="434" t="str">
        <f ca="1">IF(INDIRECT("'Risk Input'!"&amp;Database!$O$6&amp;$A519&amp;"")="","",INDIRECT("'Risk Input'!"&amp;Database!$O$6&amp;$A519&amp;""))</f>
        <v/>
      </c>
      <c r="G519" s="434" t="str">
        <f ca="1">IF(INDIRECT("'Risk Input'!"&amp;Database!$O$7&amp;$A519&amp;"")="","",INDIRECT("'Risk Input'!"&amp;Database!$O$7&amp;$A519&amp;""))</f>
        <v/>
      </c>
      <c r="H519" s="434" t="str">
        <f ca="1">IF(INDIRECT("'Risk Input'!"&amp;Database!$O$8&amp;$A519&amp;"")="","",INDIRECT("'Risk Input'!"&amp;Database!$O$8&amp;$A519&amp;""))</f>
        <v/>
      </c>
      <c r="I519" s="449" t="str">
        <f ca="1">IF(INDIRECT("'Risk Input'!"&amp;Database!$O$9&amp;$A519&amp;"")="","",INDIRECT("'Risk Input'!"&amp;Database!$O$9&amp;$A519&amp;""))</f>
        <v/>
      </c>
      <c r="J519" s="434" t="str">
        <f ca="1">IF(INDIRECT("'Risk Input'!"&amp;Database!$O$10&amp;$A519&amp;"")="","",INDIRECT("'Risk Input'!"&amp;Database!$O$10&amp;$A519&amp;""))</f>
        <v/>
      </c>
      <c r="K519" s="434" t="str">
        <f ca="1">IF(INDIRECT("'Risk Input'!"&amp;Database!$O$11&amp;$A519&amp;"")="","",INDIRECT("'Risk Input'!"&amp;Database!$O$11&amp;$A519&amp;""))</f>
        <v/>
      </c>
      <c r="L519" s="434" t="str">
        <f ca="1">IF(INDIRECT("'Risk Input'!"&amp;Database!$O$12&amp;$A519&amp;"")="","",INDIRECT("'Risk Input'!"&amp;Database!$O$12&amp;$A519&amp;""))</f>
        <v/>
      </c>
      <c r="M519" s="434" t="str">
        <f ca="1">IF(INDIRECT("'Risk Input'!"&amp;Database!$O$13&amp;$A519&amp;"")="","",INDIRECT("'Risk Input'!"&amp;Database!$O$13&amp;$A519&amp;""))</f>
        <v/>
      </c>
      <c r="N519" s="434" t="str">
        <f ca="1">IF(INDIRECT("'Risk Input'!"&amp;Database!$O$14&amp;$A519&amp;"")="","",INDIRECT("'Risk Input'!"&amp;Database!$O$14&amp;$A519&amp;""))</f>
        <v/>
      </c>
      <c r="O519" s="450" t="s">
        <v>417</v>
      </c>
      <c r="P519" s="451" t="str">
        <f ca="1">IF(INDIRECT("'Risk Input'!"&amp;Database!$O$19&amp;$A519&amp;"")="","",INDIRECT("'Risk Input'!"&amp;Database!$O$19&amp;$A519&amp;""))</f>
        <v/>
      </c>
      <c r="Q519" s="465" t="str">
        <f ca="1">IF(INDIRECT("'Risk Input'!"&amp;Database!$O$20&amp;$A519&amp;"")="","",INDIRECT("'Risk Input'!"&amp;Database!$O$20&amp;$A519&amp;""))</f>
        <v/>
      </c>
      <c r="R519" s="465" t="str">
        <f ca="1">IF(INDIRECT("'Risk Input'!"&amp;Database!$O$21&amp;$A519&amp;"")="","",INDIRECT("'Risk Input'!"&amp;Database!$O$21&amp;$A519&amp;""))</f>
        <v/>
      </c>
      <c r="S519" s="434" t="str">
        <f ca="1">IF(INDIRECT("'Risk Input'!"&amp;Database!$O$22&amp;$A519&amp;"")="","",INDIRECT("'Risk Input'!"&amp;Database!$O$22&amp;$A519&amp;""))</f>
        <v/>
      </c>
      <c r="T519" s="434" t="str">
        <f ca="1">IF(INDIRECT("'Risk Input'!"&amp;Database!$O$25&amp;$A519&amp;"")="","",INDIRECT("'Risk Input'!"&amp;Database!$O$25&amp;$A519&amp;""))</f>
        <v/>
      </c>
      <c r="U519" s="434" t="str">
        <f ca="1">IF(INDIRECT("'Risk Input'!"&amp;Database!$O$26&amp;$A519&amp;"")="","",INDIRECT("'Risk Input'!"&amp;Database!$O$26&amp;$A519&amp;""))</f>
        <v/>
      </c>
      <c r="V519" s="434" t="str">
        <f ca="1">IF(INDIRECT("'Risk Input'!"&amp;Database!$O$27&amp;$A519&amp;"")="","",INDIRECT("'Risk Input'!"&amp;Database!$O$27&amp;$A519&amp;""))</f>
        <v/>
      </c>
      <c r="W519" s="465" t="str">
        <f ca="1">IF(INDIRECT("'Risk Input'!"&amp;Database!$O$28&amp;$A519&amp;"")="","",INDIRECT("'Risk Input'!"&amp;Database!$O$28&amp;$A519&amp;""))</f>
        <v/>
      </c>
      <c r="X519" s="434" t="str">
        <f ca="1">IF(INDIRECT("'Risk Input'!"&amp;Database!$O$29&amp;$A519&amp;"")="","",INDIRECT("'Risk Input'!"&amp;Database!$O$29&amp;$A519&amp;""))</f>
        <v/>
      </c>
      <c r="Y519" s="471" t="s">
        <v>417</v>
      </c>
    </row>
    <row r="520" ht="24" customHeight="1" spans="1:25">
      <c r="A520">
        <f>A519</f>
        <v>64</v>
      </c>
      <c r="B520" s="436"/>
      <c r="C520" s="436"/>
      <c r="D520" s="437"/>
      <c r="E520" s="436"/>
      <c r="F520" s="436"/>
      <c r="G520" s="436"/>
      <c r="H520" s="436"/>
      <c r="I520" s="452"/>
      <c r="J520" s="436"/>
      <c r="K520" s="436"/>
      <c r="L520" s="436"/>
      <c r="M520" s="436"/>
      <c r="N520" s="436"/>
      <c r="O520" s="453" t="str">
        <f ca="1">IF(INDIRECT("'Risk Input'!"&amp;Database!$O$15&amp;$A519&amp;"")="","",INDIRECT("'Risk Input'!"&amp;Database!$O$15&amp;$A519&amp;""))</f>
        <v/>
      </c>
      <c r="P520" s="454"/>
      <c r="Q520" s="466"/>
      <c r="R520" s="466"/>
      <c r="S520" s="436"/>
      <c r="T520" s="436"/>
      <c r="U520" s="436"/>
      <c r="V520" s="436"/>
      <c r="W520" s="466"/>
      <c r="X520" s="436"/>
      <c r="Y520" s="453" t="str">
        <f ca="1">IF(INDIRECT("'Risk Input'!"&amp;Database!$O$30&amp;$A519&amp;"")="","",INDIRECT("'Risk Input'!"&amp;Database!$O$30&amp;$A519&amp;""))</f>
        <v/>
      </c>
    </row>
    <row r="521" ht="24" customHeight="1" spans="1:25">
      <c r="A521">
        <f t="shared" ref="A521:A526" si="56">A520</f>
        <v>64</v>
      </c>
      <c r="B521" s="436"/>
      <c r="C521" s="436"/>
      <c r="D521" s="437"/>
      <c r="E521" s="436"/>
      <c r="F521" s="436"/>
      <c r="G521" s="436"/>
      <c r="H521" s="436"/>
      <c r="I521" s="452"/>
      <c r="J521" s="436"/>
      <c r="K521" s="436"/>
      <c r="L521" s="436"/>
      <c r="M521" s="436"/>
      <c r="N521" s="436"/>
      <c r="O521" s="455" t="str">
        <f ca="1">IF(INDIRECT("'Risk Input'!"&amp;Database!$O$18&amp;$A521&amp;"")="","",INDIRECT("'Risk Input'!"&amp;Database!$O$18&amp;$A521&amp;""))</f>
        <v/>
      </c>
      <c r="P521" s="454"/>
      <c r="Q521" s="466"/>
      <c r="R521" s="466"/>
      <c r="S521" s="436"/>
      <c r="T521" s="436"/>
      <c r="U521" s="436"/>
      <c r="V521" s="436"/>
      <c r="W521" s="466"/>
      <c r="X521" s="436"/>
      <c r="Y521" s="455" t="str">
        <f ca="1">IF(INDIRECT("'Risk Input'!"&amp;Database!$O$33&amp;$A521&amp;"")="","",INDIRECT("'Risk Input'!"&amp;Database!$O$33&amp;$A521&amp;""))</f>
        <v/>
      </c>
    </row>
    <row r="522" ht="24" customHeight="1" spans="1:25">
      <c r="A522">
        <f t="shared" si="56"/>
        <v>64</v>
      </c>
      <c r="B522" s="436"/>
      <c r="C522" s="436"/>
      <c r="D522" s="437"/>
      <c r="E522" s="436"/>
      <c r="F522" s="436"/>
      <c r="G522" s="436"/>
      <c r="H522" s="436"/>
      <c r="I522" s="452"/>
      <c r="J522" s="436"/>
      <c r="K522" s="436"/>
      <c r="L522" s="436"/>
      <c r="M522" s="436"/>
      <c r="N522" s="436"/>
      <c r="O522" s="456" t="str">
        <f ca="1">IF(INDIRECT("'Risk Input'!L"&amp;$A521&amp;"")="","",INDIRECT("'Risk Input'!L"&amp;$A521&amp;""))</f>
        <v/>
      </c>
      <c r="P522" s="454"/>
      <c r="Q522" s="466"/>
      <c r="R522" s="466"/>
      <c r="S522" s="436"/>
      <c r="T522" s="436"/>
      <c r="U522" s="436"/>
      <c r="V522" s="436"/>
      <c r="W522" s="466"/>
      <c r="X522" s="436"/>
      <c r="Y522" s="456" t="str">
        <f ca="1">IF(INDIRECT("'Risk Input'!L"&amp;$A521&amp;"")="","",INDIRECT("'Risk Input'!L"&amp;$A521&amp;""))</f>
        <v/>
      </c>
    </row>
    <row r="523" ht="24" customHeight="1" spans="1:25">
      <c r="A523">
        <f t="shared" si="56"/>
        <v>64</v>
      </c>
      <c r="B523" s="436"/>
      <c r="C523" s="436"/>
      <c r="D523" s="437"/>
      <c r="E523" s="436"/>
      <c r="F523" s="436"/>
      <c r="G523" s="436"/>
      <c r="H523" s="436"/>
      <c r="I523" s="452"/>
      <c r="J523" s="436"/>
      <c r="K523" s="436"/>
      <c r="L523" s="436"/>
      <c r="M523" s="436"/>
      <c r="N523" s="436"/>
      <c r="O523" s="456" t="str">
        <f ca="1">IF(INDIRECT("'Risk Input'!L"&amp;$A522&amp;"")="","",INDIRECT("'Risk Input'!L"&amp;$A522&amp;""))</f>
        <v/>
      </c>
      <c r="P523" s="454"/>
      <c r="Q523" s="466"/>
      <c r="R523" s="466"/>
      <c r="S523" s="436"/>
      <c r="T523" s="436"/>
      <c r="U523" s="436"/>
      <c r="V523" s="436"/>
      <c r="W523" s="466"/>
      <c r="X523" s="436"/>
      <c r="Y523" s="456" t="str">
        <f ca="1">IF(INDIRECT("'Risk Input'!L"&amp;$A522&amp;"")="","",INDIRECT("'Risk Input'!L"&amp;$A522&amp;""))</f>
        <v/>
      </c>
    </row>
    <row r="524" ht="24" customHeight="1" spans="1:25">
      <c r="A524">
        <f t="shared" si="56"/>
        <v>64</v>
      </c>
      <c r="B524" s="436"/>
      <c r="C524" s="436"/>
      <c r="D524" s="437"/>
      <c r="E524" s="436"/>
      <c r="F524" s="436"/>
      <c r="G524" s="436"/>
      <c r="H524" s="436"/>
      <c r="I524" s="452"/>
      <c r="J524" s="436"/>
      <c r="K524" s="436"/>
      <c r="L524" s="436"/>
      <c r="M524" s="436"/>
      <c r="N524" s="436"/>
      <c r="O524" s="457" t="str">
        <f ca="1">IF(INDIRECT("'Risk Input'!L"&amp;$A523&amp;"")="","",INDIRECT("'Risk Input'!L"&amp;$A523&amp;""))</f>
        <v/>
      </c>
      <c r="P524" s="454"/>
      <c r="Q524" s="466"/>
      <c r="R524" s="466"/>
      <c r="S524" s="436"/>
      <c r="T524" s="436"/>
      <c r="U524" s="436"/>
      <c r="V524" s="436"/>
      <c r="W524" s="466"/>
      <c r="X524" s="436"/>
      <c r="Y524" s="457" t="str">
        <f ca="1">IF(INDIRECT("'Risk Input'!L"&amp;$A523&amp;"")="","",INDIRECT("'Risk Input'!L"&amp;$A523&amp;""))</f>
        <v/>
      </c>
    </row>
    <row r="525" ht="24" customHeight="1" spans="1:25">
      <c r="A525">
        <f t="shared" si="56"/>
        <v>64</v>
      </c>
      <c r="B525" s="436"/>
      <c r="C525" s="436"/>
      <c r="D525" s="437"/>
      <c r="E525" s="436"/>
      <c r="F525" s="436"/>
      <c r="G525" s="436"/>
      <c r="H525" s="436"/>
      <c r="I525" s="452"/>
      <c r="J525" s="436"/>
      <c r="K525" s="436"/>
      <c r="L525" s="436"/>
      <c r="M525" s="436"/>
      <c r="N525" s="436"/>
      <c r="O525" s="458" t="s">
        <v>418</v>
      </c>
      <c r="P525" s="454"/>
      <c r="Q525" s="466"/>
      <c r="R525" s="466"/>
      <c r="S525" s="436"/>
      <c r="T525" s="436"/>
      <c r="U525" s="436"/>
      <c r="V525" s="436"/>
      <c r="W525" s="466"/>
      <c r="X525" s="436"/>
      <c r="Y525" s="458" t="s">
        <v>418</v>
      </c>
    </row>
    <row r="526" ht="24" customHeight="1" spans="1:25">
      <c r="A526">
        <f t="shared" si="56"/>
        <v>64</v>
      </c>
      <c r="B526" s="438"/>
      <c r="C526" s="438"/>
      <c r="D526" s="439"/>
      <c r="E526" s="438"/>
      <c r="F526" s="438"/>
      <c r="G526" s="438"/>
      <c r="H526" s="438"/>
      <c r="I526" s="459"/>
      <c r="J526" s="438"/>
      <c r="K526" s="438"/>
      <c r="L526" s="438"/>
      <c r="M526" s="438"/>
      <c r="N526" s="438"/>
      <c r="O526" s="460" t="str">
        <f ca="1">IF(INDIRECT("'Risk Input'!"&amp;Database!$O$16&amp;$A526&amp;"")="","",INDIRECT("'Risk Input'!"&amp;Database!$O$16&amp;$A526&amp;""))</f>
        <v/>
      </c>
      <c r="P526" s="461"/>
      <c r="Q526" s="467"/>
      <c r="R526" s="467"/>
      <c r="S526" s="438"/>
      <c r="T526" s="438"/>
      <c r="U526" s="438"/>
      <c r="V526" s="438"/>
      <c r="W526" s="467"/>
      <c r="X526" s="438"/>
      <c r="Y526" s="460" t="str">
        <f ca="1">IF(INDIRECT("'Risk Input'!"&amp;Database!$O$31&amp;$A526&amp;"")="","",INDIRECT("'Risk Input'!"&amp;Database!$O$31&amp;$A526&amp;""))</f>
        <v/>
      </c>
    </row>
    <row r="527" ht="6" customHeight="1" spans="2:25">
      <c r="B527" s="431"/>
      <c r="C527" s="432"/>
      <c r="D527" s="433"/>
      <c r="E527" s="433"/>
      <c r="F527" s="433"/>
      <c r="G527" s="433"/>
      <c r="H527" s="433"/>
      <c r="I527" s="462"/>
      <c r="J527" s="433"/>
      <c r="K527" s="433"/>
      <c r="L527" s="433"/>
      <c r="M527" s="433"/>
      <c r="N527" s="448"/>
      <c r="O527" s="448"/>
      <c r="P527" s="448"/>
      <c r="Q527" s="448"/>
      <c r="R527" s="448"/>
      <c r="S527" s="433"/>
      <c r="T527" s="433"/>
      <c r="U527" s="433"/>
      <c r="V527" s="433"/>
      <c r="W527" s="433"/>
      <c r="X527" s="433"/>
      <c r="Y527" s="470"/>
    </row>
    <row r="528" ht="24" customHeight="1" spans="1:25">
      <c r="A528">
        <f>A519+1</f>
        <v>65</v>
      </c>
      <c r="B528" s="434" t="str">
        <f ca="1">IF(INDIRECT("'Risk Input'!"&amp;Database!$O$3&amp;$A528&amp;"")="","",INDIRECT("'Risk Input'!"&amp;Database!$O$3&amp;$A528&amp;""))</f>
        <v/>
      </c>
      <c r="C528" s="434" t="str">
        <f ca="1">IF(INDIRECT("'Risk Input'!"&amp;Database!$O$2&amp;$A528&amp;"")="","",INDIRECT("'Risk Input'!"&amp;Database!$O$2&amp;$A528&amp;""))</f>
        <v/>
      </c>
      <c r="D528" s="435" t="str">
        <f ca="1">IF(INDIRECT("'Risk Input'!"&amp;Database!$O$4&amp;$A528&amp;"")="","",INDIRECT("'Risk Input'!"&amp;Database!$O$4&amp;$A528&amp;""))</f>
        <v/>
      </c>
      <c r="E528" s="434" t="str">
        <f ca="1">IF(INDIRECT("'Risk Input'!"&amp;Database!$O$5&amp;$A528&amp;"")="","",INDIRECT("'Risk Input'!"&amp;Database!$O$5&amp;$A528&amp;""))</f>
        <v/>
      </c>
      <c r="F528" s="434" t="str">
        <f ca="1">IF(INDIRECT("'Risk Input'!"&amp;Database!$O$6&amp;$A528&amp;"")="","",INDIRECT("'Risk Input'!"&amp;Database!$O$6&amp;$A528&amp;""))</f>
        <v/>
      </c>
      <c r="G528" s="434" t="str">
        <f ca="1">IF(INDIRECT("'Risk Input'!"&amp;Database!$O$7&amp;$A528&amp;"")="","",INDIRECT("'Risk Input'!"&amp;Database!$O$7&amp;$A528&amp;""))</f>
        <v/>
      </c>
      <c r="H528" s="434" t="str">
        <f ca="1">IF(INDIRECT("'Risk Input'!"&amp;Database!$O$8&amp;$A528&amp;"")="","",INDIRECT("'Risk Input'!"&amp;Database!$O$8&amp;$A528&amp;""))</f>
        <v/>
      </c>
      <c r="I528" s="449" t="str">
        <f ca="1">IF(INDIRECT("'Risk Input'!"&amp;Database!$O$9&amp;$A528&amp;"")="","",INDIRECT("'Risk Input'!"&amp;Database!$O$9&amp;$A528&amp;""))</f>
        <v/>
      </c>
      <c r="J528" s="434" t="str">
        <f ca="1">IF(INDIRECT("'Risk Input'!"&amp;Database!$O$10&amp;$A528&amp;"")="","",INDIRECT("'Risk Input'!"&amp;Database!$O$10&amp;$A528&amp;""))</f>
        <v/>
      </c>
      <c r="K528" s="434" t="str">
        <f ca="1">IF(INDIRECT("'Risk Input'!"&amp;Database!$O$11&amp;$A528&amp;"")="","",INDIRECT("'Risk Input'!"&amp;Database!$O$11&amp;$A528&amp;""))</f>
        <v/>
      </c>
      <c r="L528" s="434" t="str">
        <f ca="1">IF(INDIRECT("'Risk Input'!"&amp;Database!$O$12&amp;$A528&amp;"")="","",INDIRECT("'Risk Input'!"&amp;Database!$O$12&amp;$A528&amp;""))</f>
        <v/>
      </c>
      <c r="M528" s="434" t="str">
        <f ca="1">IF(INDIRECT("'Risk Input'!"&amp;Database!$O$13&amp;$A528&amp;"")="","",INDIRECT("'Risk Input'!"&amp;Database!$O$13&amp;$A528&amp;""))</f>
        <v/>
      </c>
      <c r="N528" s="434" t="str">
        <f ca="1">IF(INDIRECT("'Risk Input'!"&amp;Database!$O$14&amp;$A528&amp;"")="","",INDIRECT("'Risk Input'!"&amp;Database!$O$14&amp;$A528&amp;""))</f>
        <v/>
      </c>
      <c r="O528" s="450" t="s">
        <v>417</v>
      </c>
      <c r="P528" s="451" t="str">
        <f ca="1">IF(INDIRECT("'Risk Input'!"&amp;Database!$O$19&amp;$A528&amp;"")="","",INDIRECT("'Risk Input'!"&amp;Database!$O$19&amp;$A528&amp;""))</f>
        <v/>
      </c>
      <c r="Q528" s="465" t="str">
        <f ca="1">IF(INDIRECT("'Risk Input'!"&amp;Database!$O$20&amp;$A528&amp;"")="","",INDIRECT("'Risk Input'!"&amp;Database!$O$20&amp;$A528&amp;""))</f>
        <v/>
      </c>
      <c r="R528" s="465" t="str">
        <f ca="1">IF(INDIRECT("'Risk Input'!"&amp;Database!$O$21&amp;$A528&amp;"")="","",INDIRECT("'Risk Input'!"&amp;Database!$O$21&amp;$A528&amp;""))</f>
        <v/>
      </c>
      <c r="S528" s="434" t="str">
        <f ca="1">IF(INDIRECT("'Risk Input'!"&amp;Database!$O$22&amp;$A528&amp;"")="","",INDIRECT("'Risk Input'!"&amp;Database!$O$22&amp;$A528&amp;""))</f>
        <v/>
      </c>
      <c r="T528" s="434" t="str">
        <f ca="1">IF(INDIRECT("'Risk Input'!"&amp;Database!$O$25&amp;$A528&amp;"")="","",INDIRECT("'Risk Input'!"&amp;Database!$O$25&amp;$A528&amp;""))</f>
        <v/>
      </c>
      <c r="U528" s="434" t="str">
        <f ca="1">IF(INDIRECT("'Risk Input'!"&amp;Database!$O$26&amp;$A528&amp;"")="","",INDIRECT("'Risk Input'!"&amp;Database!$O$26&amp;$A528&amp;""))</f>
        <v/>
      </c>
      <c r="V528" s="434" t="str">
        <f ca="1">IF(INDIRECT("'Risk Input'!"&amp;Database!$O$27&amp;$A528&amp;"")="","",INDIRECT("'Risk Input'!"&amp;Database!$O$27&amp;$A528&amp;""))</f>
        <v/>
      </c>
      <c r="W528" s="465" t="str">
        <f ca="1">IF(INDIRECT("'Risk Input'!"&amp;Database!$O$28&amp;$A528&amp;"")="","",INDIRECT("'Risk Input'!"&amp;Database!$O$28&amp;$A528&amp;""))</f>
        <v/>
      </c>
      <c r="X528" s="434" t="str">
        <f ca="1">IF(INDIRECT("'Risk Input'!"&amp;Database!$O$29&amp;$A528&amp;"")="","",INDIRECT("'Risk Input'!"&amp;Database!$O$29&amp;$A528&amp;""))</f>
        <v/>
      </c>
      <c r="Y528" s="471" t="s">
        <v>417</v>
      </c>
    </row>
    <row r="529" ht="24" customHeight="1" spans="1:25">
      <c r="A529">
        <f>A528</f>
        <v>65</v>
      </c>
      <c r="B529" s="436"/>
      <c r="C529" s="436"/>
      <c r="D529" s="437"/>
      <c r="E529" s="436"/>
      <c r="F529" s="436"/>
      <c r="G529" s="436"/>
      <c r="H529" s="436"/>
      <c r="I529" s="452"/>
      <c r="J529" s="436"/>
      <c r="K529" s="436"/>
      <c r="L529" s="436"/>
      <c r="M529" s="436"/>
      <c r="N529" s="436"/>
      <c r="O529" s="453" t="str">
        <f ca="1">IF(INDIRECT("'Risk Input'!"&amp;Database!$O$15&amp;$A528&amp;"")="","",INDIRECT("'Risk Input'!"&amp;Database!$O$15&amp;$A528&amp;""))</f>
        <v/>
      </c>
      <c r="P529" s="454"/>
      <c r="Q529" s="466"/>
      <c r="R529" s="466"/>
      <c r="S529" s="436"/>
      <c r="T529" s="436"/>
      <c r="U529" s="436"/>
      <c r="V529" s="436"/>
      <c r="W529" s="466"/>
      <c r="X529" s="436"/>
      <c r="Y529" s="453" t="str">
        <f ca="1">IF(INDIRECT("'Risk Input'!"&amp;Database!$O$30&amp;$A528&amp;"")="","",INDIRECT("'Risk Input'!"&amp;Database!$O$30&amp;$A528&amp;""))</f>
        <v/>
      </c>
    </row>
    <row r="530" ht="24" customHeight="1" spans="1:25">
      <c r="A530">
        <f t="shared" ref="A530:A535" si="57">A529</f>
        <v>65</v>
      </c>
      <c r="B530" s="436"/>
      <c r="C530" s="436"/>
      <c r="D530" s="437"/>
      <c r="E530" s="436"/>
      <c r="F530" s="436"/>
      <c r="G530" s="436"/>
      <c r="H530" s="436"/>
      <c r="I530" s="452"/>
      <c r="J530" s="436"/>
      <c r="K530" s="436"/>
      <c r="L530" s="436"/>
      <c r="M530" s="436"/>
      <c r="N530" s="436"/>
      <c r="O530" s="455" t="str">
        <f ca="1">IF(INDIRECT("'Risk Input'!"&amp;Database!$O$18&amp;$A530&amp;"")="","",INDIRECT("'Risk Input'!"&amp;Database!$O$18&amp;$A530&amp;""))</f>
        <v/>
      </c>
      <c r="P530" s="454"/>
      <c r="Q530" s="466"/>
      <c r="R530" s="466"/>
      <c r="S530" s="436"/>
      <c r="T530" s="436"/>
      <c r="U530" s="436"/>
      <c r="V530" s="436"/>
      <c r="W530" s="466"/>
      <c r="X530" s="436"/>
      <c r="Y530" s="455" t="str">
        <f ca="1">IF(INDIRECT("'Risk Input'!"&amp;Database!$O$33&amp;$A530&amp;"")="","",INDIRECT("'Risk Input'!"&amp;Database!$O$33&amp;$A530&amp;""))</f>
        <v/>
      </c>
    </row>
    <row r="531" ht="24" customHeight="1" spans="1:25">
      <c r="A531">
        <f t="shared" si="57"/>
        <v>65</v>
      </c>
      <c r="B531" s="436"/>
      <c r="C531" s="436"/>
      <c r="D531" s="437"/>
      <c r="E531" s="436"/>
      <c r="F531" s="436"/>
      <c r="G531" s="436"/>
      <c r="H531" s="436"/>
      <c r="I531" s="452"/>
      <c r="J531" s="436"/>
      <c r="K531" s="436"/>
      <c r="L531" s="436"/>
      <c r="M531" s="436"/>
      <c r="N531" s="436"/>
      <c r="O531" s="456" t="str">
        <f ca="1">IF(INDIRECT("'Risk Input'!L"&amp;$A530&amp;"")="","",INDIRECT("'Risk Input'!L"&amp;$A530&amp;""))</f>
        <v/>
      </c>
      <c r="P531" s="454"/>
      <c r="Q531" s="466"/>
      <c r="R531" s="466"/>
      <c r="S531" s="436"/>
      <c r="T531" s="436"/>
      <c r="U531" s="436"/>
      <c r="V531" s="436"/>
      <c r="W531" s="466"/>
      <c r="X531" s="436"/>
      <c r="Y531" s="456" t="str">
        <f ca="1">IF(INDIRECT("'Risk Input'!L"&amp;$A530&amp;"")="","",INDIRECT("'Risk Input'!L"&amp;$A530&amp;""))</f>
        <v/>
      </c>
    </row>
    <row r="532" ht="24" customHeight="1" spans="1:25">
      <c r="A532">
        <f t="shared" si="57"/>
        <v>65</v>
      </c>
      <c r="B532" s="436"/>
      <c r="C532" s="436"/>
      <c r="D532" s="437"/>
      <c r="E532" s="436"/>
      <c r="F532" s="436"/>
      <c r="G532" s="436"/>
      <c r="H532" s="436"/>
      <c r="I532" s="452"/>
      <c r="J532" s="436"/>
      <c r="K532" s="436"/>
      <c r="L532" s="436"/>
      <c r="M532" s="436"/>
      <c r="N532" s="436"/>
      <c r="O532" s="456" t="str">
        <f ca="1">IF(INDIRECT("'Risk Input'!L"&amp;$A531&amp;"")="","",INDIRECT("'Risk Input'!L"&amp;$A531&amp;""))</f>
        <v/>
      </c>
      <c r="P532" s="454"/>
      <c r="Q532" s="466"/>
      <c r="R532" s="466"/>
      <c r="S532" s="436"/>
      <c r="T532" s="436"/>
      <c r="U532" s="436"/>
      <c r="V532" s="436"/>
      <c r="W532" s="466"/>
      <c r="X532" s="436"/>
      <c r="Y532" s="456" t="str">
        <f ca="1">IF(INDIRECT("'Risk Input'!L"&amp;$A531&amp;"")="","",INDIRECT("'Risk Input'!L"&amp;$A531&amp;""))</f>
        <v/>
      </c>
    </row>
    <row r="533" ht="24" customHeight="1" spans="1:25">
      <c r="A533">
        <f t="shared" si="57"/>
        <v>65</v>
      </c>
      <c r="B533" s="436"/>
      <c r="C533" s="436"/>
      <c r="D533" s="437"/>
      <c r="E533" s="436"/>
      <c r="F533" s="436"/>
      <c r="G533" s="436"/>
      <c r="H533" s="436"/>
      <c r="I533" s="452"/>
      <c r="J533" s="436"/>
      <c r="K533" s="436"/>
      <c r="L533" s="436"/>
      <c r="M533" s="436"/>
      <c r="N533" s="436"/>
      <c r="O533" s="457" t="str">
        <f ca="1">IF(INDIRECT("'Risk Input'!L"&amp;$A532&amp;"")="","",INDIRECT("'Risk Input'!L"&amp;$A532&amp;""))</f>
        <v/>
      </c>
      <c r="P533" s="454"/>
      <c r="Q533" s="466"/>
      <c r="R533" s="466"/>
      <c r="S533" s="436"/>
      <c r="T533" s="436"/>
      <c r="U533" s="436"/>
      <c r="V533" s="436"/>
      <c r="W533" s="466"/>
      <c r="X533" s="436"/>
      <c r="Y533" s="457" t="str">
        <f ca="1">IF(INDIRECT("'Risk Input'!L"&amp;$A532&amp;"")="","",INDIRECT("'Risk Input'!L"&amp;$A532&amp;""))</f>
        <v/>
      </c>
    </row>
    <row r="534" ht="24" customHeight="1" spans="1:25">
      <c r="A534">
        <f t="shared" si="57"/>
        <v>65</v>
      </c>
      <c r="B534" s="436"/>
      <c r="C534" s="436"/>
      <c r="D534" s="437"/>
      <c r="E534" s="436"/>
      <c r="F534" s="436"/>
      <c r="G534" s="436"/>
      <c r="H534" s="436"/>
      <c r="I534" s="452"/>
      <c r="J534" s="436"/>
      <c r="K534" s="436"/>
      <c r="L534" s="436"/>
      <c r="M534" s="436"/>
      <c r="N534" s="436"/>
      <c r="O534" s="458" t="s">
        <v>418</v>
      </c>
      <c r="P534" s="454"/>
      <c r="Q534" s="466"/>
      <c r="R534" s="466"/>
      <c r="S534" s="436"/>
      <c r="T534" s="436"/>
      <c r="U534" s="436"/>
      <c r="V534" s="436"/>
      <c r="W534" s="466"/>
      <c r="X534" s="436"/>
      <c r="Y534" s="458" t="s">
        <v>418</v>
      </c>
    </row>
    <row r="535" ht="24" customHeight="1" spans="1:25">
      <c r="A535">
        <f t="shared" si="57"/>
        <v>65</v>
      </c>
      <c r="B535" s="438"/>
      <c r="C535" s="438"/>
      <c r="D535" s="439"/>
      <c r="E535" s="438"/>
      <c r="F535" s="438"/>
      <c r="G535" s="438"/>
      <c r="H535" s="438"/>
      <c r="I535" s="459"/>
      <c r="J535" s="438"/>
      <c r="K535" s="438"/>
      <c r="L535" s="438"/>
      <c r="M535" s="438"/>
      <c r="N535" s="438"/>
      <c r="O535" s="460" t="str">
        <f ca="1">IF(INDIRECT("'Risk Input'!"&amp;Database!$O$16&amp;$A535&amp;"")="","",INDIRECT("'Risk Input'!"&amp;Database!$O$16&amp;$A535&amp;""))</f>
        <v/>
      </c>
      <c r="P535" s="461"/>
      <c r="Q535" s="467"/>
      <c r="R535" s="467"/>
      <c r="S535" s="438"/>
      <c r="T535" s="438"/>
      <c r="U535" s="438"/>
      <c r="V535" s="438"/>
      <c r="W535" s="467"/>
      <c r="X535" s="438"/>
      <c r="Y535" s="460" t="str">
        <f ca="1">IF(INDIRECT("'Risk Input'!"&amp;Database!$O$31&amp;$A535&amp;"")="","",INDIRECT("'Risk Input'!"&amp;Database!$O$31&amp;$A535&amp;""))</f>
        <v/>
      </c>
    </row>
    <row r="536" ht="6" customHeight="1" spans="2:25">
      <c r="B536" s="431"/>
      <c r="C536" s="432"/>
      <c r="D536" s="433"/>
      <c r="E536" s="433"/>
      <c r="F536" s="433"/>
      <c r="G536" s="433"/>
      <c r="H536" s="433"/>
      <c r="I536" s="462"/>
      <c r="J536" s="433"/>
      <c r="K536" s="433"/>
      <c r="L536" s="433"/>
      <c r="M536" s="433"/>
      <c r="N536" s="448"/>
      <c r="O536" s="448"/>
      <c r="P536" s="448"/>
      <c r="Q536" s="448"/>
      <c r="R536" s="448"/>
      <c r="S536" s="433"/>
      <c r="T536" s="433"/>
      <c r="U536" s="433"/>
      <c r="V536" s="433"/>
      <c r="W536" s="433"/>
      <c r="X536" s="433"/>
      <c r="Y536" s="470"/>
    </row>
    <row r="537" ht="24" customHeight="1" spans="1:25">
      <c r="A537">
        <f>A528+1</f>
        <v>66</v>
      </c>
      <c r="B537" s="434" t="str">
        <f ca="1">IF(INDIRECT("'Risk Input'!"&amp;Database!$O$3&amp;$A537&amp;"")="","",INDIRECT("'Risk Input'!"&amp;Database!$O$3&amp;$A537&amp;""))</f>
        <v/>
      </c>
      <c r="C537" s="434" t="str">
        <f ca="1">IF(INDIRECT("'Risk Input'!"&amp;Database!$O$2&amp;$A537&amp;"")="","",INDIRECT("'Risk Input'!"&amp;Database!$O$2&amp;$A537&amp;""))</f>
        <v/>
      </c>
      <c r="D537" s="435" t="str">
        <f ca="1">IF(INDIRECT("'Risk Input'!"&amp;Database!$O$4&amp;$A537&amp;"")="","",INDIRECT("'Risk Input'!"&amp;Database!$O$4&amp;$A537&amp;""))</f>
        <v/>
      </c>
      <c r="E537" s="434" t="str">
        <f ca="1">IF(INDIRECT("'Risk Input'!"&amp;Database!$O$5&amp;$A537&amp;"")="","",INDIRECT("'Risk Input'!"&amp;Database!$O$5&amp;$A537&amp;""))</f>
        <v/>
      </c>
      <c r="F537" s="434" t="str">
        <f ca="1">IF(INDIRECT("'Risk Input'!"&amp;Database!$O$6&amp;$A537&amp;"")="","",INDIRECT("'Risk Input'!"&amp;Database!$O$6&amp;$A537&amp;""))</f>
        <v/>
      </c>
      <c r="G537" s="434" t="str">
        <f ca="1">IF(INDIRECT("'Risk Input'!"&amp;Database!$O$7&amp;$A537&amp;"")="","",INDIRECT("'Risk Input'!"&amp;Database!$O$7&amp;$A537&amp;""))</f>
        <v/>
      </c>
      <c r="H537" s="434" t="str">
        <f ca="1">IF(INDIRECT("'Risk Input'!"&amp;Database!$O$8&amp;$A537&amp;"")="","",INDIRECT("'Risk Input'!"&amp;Database!$O$8&amp;$A537&amp;""))</f>
        <v/>
      </c>
      <c r="I537" s="449" t="str">
        <f ca="1">IF(INDIRECT("'Risk Input'!"&amp;Database!$O$9&amp;$A537&amp;"")="","",INDIRECT("'Risk Input'!"&amp;Database!$O$9&amp;$A537&amp;""))</f>
        <v/>
      </c>
      <c r="J537" s="434" t="str">
        <f ca="1">IF(INDIRECT("'Risk Input'!"&amp;Database!$O$10&amp;$A537&amp;"")="","",INDIRECT("'Risk Input'!"&amp;Database!$O$10&amp;$A537&amp;""))</f>
        <v/>
      </c>
      <c r="K537" s="434" t="str">
        <f ca="1">IF(INDIRECT("'Risk Input'!"&amp;Database!$O$11&amp;$A537&amp;"")="","",INDIRECT("'Risk Input'!"&amp;Database!$O$11&amp;$A537&amp;""))</f>
        <v/>
      </c>
      <c r="L537" s="434" t="str">
        <f ca="1">IF(INDIRECT("'Risk Input'!"&amp;Database!$O$12&amp;$A537&amp;"")="","",INDIRECT("'Risk Input'!"&amp;Database!$O$12&amp;$A537&amp;""))</f>
        <v/>
      </c>
      <c r="M537" s="434" t="str">
        <f ca="1">IF(INDIRECT("'Risk Input'!"&amp;Database!$O$13&amp;$A537&amp;"")="","",INDIRECT("'Risk Input'!"&amp;Database!$O$13&amp;$A537&amp;""))</f>
        <v/>
      </c>
      <c r="N537" s="434" t="str">
        <f ca="1">IF(INDIRECT("'Risk Input'!"&amp;Database!$O$14&amp;$A537&amp;"")="","",INDIRECT("'Risk Input'!"&amp;Database!$O$14&amp;$A537&amp;""))</f>
        <v/>
      </c>
      <c r="O537" s="450" t="s">
        <v>417</v>
      </c>
      <c r="P537" s="451" t="str">
        <f ca="1">IF(INDIRECT("'Risk Input'!"&amp;Database!$O$19&amp;$A537&amp;"")="","",INDIRECT("'Risk Input'!"&amp;Database!$O$19&amp;$A537&amp;""))</f>
        <v/>
      </c>
      <c r="Q537" s="465" t="str">
        <f ca="1">IF(INDIRECT("'Risk Input'!"&amp;Database!$O$20&amp;$A537&amp;"")="","",INDIRECT("'Risk Input'!"&amp;Database!$O$20&amp;$A537&amp;""))</f>
        <v/>
      </c>
      <c r="R537" s="465" t="str">
        <f ca="1">IF(INDIRECT("'Risk Input'!"&amp;Database!$O$21&amp;$A537&amp;"")="","",INDIRECT("'Risk Input'!"&amp;Database!$O$21&amp;$A537&amp;""))</f>
        <v/>
      </c>
      <c r="S537" s="434" t="str">
        <f ca="1">IF(INDIRECT("'Risk Input'!"&amp;Database!$O$22&amp;$A537&amp;"")="","",INDIRECT("'Risk Input'!"&amp;Database!$O$22&amp;$A537&amp;""))</f>
        <v/>
      </c>
      <c r="T537" s="434" t="str">
        <f ca="1">IF(INDIRECT("'Risk Input'!"&amp;Database!$O$25&amp;$A537&amp;"")="","",INDIRECT("'Risk Input'!"&amp;Database!$O$25&amp;$A537&amp;""))</f>
        <v/>
      </c>
      <c r="U537" s="434" t="str">
        <f ca="1">IF(INDIRECT("'Risk Input'!"&amp;Database!$O$26&amp;$A537&amp;"")="","",INDIRECT("'Risk Input'!"&amp;Database!$O$26&amp;$A537&amp;""))</f>
        <v/>
      </c>
      <c r="V537" s="434" t="str">
        <f ca="1">IF(INDIRECT("'Risk Input'!"&amp;Database!$O$27&amp;$A537&amp;"")="","",INDIRECT("'Risk Input'!"&amp;Database!$O$27&amp;$A537&amp;""))</f>
        <v/>
      </c>
      <c r="W537" s="465" t="str">
        <f ca="1">IF(INDIRECT("'Risk Input'!"&amp;Database!$O$28&amp;$A537&amp;"")="","",INDIRECT("'Risk Input'!"&amp;Database!$O$28&amp;$A537&amp;""))</f>
        <v/>
      </c>
      <c r="X537" s="434" t="str">
        <f ca="1">IF(INDIRECT("'Risk Input'!"&amp;Database!$O$29&amp;$A537&amp;"")="","",INDIRECT("'Risk Input'!"&amp;Database!$O$29&amp;$A537&amp;""))</f>
        <v/>
      </c>
      <c r="Y537" s="471" t="s">
        <v>417</v>
      </c>
    </row>
    <row r="538" ht="24" customHeight="1" spans="1:25">
      <c r="A538">
        <f>A537</f>
        <v>66</v>
      </c>
      <c r="B538" s="436"/>
      <c r="C538" s="436"/>
      <c r="D538" s="437"/>
      <c r="E538" s="436"/>
      <c r="F538" s="436"/>
      <c r="G538" s="436"/>
      <c r="H538" s="436"/>
      <c r="I538" s="452"/>
      <c r="J538" s="436"/>
      <c r="K538" s="436"/>
      <c r="L538" s="436"/>
      <c r="M538" s="436"/>
      <c r="N538" s="436"/>
      <c r="O538" s="453" t="str">
        <f ca="1">IF(INDIRECT("'Risk Input'!"&amp;Database!$O$15&amp;$A537&amp;"")="","",INDIRECT("'Risk Input'!"&amp;Database!$O$15&amp;$A537&amp;""))</f>
        <v/>
      </c>
      <c r="P538" s="454"/>
      <c r="Q538" s="466"/>
      <c r="R538" s="466"/>
      <c r="S538" s="436"/>
      <c r="T538" s="436"/>
      <c r="U538" s="436"/>
      <c r="V538" s="436"/>
      <c r="W538" s="466"/>
      <c r="X538" s="436"/>
      <c r="Y538" s="453" t="str">
        <f ca="1">IF(INDIRECT("'Risk Input'!"&amp;Database!$O$30&amp;$A537&amp;"")="","",INDIRECT("'Risk Input'!"&amp;Database!$O$30&amp;$A537&amp;""))</f>
        <v/>
      </c>
    </row>
    <row r="539" ht="24" customHeight="1" spans="1:25">
      <c r="A539">
        <f t="shared" ref="A539:A544" si="58">A538</f>
        <v>66</v>
      </c>
      <c r="B539" s="436"/>
      <c r="C539" s="436"/>
      <c r="D539" s="437"/>
      <c r="E539" s="436"/>
      <c r="F539" s="436"/>
      <c r="G539" s="436"/>
      <c r="H539" s="436"/>
      <c r="I539" s="452"/>
      <c r="J539" s="436"/>
      <c r="K539" s="436"/>
      <c r="L539" s="436"/>
      <c r="M539" s="436"/>
      <c r="N539" s="436"/>
      <c r="O539" s="455" t="str">
        <f ca="1">IF(INDIRECT("'Risk Input'!"&amp;Database!$O$18&amp;$A539&amp;"")="","",INDIRECT("'Risk Input'!"&amp;Database!$O$18&amp;$A539&amp;""))</f>
        <v/>
      </c>
      <c r="P539" s="454"/>
      <c r="Q539" s="466"/>
      <c r="R539" s="466"/>
      <c r="S539" s="436"/>
      <c r="T539" s="436"/>
      <c r="U539" s="436"/>
      <c r="V539" s="436"/>
      <c r="W539" s="466"/>
      <c r="X539" s="436"/>
      <c r="Y539" s="455" t="str">
        <f ca="1">IF(INDIRECT("'Risk Input'!"&amp;Database!$O$33&amp;$A539&amp;"")="","",INDIRECT("'Risk Input'!"&amp;Database!$O$33&amp;$A539&amp;""))</f>
        <v/>
      </c>
    </row>
    <row r="540" ht="24" customHeight="1" spans="1:25">
      <c r="A540">
        <f t="shared" si="58"/>
        <v>66</v>
      </c>
      <c r="B540" s="436"/>
      <c r="C540" s="436"/>
      <c r="D540" s="437"/>
      <c r="E540" s="436"/>
      <c r="F540" s="436"/>
      <c r="G540" s="436"/>
      <c r="H540" s="436"/>
      <c r="I540" s="452"/>
      <c r="J540" s="436"/>
      <c r="K540" s="436"/>
      <c r="L540" s="436"/>
      <c r="M540" s="436"/>
      <c r="N540" s="436"/>
      <c r="O540" s="456" t="str">
        <f ca="1">IF(INDIRECT("'Risk Input'!L"&amp;$A539&amp;"")="","",INDIRECT("'Risk Input'!L"&amp;$A539&amp;""))</f>
        <v/>
      </c>
      <c r="P540" s="454"/>
      <c r="Q540" s="466"/>
      <c r="R540" s="466"/>
      <c r="S540" s="436"/>
      <c r="T540" s="436"/>
      <c r="U540" s="436"/>
      <c r="V540" s="436"/>
      <c r="W540" s="466"/>
      <c r="X540" s="436"/>
      <c r="Y540" s="456" t="str">
        <f ca="1">IF(INDIRECT("'Risk Input'!L"&amp;$A539&amp;"")="","",INDIRECT("'Risk Input'!L"&amp;$A539&amp;""))</f>
        <v/>
      </c>
    </row>
    <row r="541" ht="24" customHeight="1" spans="1:25">
      <c r="A541">
        <f t="shared" si="58"/>
        <v>66</v>
      </c>
      <c r="B541" s="436"/>
      <c r="C541" s="436"/>
      <c r="D541" s="437"/>
      <c r="E541" s="436"/>
      <c r="F541" s="436"/>
      <c r="G541" s="436"/>
      <c r="H541" s="436"/>
      <c r="I541" s="452"/>
      <c r="J541" s="436"/>
      <c r="K541" s="436"/>
      <c r="L541" s="436"/>
      <c r="M541" s="436"/>
      <c r="N541" s="436"/>
      <c r="O541" s="456" t="str">
        <f ca="1">IF(INDIRECT("'Risk Input'!L"&amp;$A540&amp;"")="","",INDIRECT("'Risk Input'!L"&amp;$A540&amp;""))</f>
        <v/>
      </c>
      <c r="P541" s="454"/>
      <c r="Q541" s="466"/>
      <c r="R541" s="466"/>
      <c r="S541" s="436"/>
      <c r="T541" s="436"/>
      <c r="U541" s="436"/>
      <c r="V541" s="436"/>
      <c r="W541" s="466"/>
      <c r="X541" s="436"/>
      <c r="Y541" s="456" t="str">
        <f ca="1">IF(INDIRECT("'Risk Input'!L"&amp;$A540&amp;"")="","",INDIRECT("'Risk Input'!L"&amp;$A540&amp;""))</f>
        <v/>
      </c>
    </row>
    <row r="542" ht="24" customHeight="1" spans="1:25">
      <c r="A542">
        <f t="shared" si="58"/>
        <v>66</v>
      </c>
      <c r="B542" s="436"/>
      <c r="C542" s="436"/>
      <c r="D542" s="437"/>
      <c r="E542" s="436"/>
      <c r="F542" s="436"/>
      <c r="G542" s="436"/>
      <c r="H542" s="436"/>
      <c r="I542" s="452"/>
      <c r="J542" s="436"/>
      <c r="K542" s="436"/>
      <c r="L542" s="436"/>
      <c r="M542" s="436"/>
      <c r="N542" s="436"/>
      <c r="O542" s="457" t="str">
        <f ca="1">IF(INDIRECT("'Risk Input'!L"&amp;$A541&amp;"")="","",INDIRECT("'Risk Input'!L"&amp;$A541&amp;""))</f>
        <v/>
      </c>
      <c r="P542" s="454"/>
      <c r="Q542" s="466"/>
      <c r="R542" s="466"/>
      <c r="S542" s="436"/>
      <c r="T542" s="436"/>
      <c r="U542" s="436"/>
      <c r="V542" s="436"/>
      <c r="W542" s="466"/>
      <c r="X542" s="436"/>
      <c r="Y542" s="457" t="str">
        <f ca="1">IF(INDIRECT("'Risk Input'!L"&amp;$A541&amp;"")="","",INDIRECT("'Risk Input'!L"&amp;$A541&amp;""))</f>
        <v/>
      </c>
    </row>
    <row r="543" ht="24" customHeight="1" spans="1:25">
      <c r="A543">
        <f t="shared" si="58"/>
        <v>66</v>
      </c>
      <c r="B543" s="436"/>
      <c r="C543" s="436"/>
      <c r="D543" s="437"/>
      <c r="E543" s="436"/>
      <c r="F543" s="436"/>
      <c r="G543" s="436"/>
      <c r="H543" s="436"/>
      <c r="I543" s="452"/>
      <c r="J543" s="436"/>
      <c r="K543" s="436"/>
      <c r="L543" s="436"/>
      <c r="M543" s="436"/>
      <c r="N543" s="436"/>
      <c r="O543" s="458" t="s">
        <v>418</v>
      </c>
      <c r="P543" s="454"/>
      <c r="Q543" s="466"/>
      <c r="R543" s="466"/>
      <c r="S543" s="436"/>
      <c r="T543" s="436"/>
      <c r="U543" s="436"/>
      <c r="V543" s="436"/>
      <c r="W543" s="466"/>
      <c r="X543" s="436"/>
      <c r="Y543" s="458" t="s">
        <v>418</v>
      </c>
    </row>
    <row r="544" ht="24" customHeight="1" spans="1:25">
      <c r="A544">
        <f t="shared" si="58"/>
        <v>66</v>
      </c>
      <c r="B544" s="438"/>
      <c r="C544" s="438"/>
      <c r="D544" s="439"/>
      <c r="E544" s="438"/>
      <c r="F544" s="438"/>
      <c r="G544" s="438"/>
      <c r="H544" s="438"/>
      <c r="I544" s="459"/>
      <c r="J544" s="438"/>
      <c r="K544" s="438"/>
      <c r="L544" s="438"/>
      <c r="M544" s="438"/>
      <c r="N544" s="438"/>
      <c r="O544" s="460" t="str">
        <f ca="1">IF(INDIRECT("'Risk Input'!"&amp;Database!$O$16&amp;$A544&amp;"")="","",INDIRECT("'Risk Input'!"&amp;Database!$O$16&amp;$A544&amp;""))</f>
        <v/>
      </c>
      <c r="P544" s="461"/>
      <c r="Q544" s="467"/>
      <c r="R544" s="467"/>
      <c r="S544" s="438"/>
      <c r="T544" s="438"/>
      <c r="U544" s="438"/>
      <c r="V544" s="438"/>
      <c r="W544" s="467"/>
      <c r="X544" s="438"/>
      <c r="Y544" s="460" t="str">
        <f ca="1">IF(INDIRECT("'Risk Input'!"&amp;Database!$O$31&amp;$A544&amp;"")="","",INDIRECT("'Risk Input'!"&amp;Database!$O$31&amp;$A544&amp;""))</f>
        <v/>
      </c>
    </row>
    <row r="545" ht="6" customHeight="1" spans="2:25">
      <c r="B545" s="431"/>
      <c r="C545" s="432"/>
      <c r="D545" s="433"/>
      <c r="E545" s="433"/>
      <c r="F545" s="433"/>
      <c r="G545" s="433"/>
      <c r="H545" s="433"/>
      <c r="I545" s="462"/>
      <c r="J545" s="433"/>
      <c r="K545" s="433"/>
      <c r="L545" s="433"/>
      <c r="M545" s="433"/>
      <c r="N545" s="448"/>
      <c r="O545" s="448"/>
      <c r="P545" s="448"/>
      <c r="Q545" s="448"/>
      <c r="R545" s="448"/>
      <c r="S545" s="433"/>
      <c r="T545" s="433"/>
      <c r="U545" s="433"/>
      <c r="V545" s="433"/>
      <c r="W545" s="433"/>
      <c r="X545" s="433"/>
      <c r="Y545" s="470"/>
    </row>
    <row r="546" ht="24" customHeight="1" spans="1:25">
      <c r="A546">
        <f>A537+1</f>
        <v>67</v>
      </c>
      <c r="B546" s="434" t="str">
        <f ca="1">IF(INDIRECT("'Risk Input'!"&amp;Database!$O$3&amp;$A546&amp;"")="","",INDIRECT("'Risk Input'!"&amp;Database!$O$3&amp;$A546&amp;""))</f>
        <v/>
      </c>
      <c r="C546" s="434" t="str">
        <f ca="1">IF(INDIRECT("'Risk Input'!"&amp;Database!$O$2&amp;$A546&amp;"")="","",INDIRECT("'Risk Input'!"&amp;Database!$O$2&amp;$A546&amp;""))</f>
        <v/>
      </c>
      <c r="D546" s="435" t="str">
        <f ca="1">IF(INDIRECT("'Risk Input'!"&amp;Database!$O$4&amp;$A546&amp;"")="","",INDIRECT("'Risk Input'!"&amp;Database!$O$4&amp;$A546&amp;""))</f>
        <v/>
      </c>
      <c r="E546" s="434" t="str">
        <f ca="1">IF(INDIRECT("'Risk Input'!"&amp;Database!$O$5&amp;$A546&amp;"")="","",INDIRECT("'Risk Input'!"&amp;Database!$O$5&amp;$A546&amp;""))</f>
        <v/>
      </c>
      <c r="F546" s="434" t="str">
        <f ca="1">IF(INDIRECT("'Risk Input'!"&amp;Database!$O$6&amp;$A546&amp;"")="","",INDIRECT("'Risk Input'!"&amp;Database!$O$6&amp;$A546&amp;""))</f>
        <v/>
      </c>
      <c r="G546" s="434" t="str">
        <f ca="1">IF(INDIRECT("'Risk Input'!"&amp;Database!$O$7&amp;$A546&amp;"")="","",INDIRECT("'Risk Input'!"&amp;Database!$O$7&amp;$A546&amp;""))</f>
        <v/>
      </c>
      <c r="H546" s="434" t="str">
        <f ca="1">IF(INDIRECT("'Risk Input'!"&amp;Database!$O$8&amp;$A546&amp;"")="","",INDIRECT("'Risk Input'!"&amp;Database!$O$8&amp;$A546&amp;""))</f>
        <v/>
      </c>
      <c r="I546" s="449" t="str">
        <f ca="1">IF(INDIRECT("'Risk Input'!"&amp;Database!$O$9&amp;$A546&amp;"")="","",INDIRECT("'Risk Input'!"&amp;Database!$O$9&amp;$A546&amp;""))</f>
        <v/>
      </c>
      <c r="J546" s="434" t="str">
        <f ca="1">IF(INDIRECT("'Risk Input'!"&amp;Database!$O$10&amp;$A546&amp;"")="","",INDIRECT("'Risk Input'!"&amp;Database!$O$10&amp;$A546&amp;""))</f>
        <v/>
      </c>
      <c r="K546" s="434" t="str">
        <f ca="1">IF(INDIRECT("'Risk Input'!"&amp;Database!$O$11&amp;$A546&amp;"")="","",INDIRECT("'Risk Input'!"&amp;Database!$O$11&amp;$A546&amp;""))</f>
        <v/>
      </c>
      <c r="L546" s="434" t="str">
        <f ca="1">IF(INDIRECT("'Risk Input'!"&amp;Database!$O$12&amp;$A546&amp;"")="","",INDIRECT("'Risk Input'!"&amp;Database!$O$12&amp;$A546&amp;""))</f>
        <v/>
      </c>
      <c r="M546" s="434" t="str">
        <f ca="1">IF(INDIRECT("'Risk Input'!"&amp;Database!$O$13&amp;$A546&amp;"")="","",INDIRECT("'Risk Input'!"&amp;Database!$O$13&amp;$A546&amp;""))</f>
        <v/>
      </c>
      <c r="N546" s="434" t="str">
        <f ca="1">IF(INDIRECT("'Risk Input'!"&amp;Database!$O$14&amp;$A546&amp;"")="","",INDIRECT("'Risk Input'!"&amp;Database!$O$14&amp;$A546&amp;""))</f>
        <v/>
      </c>
      <c r="O546" s="450" t="s">
        <v>417</v>
      </c>
      <c r="P546" s="451" t="str">
        <f ca="1">IF(INDIRECT("'Risk Input'!"&amp;Database!$O$19&amp;$A546&amp;"")="","",INDIRECT("'Risk Input'!"&amp;Database!$O$19&amp;$A546&amp;""))</f>
        <v/>
      </c>
      <c r="Q546" s="465" t="str">
        <f ca="1">IF(INDIRECT("'Risk Input'!"&amp;Database!$O$20&amp;$A546&amp;"")="","",INDIRECT("'Risk Input'!"&amp;Database!$O$20&amp;$A546&amp;""))</f>
        <v/>
      </c>
      <c r="R546" s="465" t="str">
        <f ca="1">IF(INDIRECT("'Risk Input'!"&amp;Database!$O$21&amp;$A546&amp;"")="","",INDIRECT("'Risk Input'!"&amp;Database!$O$21&amp;$A546&amp;""))</f>
        <v/>
      </c>
      <c r="S546" s="434" t="str">
        <f ca="1">IF(INDIRECT("'Risk Input'!"&amp;Database!$O$22&amp;$A546&amp;"")="","",INDIRECT("'Risk Input'!"&amp;Database!$O$22&amp;$A546&amp;""))</f>
        <v/>
      </c>
      <c r="T546" s="434" t="str">
        <f ca="1">IF(INDIRECT("'Risk Input'!"&amp;Database!$O$25&amp;$A546&amp;"")="","",INDIRECT("'Risk Input'!"&amp;Database!$O$25&amp;$A546&amp;""))</f>
        <v/>
      </c>
      <c r="U546" s="434" t="str">
        <f ca="1">IF(INDIRECT("'Risk Input'!"&amp;Database!$O$26&amp;$A546&amp;"")="","",INDIRECT("'Risk Input'!"&amp;Database!$O$26&amp;$A546&amp;""))</f>
        <v/>
      </c>
      <c r="V546" s="434" t="str">
        <f ca="1">IF(INDIRECT("'Risk Input'!"&amp;Database!$O$27&amp;$A546&amp;"")="","",INDIRECT("'Risk Input'!"&amp;Database!$O$27&amp;$A546&amp;""))</f>
        <v/>
      </c>
      <c r="W546" s="465" t="str">
        <f ca="1">IF(INDIRECT("'Risk Input'!"&amp;Database!$O$28&amp;$A546&amp;"")="","",INDIRECT("'Risk Input'!"&amp;Database!$O$28&amp;$A546&amp;""))</f>
        <v/>
      </c>
      <c r="X546" s="434" t="str">
        <f ca="1">IF(INDIRECT("'Risk Input'!"&amp;Database!$O$29&amp;$A546&amp;"")="","",INDIRECT("'Risk Input'!"&amp;Database!$O$29&amp;$A546&amp;""))</f>
        <v/>
      </c>
      <c r="Y546" s="471" t="s">
        <v>417</v>
      </c>
    </row>
    <row r="547" ht="24" customHeight="1" spans="1:25">
      <c r="A547">
        <f>A546</f>
        <v>67</v>
      </c>
      <c r="B547" s="436"/>
      <c r="C547" s="436"/>
      <c r="D547" s="437"/>
      <c r="E547" s="436"/>
      <c r="F547" s="436"/>
      <c r="G547" s="436"/>
      <c r="H547" s="436"/>
      <c r="I547" s="452"/>
      <c r="J547" s="436"/>
      <c r="K547" s="436"/>
      <c r="L547" s="436"/>
      <c r="M547" s="436"/>
      <c r="N547" s="436"/>
      <c r="O547" s="453" t="str">
        <f ca="1">IF(INDIRECT("'Risk Input'!"&amp;Database!$O$15&amp;$A546&amp;"")="","",INDIRECT("'Risk Input'!"&amp;Database!$O$15&amp;$A546&amp;""))</f>
        <v/>
      </c>
      <c r="P547" s="454"/>
      <c r="Q547" s="466"/>
      <c r="R547" s="466"/>
      <c r="S547" s="436"/>
      <c r="T547" s="436"/>
      <c r="U547" s="436"/>
      <c r="V547" s="436"/>
      <c r="W547" s="466"/>
      <c r="X547" s="436"/>
      <c r="Y547" s="453" t="str">
        <f ca="1">IF(INDIRECT("'Risk Input'!"&amp;Database!$O$30&amp;$A546&amp;"")="","",INDIRECT("'Risk Input'!"&amp;Database!$O$30&amp;$A546&amp;""))</f>
        <v/>
      </c>
    </row>
    <row r="548" ht="24" customHeight="1" spans="1:25">
      <c r="A548">
        <f t="shared" ref="A548:A553" si="59">A547</f>
        <v>67</v>
      </c>
      <c r="B548" s="436"/>
      <c r="C548" s="436"/>
      <c r="D548" s="437"/>
      <c r="E548" s="436"/>
      <c r="F548" s="436"/>
      <c r="G548" s="436"/>
      <c r="H548" s="436"/>
      <c r="I548" s="452"/>
      <c r="J548" s="436"/>
      <c r="K548" s="436"/>
      <c r="L548" s="436"/>
      <c r="M548" s="436"/>
      <c r="N548" s="436"/>
      <c r="O548" s="455" t="str">
        <f ca="1">IF(INDIRECT("'Risk Input'!"&amp;Database!$O$18&amp;$A548&amp;"")="","",INDIRECT("'Risk Input'!"&amp;Database!$O$18&amp;$A548&amp;""))</f>
        <v/>
      </c>
      <c r="P548" s="454"/>
      <c r="Q548" s="466"/>
      <c r="R548" s="466"/>
      <c r="S548" s="436"/>
      <c r="T548" s="436"/>
      <c r="U548" s="436"/>
      <c r="V548" s="436"/>
      <c r="W548" s="466"/>
      <c r="X548" s="436"/>
      <c r="Y548" s="455" t="str">
        <f ca="1">IF(INDIRECT("'Risk Input'!"&amp;Database!$O$33&amp;$A548&amp;"")="","",INDIRECT("'Risk Input'!"&amp;Database!$O$33&amp;$A548&amp;""))</f>
        <v/>
      </c>
    </row>
    <row r="549" ht="24" customHeight="1" spans="1:25">
      <c r="A549">
        <f t="shared" si="59"/>
        <v>67</v>
      </c>
      <c r="B549" s="436"/>
      <c r="C549" s="436"/>
      <c r="D549" s="437"/>
      <c r="E549" s="436"/>
      <c r="F549" s="436"/>
      <c r="G549" s="436"/>
      <c r="H549" s="436"/>
      <c r="I549" s="452"/>
      <c r="J549" s="436"/>
      <c r="K549" s="436"/>
      <c r="L549" s="436"/>
      <c r="M549" s="436"/>
      <c r="N549" s="436"/>
      <c r="O549" s="456" t="str">
        <f ca="1">IF(INDIRECT("'Risk Input'!L"&amp;$A548&amp;"")="","",INDIRECT("'Risk Input'!L"&amp;$A548&amp;""))</f>
        <v/>
      </c>
      <c r="P549" s="454"/>
      <c r="Q549" s="466"/>
      <c r="R549" s="466"/>
      <c r="S549" s="436"/>
      <c r="T549" s="436"/>
      <c r="U549" s="436"/>
      <c r="V549" s="436"/>
      <c r="W549" s="466"/>
      <c r="X549" s="436"/>
      <c r="Y549" s="456" t="str">
        <f ca="1">IF(INDIRECT("'Risk Input'!L"&amp;$A548&amp;"")="","",INDIRECT("'Risk Input'!L"&amp;$A548&amp;""))</f>
        <v/>
      </c>
    </row>
    <row r="550" ht="24" customHeight="1" spans="1:25">
      <c r="A550">
        <f t="shared" si="59"/>
        <v>67</v>
      </c>
      <c r="B550" s="436"/>
      <c r="C550" s="436"/>
      <c r="D550" s="437"/>
      <c r="E550" s="436"/>
      <c r="F550" s="436"/>
      <c r="G550" s="436"/>
      <c r="H550" s="436"/>
      <c r="I550" s="452"/>
      <c r="J550" s="436"/>
      <c r="K550" s="436"/>
      <c r="L550" s="436"/>
      <c r="M550" s="436"/>
      <c r="N550" s="436"/>
      <c r="O550" s="456" t="str">
        <f ca="1">IF(INDIRECT("'Risk Input'!L"&amp;$A549&amp;"")="","",INDIRECT("'Risk Input'!L"&amp;$A549&amp;""))</f>
        <v/>
      </c>
      <c r="P550" s="454"/>
      <c r="Q550" s="466"/>
      <c r="R550" s="466"/>
      <c r="S550" s="436"/>
      <c r="T550" s="436"/>
      <c r="U550" s="436"/>
      <c r="V550" s="436"/>
      <c r="W550" s="466"/>
      <c r="X550" s="436"/>
      <c r="Y550" s="456" t="str">
        <f ca="1">IF(INDIRECT("'Risk Input'!L"&amp;$A549&amp;"")="","",INDIRECT("'Risk Input'!L"&amp;$A549&amp;""))</f>
        <v/>
      </c>
    </row>
    <row r="551" ht="24" customHeight="1" spans="1:25">
      <c r="A551">
        <f t="shared" si="59"/>
        <v>67</v>
      </c>
      <c r="B551" s="436"/>
      <c r="C551" s="436"/>
      <c r="D551" s="437"/>
      <c r="E551" s="436"/>
      <c r="F551" s="436"/>
      <c r="G551" s="436"/>
      <c r="H551" s="436"/>
      <c r="I551" s="452"/>
      <c r="J551" s="436"/>
      <c r="K551" s="436"/>
      <c r="L551" s="436"/>
      <c r="M551" s="436"/>
      <c r="N551" s="436"/>
      <c r="O551" s="457" t="str">
        <f ca="1">IF(INDIRECT("'Risk Input'!L"&amp;$A550&amp;"")="","",INDIRECT("'Risk Input'!L"&amp;$A550&amp;""))</f>
        <v/>
      </c>
      <c r="P551" s="454"/>
      <c r="Q551" s="466"/>
      <c r="R551" s="466"/>
      <c r="S551" s="436"/>
      <c r="T551" s="436"/>
      <c r="U551" s="436"/>
      <c r="V551" s="436"/>
      <c r="W551" s="466"/>
      <c r="X551" s="436"/>
      <c r="Y551" s="457" t="str">
        <f ca="1">IF(INDIRECT("'Risk Input'!L"&amp;$A550&amp;"")="","",INDIRECT("'Risk Input'!L"&amp;$A550&amp;""))</f>
        <v/>
      </c>
    </row>
    <row r="552" ht="24" customHeight="1" spans="1:25">
      <c r="A552">
        <f t="shared" si="59"/>
        <v>67</v>
      </c>
      <c r="B552" s="436"/>
      <c r="C552" s="436"/>
      <c r="D552" s="437"/>
      <c r="E552" s="436"/>
      <c r="F552" s="436"/>
      <c r="G552" s="436"/>
      <c r="H552" s="436"/>
      <c r="I552" s="452"/>
      <c r="J552" s="436"/>
      <c r="K552" s="436"/>
      <c r="L552" s="436"/>
      <c r="M552" s="436"/>
      <c r="N552" s="436"/>
      <c r="O552" s="458" t="s">
        <v>418</v>
      </c>
      <c r="P552" s="454"/>
      <c r="Q552" s="466"/>
      <c r="R552" s="466"/>
      <c r="S552" s="436"/>
      <c r="T552" s="436"/>
      <c r="U552" s="436"/>
      <c r="V552" s="436"/>
      <c r="W552" s="466"/>
      <c r="X552" s="436"/>
      <c r="Y552" s="458" t="s">
        <v>418</v>
      </c>
    </row>
    <row r="553" ht="24" customHeight="1" spans="1:25">
      <c r="A553">
        <f t="shared" si="59"/>
        <v>67</v>
      </c>
      <c r="B553" s="438"/>
      <c r="C553" s="438"/>
      <c r="D553" s="439"/>
      <c r="E553" s="438"/>
      <c r="F553" s="438"/>
      <c r="G553" s="438"/>
      <c r="H553" s="438"/>
      <c r="I553" s="459"/>
      <c r="J553" s="438"/>
      <c r="K553" s="438"/>
      <c r="L553" s="438"/>
      <c r="M553" s="438"/>
      <c r="N553" s="438"/>
      <c r="O553" s="460" t="str">
        <f ca="1">IF(INDIRECT("'Risk Input'!"&amp;Database!$O$16&amp;$A553&amp;"")="","",INDIRECT("'Risk Input'!"&amp;Database!$O$16&amp;$A553&amp;""))</f>
        <v/>
      </c>
      <c r="P553" s="461"/>
      <c r="Q553" s="467"/>
      <c r="R553" s="467"/>
      <c r="S553" s="438"/>
      <c r="T553" s="438"/>
      <c r="U553" s="438"/>
      <c r="V553" s="438"/>
      <c r="W553" s="467"/>
      <c r="X553" s="438"/>
      <c r="Y553" s="460" t="str">
        <f ca="1">IF(INDIRECT("'Risk Input'!"&amp;Database!$O$31&amp;$A553&amp;"")="","",INDIRECT("'Risk Input'!"&amp;Database!$O$31&amp;$A553&amp;""))</f>
        <v/>
      </c>
    </row>
    <row r="554" ht="6" customHeight="1" spans="2:25">
      <c r="B554" s="431"/>
      <c r="C554" s="432"/>
      <c r="D554" s="433"/>
      <c r="E554" s="433"/>
      <c r="F554" s="433"/>
      <c r="G554" s="433"/>
      <c r="H554" s="433"/>
      <c r="I554" s="462"/>
      <c r="J554" s="433"/>
      <c r="K554" s="433"/>
      <c r="L554" s="433"/>
      <c r="M554" s="433"/>
      <c r="N554" s="448"/>
      <c r="O554" s="448"/>
      <c r="P554" s="448"/>
      <c r="Q554" s="448"/>
      <c r="R554" s="448"/>
      <c r="S554" s="433"/>
      <c r="T554" s="433"/>
      <c r="U554" s="433"/>
      <c r="V554" s="433"/>
      <c r="W554" s="433"/>
      <c r="X554" s="433"/>
      <c r="Y554" s="470"/>
    </row>
    <row r="555" ht="24" customHeight="1" spans="1:25">
      <c r="A555">
        <f>A546+1</f>
        <v>68</v>
      </c>
      <c r="B555" s="434" t="str">
        <f ca="1">IF(INDIRECT("'Risk Input'!"&amp;Database!$O$3&amp;$A555&amp;"")="","",INDIRECT("'Risk Input'!"&amp;Database!$O$3&amp;$A555&amp;""))</f>
        <v/>
      </c>
      <c r="C555" s="434" t="str">
        <f ca="1">IF(INDIRECT("'Risk Input'!"&amp;Database!$O$2&amp;$A555&amp;"")="","",INDIRECT("'Risk Input'!"&amp;Database!$O$2&amp;$A555&amp;""))</f>
        <v/>
      </c>
      <c r="D555" s="435" t="str">
        <f ca="1">IF(INDIRECT("'Risk Input'!"&amp;Database!$O$4&amp;$A555&amp;"")="","",INDIRECT("'Risk Input'!"&amp;Database!$O$4&amp;$A555&amp;""))</f>
        <v/>
      </c>
      <c r="E555" s="434" t="str">
        <f ca="1">IF(INDIRECT("'Risk Input'!"&amp;Database!$O$5&amp;$A555&amp;"")="","",INDIRECT("'Risk Input'!"&amp;Database!$O$5&amp;$A555&amp;""))</f>
        <v/>
      </c>
      <c r="F555" s="434" t="str">
        <f ca="1">IF(INDIRECT("'Risk Input'!"&amp;Database!$O$6&amp;$A555&amp;"")="","",INDIRECT("'Risk Input'!"&amp;Database!$O$6&amp;$A555&amp;""))</f>
        <v/>
      </c>
      <c r="G555" s="434" t="str">
        <f ca="1">IF(INDIRECT("'Risk Input'!"&amp;Database!$O$7&amp;$A555&amp;"")="","",INDIRECT("'Risk Input'!"&amp;Database!$O$7&amp;$A555&amp;""))</f>
        <v/>
      </c>
      <c r="H555" s="434" t="str">
        <f ca="1">IF(INDIRECT("'Risk Input'!"&amp;Database!$O$8&amp;$A555&amp;"")="","",INDIRECT("'Risk Input'!"&amp;Database!$O$8&amp;$A555&amp;""))</f>
        <v/>
      </c>
      <c r="I555" s="449" t="str">
        <f ca="1">IF(INDIRECT("'Risk Input'!"&amp;Database!$O$9&amp;$A555&amp;"")="","",INDIRECT("'Risk Input'!"&amp;Database!$O$9&amp;$A555&amp;""))</f>
        <v/>
      </c>
      <c r="J555" s="434" t="str">
        <f ca="1">IF(INDIRECT("'Risk Input'!"&amp;Database!$O$10&amp;$A555&amp;"")="","",INDIRECT("'Risk Input'!"&amp;Database!$O$10&amp;$A555&amp;""))</f>
        <v/>
      </c>
      <c r="K555" s="434" t="str">
        <f ca="1">IF(INDIRECT("'Risk Input'!"&amp;Database!$O$11&amp;$A555&amp;"")="","",INDIRECT("'Risk Input'!"&amp;Database!$O$11&amp;$A555&amp;""))</f>
        <v/>
      </c>
      <c r="L555" s="434" t="str">
        <f ca="1">IF(INDIRECT("'Risk Input'!"&amp;Database!$O$12&amp;$A555&amp;"")="","",INDIRECT("'Risk Input'!"&amp;Database!$O$12&amp;$A555&amp;""))</f>
        <v/>
      </c>
      <c r="M555" s="434" t="str">
        <f ca="1">IF(INDIRECT("'Risk Input'!"&amp;Database!$O$13&amp;$A555&amp;"")="","",INDIRECT("'Risk Input'!"&amp;Database!$O$13&amp;$A555&amp;""))</f>
        <v/>
      </c>
      <c r="N555" s="434" t="str">
        <f ca="1">IF(INDIRECT("'Risk Input'!"&amp;Database!$O$14&amp;$A555&amp;"")="","",INDIRECT("'Risk Input'!"&amp;Database!$O$14&amp;$A555&amp;""))</f>
        <v/>
      </c>
      <c r="O555" s="450" t="s">
        <v>417</v>
      </c>
      <c r="P555" s="451" t="str">
        <f ca="1">IF(INDIRECT("'Risk Input'!"&amp;Database!$O$19&amp;$A555&amp;"")="","",INDIRECT("'Risk Input'!"&amp;Database!$O$19&amp;$A555&amp;""))</f>
        <v/>
      </c>
      <c r="Q555" s="465" t="str">
        <f ca="1">IF(INDIRECT("'Risk Input'!"&amp;Database!$O$20&amp;$A555&amp;"")="","",INDIRECT("'Risk Input'!"&amp;Database!$O$20&amp;$A555&amp;""))</f>
        <v/>
      </c>
      <c r="R555" s="465" t="str">
        <f ca="1">IF(INDIRECT("'Risk Input'!"&amp;Database!$O$21&amp;$A555&amp;"")="","",INDIRECT("'Risk Input'!"&amp;Database!$O$21&amp;$A555&amp;""))</f>
        <v/>
      </c>
      <c r="S555" s="434" t="str">
        <f ca="1">IF(INDIRECT("'Risk Input'!"&amp;Database!$O$22&amp;$A555&amp;"")="","",INDIRECT("'Risk Input'!"&amp;Database!$O$22&amp;$A555&amp;""))</f>
        <v/>
      </c>
      <c r="T555" s="434" t="str">
        <f ca="1">IF(INDIRECT("'Risk Input'!"&amp;Database!$O$25&amp;$A555&amp;"")="","",INDIRECT("'Risk Input'!"&amp;Database!$O$25&amp;$A555&amp;""))</f>
        <v/>
      </c>
      <c r="U555" s="434" t="str">
        <f ca="1">IF(INDIRECT("'Risk Input'!"&amp;Database!$O$26&amp;$A555&amp;"")="","",INDIRECT("'Risk Input'!"&amp;Database!$O$26&amp;$A555&amp;""))</f>
        <v/>
      </c>
      <c r="V555" s="434" t="str">
        <f ca="1">IF(INDIRECT("'Risk Input'!"&amp;Database!$O$27&amp;$A555&amp;"")="","",INDIRECT("'Risk Input'!"&amp;Database!$O$27&amp;$A555&amp;""))</f>
        <v/>
      </c>
      <c r="W555" s="465" t="str">
        <f ca="1">IF(INDIRECT("'Risk Input'!"&amp;Database!$O$28&amp;$A555&amp;"")="","",INDIRECT("'Risk Input'!"&amp;Database!$O$28&amp;$A555&amp;""))</f>
        <v/>
      </c>
      <c r="X555" s="434" t="str">
        <f ca="1">IF(INDIRECT("'Risk Input'!"&amp;Database!$O$29&amp;$A555&amp;"")="","",INDIRECT("'Risk Input'!"&amp;Database!$O$29&amp;$A555&amp;""))</f>
        <v/>
      </c>
      <c r="Y555" s="471" t="s">
        <v>417</v>
      </c>
    </row>
    <row r="556" ht="24" customHeight="1" spans="1:25">
      <c r="A556">
        <f>A555</f>
        <v>68</v>
      </c>
      <c r="B556" s="436"/>
      <c r="C556" s="436"/>
      <c r="D556" s="437"/>
      <c r="E556" s="436"/>
      <c r="F556" s="436"/>
      <c r="G556" s="436"/>
      <c r="H556" s="436"/>
      <c r="I556" s="452"/>
      <c r="J556" s="436"/>
      <c r="K556" s="436"/>
      <c r="L556" s="436"/>
      <c r="M556" s="436"/>
      <c r="N556" s="436"/>
      <c r="O556" s="453" t="str">
        <f ca="1">IF(INDIRECT("'Risk Input'!"&amp;Database!$O$15&amp;$A555&amp;"")="","",INDIRECT("'Risk Input'!"&amp;Database!$O$15&amp;$A555&amp;""))</f>
        <v/>
      </c>
      <c r="P556" s="454"/>
      <c r="Q556" s="466"/>
      <c r="R556" s="466"/>
      <c r="S556" s="436"/>
      <c r="T556" s="436"/>
      <c r="U556" s="436"/>
      <c r="V556" s="436"/>
      <c r="W556" s="466"/>
      <c r="X556" s="436"/>
      <c r="Y556" s="453" t="str">
        <f ca="1">IF(INDIRECT("'Risk Input'!"&amp;Database!$O$30&amp;$A555&amp;"")="","",INDIRECT("'Risk Input'!"&amp;Database!$O$30&amp;$A555&amp;""))</f>
        <v/>
      </c>
    </row>
    <row r="557" ht="24" customHeight="1" spans="1:25">
      <c r="A557">
        <f t="shared" ref="A557:A562" si="60">A556</f>
        <v>68</v>
      </c>
      <c r="B557" s="436"/>
      <c r="C557" s="436"/>
      <c r="D557" s="437"/>
      <c r="E557" s="436"/>
      <c r="F557" s="436"/>
      <c r="G557" s="436"/>
      <c r="H557" s="436"/>
      <c r="I557" s="452"/>
      <c r="J557" s="436"/>
      <c r="K557" s="436"/>
      <c r="L557" s="436"/>
      <c r="M557" s="436"/>
      <c r="N557" s="436"/>
      <c r="O557" s="455" t="str">
        <f ca="1">IF(INDIRECT("'Risk Input'!"&amp;Database!$O$18&amp;$A557&amp;"")="","",INDIRECT("'Risk Input'!"&amp;Database!$O$18&amp;$A557&amp;""))</f>
        <v/>
      </c>
      <c r="P557" s="454"/>
      <c r="Q557" s="466"/>
      <c r="R557" s="466"/>
      <c r="S557" s="436"/>
      <c r="T557" s="436"/>
      <c r="U557" s="436"/>
      <c r="V557" s="436"/>
      <c r="W557" s="466"/>
      <c r="X557" s="436"/>
      <c r="Y557" s="455" t="str">
        <f ca="1">IF(INDIRECT("'Risk Input'!"&amp;Database!$O$33&amp;$A557&amp;"")="","",INDIRECT("'Risk Input'!"&amp;Database!$O$33&amp;$A557&amp;""))</f>
        <v/>
      </c>
    </row>
    <row r="558" ht="24" customHeight="1" spans="1:25">
      <c r="A558">
        <f t="shared" si="60"/>
        <v>68</v>
      </c>
      <c r="B558" s="436"/>
      <c r="C558" s="436"/>
      <c r="D558" s="437"/>
      <c r="E558" s="436"/>
      <c r="F558" s="436"/>
      <c r="G558" s="436"/>
      <c r="H558" s="436"/>
      <c r="I558" s="452"/>
      <c r="J558" s="436"/>
      <c r="K558" s="436"/>
      <c r="L558" s="436"/>
      <c r="M558" s="436"/>
      <c r="N558" s="436"/>
      <c r="O558" s="456" t="str">
        <f ca="1">IF(INDIRECT("'Risk Input'!L"&amp;$A557&amp;"")="","",INDIRECT("'Risk Input'!L"&amp;$A557&amp;""))</f>
        <v/>
      </c>
      <c r="P558" s="454"/>
      <c r="Q558" s="466"/>
      <c r="R558" s="466"/>
      <c r="S558" s="436"/>
      <c r="T558" s="436"/>
      <c r="U558" s="436"/>
      <c r="V558" s="436"/>
      <c r="W558" s="466"/>
      <c r="X558" s="436"/>
      <c r="Y558" s="456" t="str">
        <f ca="1">IF(INDIRECT("'Risk Input'!L"&amp;$A557&amp;"")="","",INDIRECT("'Risk Input'!L"&amp;$A557&amp;""))</f>
        <v/>
      </c>
    </row>
    <row r="559" ht="24" customHeight="1" spans="1:25">
      <c r="A559">
        <f t="shared" si="60"/>
        <v>68</v>
      </c>
      <c r="B559" s="436"/>
      <c r="C559" s="436"/>
      <c r="D559" s="437"/>
      <c r="E559" s="436"/>
      <c r="F559" s="436"/>
      <c r="G559" s="436"/>
      <c r="H559" s="436"/>
      <c r="I559" s="452"/>
      <c r="J559" s="436"/>
      <c r="K559" s="436"/>
      <c r="L559" s="436"/>
      <c r="M559" s="436"/>
      <c r="N559" s="436"/>
      <c r="O559" s="456" t="str">
        <f ca="1">IF(INDIRECT("'Risk Input'!L"&amp;$A558&amp;"")="","",INDIRECT("'Risk Input'!L"&amp;$A558&amp;""))</f>
        <v/>
      </c>
      <c r="P559" s="454"/>
      <c r="Q559" s="466"/>
      <c r="R559" s="466"/>
      <c r="S559" s="436"/>
      <c r="T559" s="436"/>
      <c r="U559" s="436"/>
      <c r="V559" s="436"/>
      <c r="W559" s="466"/>
      <c r="X559" s="436"/>
      <c r="Y559" s="456" t="str">
        <f ca="1">IF(INDIRECT("'Risk Input'!L"&amp;$A558&amp;"")="","",INDIRECT("'Risk Input'!L"&amp;$A558&amp;""))</f>
        <v/>
      </c>
    </row>
    <row r="560" ht="24" customHeight="1" spans="1:25">
      <c r="A560">
        <f t="shared" si="60"/>
        <v>68</v>
      </c>
      <c r="B560" s="436"/>
      <c r="C560" s="436"/>
      <c r="D560" s="437"/>
      <c r="E560" s="436"/>
      <c r="F560" s="436"/>
      <c r="G560" s="436"/>
      <c r="H560" s="436"/>
      <c r="I560" s="452"/>
      <c r="J560" s="436"/>
      <c r="K560" s="436"/>
      <c r="L560" s="436"/>
      <c r="M560" s="436"/>
      <c r="N560" s="436"/>
      <c r="O560" s="457" t="str">
        <f ca="1">IF(INDIRECT("'Risk Input'!L"&amp;$A559&amp;"")="","",INDIRECT("'Risk Input'!L"&amp;$A559&amp;""))</f>
        <v/>
      </c>
      <c r="P560" s="454"/>
      <c r="Q560" s="466"/>
      <c r="R560" s="466"/>
      <c r="S560" s="436"/>
      <c r="T560" s="436"/>
      <c r="U560" s="436"/>
      <c r="V560" s="436"/>
      <c r="W560" s="466"/>
      <c r="X560" s="436"/>
      <c r="Y560" s="457" t="str">
        <f ca="1">IF(INDIRECT("'Risk Input'!L"&amp;$A559&amp;"")="","",INDIRECT("'Risk Input'!L"&amp;$A559&amp;""))</f>
        <v/>
      </c>
    </row>
    <row r="561" ht="24" customHeight="1" spans="1:25">
      <c r="A561">
        <f t="shared" si="60"/>
        <v>68</v>
      </c>
      <c r="B561" s="436"/>
      <c r="C561" s="436"/>
      <c r="D561" s="437"/>
      <c r="E561" s="436"/>
      <c r="F561" s="436"/>
      <c r="G561" s="436"/>
      <c r="H561" s="436"/>
      <c r="I561" s="452"/>
      <c r="J561" s="436"/>
      <c r="K561" s="436"/>
      <c r="L561" s="436"/>
      <c r="M561" s="436"/>
      <c r="N561" s="436"/>
      <c r="O561" s="458" t="s">
        <v>418</v>
      </c>
      <c r="P561" s="454"/>
      <c r="Q561" s="466"/>
      <c r="R561" s="466"/>
      <c r="S561" s="436"/>
      <c r="T561" s="436"/>
      <c r="U561" s="436"/>
      <c r="V561" s="436"/>
      <c r="W561" s="466"/>
      <c r="X561" s="436"/>
      <c r="Y561" s="458" t="s">
        <v>418</v>
      </c>
    </row>
    <row r="562" ht="24" customHeight="1" spans="1:25">
      <c r="A562">
        <f t="shared" si="60"/>
        <v>68</v>
      </c>
      <c r="B562" s="438"/>
      <c r="C562" s="438"/>
      <c r="D562" s="439"/>
      <c r="E562" s="438"/>
      <c r="F562" s="438"/>
      <c r="G562" s="438"/>
      <c r="H562" s="438"/>
      <c r="I562" s="459"/>
      <c r="J562" s="438"/>
      <c r="K562" s="438"/>
      <c r="L562" s="438"/>
      <c r="M562" s="438"/>
      <c r="N562" s="438"/>
      <c r="O562" s="460" t="str">
        <f ca="1">IF(INDIRECT("'Risk Input'!"&amp;Database!$O$16&amp;$A562&amp;"")="","",INDIRECT("'Risk Input'!"&amp;Database!$O$16&amp;$A562&amp;""))</f>
        <v/>
      </c>
      <c r="P562" s="461"/>
      <c r="Q562" s="467"/>
      <c r="R562" s="467"/>
      <c r="S562" s="438"/>
      <c r="T562" s="438"/>
      <c r="U562" s="438"/>
      <c r="V562" s="438"/>
      <c r="W562" s="467"/>
      <c r="X562" s="438"/>
      <c r="Y562" s="460" t="str">
        <f ca="1">IF(INDIRECT("'Risk Input'!"&amp;Database!$O$31&amp;$A562&amp;"")="","",INDIRECT("'Risk Input'!"&amp;Database!$O$31&amp;$A562&amp;""))</f>
        <v/>
      </c>
    </row>
    <row r="563" ht="6" customHeight="1" spans="2:25">
      <c r="B563" s="431"/>
      <c r="C563" s="432"/>
      <c r="D563" s="433"/>
      <c r="E563" s="433"/>
      <c r="F563" s="433"/>
      <c r="G563" s="433"/>
      <c r="H563" s="433"/>
      <c r="I563" s="462"/>
      <c r="J563" s="433"/>
      <c r="K563" s="433"/>
      <c r="L563" s="433"/>
      <c r="M563" s="433"/>
      <c r="N563" s="448"/>
      <c r="O563" s="448"/>
      <c r="P563" s="448"/>
      <c r="Q563" s="448"/>
      <c r="R563" s="448"/>
      <c r="S563" s="433"/>
      <c r="T563" s="433"/>
      <c r="U563" s="433"/>
      <c r="V563" s="433"/>
      <c r="W563" s="433"/>
      <c r="X563" s="433"/>
      <c r="Y563" s="470"/>
    </row>
    <row r="564" ht="24" customHeight="1" spans="1:25">
      <c r="A564">
        <f>A555+1</f>
        <v>69</v>
      </c>
      <c r="B564" s="434" t="str">
        <f ca="1">IF(INDIRECT("'Risk Input'!"&amp;Database!$O$3&amp;$A564&amp;"")="","",INDIRECT("'Risk Input'!"&amp;Database!$O$3&amp;$A564&amp;""))</f>
        <v/>
      </c>
      <c r="C564" s="434" t="str">
        <f ca="1">IF(INDIRECT("'Risk Input'!"&amp;Database!$O$2&amp;$A564&amp;"")="","",INDIRECT("'Risk Input'!"&amp;Database!$O$2&amp;$A564&amp;""))</f>
        <v/>
      </c>
      <c r="D564" s="435" t="str">
        <f ca="1">IF(INDIRECT("'Risk Input'!"&amp;Database!$O$4&amp;$A564&amp;"")="","",INDIRECT("'Risk Input'!"&amp;Database!$O$4&amp;$A564&amp;""))</f>
        <v/>
      </c>
      <c r="E564" s="434" t="str">
        <f ca="1">IF(INDIRECT("'Risk Input'!"&amp;Database!$O$5&amp;$A564&amp;"")="","",INDIRECT("'Risk Input'!"&amp;Database!$O$5&amp;$A564&amp;""))</f>
        <v/>
      </c>
      <c r="F564" s="434" t="str">
        <f ca="1">IF(INDIRECT("'Risk Input'!"&amp;Database!$O$6&amp;$A564&amp;"")="","",INDIRECT("'Risk Input'!"&amp;Database!$O$6&amp;$A564&amp;""))</f>
        <v/>
      </c>
      <c r="G564" s="434" t="str">
        <f ca="1">IF(INDIRECT("'Risk Input'!"&amp;Database!$O$7&amp;$A564&amp;"")="","",INDIRECT("'Risk Input'!"&amp;Database!$O$7&amp;$A564&amp;""))</f>
        <v/>
      </c>
      <c r="H564" s="434" t="str">
        <f ca="1">IF(INDIRECT("'Risk Input'!"&amp;Database!$O$8&amp;$A564&amp;"")="","",INDIRECT("'Risk Input'!"&amp;Database!$O$8&amp;$A564&amp;""))</f>
        <v/>
      </c>
      <c r="I564" s="449" t="str">
        <f ca="1">IF(INDIRECT("'Risk Input'!"&amp;Database!$O$9&amp;$A564&amp;"")="","",INDIRECT("'Risk Input'!"&amp;Database!$O$9&amp;$A564&amp;""))</f>
        <v/>
      </c>
      <c r="J564" s="434" t="str">
        <f ca="1">IF(INDIRECT("'Risk Input'!"&amp;Database!$O$10&amp;$A564&amp;"")="","",INDIRECT("'Risk Input'!"&amp;Database!$O$10&amp;$A564&amp;""))</f>
        <v/>
      </c>
      <c r="K564" s="434" t="str">
        <f ca="1">IF(INDIRECT("'Risk Input'!"&amp;Database!$O$11&amp;$A564&amp;"")="","",INDIRECT("'Risk Input'!"&amp;Database!$O$11&amp;$A564&amp;""))</f>
        <v/>
      </c>
      <c r="L564" s="434" t="str">
        <f ca="1">IF(INDIRECT("'Risk Input'!"&amp;Database!$O$12&amp;$A564&amp;"")="","",INDIRECT("'Risk Input'!"&amp;Database!$O$12&amp;$A564&amp;""))</f>
        <v/>
      </c>
      <c r="M564" s="434" t="str">
        <f ca="1">IF(INDIRECT("'Risk Input'!"&amp;Database!$O$13&amp;$A564&amp;"")="","",INDIRECT("'Risk Input'!"&amp;Database!$O$13&amp;$A564&amp;""))</f>
        <v/>
      </c>
      <c r="N564" s="434" t="str">
        <f ca="1">IF(INDIRECT("'Risk Input'!"&amp;Database!$O$14&amp;$A564&amp;"")="","",INDIRECT("'Risk Input'!"&amp;Database!$O$14&amp;$A564&amp;""))</f>
        <v/>
      </c>
      <c r="O564" s="450" t="s">
        <v>417</v>
      </c>
      <c r="P564" s="451" t="str">
        <f ca="1">IF(INDIRECT("'Risk Input'!"&amp;Database!$O$19&amp;$A564&amp;"")="","",INDIRECT("'Risk Input'!"&amp;Database!$O$19&amp;$A564&amp;""))</f>
        <v/>
      </c>
      <c r="Q564" s="465" t="str">
        <f ca="1">IF(INDIRECT("'Risk Input'!"&amp;Database!$O$20&amp;$A564&amp;"")="","",INDIRECT("'Risk Input'!"&amp;Database!$O$20&amp;$A564&amp;""))</f>
        <v/>
      </c>
      <c r="R564" s="465" t="str">
        <f ca="1">IF(INDIRECT("'Risk Input'!"&amp;Database!$O$21&amp;$A564&amp;"")="","",INDIRECT("'Risk Input'!"&amp;Database!$O$21&amp;$A564&amp;""))</f>
        <v/>
      </c>
      <c r="S564" s="434" t="str">
        <f ca="1">IF(INDIRECT("'Risk Input'!"&amp;Database!$O$22&amp;$A564&amp;"")="","",INDIRECT("'Risk Input'!"&amp;Database!$O$22&amp;$A564&amp;""))</f>
        <v/>
      </c>
      <c r="T564" s="434" t="str">
        <f ca="1">IF(INDIRECT("'Risk Input'!"&amp;Database!$O$25&amp;$A564&amp;"")="","",INDIRECT("'Risk Input'!"&amp;Database!$O$25&amp;$A564&amp;""))</f>
        <v/>
      </c>
      <c r="U564" s="434" t="str">
        <f ca="1">IF(INDIRECT("'Risk Input'!"&amp;Database!$O$26&amp;$A564&amp;"")="","",INDIRECT("'Risk Input'!"&amp;Database!$O$26&amp;$A564&amp;""))</f>
        <v/>
      </c>
      <c r="V564" s="434" t="str">
        <f ca="1">IF(INDIRECT("'Risk Input'!"&amp;Database!$O$27&amp;$A564&amp;"")="","",INDIRECT("'Risk Input'!"&amp;Database!$O$27&amp;$A564&amp;""))</f>
        <v/>
      </c>
      <c r="W564" s="465" t="str">
        <f ca="1">IF(INDIRECT("'Risk Input'!"&amp;Database!$O$28&amp;$A564&amp;"")="","",INDIRECT("'Risk Input'!"&amp;Database!$O$28&amp;$A564&amp;""))</f>
        <v/>
      </c>
      <c r="X564" s="434" t="str">
        <f ca="1">IF(INDIRECT("'Risk Input'!"&amp;Database!$O$29&amp;$A564&amp;"")="","",INDIRECT("'Risk Input'!"&amp;Database!$O$29&amp;$A564&amp;""))</f>
        <v/>
      </c>
      <c r="Y564" s="471" t="s">
        <v>417</v>
      </c>
    </row>
    <row r="565" ht="24" customHeight="1" spans="1:25">
      <c r="A565">
        <f>A564</f>
        <v>69</v>
      </c>
      <c r="B565" s="436"/>
      <c r="C565" s="436"/>
      <c r="D565" s="437"/>
      <c r="E565" s="436"/>
      <c r="F565" s="436"/>
      <c r="G565" s="436"/>
      <c r="H565" s="436"/>
      <c r="I565" s="452"/>
      <c r="J565" s="436"/>
      <c r="K565" s="436"/>
      <c r="L565" s="436"/>
      <c r="M565" s="436"/>
      <c r="N565" s="436"/>
      <c r="O565" s="453" t="str">
        <f ca="1">IF(INDIRECT("'Risk Input'!"&amp;Database!$O$15&amp;$A564&amp;"")="","",INDIRECT("'Risk Input'!"&amp;Database!$O$15&amp;$A564&amp;""))</f>
        <v/>
      </c>
      <c r="P565" s="454"/>
      <c r="Q565" s="466"/>
      <c r="R565" s="466"/>
      <c r="S565" s="436"/>
      <c r="T565" s="436"/>
      <c r="U565" s="436"/>
      <c r="V565" s="436"/>
      <c r="W565" s="466"/>
      <c r="X565" s="436"/>
      <c r="Y565" s="453" t="str">
        <f ca="1">IF(INDIRECT("'Risk Input'!"&amp;Database!$O$30&amp;$A564&amp;"")="","",INDIRECT("'Risk Input'!"&amp;Database!$O$30&amp;$A564&amp;""))</f>
        <v/>
      </c>
    </row>
    <row r="566" ht="24" customHeight="1" spans="1:25">
      <c r="A566">
        <f t="shared" ref="A566:A571" si="61">A565</f>
        <v>69</v>
      </c>
      <c r="B566" s="436"/>
      <c r="C566" s="436"/>
      <c r="D566" s="437"/>
      <c r="E566" s="436"/>
      <c r="F566" s="436"/>
      <c r="G566" s="436"/>
      <c r="H566" s="436"/>
      <c r="I566" s="452"/>
      <c r="J566" s="436"/>
      <c r="K566" s="436"/>
      <c r="L566" s="436"/>
      <c r="M566" s="436"/>
      <c r="N566" s="436"/>
      <c r="O566" s="455" t="str">
        <f ca="1">IF(INDIRECT("'Risk Input'!"&amp;Database!$O$18&amp;$A566&amp;"")="","",INDIRECT("'Risk Input'!"&amp;Database!$O$18&amp;$A566&amp;""))</f>
        <v/>
      </c>
      <c r="P566" s="454"/>
      <c r="Q566" s="466"/>
      <c r="R566" s="466"/>
      <c r="S566" s="436"/>
      <c r="T566" s="436"/>
      <c r="U566" s="436"/>
      <c r="V566" s="436"/>
      <c r="W566" s="466"/>
      <c r="X566" s="436"/>
      <c r="Y566" s="455" t="str">
        <f ca="1">IF(INDIRECT("'Risk Input'!"&amp;Database!$O$33&amp;$A566&amp;"")="","",INDIRECT("'Risk Input'!"&amp;Database!$O$33&amp;$A566&amp;""))</f>
        <v/>
      </c>
    </row>
    <row r="567" ht="24" customHeight="1" spans="1:25">
      <c r="A567">
        <f t="shared" si="61"/>
        <v>69</v>
      </c>
      <c r="B567" s="436"/>
      <c r="C567" s="436"/>
      <c r="D567" s="437"/>
      <c r="E567" s="436"/>
      <c r="F567" s="436"/>
      <c r="G567" s="436"/>
      <c r="H567" s="436"/>
      <c r="I567" s="452"/>
      <c r="J567" s="436"/>
      <c r="K567" s="436"/>
      <c r="L567" s="436"/>
      <c r="M567" s="436"/>
      <c r="N567" s="436"/>
      <c r="O567" s="456" t="str">
        <f ca="1">IF(INDIRECT("'Risk Input'!L"&amp;$A566&amp;"")="","",INDIRECT("'Risk Input'!L"&amp;$A566&amp;""))</f>
        <v/>
      </c>
      <c r="P567" s="454"/>
      <c r="Q567" s="466"/>
      <c r="R567" s="466"/>
      <c r="S567" s="436"/>
      <c r="T567" s="436"/>
      <c r="U567" s="436"/>
      <c r="V567" s="436"/>
      <c r="W567" s="466"/>
      <c r="X567" s="436"/>
      <c r="Y567" s="456" t="str">
        <f ca="1">IF(INDIRECT("'Risk Input'!L"&amp;$A566&amp;"")="","",INDIRECT("'Risk Input'!L"&amp;$A566&amp;""))</f>
        <v/>
      </c>
    </row>
    <row r="568" ht="24" customHeight="1" spans="1:25">
      <c r="A568">
        <f t="shared" si="61"/>
        <v>69</v>
      </c>
      <c r="B568" s="436"/>
      <c r="C568" s="436"/>
      <c r="D568" s="437"/>
      <c r="E568" s="436"/>
      <c r="F568" s="436"/>
      <c r="G568" s="436"/>
      <c r="H568" s="436"/>
      <c r="I568" s="452"/>
      <c r="J568" s="436"/>
      <c r="K568" s="436"/>
      <c r="L568" s="436"/>
      <c r="M568" s="436"/>
      <c r="N568" s="436"/>
      <c r="O568" s="456" t="str">
        <f ca="1">IF(INDIRECT("'Risk Input'!L"&amp;$A567&amp;"")="","",INDIRECT("'Risk Input'!L"&amp;$A567&amp;""))</f>
        <v/>
      </c>
      <c r="P568" s="454"/>
      <c r="Q568" s="466"/>
      <c r="R568" s="466"/>
      <c r="S568" s="436"/>
      <c r="T568" s="436"/>
      <c r="U568" s="436"/>
      <c r="V568" s="436"/>
      <c r="W568" s="466"/>
      <c r="X568" s="436"/>
      <c r="Y568" s="456" t="str">
        <f ca="1">IF(INDIRECT("'Risk Input'!L"&amp;$A567&amp;"")="","",INDIRECT("'Risk Input'!L"&amp;$A567&amp;""))</f>
        <v/>
      </c>
    </row>
    <row r="569" ht="24" customHeight="1" spans="1:25">
      <c r="A569">
        <f t="shared" si="61"/>
        <v>69</v>
      </c>
      <c r="B569" s="436"/>
      <c r="C569" s="436"/>
      <c r="D569" s="437"/>
      <c r="E569" s="436"/>
      <c r="F569" s="436"/>
      <c r="G569" s="436"/>
      <c r="H569" s="436"/>
      <c r="I569" s="452"/>
      <c r="J569" s="436"/>
      <c r="K569" s="436"/>
      <c r="L569" s="436"/>
      <c r="M569" s="436"/>
      <c r="N569" s="436"/>
      <c r="O569" s="457" t="str">
        <f ca="1">IF(INDIRECT("'Risk Input'!L"&amp;$A568&amp;"")="","",INDIRECT("'Risk Input'!L"&amp;$A568&amp;""))</f>
        <v/>
      </c>
      <c r="P569" s="454"/>
      <c r="Q569" s="466"/>
      <c r="R569" s="466"/>
      <c r="S569" s="436"/>
      <c r="T569" s="436"/>
      <c r="U569" s="436"/>
      <c r="V569" s="436"/>
      <c r="W569" s="466"/>
      <c r="X569" s="436"/>
      <c r="Y569" s="457" t="str">
        <f ca="1">IF(INDIRECT("'Risk Input'!L"&amp;$A568&amp;"")="","",INDIRECT("'Risk Input'!L"&amp;$A568&amp;""))</f>
        <v/>
      </c>
    </row>
    <row r="570" ht="24" customHeight="1" spans="1:25">
      <c r="A570">
        <f t="shared" si="61"/>
        <v>69</v>
      </c>
      <c r="B570" s="436"/>
      <c r="C570" s="436"/>
      <c r="D570" s="437"/>
      <c r="E570" s="436"/>
      <c r="F570" s="436"/>
      <c r="G570" s="436"/>
      <c r="H570" s="436"/>
      <c r="I570" s="452"/>
      <c r="J570" s="436"/>
      <c r="K570" s="436"/>
      <c r="L570" s="436"/>
      <c r="M570" s="436"/>
      <c r="N570" s="436"/>
      <c r="O570" s="458" t="s">
        <v>418</v>
      </c>
      <c r="P570" s="454"/>
      <c r="Q570" s="466"/>
      <c r="R570" s="466"/>
      <c r="S570" s="436"/>
      <c r="T570" s="436"/>
      <c r="U570" s="436"/>
      <c r="V570" s="436"/>
      <c r="W570" s="466"/>
      <c r="X570" s="436"/>
      <c r="Y570" s="458" t="s">
        <v>418</v>
      </c>
    </row>
    <row r="571" ht="24" customHeight="1" spans="1:25">
      <c r="A571">
        <f t="shared" si="61"/>
        <v>69</v>
      </c>
      <c r="B571" s="438"/>
      <c r="C571" s="438"/>
      <c r="D571" s="439"/>
      <c r="E571" s="438"/>
      <c r="F571" s="438"/>
      <c r="G571" s="438"/>
      <c r="H571" s="438"/>
      <c r="I571" s="459"/>
      <c r="J571" s="438"/>
      <c r="K571" s="438"/>
      <c r="L571" s="438"/>
      <c r="M571" s="438"/>
      <c r="N571" s="438"/>
      <c r="O571" s="460" t="str">
        <f ca="1">IF(INDIRECT("'Risk Input'!"&amp;Database!$O$16&amp;$A571&amp;"")="","",INDIRECT("'Risk Input'!"&amp;Database!$O$16&amp;$A571&amp;""))</f>
        <v/>
      </c>
      <c r="P571" s="461"/>
      <c r="Q571" s="467"/>
      <c r="R571" s="467"/>
      <c r="S571" s="438"/>
      <c r="T571" s="438"/>
      <c r="U571" s="438"/>
      <c r="V571" s="438"/>
      <c r="W571" s="467"/>
      <c r="X571" s="438"/>
      <c r="Y571" s="460" t="str">
        <f ca="1">IF(INDIRECT("'Risk Input'!"&amp;Database!$O$31&amp;$A571&amp;"")="","",INDIRECT("'Risk Input'!"&amp;Database!$O$31&amp;$A571&amp;""))</f>
        <v/>
      </c>
    </row>
    <row r="572" ht="6" customHeight="1" spans="2:25">
      <c r="B572" s="431"/>
      <c r="C572" s="432"/>
      <c r="D572" s="433"/>
      <c r="E572" s="433"/>
      <c r="F572" s="433"/>
      <c r="G572" s="433"/>
      <c r="H572" s="433"/>
      <c r="I572" s="462"/>
      <c r="J572" s="433"/>
      <c r="K572" s="433"/>
      <c r="L572" s="433"/>
      <c r="M572" s="433"/>
      <c r="N572" s="448"/>
      <c r="O572" s="448"/>
      <c r="P572" s="448"/>
      <c r="Q572" s="448"/>
      <c r="R572" s="448"/>
      <c r="S572" s="433"/>
      <c r="T572" s="433"/>
      <c r="U572" s="433"/>
      <c r="V572" s="433"/>
      <c r="W572" s="433"/>
      <c r="X572" s="433"/>
      <c r="Y572" s="470"/>
    </row>
    <row r="573" ht="24" customHeight="1" spans="1:25">
      <c r="A573">
        <f>A564+1</f>
        <v>70</v>
      </c>
      <c r="B573" s="434" t="str">
        <f ca="1">IF(INDIRECT("'Risk Input'!"&amp;Database!$O$3&amp;$A573&amp;"")="","",INDIRECT("'Risk Input'!"&amp;Database!$O$3&amp;$A573&amp;""))</f>
        <v/>
      </c>
      <c r="C573" s="434" t="str">
        <f ca="1">IF(INDIRECT("'Risk Input'!"&amp;Database!$O$2&amp;$A573&amp;"")="","",INDIRECT("'Risk Input'!"&amp;Database!$O$2&amp;$A573&amp;""))</f>
        <v/>
      </c>
      <c r="D573" s="435" t="str">
        <f ca="1">IF(INDIRECT("'Risk Input'!"&amp;Database!$O$4&amp;$A573&amp;"")="","",INDIRECT("'Risk Input'!"&amp;Database!$O$4&amp;$A573&amp;""))</f>
        <v/>
      </c>
      <c r="E573" s="434" t="str">
        <f ca="1">IF(INDIRECT("'Risk Input'!"&amp;Database!$O$5&amp;$A573&amp;"")="","",INDIRECT("'Risk Input'!"&amp;Database!$O$5&amp;$A573&amp;""))</f>
        <v/>
      </c>
      <c r="F573" s="434" t="str">
        <f ca="1">IF(INDIRECT("'Risk Input'!"&amp;Database!$O$6&amp;$A573&amp;"")="","",INDIRECT("'Risk Input'!"&amp;Database!$O$6&amp;$A573&amp;""))</f>
        <v/>
      </c>
      <c r="G573" s="434" t="str">
        <f ca="1">IF(INDIRECT("'Risk Input'!"&amp;Database!$O$7&amp;$A573&amp;"")="","",INDIRECT("'Risk Input'!"&amp;Database!$O$7&amp;$A573&amp;""))</f>
        <v/>
      </c>
      <c r="H573" s="434" t="str">
        <f ca="1">IF(INDIRECT("'Risk Input'!"&amp;Database!$O$8&amp;$A573&amp;"")="","",INDIRECT("'Risk Input'!"&amp;Database!$O$8&amp;$A573&amp;""))</f>
        <v/>
      </c>
      <c r="I573" s="449" t="str">
        <f ca="1">IF(INDIRECT("'Risk Input'!"&amp;Database!$O$9&amp;$A573&amp;"")="","",INDIRECT("'Risk Input'!"&amp;Database!$O$9&amp;$A573&amp;""))</f>
        <v/>
      </c>
      <c r="J573" s="434" t="str">
        <f ca="1">IF(INDIRECT("'Risk Input'!"&amp;Database!$O$10&amp;$A573&amp;"")="","",INDIRECT("'Risk Input'!"&amp;Database!$O$10&amp;$A573&amp;""))</f>
        <v/>
      </c>
      <c r="K573" s="434" t="str">
        <f ca="1">IF(INDIRECT("'Risk Input'!"&amp;Database!$O$11&amp;$A573&amp;"")="","",INDIRECT("'Risk Input'!"&amp;Database!$O$11&amp;$A573&amp;""))</f>
        <v/>
      </c>
      <c r="L573" s="434" t="str">
        <f ca="1">IF(INDIRECT("'Risk Input'!"&amp;Database!$O$12&amp;$A573&amp;"")="","",INDIRECT("'Risk Input'!"&amp;Database!$O$12&amp;$A573&amp;""))</f>
        <v/>
      </c>
      <c r="M573" s="434" t="str">
        <f ca="1">IF(INDIRECT("'Risk Input'!"&amp;Database!$O$13&amp;$A573&amp;"")="","",INDIRECT("'Risk Input'!"&amp;Database!$O$13&amp;$A573&amp;""))</f>
        <v/>
      </c>
      <c r="N573" s="434" t="str">
        <f ca="1">IF(INDIRECT("'Risk Input'!"&amp;Database!$O$14&amp;$A573&amp;"")="","",INDIRECT("'Risk Input'!"&amp;Database!$O$14&amp;$A573&amp;""))</f>
        <v/>
      </c>
      <c r="O573" s="450" t="s">
        <v>417</v>
      </c>
      <c r="P573" s="451" t="str">
        <f ca="1">IF(INDIRECT("'Risk Input'!"&amp;Database!$O$19&amp;$A573&amp;"")="","",INDIRECT("'Risk Input'!"&amp;Database!$O$19&amp;$A573&amp;""))</f>
        <v/>
      </c>
      <c r="Q573" s="465" t="str">
        <f ca="1">IF(INDIRECT("'Risk Input'!"&amp;Database!$O$20&amp;$A573&amp;"")="","",INDIRECT("'Risk Input'!"&amp;Database!$O$20&amp;$A573&amp;""))</f>
        <v/>
      </c>
      <c r="R573" s="465" t="str">
        <f ca="1">IF(INDIRECT("'Risk Input'!"&amp;Database!$O$21&amp;$A573&amp;"")="","",INDIRECT("'Risk Input'!"&amp;Database!$O$21&amp;$A573&amp;""))</f>
        <v/>
      </c>
      <c r="S573" s="434" t="str">
        <f ca="1">IF(INDIRECT("'Risk Input'!"&amp;Database!$O$22&amp;$A573&amp;"")="","",INDIRECT("'Risk Input'!"&amp;Database!$O$22&amp;$A573&amp;""))</f>
        <v/>
      </c>
      <c r="T573" s="434" t="str">
        <f ca="1">IF(INDIRECT("'Risk Input'!"&amp;Database!$O$25&amp;$A573&amp;"")="","",INDIRECT("'Risk Input'!"&amp;Database!$O$25&amp;$A573&amp;""))</f>
        <v/>
      </c>
      <c r="U573" s="434" t="str">
        <f ca="1">IF(INDIRECT("'Risk Input'!"&amp;Database!$O$26&amp;$A573&amp;"")="","",INDIRECT("'Risk Input'!"&amp;Database!$O$26&amp;$A573&amp;""))</f>
        <v/>
      </c>
      <c r="V573" s="434" t="str">
        <f ca="1">IF(INDIRECT("'Risk Input'!"&amp;Database!$O$27&amp;$A573&amp;"")="","",INDIRECT("'Risk Input'!"&amp;Database!$O$27&amp;$A573&amp;""))</f>
        <v/>
      </c>
      <c r="W573" s="465" t="str">
        <f ca="1">IF(INDIRECT("'Risk Input'!"&amp;Database!$O$28&amp;$A573&amp;"")="","",INDIRECT("'Risk Input'!"&amp;Database!$O$28&amp;$A573&amp;""))</f>
        <v/>
      </c>
      <c r="X573" s="434" t="str">
        <f ca="1">IF(INDIRECT("'Risk Input'!"&amp;Database!$O$29&amp;$A573&amp;"")="","",INDIRECT("'Risk Input'!"&amp;Database!$O$29&amp;$A573&amp;""))</f>
        <v/>
      </c>
      <c r="Y573" s="471" t="s">
        <v>417</v>
      </c>
    </row>
    <row r="574" ht="24" customHeight="1" spans="1:25">
      <c r="A574">
        <f>A573</f>
        <v>70</v>
      </c>
      <c r="B574" s="436"/>
      <c r="C574" s="436"/>
      <c r="D574" s="437"/>
      <c r="E574" s="436"/>
      <c r="F574" s="436"/>
      <c r="G574" s="436"/>
      <c r="H574" s="436"/>
      <c r="I574" s="452"/>
      <c r="J574" s="436"/>
      <c r="K574" s="436"/>
      <c r="L574" s="436"/>
      <c r="M574" s="436"/>
      <c r="N574" s="436"/>
      <c r="O574" s="453" t="str">
        <f ca="1">IF(INDIRECT("'Risk Input'!"&amp;Database!$O$15&amp;$A573&amp;"")="","",INDIRECT("'Risk Input'!"&amp;Database!$O$15&amp;$A573&amp;""))</f>
        <v/>
      </c>
      <c r="P574" s="454"/>
      <c r="Q574" s="466"/>
      <c r="R574" s="466"/>
      <c r="S574" s="436"/>
      <c r="T574" s="436"/>
      <c r="U574" s="436"/>
      <c r="V574" s="436"/>
      <c r="W574" s="466"/>
      <c r="X574" s="436"/>
      <c r="Y574" s="453" t="str">
        <f ca="1">IF(INDIRECT("'Risk Input'!"&amp;Database!$O$30&amp;$A573&amp;"")="","",INDIRECT("'Risk Input'!"&amp;Database!$O$30&amp;$A573&amp;""))</f>
        <v/>
      </c>
    </row>
    <row r="575" ht="24" customHeight="1" spans="1:25">
      <c r="A575">
        <f t="shared" ref="A575:A580" si="62">A574</f>
        <v>70</v>
      </c>
      <c r="B575" s="436"/>
      <c r="C575" s="436"/>
      <c r="D575" s="437"/>
      <c r="E575" s="436"/>
      <c r="F575" s="436"/>
      <c r="G575" s="436"/>
      <c r="H575" s="436"/>
      <c r="I575" s="452"/>
      <c r="J575" s="436"/>
      <c r="K575" s="436"/>
      <c r="L575" s="436"/>
      <c r="M575" s="436"/>
      <c r="N575" s="436"/>
      <c r="O575" s="455" t="str">
        <f ca="1">IF(INDIRECT("'Risk Input'!"&amp;Database!$O$18&amp;$A575&amp;"")="","",INDIRECT("'Risk Input'!"&amp;Database!$O$18&amp;$A575&amp;""))</f>
        <v/>
      </c>
      <c r="P575" s="454"/>
      <c r="Q575" s="466"/>
      <c r="R575" s="466"/>
      <c r="S575" s="436"/>
      <c r="T575" s="436"/>
      <c r="U575" s="436"/>
      <c r="V575" s="436"/>
      <c r="W575" s="466"/>
      <c r="X575" s="436"/>
      <c r="Y575" s="455" t="str">
        <f ca="1">IF(INDIRECT("'Risk Input'!"&amp;Database!$O$33&amp;$A575&amp;"")="","",INDIRECT("'Risk Input'!"&amp;Database!$O$33&amp;$A575&amp;""))</f>
        <v/>
      </c>
    </row>
    <row r="576" ht="24" customHeight="1" spans="1:25">
      <c r="A576">
        <f t="shared" si="62"/>
        <v>70</v>
      </c>
      <c r="B576" s="436"/>
      <c r="C576" s="436"/>
      <c r="D576" s="437"/>
      <c r="E576" s="436"/>
      <c r="F576" s="436"/>
      <c r="G576" s="436"/>
      <c r="H576" s="436"/>
      <c r="I576" s="452"/>
      <c r="J576" s="436"/>
      <c r="K576" s="436"/>
      <c r="L576" s="436"/>
      <c r="M576" s="436"/>
      <c r="N576" s="436"/>
      <c r="O576" s="456" t="str">
        <f ca="1">IF(INDIRECT("'Risk Input'!L"&amp;$A575&amp;"")="","",INDIRECT("'Risk Input'!L"&amp;$A575&amp;""))</f>
        <v/>
      </c>
      <c r="P576" s="454"/>
      <c r="Q576" s="466"/>
      <c r="R576" s="466"/>
      <c r="S576" s="436"/>
      <c r="T576" s="436"/>
      <c r="U576" s="436"/>
      <c r="V576" s="436"/>
      <c r="W576" s="466"/>
      <c r="X576" s="436"/>
      <c r="Y576" s="456" t="str">
        <f ca="1">IF(INDIRECT("'Risk Input'!L"&amp;$A575&amp;"")="","",INDIRECT("'Risk Input'!L"&amp;$A575&amp;""))</f>
        <v/>
      </c>
    </row>
    <row r="577" ht="24" customHeight="1" spans="1:25">
      <c r="A577">
        <f t="shared" si="62"/>
        <v>70</v>
      </c>
      <c r="B577" s="436"/>
      <c r="C577" s="436"/>
      <c r="D577" s="437"/>
      <c r="E577" s="436"/>
      <c r="F577" s="436"/>
      <c r="G577" s="436"/>
      <c r="H577" s="436"/>
      <c r="I577" s="452"/>
      <c r="J577" s="436"/>
      <c r="K577" s="436"/>
      <c r="L577" s="436"/>
      <c r="M577" s="436"/>
      <c r="N577" s="436"/>
      <c r="O577" s="456" t="str">
        <f ca="1">IF(INDIRECT("'Risk Input'!L"&amp;$A576&amp;"")="","",INDIRECT("'Risk Input'!L"&amp;$A576&amp;""))</f>
        <v/>
      </c>
      <c r="P577" s="454"/>
      <c r="Q577" s="466"/>
      <c r="R577" s="466"/>
      <c r="S577" s="436"/>
      <c r="T577" s="436"/>
      <c r="U577" s="436"/>
      <c r="V577" s="436"/>
      <c r="W577" s="466"/>
      <c r="X577" s="436"/>
      <c r="Y577" s="456" t="str">
        <f ca="1">IF(INDIRECT("'Risk Input'!L"&amp;$A576&amp;"")="","",INDIRECT("'Risk Input'!L"&amp;$A576&amp;""))</f>
        <v/>
      </c>
    </row>
    <row r="578" ht="24" customHeight="1" spans="1:25">
      <c r="A578">
        <f t="shared" si="62"/>
        <v>70</v>
      </c>
      <c r="B578" s="436"/>
      <c r="C578" s="436"/>
      <c r="D578" s="437"/>
      <c r="E578" s="436"/>
      <c r="F578" s="436"/>
      <c r="G578" s="436"/>
      <c r="H578" s="436"/>
      <c r="I578" s="452"/>
      <c r="J578" s="436"/>
      <c r="K578" s="436"/>
      <c r="L578" s="436"/>
      <c r="M578" s="436"/>
      <c r="N578" s="436"/>
      <c r="O578" s="457" t="str">
        <f ca="1">IF(INDIRECT("'Risk Input'!L"&amp;$A577&amp;"")="","",INDIRECT("'Risk Input'!L"&amp;$A577&amp;""))</f>
        <v/>
      </c>
      <c r="P578" s="454"/>
      <c r="Q578" s="466"/>
      <c r="R578" s="466"/>
      <c r="S578" s="436"/>
      <c r="T578" s="436"/>
      <c r="U578" s="436"/>
      <c r="V578" s="436"/>
      <c r="W578" s="466"/>
      <c r="X578" s="436"/>
      <c r="Y578" s="457" t="str">
        <f ca="1">IF(INDIRECT("'Risk Input'!L"&amp;$A577&amp;"")="","",INDIRECT("'Risk Input'!L"&amp;$A577&amp;""))</f>
        <v/>
      </c>
    </row>
    <row r="579" ht="24" customHeight="1" spans="1:25">
      <c r="A579">
        <f t="shared" si="62"/>
        <v>70</v>
      </c>
      <c r="B579" s="436"/>
      <c r="C579" s="436"/>
      <c r="D579" s="437"/>
      <c r="E579" s="436"/>
      <c r="F579" s="436"/>
      <c r="G579" s="436"/>
      <c r="H579" s="436"/>
      <c r="I579" s="452"/>
      <c r="J579" s="436"/>
      <c r="K579" s="436"/>
      <c r="L579" s="436"/>
      <c r="M579" s="436"/>
      <c r="N579" s="436"/>
      <c r="O579" s="458" t="s">
        <v>418</v>
      </c>
      <c r="P579" s="454"/>
      <c r="Q579" s="466"/>
      <c r="R579" s="466"/>
      <c r="S579" s="436"/>
      <c r="T579" s="436"/>
      <c r="U579" s="436"/>
      <c r="V579" s="436"/>
      <c r="W579" s="466"/>
      <c r="X579" s="436"/>
      <c r="Y579" s="458" t="s">
        <v>418</v>
      </c>
    </row>
    <row r="580" ht="24" customHeight="1" spans="1:25">
      <c r="A580">
        <f t="shared" si="62"/>
        <v>70</v>
      </c>
      <c r="B580" s="438"/>
      <c r="C580" s="438"/>
      <c r="D580" s="439"/>
      <c r="E580" s="438"/>
      <c r="F580" s="438"/>
      <c r="G580" s="438"/>
      <c r="H580" s="438"/>
      <c r="I580" s="459"/>
      <c r="J580" s="438"/>
      <c r="K580" s="438"/>
      <c r="L580" s="438"/>
      <c r="M580" s="438"/>
      <c r="N580" s="438"/>
      <c r="O580" s="460" t="str">
        <f ca="1">IF(INDIRECT("'Risk Input'!"&amp;Database!$O$16&amp;$A580&amp;"")="","",INDIRECT("'Risk Input'!"&amp;Database!$O$16&amp;$A580&amp;""))</f>
        <v/>
      </c>
      <c r="P580" s="461"/>
      <c r="Q580" s="467"/>
      <c r="R580" s="467"/>
      <c r="S580" s="438"/>
      <c r="T580" s="438"/>
      <c r="U580" s="438"/>
      <c r="V580" s="438"/>
      <c r="W580" s="467"/>
      <c r="X580" s="438"/>
      <c r="Y580" s="460" t="str">
        <f ca="1">IF(INDIRECT("'Risk Input'!"&amp;Database!$O$31&amp;$A580&amp;"")="","",INDIRECT("'Risk Input'!"&amp;Database!$O$31&amp;$A580&amp;""))</f>
        <v/>
      </c>
    </row>
    <row r="581" ht="6" customHeight="1" spans="2:25">
      <c r="B581" s="431"/>
      <c r="C581" s="432"/>
      <c r="D581" s="433"/>
      <c r="E581" s="433"/>
      <c r="F581" s="433"/>
      <c r="G581" s="433"/>
      <c r="H581" s="433"/>
      <c r="I581" s="462"/>
      <c r="J581" s="433"/>
      <c r="K581" s="433"/>
      <c r="L581" s="433"/>
      <c r="M581" s="433"/>
      <c r="N581" s="448"/>
      <c r="O581" s="448"/>
      <c r="P581" s="448"/>
      <c r="Q581" s="448"/>
      <c r="R581" s="448"/>
      <c r="S581" s="433"/>
      <c r="T581" s="433"/>
      <c r="U581" s="433"/>
      <c r="V581" s="433"/>
      <c r="W581" s="433"/>
      <c r="X581" s="433"/>
      <c r="Y581" s="470"/>
    </row>
    <row r="582" ht="24" customHeight="1" spans="1:25">
      <c r="A582">
        <f>A573+1</f>
        <v>71</v>
      </c>
      <c r="B582" s="434" t="str">
        <f ca="1">IF(INDIRECT("'Risk Input'!"&amp;Database!$O$3&amp;$A582&amp;"")="","",INDIRECT("'Risk Input'!"&amp;Database!$O$3&amp;$A582&amp;""))</f>
        <v/>
      </c>
      <c r="C582" s="434" t="str">
        <f ca="1">IF(INDIRECT("'Risk Input'!"&amp;Database!$O$2&amp;$A582&amp;"")="","",INDIRECT("'Risk Input'!"&amp;Database!$O$2&amp;$A582&amp;""))</f>
        <v/>
      </c>
      <c r="D582" s="435" t="str">
        <f ca="1">IF(INDIRECT("'Risk Input'!"&amp;Database!$O$4&amp;$A582&amp;"")="","",INDIRECT("'Risk Input'!"&amp;Database!$O$4&amp;$A582&amp;""))</f>
        <v/>
      </c>
      <c r="E582" s="434" t="str">
        <f ca="1">IF(INDIRECT("'Risk Input'!"&amp;Database!$O$5&amp;$A582&amp;"")="","",INDIRECT("'Risk Input'!"&amp;Database!$O$5&amp;$A582&amp;""))</f>
        <v/>
      </c>
      <c r="F582" s="434" t="str">
        <f ca="1">IF(INDIRECT("'Risk Input'!"&amp;Database!$O$6&amp;$A582&amp;"")="","",INDIRECT("'Risk Input'!"&amp;Database!$O$6&amp;$A582&amp;""))</f>
        <v/>
      </c>
      <c r="G582" s="434" t="str">
        <f ca="1">IF(INDIRECT("'Risk Input'!"&amp;Database!$O$7&amp;$A582&amp;"")="","",INDIRECT("'Risk Input'!"&amp;Database!$O$7&amp;$A582&amp;""))</f>
        <v/>
      </c>
      <c r="H582" s="434" t="str">
        <f ca="1">IF(INDIRECT("'Risk Input'!"&amp;Database!$O$8&amp;$A582&amp;"")="","",INDIRECT("'Risk Input'!"&amp;Database!$O$8&amp;$A582&amp;""))</f>
        <v/>
      </c>
      <c r="I582" s="449" t="str">
        <f ca="1">IF(INDIRECT("'Risk Input'!"&amp;Database!$O$9&amp;$A582&amp;"")="","",INDIRECT("'Risk Input'!"&amp;Database!$O$9&amp;$A582&amp;""))</f>
        <v/>
      </c>
      <c r="J582" s="434" t="str">
        <f ca="1">IF(INDIRECT("'Risk Input'!"&amp;Database!$O$10&amp;$A582&amp;"")="","",INDIRECT("'Risk Input'!"&amp;Database!$O$10&amp;$A582&amp;""))</f>
        <v/>
      </c>
      <c r="K582" s="434" t="str">
        <f ca="1">IF(INDIRECT("'Risk Input'!"&amp;Database!$O$11&amp;$A582&amp;"")="","",INDIRECT("'Risk Input'!"&amp;Database!$O$11&amp;$A582&amp;""))</f>
        <v/>
      </c>
      <c r="L582" s="434" t="str">
        <f ca="1">IF(INDIRECT("'Risk Input'!"&amp;Database!$O$12&amp;$A582&amp;"")="","",INDIRECT("'Risk Input'!"&amp;Database!$O$12&amp;$A582&amp;""))</f>
        <v/>
      </c>
      <c r="M582" s="434" t="str">
        <f ca="1">IF(INDIRECT("'Risk Input'!"&amp;Database!$O$13&amp;$A582&amp;"")="","",INDIRECT("'Risk Input'!"&amp;Database!$O$13&amp;$A582&amp;""))</f>
        <v/>
      </c>
      <c r="N582" s="434" t="str">
        <f ca="1">IF(INDIRECT("'Risk Input'!"&amp;Database!$O$14&amp;$A582&amp;"")="","",INDIRECT("'Risk Input'!"&amp;Database!$O$14&amp;$A582&amp;""))</f>
        <v/>
      </c>
      <c r="O582" s="450" t="s">
        <v>417</v>
      </c>
      <c r="P582" s="451" t="str">
        <f ca="1">IF(INDIRECT("'Risk Input'!"&amp;Database!$O$19&amp;$A582&amp;"")="","",INDIRECT("'Risk Input'!"&amp;Database!$O$19&amp;$A582&amp;""))</f>
        <v/>
      </c>
      <c r="Q582" s="465" t="str">
        <f ca="1">IF(INDIRECT("'Risk Input'!"&amp;Database!$O$20&amp;$A582&amp;"")="","",INDIRECT("'Risk Input'!"&amp;Database!$O$20&amp;$A582&amp;""))</f>
        <v/>
      </c>
      <c r="R582" s="465" t="str">
        <f ca="1">IF(INDIRECT("'Risk Input'!"&amp;Database!$O$21&amp;$A582&amp;"")="","",INDIRECT("'Risk Input'!"&amp;Database!$O$21&amp;$A582&amp;""))</f>
        <v/>
      </c>
      <c r="S582" s="434" t="str">
        <f ca="1">IF(INDIRECT("'Risk Input'!"&amp;Database!$O$22&amp;$A582&amp;"")="","",INDIRECT("'Risk Input'!"&amp;Database!$O$22&amp;$A582&amp;""))</f>
        <v/>
      </c>
      <c r="T582" s="434" t="str">
        <f ca="1">IF(INDIRECT("'Risk Input'!"&amp;Database!$O$25&amp;$A582&amp;"")="","",INDIRECT("'Risk Input'!"&amp;Database!$O$25&amp;$A582&amp;""))</f>
        <v/>
      </c>
      <c r="U582" s="434" t="str">
        <f ca="1">IF(INDIRECT("'Risk Input'!"&amp;Database!$O$26&amp;$A582&amp;"")="","",INDIRECT("'Risk Input'!"&amp;Database!$O$26&amp;$A582&amp;""))</f>
        <v/>
      </c>
      <c r="V582" s="434" t="str">
        <f ca="1">IF(INDIRECT("'Risk Input'!"&amp;Database!$O$27&amp;$A582&amp;"")="","",INDIRECT("'Risk Input'!"&amp;Database!$O$27&amp;$A582&amp;""))</f>
        <v/>
      </c>
      <c r="W582" s="465" t="str">
        <f ca="1">IF(INDIRECT("'Risk Input'!"&amp;Database!$O$28&amp;$A582&amp;"")="","",INDIRECT("'Risk Input'!"&amp;Database!$O$28&amp;$A582&amp;""))</f>
        <v/>
      </c>
      <c r="X582" s="434" t="str">
        <f ca="1">IF(INDIRECT("'Risk Input'!"&amp;Database!$O$29&amp;$A582&amp;"")="","",INDIRECT("'Risk Input'!"&amp;Database!$O$29&amp;$A582&amp;""))</f>
        <v/>
      </c>
      <c r="Y582" s="471" t="s">
        <v>417</v>
      </c>
    </row>
    <row r="583" ht="24" customHeight="1" spans="1:25">
      <c r="A583">
        <f>A582</f>
        <v>71</v>
      </c>
      <c r="B583" s="436"/>
      <c r="C583" s="436"/>
      <c r="D583" s="437"/>
      <c r="E583" s="436"/>
      <c r="F583" s="436"/>
      <c r="G583" s="436"/>
      <c r="H583" s="436"/>
      <c r="I583" s="452"/>
      <c r="J583" s="436"/>
      <c r="K583" s="436"/>
      <c r="L583" s="436"/>
      <c r="M583" s="436"/>
      <c r="N583" s="436"/>
      <c r="O583" s="453" t="str">
        <f ca="1">IF(INDIRECT("'Risk Input'!"&amp;Database!$O$15&amp;$A582&amp;"")="","",INDIRECT("'Risk Input'!"&amp;Database!$O$15&amp;$A582&amp;""))</f>
        <v/>
      </c>
      <c r="P583" s="454"/>
      <c r="Q583" s="466"/>
      <c r="R583" s="466"/>
      <c r="S583" s="436"/>
      <c r="T583" s="436"/>
      <c r="U583" s="436"/>
      <c r="V583" s="436"/>
      <c r="W583" s="466"/>
      <c r="X583" s="436"/>
      <c r="Y583" s="453" t="str">
        <f ca="1">IF(INDIRECT("'Risk Input'!"&amp;Database!$O$30&amp;$A582&amp;"")="","",INDIRECT("'Risk Input'!"&amp;Database!$O$30&amp;$A582&amp;""))</f>
        <v/>
      </c>
    </row>
    <row r="584" ht="24" customHeight="1" spans="1:25">
      <c r="A584">
        <f t="shared" ref="A584:A589" si="63">A583</f>
        <v>71</v>
      </c>
      <c r="B584" s="436"/>
      <c r="C584" s="436"/>
      <c r="D584" s="437"/>
      <c r="E584" s="436"/>
      <c r="F584" s="436"/>
      <c r="G584" s="436"/>
      <c r="H584" s="436"/>
      <c r="I584" s="452"/>
      <c r="J584" s="436"/>
      <c r="K584" s="436"/>
      <c r="L584" s="436"/>
      <c r="M584" s="436"/>
      <c r="N584" s="436"/>
      <c r="O584" s="455" t="str">
        <f ca="1">IF(INDIRECT("'Risk Input'!"&amp;Database!$O$18&amp;$A584&amp;"")="","",INDIRECT("'Risk Input'!"&amp;Database!$O$18&amp;$A584&amp;""))</f>
        <v/>
      </c>
      <c r="P584" s="454"/>
      <c r="Q584" s="466"/>
      <c r="R584" s="466"/>
      <c r="S584" s="436"/>
      <c r="T584" s="436"/>
      <c r="U584" s="436"/>
      <c r="V584" s="436"/>
      <c r="W584" s="466"/>
      <c r="X584" s="436"/>
      <c r="Y584" s="455" t="str">
        <f ca="1">IF(INDIRECT("'Risk Input'!"&amp;Database!$O$33&amp;$A584&amp;"")="","",INDIRECT("'Risk Input'!"&amp;Database!$O$33&amp;$A584&amp;""))</f>
        <v/>
      </c>
    </row>
    <row r="585" ht="24" customHeight="1" spans="1:25">
      <c r="A585">
        <f t="shared" si="63"/>
        <v>71</v>
      </c>
      <c r="B585" s="436"/>
      <c r="C585" s="436"/>
      <c r="D585" s="437"/>
      <c r="E585" s="436"/>
      <c r="F585" s="436"/>
      <c r="G585" s="436"/>
      <c r="H585" s="436"/>
      <c r="I585" s="452"/>
      <c r="J585" s="436"/>
      <c r="K585" s="436"/>
      <c r="L585" s="436"/>
      <c r="M585" s="436"/>
      <c r="N585" s="436"/>
      <c r="O585" s="456" t="str">
        <f ca="1">IF(INDIRECT("'Risk Input'!L"&amp;$A584&amp;"")="","",INDIRECT("'Risk Input'!L"&amp;$A584&amp;""))</f>
        <v/>
      </c>
      <c r="P585" s="454"/>
      <c r="Q585" s="466"/>
      <c r="R585" s="466"/>
      <c r="S585" s="436"/>
      <c r="T585" s="436"/>
      <c r="U585" s="436"/>
      <c r="V585" s="436"/>
      <c r="W585" s="466"/>
      <c r="X585" s="436"/>
      <c r="Y585" s="456" t="str">
        <f ca="1">IF(INDIRECT("'Risk Input'!L"&amp;$A584&amp;"")="","",INDIRECT("'Risk Input'!L"&amp;$A584&amp;""))</f>
        <v/>
      </c>
    </row>
    <row r="586" ht="24" customHeight="1" spans="1:25">
      <c r="A586">
        <f t="shared" si="63"/>
        <v>71</v>
      </c>
      <c r="B586" s="436"/>
      <c r="C586" s="436"/>
      <c r="D586" s="437"/>
      <c r="E586" s="436"/>
      <c r="F586" s="436"/>
      <c r="G586" s="436"/>
      <c r="H586" s="436"/>
      <c r="I586" s="452"/>
      <c r="J586" s="436"/>
      <c r="K586" s="436"/>
      <c r="L586" s="436"/>
      <c r="M586" s="436"/>
      <c r="N586" s="436"/>
      <c r="O586" s="456" t="str">
        <f ca="1">IF(INDIRECT("'Risk Input'!L"&amp;$A585&amp;"")="","",INDIRECT("'Risk Input'!L"&amp;$A585&amp;""))</f>
        <v/>
      </c>
      <c r="P586" s="454"/>
      <c r="Q586" s="466"/>
      <c r="R586" s="466"/>
      <c r="S586" s="436"/>
      <c r="T586" s="436"/>
      <c r="U586" s="436"/>
      <c r="V586" s="436"/>
      <c r="W586" s="466"/>
      <c r="X586" s="436"/>
      <c r="Y586" s="456" t="str">
        <f ca="1">IF(INDIRECT("'Risk Input'!L"&amp;$A585&amp;"")="","",INDIRECT("'Risk Input'!L"&amp;$A585&amp;""))</f>
        <v/>
      </c>
    </row>
    <row r="587" ht="24" customHeight="1" spans="1:25">
      <c r="A587">
        <f t="shared" si="63"/>
        <v>71</v>
      </c>
      <c r="B587" s="436"/>
      <c r="C587" s="436"/>
      <c r="D587" s="437"/>
      <c r="E587" s="436"/>
      <c r="F587" s="436"/>
      <c r="G587" s="436"/>
      <c r="H587" s="436"/>
      <c r="I587" s="452"/>
      <c r="J587" s="436"/>
      <c r="K587" s="436"/>
      <c r="L587" s="436"/>
      <c r="M587" s="436"/>
      <c r="N587" s="436"/>
      <c r="O587" s="457" t="str">
        <f ca="1">IF(INDIRECT("'Risk Input'!L"&amp;$A586&amp;"")="","",INDIRECT("'Risk Input'!L"&amp;$A586&amp;""))</f>
        <v/>
      </c>
      <c r="P587" s="454"/>
      <c r="Q587" s="466"/>
      <c r="R587" s="466"/>
      <c r="S587" s="436"/>
      <c r="T587" s="436"/>
      <c r="U587" s="436"/>
      <c r="V587" s="436"/>
      <c r="W587" s="466"/>
      <c r="X587" s="436"/>
      <c r="Y587" s="457" t="str">
        <f ca="1">IF(INDIRECT("'Risk Input'!L"&amp;$A586&amp;"")="","",INDIRECT("'Risk Input'!L"&amp;$A586&amp;""))</f>
        <v/>
      </c>
    </row>
    <row r="588" ht="24" customHeight="1" spans="1:25">
      <c r="A588">
        <f t="shared" si="63"/>
        <v>71</v>
      </c>
      <c r="B588" s="436"/>
      <c r="C588" s="436"/>
      <c r="D588" s="437"/>
      <c r="E588" s="436"/>
      <c r="F588" s="436"/>
      <c r="G588" s="436"/>
      <c r="H588" s="436"/>
      <c r="I588" s="452"/>
      <c r="J588" s="436"/>
      <c r="K588" s="436"/>
      <c r="L588" s="436"/>
      <c r="M588" s="436"/>
      <c r="N588" s="436"/>
      <c r="O588" s="458" t="s">
        <v>418</v>
      </c>
      <c r="P588" s="454"/>
      <c r="Q588" s="466"/>
      <c r="R588" s="466"/>
      <c r="S588" s="436"/>
      <c r="T588" s="436"/>
      <c r="U588" s="436"/>
      <c r="V588" s="436"/>
      <c r="W588" s="466"/>
      <c r="X588" s="436"/>
      <c r="Y588" s="458" t="s">
        <v>418</v>
      </c>
    </row>
    <row r="589" ht="24" customHeight="1" spans="1:25">
      <c r="A589">
        <f t="shared" si="63"/>
        <v>71</v>
      </c>
      <c r="B589" s="438"/>
      <c r="C589" s="438"/>
      <c r="D589" s="439"/>
      <c r="E589" s="438"/>
      <c r="F589" s="438"/>
      <c r="G589" s="438"/>
      <c r="H589" s="438"/>
      <c r="I589" s="459"/>
      <c r="J589" s="438"/>
      <c r="K589" s="438"/>
      <c r="L589" s="438"/>
      <c r="M589" s="438"/>
      <c r="N589" s="438"/>
      <c r="O589" s="460" t="str">
        <f ca="1">IF(INDIRECT("'Risk Input'!"&amp;Database!$O$16&amp;$A589&amp;"")="","",INDIRECT("'Risk Input'!"&amp;Database!$O$16&amp;$A589&amp;""))</f>
        <v/>
      </c>
      <c r="P589" s="461"/>
      <c r="Q589" s="467"/>
      <c r="R589" s="467"/>
      <c r="S589" s="438"/>
      <c r="T589" s="438"/>
      <c r="U589" s="438"/>
      <c r="V589" s="438"/>
      <c r="W589" s="467"/>
      <c r="X589" s="438"/>
      <c r="Y589" s="460" t="str">
        <f ca="1">IF(INDIRECT("'Risk Input'!"&amp;Database!$O$31&amp;$A589&amp;"")="","",INDIRECT("'Risk Input'!"&amp;Database!$O$31&amp;$A589&amp;""))</f>
        <v/>
      </c>
    </row>
    <row r="590" ht="6" customHeight="1" spans="2:25">
      <c r="B590" s="431"/>
      <c r="C590" s="432"/>
      <c r="D590" s="433"/>
      <c r="E590" s="433"/>
      <c r="F590" s="433"/>
      <c r="G590" s="433"/>
      <c r="H590" s="433"/>
      <c r="I590" s="462"/>
      <c r="J590" s="433"/>
      <c r="K590" s="433"/>
      <c r="L590" s="433"/>
      <c r="M590" s="433"/>
      <c r="N590" s="448"/>
      <c r="O590" s="448"/>
      <c r="P590" s="448"/>
      <c r="Q590" s="448"/>
      <c r="R590" s="448"/>
      <c r="S590" s="433"/>
      <c r="T590" s="433"/>
      <c r="U590" s="433"/>
      <c r="V590" s="433"/>
      <c r="W590" s="433"/>
      <c r="X590" s="433"/>
      <c r="Y590" s="470"/>
    </row>
    <row r="591" ht="24" customHeight="1" spans="1:25">
      <c r="A591">
        <f>A582+1</f>
        <v>72</v>
      </c>
      <c r="B591" s="434" t="str">
        <f ca="1">IF(INDIRECT("'Risk Input'!"&amp;Database!$O$3&amp;$A591&amp;"")="","",INDIRECT("'Risk Input'!"&amp;Database!$O$3&amp;$A591&amp;""))</f>
        <v/>
      </c>
      <c r="C591" s="434" t="str">
        <f ca="1">IF(INDIRECT("'Risk Input'!"&amp;Database!$O$2&amp;$A591&amp;"")="","",INDIRECT("'Risk Input'!"&amp;Database!$O$2&amp;$A591&amp;""))</f>
        <v/>
      </c>
      <c r="D591" s="435" t="str">
        <f ca="1">IF(INDIRECT("'Risk Input'!"&amp;Database!$O$4&amp;$A591&amp;"")="","",INDIRECT("'Risk Input'!"&amp;Database!$O$4&amp;$A591&amp;""))</f>
        <v/>
      </c>
      <c r="E591" s="434" t="str">
        <f ca="1">IF(INDIRECT("'Risk Input'!"&amp;Database!$O$5&amp;$A591&amp;"")="","",INDIRECT("'Risk Input'!"&amp;Database!$O$5&amp;$A591&amp;""))</f>
        <v/>
      </c>
      <c r="F591" s="434" t="str">
        <f ca="1">IF(INDIRECT("'Risk Input'!"&amp;Database!$O$6&amp;$A591&amp;"")="","",INDIRECT("'Risk Input'!"&amp;Database!$O$6&amp;$A591&amp;""))</f>
        <v/>
      </c>
      <c r="G591" s="434" t="str">
        <f ca="1">IF(INDIRECT("'Risk Input'!"&amp;Database!$O$7&amp;$A591&amp;"")="","",INDIRECT("'Risk Input'!"&amp;Database!$O$7&amp;$A591&amp;""))</f>
        <v/>
      </c>
      <c r="H591" s="434" t="str">
        <f ca="1">IF(INDIRECT("'Risk Input'!"&amp;Database!$O$8&amp;$A591&amp;"")="","",INDIRECT("'Risk Input'!"&amp;Database!$O$8&amp;$A591&amp;""))</f>
        <v/>
      </c>
      <c r="I591" s="449" t="str">
        <f ca="1">IF(INDIRECT("'Risk Input'!"&amp;Database!$O$9&amp;$A591&amp;"")="","",INDIRECT("'Risk Input'!"&amp;Database!$O$9&amp;$A591&amp;""))</f>
        <v/>
      </c>
      <c r="J591" s="434" t="str">
        <f ca="1">IF(INDIRECT("'Risk Input'!"&amp;Database!$O$10&amp;$A591&amp;"")="","",INDIRECT("'Risk Input'!"&amp;Database!$O$10&amp;$A591&amp;""))</f>
        <v/>
      </c>
      <c r="K591" s="434" t="str">
        <f ca="1">IF(INDIRECT("'Risk Input'!"&amp;Database!$O$11&amp;$A591&amp;"")="","",INDIRECT("'Risk Input'!"&amp;Database!$O$11&amp;$A591&amp;""))</f>
        <v/>
      </c>
      <c r="L591" s="434" t="str">
        <f ca="1">IF(INDIRECT("'Risk Input'!"&amp;Database!$O$12&amp;$A591&amp;"")="","",INDIRECT("'Risk Input'!"&amp;Database!$O$12&amp;$A591&amp;""))</f>
        <v/>
      </c>
      <c r="M591" s="434" t="str">
        <f ca="1">IF(INDIRECT("'Risk Input'!"&amp;Database!$O$13&amp;$A591&amp;"")="","",INDIRECT("'Risk Input'!"&amp;Database!$O$13&amp;$A591&amp;""))</f>
        <v/>
      </c>
      <c r="N591" s="434" t="str">
        <f ca="1">IF(INDIRECT("'Risk Input'!"&amp;Database!$O$14&amp;$A591&amp;"")="","",INDIRECT("'Risk Input'!"&amp;Database!$O$14&amp;$A591&amp;""))</f>
        <v/>
      </c>
      <c r="O591" s="450" t="s">
        <v>417</v>
      </c>
      <c r="P591" s="451" t="str">
        <f ca="1">IF(INDIRECT("'Risk Input'!"&amp;Database!$O$19&amp;$A591&amp;"")="","",INDIRECT("'Risk Input'!"&amp;Database!$O$19&amp;$A591&amp;""))</f>
        <v/>
      </c>
      <c r="Q591" s="465" t="str">
        <f ca="1">IF(INDIRECT("'Risk Input'!"&amp;Database!$O$20&amp;$A591&amp;"")="","",INDIRECT("'Risk Input'!"&amp;Database!$O$20&amp;$A591&amp;""))</f>
        <v/>
      </c>
      <c r="R591" s="465" t="str">
        <f ca="1">IF(INDIRECT("'Risk Input'!"&amp;Database!$O$21&amp;$A591&amp;"")="","",INDIRECT("'Risk Input'!"&amp;Database!$O$21&amp;$A591&amp;""))</f>
        <v/>
      </c>
      <c r="S591" s="434" t="str">
        <f ca="1">IF(INDIRECT("'Risk Input'!"&amp;Database!$O$22&amp;$A591&amp;"")="","",INDIRECT("'Risk Input'!"&amp;Database!$O$22&amp;$A591&amp;""))</f>
        <v/>
      </c>
      <c r="T591" s="434" t="str">
        <f ca="1">IF(INDIRECT("'Risk Input'!"&amp;Database!$O$25&amp;$A591&amp;"")="","",INDIRECT("'Risk Input'!"&amp;Database!$O$25&amp;$A591&amp;""))</f>
        <v/>
      </c>
      <c r="U591" s="434" t="str">
        <f ca="1">IF(INDIRECT("'Risk Input'!"&amp;Database!$O$26&amp;$A591&amp;"")="","",INDIRECT("'Risk Input'!"&amp;Database!$O$26&amp;$A591&amp;""))</f>
        <v/>
      </c>
      <c r="V591" s="434" t="str">
        <f ca="1">IF(INDIRECT("'Risk Input'!"&amp;Database!$O$27&amp;$A591&amp;"")="","",INDIRECT("'Risk Input'!"&amp;Database!$O$27&amp;$A591&amp;""))</f>
        <v/>
      </c>
      <c r="W591" s="465" t="str">
        <f ca="1">IF(INDIRECT("'Risk Input'!"&amp;Database!$O$28&amp;$A591&amp;"")="","",INDIRECT("'Risk Input'!"&amp;Database!$O$28&amp;$A591&amp;""))</f>
        <v/>
      </c>
      <c r="X591" s="434" t="str">
        <f ca="1">IF(INDIRECT("'Risk Input'!"&amp;Database!$O$29&amp;$A591&amp;"")="","",INDIRECT("'Risk Input'!"&amp;Database!$O$29&amp;$A591&amp;""))</f>
        <v/>
      </c>
      <c r="Y591" s="471" t="s">
        <v>417</v>
      </c>
    </row>
    <row r="592" ht="24" customHeight="1" spans="1:25">
      <c r="A592">
        <f>A591</f>
        <v>72</v>
      </c>
      <c r="B592" s="436"/>
      <c r="C592" s="436"/>
      <c r="D592" s="437"/>
      <c r="E592" s="436"/>
      <c r="F592" s="436"/>
      <c r="G592" s="436"/>
      <c r="H592" s="436"/>
      <c r="I592" s="452"/>
      <c r="J592" s="436"/>
      <c r="K592" s="436"/>
      <c r="L592" s="436"/>
      <c r="M592" s="436"/>
      <c r="N592" s="436"/>
      <c r="O592" s="453" t="str">
        <f ca="1">IF(INDIRECT("'Risk Input'!"&amp;Database!$O$15&amp;$A591&amp;"")="","",INDIRECT("'Risk Input'!"&amp;Database!$O$15&amp;$A591&amp;""))</f>
        <v/>
      </c>
      <c r="P592" s="454"/>
      <c r="Q592" s="466"/>
      <c r="R592" s="466"/>
      <c r="S592" s="436"/>
      <c r="T592" s="436"/>
      <c r="U592" s="436"/>
      <c r="V592" s="436"/>
      <c r="W592" s="466"/>
      <c r="X592" s="436"/>
      <c r="Y592" s="453" t="str">
        <f ca="1">IF(INDIRECT("'Risk Input'!"&amp;Database!$O$30&amp;$A591&amp;"")="","",INDIRECT("'Risk Input'!"&amp;Database!$O$30&amp;$A591&amp;""))</f>
        <v/>
      </c>
    </row>
    <row r="593" ht="24" customHeight="1" spans="1:25">
      <c r="A593">
        <f t="shared" ref="A593:A598" si="64">A592</f>
        <v>72</v>
      </c>
      <c r="B593" s="436"/>
      <c r="C593" s="436"/>
      <c r="D593" s="437"/>
      <c r="E593" s="436"/>
      <c r="F593" s="436"/>
      <c r="G593" s="436"/>
      <c r="H593" s="436"/>
      <c r="I593" s="452"/>
      <c r="J593" s="436"/>
      <c r="K593" s="436"/>
      <c r="L593" s="436"/>
      <c r="M593" s="436"/>
      <c r="N593" s="436"/>
      <c r="O593" s="455" t="str">
        <f ca="1">IF(INDIRECT("'Risk Input'!"&amp;Database!$O$18&amp;$A593&amp;"")="","",INDIRECT("'Risk Input'!"&amp;Database!$O$18&amp;$A593&amp;""))</f>
        <v/>
      </c>
      <c r="P593" s="454"/>
      <c r="Q593" s="466"/>
      <c r="R593" s="466"/>
      <c r="S593" s="436"/>
      <c r="T593" s="436"/>
      <c r="U593" s="436"/>
      <c r="V593" s="436"/>
      <c r="W593" s="466"/>
      <c r="X593" s="436"/>
      <c r="Y593" s="455" t="str">
        <f ca="1">IF(INDIRECT("'Risk Input'!"&amp;Database!$O$33&amp;$A593&amp;"")="","",INDIRECT("'Risk Input'!"&amp;Database!$O$33&amp;$A593&amp;""))</f>
        <v/>
      </c>
    </row>
    <row r="594" ht="24" customHeight="1" spans="1:25">
      <c r="A594">
        <f t="shared" si="64"/>
        <v>72</v>
      </c>
      <c r="B594" s="436"/>
      <c r="C594" s="436"/>
      <c r="D594" s="437"/>
      <c r="E594" s="436"/>
      <c r="F594" s="436"/>
      <c r="G594" s="436"/>
      <c r="H594" s="436"/>
      <c r="I594" s="452"/>
      <c r="J594" s="436"/>
      <c r="K594" s="436"/>
      <c r="L594" s="436"/>
      <c r="M594" s="436"/>
      <c r="N594" s="436"/>
      <c r="O594" s="456" t="str">
        <f ca="1">IF(INDIRECT("'Risk Input'!L"&amp;$A593&amp;"")="","",INDIRECT("'Risk Input'!L"&amp;$A593&amp;""))</f>
        <v/>
      </c>
      <c r="P594" s="454"/>
      <c r="Q594" s="466"/>
      <c r="R594" s="466"/>
      <c r="S594" s="436"/>
      <c r="T594" s="436"/>
      <c r="U594" s="436"/>
      <c r="V594" s="436"/>
      <c r="W594" s="466"/>
      <c r="X594" s="436"/>
      <c r="Y594" s="456" t="str">
        <f ca="1">IF(INDIRECT("'Risk Input'!L"&amp;$A593&amp;"")="","",INDIRECT("'Risk Input'!L"&amp;$A593&amp;""))</f>
        <v/>
      </c>
    </row>
    <row r="595" ht="24" customHeight="1" spans="1:25">
      <c r="A595">
        <f t="shared" si="64"/>
        <v>72</v>
      </c>
      <c r="B595" s="436"/>
      <c r="C595" s="436"/>
      <c r="D595" s="437"/>
      <c r="E595" s="436"/>
      <c r="F595" s="436"/>
      <c r="G595" s="436"/>
      <c r="H595" s="436"/>
      <c r="I595" s="452"/>
      <c r="J595" s="436"/>
      <c r="K595" s="436"/>
      <c r="L595" s="436"/>
      <c r="M595" s="436"/>
      <c r="N595" s="436"/>
      <c r="O595" s="456" t="str">
        <f ca="1">IF(INDIRECT("'Risk Input'!L"&amp;$A594&amp;"")="","",INDIRECT("'Risk Input'!L"&amp;$A594&amp;""))</f>
        <v/>
      </c>
      <c r="P595" s="454"/>
      <c r="Q595" s="466"/>
      <c r="R595" s="466"/>
      <c r="S595" s="436"/>
      <c r="T595" s="436"/>
      <c r="U595" s="436"/>
      <c r="V595" s="436"/>
      <c r="W595" s="466"/>
      <c r="X595" s="436"/>
      <c r="Y595" s="456" t="str">
        <f ca="1">IF(INDIRECT("'Risk Input'!L"&amp;$A594&amp;"")="","",INDIRECT("'Risk Input'!L"&amp;$A594&amp;""))</f>
        <v/>
      </c>
    </row>
    <row r="596" ht="24" customHeight="1" spans="1:25">
      <c r="A596">
        <f t="shared" si="64"/>
        <v>72</v>
      </c>
      <c r="B596" s="436"/>
      <c r="C596" s="436"/>
      <c r="D596" s="437"/>
      <c r="E596" s="436"/>
      <c r="F596" s="436"/>
      <c r="G596" s="436"/>
      <c r="H596" s="436"/>
      <c r="I596" s="452"/>
      <c r="J596" s="436"/>
      <c r="K596" s="436"/>
      <c r="L596" s="436"/>
      <c r="M596" s="436"/>
      <c r="N596" s="436"/>
      <c r="O596" s="457" t="str">
        <f ca="1">IF(INDIRECT("'Risk Input'!L"&amp;$A595&amp;"")="","",INDIRECT("'Risk Input'!L"&amp;$A595&amp;""))</f>
        <v/>
      </c>
      <c r="P596" s="454"/>
      <c r="Q596" s="466"/>
      <c r="R596" s="466"/>
      <c r="S596" s="436"/>
      <c r="T596" s="436"/>
      <c r="U596" s="436"/>
      <c r="V596" s="436"/>
      <c r="W596" s="466"/>
      <c r="X596" s="436"/>
      <c r="Y596" s="457" t="str">
        <f ca="1">IF(INDIRECT("'Risk Input'!L"&amp;$A595&amp;"")="","",INDIRECT("'Risk Input'!L"&amp;$A595&amp;""))</f>
        <v/>
      </c>
    </row>
    <row r="597" ht="24" customHeight="1" spans="1:25">
      <c r="A597">
        <f t="shared" si="64"/>
        <v>72</v>
      </c>
      <c r="B597" s="436"/>
      <c r="C597" s="436"/>
      <c r="D597" s="437"/>
      <c r="E597" s="436"/>
      <c r="F597" s="436"/>
      <c r="G597" s="436"/>
      <c r="H597" s="436"/>
      <c r="I597" s="452"/>
      <c r="J597" s="436"/>
      <c r="K597" s="436"/>
      <c r="L597" s="436"/>
      <c r="M597" s="436"/>
      <c r="N597" s="436"/>
      <c r="O597" s="458" t="s">
        <v>418</v>
      </c>
      <c r="P597" s="454"/>
      <c r="Q597" s="466"/>
      <c r="R597" s="466"/>
      <c r="S597" s="436"/>
      <c r="T597" s="436"/>
      <c r="U597" s="436"/>
      <c r="V597" s="436"/>
      <c r="W597" s="466"/>
      <c r="X597" s="436"/>
      <c r="Y597" s="458" t="s">
        <v>418</v>
      </c>
    </row>
    <row r="598" ht="24" customHeight="1" spans="1:25">
      <c r="A598">
        <f t="shared" si="64"/>
        <v>72</v>
      </c>
      <c r="B598" s="438"/>
      <c r="C598" s="438"/>
      <c r="D598" s="439"/>
      <c r="E598" s="438"/>
      <c r="F598" s="438"/>
      <c r="G598" s="438"/>
      <c r="H598" s="438"/>
      <c r="I598" s="459"/>
      <c r="J598" s="438"/>
      <c r="K598" s="438"/>
      <c r="L598" s="438"/>
      <c r="M598" s="438"/>
      <c r="N598" s="438"/>
      <c r="O598" s="460" t="str">
        <f ca="1">IF(INDIRECT("'Risk Input'!"&amp;Database!$O$16&amp;$A598&amp;"")="","",INDIRECT("'Risk Input'!"&amp;Database!$O$16&amp;$A598&amp;""))</f>
        <v/>
      </c>
      <c r="P598" s="461"/>
      <c r="Q598" s="467"/>
      <c r="R598" s="467"/>
      <c r="S598" s="438"/>
      <c r="T598" s="438"/>
      <c r="U598" s="438"/>
      <c r="V598" s="438"/>
      <c r="W598" s="467"/>
      <c r="X598" s="438"/>
      <c r="Y598" s="460" t="str">
        <f ca="1">IF(INDIRECT("'Risk Input'!"&amp;Database!$O$31&amp;$A598&amp;"")="","",INDIRECT("'Risk Input'!"&amp;Database!$O$31&amp;$A598&amp;""))</f>
        <v/>
      </c>
    </row>
    <row r="599" ht="6" customHeight="1" spans="2:25">
      <c r="B599" s="431"/>
      <c r="C599" s="432"/>
      <c r="D599" s="433"/>
      <c r="E599" s="433"/>
      <c r="F599" s="433"/>
      <c r="G599" s="433"/>
      <c r="H599" s="433"/>
      <c r="I599" s="462"/>
      <c r="J599" s="433"/>
      <c r="K599" s="433"/>
      <c r="L599" s="433"/>
      <c r="M599" s="433"/>
      <c r="N599" s="448"/>
      <c r="O599" s="448"/>
      <c r="P599" s="448"/>
      <c r="Q599" s="448"/>
      <c r="R599" s="448"/>
      <c r="S599" s="433"/>
      <c r="T599" s="433"/>
      <c r="U599" s="433"/>
      <c r="V599" s="433"/>
      <c r="W599" s="433"/>
      <c r="X599" s="433"/>
      <c r="Y599" s="470"/>
    </row>
    <row r="600" ht="24" customHeight="1" spans="1:25">
      <c r="A600">
        <f>A591+1</f>
        <v>73</v>
      </c>
      <c r="B600" s="434" t="str">
        <f ca="1">IF(INDIRECT("'Risk Input'!"&amp;Database!$O$3&amp;$A600&amp;"")="","",INDIRECT("'Risk Input'!"&amp;Database!$O$3&amp;$A600&amp;""))</f>
        <v/>
      </c>
      <c r="C600" s="434" t="str">
        <f ca="1">IF(INDIRECT("'Risk Input'!"&amp;Database!$O$2&amp;$A600&amp;"")="","",INDIRECT("'Risk Input'!"&amp;Database!$O$2&amp;$A600&amp;""))</f>
        <v/>
      </c>
      <c r="D600" s="435" t="str">
        <f ca="1">IF(INDIRECT("'Risk Input'!"&amp;Database!$O$4&amp;$A600&amp;"")="","",INDIRECT("'Risk Input'!"&amp;Database!$O$4&amp;$A600&amp;""))</f>
        <v/>
      </c>
      <c r="E600" s="434" t="str">
        <f ca="1">IF(INDIRECT("'Risk Input'!"&amp;Database!$O$5&amp;$A600&amp;"")="","",INDIRECT("'Risk Input'!"&amp;Database!$O$5&amp;$A600&amp;""))</f>
        <v/>
      </c>
      <c r="F600" s="434" t="str">
        <f ca="1">IF(INDIRECT("'Risk Input'!"&amp;Database!$O$6&amp;$A600&amp;"")="","",INDIRECT("'Risk Input'!"&amp;Database!$O$6&amp;$A600&amp;""))</f>
        <v/>
      </c>
      <c r="G600" s="434" t="str">
        <f ca="1">IF(INDIRECT("'Risk Input'!"&amp;Database!$O$7&amp;$A600&amp;"")="","",INDIRECT("'Risk Input'!"&amp;Database!$O$7&amp;$A600&amp;""))</f>
        <v/>
      </c>
      <c r="H600" s="434" t="str">
        <f ca="1">IF(INDIRECT("'Risk Input'!"&amp;Database!$O$8&amp;$A600&amp;"")="","",INDIRECT("'Risk Input'!"&amp;Database!$O$8&amp;$A600&amp;""))</f>
        <v/>
      </c>
      <c r="I600" s="449" t="str">
        <f ca="1">IF(INDIRECT("'Risk Input'!"&amp;Database!$O$9&amp;$A600&amp;"")="","",INDIRECT("'Risk Input'!"&amp;Database!$O$9&amp;$A600&amp;""))</f>
        <v/>
      </c>
      <c r="J600" s="434" t="str">
        <f ca="1">IF(INDIRECT("'Risk Input'!"&amp;Database!$O$10&amp;$A600&amp;"")="","",INDIRECT("'Risk Input'!"&amp;Database!$O$10&amp;$A600&amp;""))</f>
        <v/>
      </c>
      <c r="K600" s="434" t="str">
        <f ca="1">IF(INDIRECT("'Risk Input'!"&amp;Database!$O$11&amp;$A600&amp;"")="","",INDIRECT("'Risk Input'!"&amp;Database!$O$11&amp;$A600&amp;""))</f>
        <v/>
      </c>
      <c r="L600" s="434" t="str">
        <f ca="1">IF(INDIRECT("'Risk Input'!"&amp;Database!$O$12&amp;$A600&amp;"")="","",INDIRECT("'Risk Input'!"&amp;Database!$O$12&amp;$A600&amp;""))</f>
        <v/>
      </c>
      <c r="M600" s="434" t="str">
        <f ca="1">IF(INDIRECT("'Risk Input'!"&amp;Database!$O$13&amp;$A600&amp;"")="","",INDIRECT("'Risk Input'!"&amp;Database!$O$13&amp;$A600&amp;""))</f>
        <v/>
      </c>
      <c r="N600" s="434" t="str">
        <f ca="1">IF(INDIRECT("'Risk Input'!"&amp;Database!$O$14&amp;$A600&amp;"")="","",INDIRECT("'Risk Input'!"&amp;Database!$O$14&amp;$A600&amp;""))</f>
        <v/>
      </c>
      <c r="O600" s="450" t="s">
        <v>417</v>
      </c>
      <c r="P600" s="451" t="str">
        <f ca="1">IF(INDIRECT("'Risk Input'!"&amp;Database!$O$19&amp;$A600&amp;"")="","",INDIRECT("'Risk Input'!"&amp;Database!$O$19&amp;$A600&amp;""))</f>
        <v/>
      </c>
      <c r="Q600" s="465" t="str">
        <f ca="1">IF(INDIRECT("'Risk Input'!"&amp;Database!$O$20&amp;$A600&amp;"")="","",INDIRECT("'Risk Input'!"&amp;Database!$O$20&amp;$A600&amp;""))</f>
        <v/>
      </c>
      <c r="R600" s="465" t="str">
        <f ca="1">IF(INDIRECT("'Risk Input'!"&amp;Database!$O$21&amp;$A600&amp;"")="","",INDIRECT("'Risk Input'!"&amp;Database!$O$21&amp;$A600&amp;""))</f>
        <v/>
      </c>
      <c r="S600" s="434" t="str">
        <f ca="1">IF(INDIRECT("'Risk Input'!"&amp;Database!$O$22&amp;$A600&amp;"")="","",INDIRECT("'Risk Input'!"&amp;Database!$O$22&amp;$A600&amp;""))</f>
        <v/>
      </c>
      <c r="T600" s="434" t="str">
        <f ca="1">IF(INDIRECT("'Risk Input'!"&amp;Database!$O$25&amp;$A600&amp;"")="","",INDIRECT("'Risk Input'!"&amp;Database!$O$25&amp;$A600&amp;""))</f>
        <v/>
      </c>
      <c r="U600" s="434" t="str">
        <f ca="1">IF(INDIRECT("'Risk Input'!"&amp;Database!$O$26&amp;$A600&amp;"")="","",INDIRECT("'Risk Input'!"&amp;Database!$O$26&amp;$A600&amp;""))</f>
        <v/>
      </c>
      <c r="V600" s="434" t="str">
        <f ca="1">IF(INDIRECT("'Risk Input'!"&amp;Database!$O$27&amp;$A600&amp;"")="","",INDIRECT("'Risk Input'!"&amp;Database!$O$27&amp;$A600&amp;""))</f>
        <v/>
      </c>
      <c r="W600" s="465" t="str">
        <f ca="1">IF(INDIRECT("'Risk Input'!"&amp;Database!$O$28&amp;$A600&amp;"")="","",INDIRECT("'Risk Input'!"&amp;Database!$O$28&amp;$A600&amp;""))</f>
        <v/>
      </c>
      <c r="X600" s="434" t="str">
        <f ca="1">IF(INDIRECT("'Risk Input'!"&amp;Database!$O$29&amp;$A600&amp;"")="","",INDIRECT("'Risk Input'!"&amp;Database!$O$29&amp;$A600&amp;""))</f>
        <v/>
      </c>
      <c r="Y600" s="471" t="s">
        <v>417</v>
      </c>
    </row>
    <row r="601" ht="24" customHeight="1" spans="1:25">
      <c r="A601">
        <f>A600</f>
        <v>73</v>
      </c>
      <c r="B601" s="436"/>
      <c r="C601" s="436"/>
      <c r="D601" s="437"/>
      <c r="E601" s="436"/>
      <c r="F601" s="436"/>
      <c r="G601" s="436"/>
      <c r="H601" s="436"/>
      <c r="I601" s="452"/>
      <c r="J601" s="436"/>
      <c r="K601" s="436"/>
      <c r="L601" s="436"/>
      <c r="M601" s="436"/>
      <c r="N601" s="436"/>
      <c r="O601" s="453" t="str">
        <f ca="1">IF(INDIRECT("'Risk Input'!"&amp;Database!$O$15&amp;$A600&amp;"")="","",INDIRECT("'Risk Input'!"&amp;Database!$O$15&amp;$A600&amp;""))</f>
        <v/>
      </c>
      <c r="P601" s="454"/>
      <c r="Q601" s="466"/>
      <c r="R601" s="466"/>
      <c r="S601" s="436"/>
      <c r="T601" s="436"/>
      <c r="U601" s="436"/>
      <c r="V601" s="436"/>
      <c r="W601" s="466"/>
      <c r="X601" s="436"/>
      <c r="Y601" s="453" t="str">
        <f ca="1">IF(INDIRECT("'Risk Input'!"&amp;Database!$O$30&amp;$A600&amp;"")="","",INDIRECT("'Risk Input'!"&amp;Database!$O$30&amp;$A600&amp;""))</f>
        <v/>
      </c>
    </row>
    <row r="602" ht="24" customHeight="1" spans="1:25">
      <c r="A602">
        <f t="shared" ref="A602:A607" si="65">A601</f>
        <v>73</v>
      </c>
      <c r="B602" s="436"/>
      <c r="C602" s="436"/>
      <c r="D602" s="437"/>
      <c r="E602" s="436"/>
      <c r="F602" s="436"/>
      <c r="G602" s="436"/>
      <c r="H602" s="436"/>
      <c r="I602" s="452"/>
      <c r="J602" s="436"/>
      <c r="K602" s="436"/>
      <c r="L602" s="436"/>
      <c r="M602" s="436"/>
      <c r="N602" s="436"/>
      <c r="O602" s="455" t="str">
        <f ca="1">IF(INDIRECT("'Risk Input'!"&amp;Database!$O$18&amp;$A602&amp;"")="","",INDIRECT("'Risk Input'!"&amp;Database!$O$18&amp;$A602&amp;""))</f>
        <v/>
      </c>
      <c r="P602" s="454"/>
      <c r="Q602" s="466"/>
      <c r="R602" s="466"/>
      <c r="S602" s="436"/>
      <c r="T602" s="436"/>
      <c r="U602" s="436"/>
      <c r="V602" s="436"/>
      <c r="W602" s="466"/>
      <c r="X602" s="436"/>
      <c r="Y602" s="455" t="str">
        <f ca="1">IF(INDIRECT("'Risk Input'!"&amp;Database!$O$33&amp;$A602&amp;"")="","",INDIRECT("'Risk Input'!"&amp;Database!$O$33&amp;$A602&amp;""))</f>
        <v/>
      </c>
    </row>
    <row r="603" ht="24" customHeight="1" spans="1:25">
      <c r="A603">
        <f t="shared" si="65"/>
        <v>73</v>
      </c>
      <c r="B603" s="436"/>
      <c r="C603" s="436"/>
      <c r="D603" s="437"/>
      <c r="E603" s="436"/>
      <c r="F603" s="436"/>
      <c r="G603" s="436"/>
      <c r="H603" s="436"/>
      <c r="I603" s="452"/>
      <c r="J603" s="436"/>
      <c r="K603" s="436"/>
      <c r="L603" s="436"/>
      <c r="M603" s="436"/>
      <c r="N603" s="436"/>
      <c r="O603" s="456" t="str">
        <f ca="1">IF(INDIRECT("'Risk Input'!L"&amp;$A602&amp;"")="","",INDIRECT("'Risk Input'!L"&amp;$A602&amp;""))</f>
        <v/>
      </c>
      <c r="P603" s="454"/>
      <c r="Q603" s="466"/>
      <c r="R603" s="466"/>
      <c r="S603" s="436"/>
      <c r="T603" s="436"/>
      <c r="U603" s="436"/>
      <c r="V603" s="436"/>
      <c r="W603" s="466"/>
      <c r="X603" s="436"/>
      <c r="Y603" s="456" t="str">
        <f ca="1">IF(INDIRECT("'Risk Input'!L"&amp;$A602&amp;"")="","",INDIRECT("'Risk Input'!L"&amp;$A602&amp;""))</f>
        <v/>
      </c>
    </row>
    <row r="604" ht="24" customHeight="1" spans="1:25">
      <c r="A604">
        <f t="shared" si="65"/>
        <v>73</v>
      </c>
      <c r="B604" s="436"/>
      <c r="C604" s="436"/>
      <c r="D604" s="437"/>
      <c r="E604" s="436"/>
      <c r="F604" s="436"/>
      <c r="G604" s="436"/>
      <c r="H604" s="436"/>
      <c r="I604" s="452"/>
      <c r="J604" s="436"/>
      <c r="K604" s="436"/>
      <c r="L604" s="436"/>
      <c r="M604" s="436"/>
      <c r="N604" s="436"/>
      <c r="O604" s="456" t="str">
        <f ca="1">IF(INDIRECT("'Risk Input'!L"&amp;$A603&amp;"")="","",INDIRECT("'Risk Input'!L"&amp;$A603&amp;""))</f>
        <v/>
      </c>
      <c r="P604" s="454"/>
      <c r="Q604" s="466"/>
      <c r="R604" s="466"/>
      <c r="S604" s="436"/>
      <c r="T604" s="436"/>
      <c r="U604" s="436"/>
      <c r="V604" s="436"/>
      <c r="W604" s="466"/>
      <c r="X604" s="436"/>
      <c r="Y604" s="456" t="str">
        <f ca="1">IF(INDIRECT("'Risk Input'!L"&amp;$A603&amp;"")="","",INDIRECT("'Risk Input'!L"&amp;$A603&amp;""))</f>
        <v/>
      </c>
    </row>
    <row r="605" ht="24" customHeight="1" spans="1:25">
      <c r="A605">
        <f t="shared" si="65"/>
        <v>73</v>
      </c>
      <c r="B605" s="436"/>
      <c r="C605" s="436"/>
      <c r="D605" s="437"/>
      <c r="E605" s="436"/>
      <c r="F605" s="436"/>
      <c r="G605" s="436"/>
      <c r="H605" s="436"/>
      <c r="I605" s="452"/>
      <c r="J605" s="436"/>
      <c r="K605" s="436"/>
      <c r="L605" s="436"/>
      <c r="M605" s="436"/>
      <c r="N605" s="436"/>
      <c r="O605" s="457" t="str">
        <f ca="1">IF(INDIRECT("'Risk Input'!L"&amp;$A604&amp;"")="","",INDIRECT("'Risk Input'!L"&amp;$A604&amp;""))</f>
        <v/>
      </c>
      <c r="P605" s="454"/>
      <c r="Q605" s="466"/>
      <c r="R605" s="466"/>
      <c r="S605" s="436"/>
      <c r="T605" s="436"/>
      <c r="U605" s="436"/>
      <c r="V605" s="436"/>
      <c r="W605" s="466"/>
      <c r="X605" s="436"/>
      <c r="Y605" s="457" t="str">
        <f ca="1">IF(INDIRECT("'Risk Input'!L"&amp;$A604&amp;"")="","",INDIRECT("'Risk Input'!L"&amp;$A604&amp;""))</f>
        <v/>
      </c>
    </row>
    <row r="606" ht="24" customHeight="1" spans="1:25">
      <c r="A606">
        <f t="shared" si="65"/>
        <v>73</v>
      </c>
      <c r="B606" s="436"/>
      <c r="C606" s="436"/>
      <c r="D606" s="437"/>
      <c r="E606" s="436"/>
      <c r="F606" s="436"/>
      <c r="G606" s="436"/>
      <c r="H606" s="436"/>
      <c r="I606" s="452"/>
      <c r="J606" s="436"/>
      <c r="K606" s="436"/>
      <c r="L606" s="436"/>
      <c r="M606" s="436"/>
      <c r="N606" s="436"/>
      <c r="O606" s="458" t="s">
        <v>418</v>
      </c>
      <c r="P606" s="454"/>
      <c r="Q606" s="466"/>
      <c r="R606" s="466"/>
      <c r="S606" s="436"/>
      <c r="T606" s="436"/>
      <c r="U606" s="436"/>
      <c r="V606" s="436"/>
      <c r="W606" s="466"/>
      <c r="X606" s="436"/>
      <c r="Y606" s="458" t="s">
        <v>418</v>
      </c>
    </row>
    <row r="607" ht="24" customHeight="1" spans="1:25">
      <c r="A607">
        <f t="shared" si="65"/>
        <v>73</v>
      </c>
      <c r="B607" s="438"/>
      <c r="C607" s="438"/>
      <c r="D607" s="439"/>
      <c r="E607" s="438"/>
      <c r="F607" s="438"/>
      <c r="G607" s="438"/>
      <c r="H607" s="438"/>
      <c r="I607" s="459"/>
      <c r="J607" s="438"/>
      <c r="K607" s="438"/>
      <c r="L607" s="438"/>
      <c r="M607" s="438"/>
      <c r="N607" s="438"/>
      <c r="O607" s="460" t="str">
        <f ca="1">IF(INDIRECT("'Risk Input'!"&amp;Database!$O$16&amp;$A607&amp;"")="","",INDIRECT("'Risk Input'!"&amp;Database!$O$16&amp;$A607&amp;""))</f>
        <v/>
      </c>
      <c r="P607" s="461"/>
      <c r="Q607" s="467"/>
      <c r="R607" s="467"/>
      <c r="S607" s="438"/>
      <c r="T607" s="438"/>
      <c r="U607" s="438"/>
      <c r="V607" s="438"/>
      <c r="W607" s="467"/>
      <c r="X607" s="438"/>
      <c r="Y607" s="460" t="str">
        <f ca="1">IF(INDIRECT("'Risk Input'!"&amp;Database!$O$31&amp;$A607&amp;"")="","",INDIRECT("'Risk Input'!"&amp;Database!$O$31&amp;$A607&amp;""))</f>
        <v/>
      </c>
    </row>
    <row r="608" ht="6" customHeight="1" spans="2:25">
      <c r="B608" s="431"/>
      <c r="C608" s="432"/>
      <c r="D608" s="433"/>
      <c r="E608" s="433"/>
      <c r="F608" s="433"/>
      <c r="G608" s="433"/>
      <c r="H608" s="433"/>
      <c r="I608" s="462"/>
      <c r="J608" s="433"/>
      <c r="K608" s="433"/>
      <c r="L608" s="433"/>
      <c r="M608" s="433"/>
      <c r="N608" s="448"/>
      <c r="O608" s="448"/>
      <c r="P608" s="448"/>
      <c r="Q608" s="448"/>
      <c r="R608" s="448"/>
      <c r="S608" s="433"/>
      <c r="T608" s="433"/>
      <c r="U608" s="433"/>
      <c r="V608" s="433"/>
      <c r="W608" s="433"/>
      <c r="X608" s="433"/>
      <c r="Y608" s="470"/>
    </row>
    <row r="609" ht="24" customHeight="1" spans="1:25">
      <c r="A609">
        <f>A600+1</f>
        <v>74</v>
      </c>
      <c r="B609" s="434" t="str">
        <f ca="1">IF(INDIRECT("'Risk Input'!"&amp;Database!$O$3&amp;$A609&amp;"")="","",INDIRECT("'Risk Input'!"&amp;Database!$O$3&amp;$A609&amp;""))</f>
        <v/>
      </c>
      <c r="C609" s="434" t="str">
        <f ca="1">IF(INDIRECT("'Risk Input'!"&amp;Database!$O$2&amp;$A609&amp;"")="","",INDIRECT("'Risk Input'!"&amp;Database!$O$2&amp;$A609&amp;""))</f>
        <v/>
      </c>
      <c r="D609" s="435" t="str">
        <f ca="1">IF(INDIRECT("'Risk Input'!"&amp;Database!$O$4&amp;$A609&amp;"")="","",INDIRECT("'Risk Input'!"&amp;Database!$O$4&amp;$A609&amp;""))</f>
        <v/>
      </c>
      <c r="E609" s="434" t="str">
        <f ca="1">IF(INDIRECT("'Risk Input'!"&amp;Database!$O$5&amp;$A609&amp;"")="","",INDIRECT("'Risk Input'!"&amp;Database!$O$5&amp;$A609&amp;""))</f>
        <v/>
      </c>
      <c r="F609" s="434" t="str">
        <f ca="1">IF(INDIRECT("'Risk Input'!"&amp;Database!$O$6&amp;$A609&amp;"")="","",INDIRECT("'Risk Input'!"&amp;Database!$O$6&amp;$A609&amp;""))</f>
        <v/>
      </c>
      <c r="G609" s="434" t="str">
        <f ca="1">IF(INDIRECT("'Risk Input'!"&amp;Database!$O$7&amp;$A609&amp;"")="","",INDIRECT("'Risk Input'!"&amp;Database!$O$7&amp;$A609&amp;""))</f>
        <v/>
      </c>
      <c r="H609" s="434" t="str">
        <f ca="1">IF(INDIRECT("'Risk Input'!"&amp;Database!$O$8&amp;$A609&amp;"")="","",INDIRECT("'Risk Input'!"&amp;Database!$O$8&amp;$A609&amp;""))</f>
        <v/>
      </c>
      <c r="I609" s="449" t="str">
        <f ca="1">IF(INDIRECT("'Risk Input'!"&amp;Database!$O$9&amp;$A609&amp;"")="","",INDIRECT("'Risk Input'!"&amp;Database!$O$9&amp;$A609&amp;""))</f>
        <v/>
      </c>
      <c r="J609" s="434" t="str">
        <f ca="1">IF(INDIRECT("'Risk Input'!"&amp;Database!$O$10&amp;$A609&amp;"")="","",INDIRECT("'Risk Input'!"&amp;Database!$O$10&amp;$A609&amp;""))</f>
        <v/>
      </c>
      <c r="K609" s="434" t="str">
        <f ca="1">IF(INDIRECT("'Risk Input'!"&amp;Database!$O$11&amp;$A609&amp;"")="","",INDIRECT("'Risk Input'!"&amp;Database!$O$11&amp;$A609&amp;""))</f>
        <v/>
      </c>
      <c r="L609" s="434" t="str">
        <f ca="1">IF(INDIRECT("'Risk Input'!"&amp;Database!$O$12&amp;$A609&amp;"")="","",INDIRECT("'Risk Input'!"&amp;Database!$O$12&amp;$A609&amp;""))</f>
        <v/>
      </c>
      <c r="M609" s="434" t="str">
        <f ca="1">IF(INDIRECT("'Risk Input'!"&amp;Database!$O$13&amp;$A609&amp;"")="","",INDIRECT("'Risk Input'!"&amp;Database!$O$13&amp;$A609&amp;""))</f>
        <v/>
      </c>
      <c r="N609" s="434" t="str">
        <f ca="1">IF(INDIRECT("'Risk Input'!"&amp;Database!$O$14&amp;$A609&amp;"")="","",INDIRECT("'Risk Input'!"&amp;Database!$O$14&amp;$A609&amp;""))</f>
        <v/>
      </c>
      <c r="O609" s="450" t="s">
        <v>417</v>
      </c>
      <c r="P609" s="451" t="str">
        <f ca="1">IF(INDIRECT("'Risk Input'!"&amp;Database!$O$19&amp;$A609&amp;"")="","",INDIRECT("'Risk Input'!"&amp;Database!$O$19&amp;$A609&amp;""))</f>
        <v/>
      </c>
      <c r="Q609" s="465" t="str">
        <f ca="1">IF(INDIRECT("'Risk Input'!"&amp;Database!$O$20&amp;$A609&amp;"")="","",INDIRECT("'Risk Input'!"&amp;Database!$O$20&amp;$A609&amp;""))</f>
        <v/>
      </c>
      <c r="R609" s="465" t="str">
        <f ca="1">IF(INDIRECT("'Risk Input'!"&amp;Database!$O$21&amp;$A609&amp;"")="","",INDIRECT("'Risk Input'!"&amp;Database!$O$21&amp;$A609&amp;""))</f>
        <v/>
      </c>
      <c r="S609" s="434" t="str">
        <f ca="1">IF(INDIRECT("'Risk Input'!"&amp;Database!$O$22&amp;$A609&amp;"")="","",INDIRECT("'Risk Input'!"&amp;Database!$O$22&amp;$A609&amp;""))</f>
        <v/>
      </c>
      <c r="T609" s="434" t="str">
        <f ca="1">IF(INDIRECT("'Risk Input'!"&amp;Database!$O$25&amp;$A609&amp;"")="","",INDIRECT("'Risk Input'!"&amp;Database!$O$25&amp;$A609&amp;""))</f>
        <v/>
      </c>
      <c r="U609" s="434" t="str">
        <f ca="1">IF(INDIRECT("'Risk Input'!"&amp;Database!$O$26&amp;$A609&amp;"")="","",INDIRECT("'Risk Input'!"&amp;Database!$O$26&amp;$A609&amp;""))</f>
        <v/>
      </c>
      <c r="V609" s="434" t="str">
        <f ca="1">IF(INDIRECT("'Risk Input'!"&amp;Database!$O$27&amp;$A609&amp;"")="","",INDIRECT("'Risk Input'!"&amp;Database!$O$27&amp;$A609&amp;""))</f>
        <v/>
      </c>
      <c r="W609" s="465" t="str">
        <f ca="1">IF(INDIRECT("'Risk Input'!"&amp;Database!$O$28&amp;$A609&amp;"")="","",INDIRECT("'Risk Input'!"&amp;Database!$O$28&amp;$A609&amp;""))</f>
        <v/>
      </c>
      <c r="X609" s="434" t="str">
        <f ca="1">IF(INDIRECT("'Risk Input'!"&amp;Database!$O$29&amp;$A609&amp;"")="","",INDIRECT("'Risk Input'!"&amp;Database!$O$29&amp;$A609&amp;""))</f>
        <v/>
      </c>
      <c r="Y609" s="471" t="s">
        <v>417</v>
      </c>
    </row>
    <row r="610" ht="24" customHeight="1" spans="1:25">
      <c r="A610">
        <f>A609</f>
        <v>74</v>
      </c>
      <c r="B610" s="436"/>
      <c r="C610" s="436"/>
      <c r="D610" s="437"/>
      <c r="E610" s="436"/>
      <c r="F610" s="436"/>
      <c r="G610" s="436"/>
      <c r="H610" s="436"/>
      <c r="I610" s="452"/>
      <c r="J610" s="436"/>
      <c r="K610" s="436"/>
      <c r="L610" s="436"/>
      <c r="M610" s="436"/>
      <c r="N610" s="436"/>
      <c r="O610" s="453" t="str">
        <f ca="1">IF(INDIRECT("'Risk Input'!"&amp;Database!$O$15&amp;$A609&amp;"")="","",INDIRECT("'Risk Input'!"&amp;Database!$O$15&amp;$A609&amp;""))</f>
        <v/>
      </c>
      <c r="P610" s="454"/>
      <c r="Q610" s="466"/>
      <c r="R610" s="466"/>
      <c r="S610" s="436"/>
      <c r="T610" s="436"/>
      <c r="U610" s="436"/>
      <c r="V610" s="436"/>
      <c r="W610" s="466"/>
      <c r="X610" s="436"/>
      <c r="Y610" s="453" t="str">
        <f ca="1">IF(INDIRECT("'Risk Input'!"&amp;Database!$O$30&amp;$A609&amp;"")="","",INDIRECT("'Risk Input'!"&amp;Database!$O$30&amp;$A609&amp;""))</f>
        <v/>
      </c>
    </row>
    <row r="611" ht="24" customHeight="1" spans="1:25">
      <c r="A611">
        <f t="shared" ref="A611:A616" si="66">A610</f>
        <v>74</v>
      </c>
      <c r="B611" s="436"/>
      <c r="C611" s="436"/>
      <c r="D611" s="437"/>
      <c r="E611" s="436"/>
      <c r="F611" s="436"/>
      <c r="G611" s="436"/>
      <c r="H611" s="436"/>
      <c r="I611" s="452"/>
      <c r="J611" s="436"/>
      <c r="K611" s="436"/>
      <c r="L611" s="436"/>
      <c r="M611" s="436"/>
      <c r="N611" s="436"/>
      <c r="O611" s="455" t="str">
        <f ca="1">IF(INDIRECT("'Risk Input'!"&amp;Database!$O$18&amp;$A611&amp;"")="","",INDIRECT("'Risk Input'!"&amp;Database!$O$18&amp;$A611&amp;""))</f>
        <v/>
      </c>
      <c r="P611" s="454"/>
      <c r="Q611" s="466"/>
      <c r="R611" s="466"/>
      <c r="S611" s="436"/>
      <c r="T611" s="436"/>
      <c r="U611" s="436"/>
      <c r="V611" s="436"/>
      <c r="W611" s="466"/>
      <c r="X611" s="436"/>
      <c r="Y611" s="455" t="str">
        <f ca="1">IF(INDIRECT("'Risk Input'!"&amp;Database!$O$33&amp;$A611&amp;"")="","",INDIRECT("'Risk Input'!"&amp;Database!$O$33&amp;$A611&amp;""))</f>
        <v/>
      </c>
    </row>
    <row r="612" ht="24" customHeight="1" spans="1:25">
      <c r="A612">
        <f t="shared" si="66"/>
        <v>74</v>
      </c>
      <c r="B612" s="436"/>
      <c r="C612" s="436"/>
      <c r="D612" s="437"/>
      <c r="E612" s="436"/>
      <c r="F612" s="436"/>
      <c r="G612" s="436"/>
      <c r="H612" s="436"/>
      <c r="I612" s="452"/>
      <c r="J612" s="436"/>
      <c r="K612" s="436"/>
      <c r="L612" s="436"/>
      <c r="M612" s="436"/>
      <c r="N612" s="436"/>
      <c r="O612" s="456" t="str">
        <f ca="1">IF(INDIRECT("'Risk Input'!L"&amp;$A611&amp;"")="","",INDIRECT("'Risk Input'!L"&amp;$A611&amp;""))</f>
        <v/>
      </c>
      <c r="P612" s="454"/>
      <c r="Q612" s="466"/>
      <c r="R612" s="466"/>
      <c r="S612" s="436"/>
      <c r="T612" s="436"/>
      <c r="U612" s="436"/>
      <c r="V612" s="436"/>
      <c r="W612" s="466"/>
      <c r="X612" s="436"/>
      <c r="Y612" s="456" t="str">
        <f ca="1">IF(INDIRECT("'Risk Input'!L"&amp;$A611&amp;"")="","",INDIRECT("'Risk Input'!L"&amp;$A611&amp;""))</f>
        <v/>
      </c>
    </row>
    <row r="613" ht="24" customHeight="1" spans="1:25">
      <c r="A613">
        <f t="shared" si="66"/>
        <v>74</v>
      </c>
      <c r="B613" s="436"/>
      <c r="C613" s="436"/>
      <c r="D613" s="437"/>
      <c r="E613" s="436"/>
      <c r="F613" s="436"/>
      <c r="G613" s="436"/>
      <c r="H613" s="436"/>
      <c r="I613" s="452"/>
      <c r="J613" s="436"/>
      <c r="K613" s="436"/>
      <c r="L613" s="436"/>
      <c r="M613" s="436"/>
      <c r="N613" s="436"/>
      <c r="O613" s="456" t="str">
        <f ca="1">IF(INDIRECT("'Risk Input'!L"&amp;$A612&amp;"")="","",INDIRECT("'Risk Input'!L"&amp;$A612&amp;""))</f>
        <v/>
      </c>
      <c r="P613" s="454"/>
      <c r="Q613" s="466"/>
      <c r="R613" s="466"/>
      <c r="S613" s="436"/>
      <c r="T613" s="436"/>
      <c r="U613" s="436"/>
      <c r="V613" s="436"/>
      <c r="W613" s="466"/>
      <c r="X613" s="436"/>
      <c r="Y613" s="456" t="str">
        <f ca="1">IF(INDIRECT("'Risk Input'!L"&amp;$A612&amp;"")="","",INDIRECT("'Risk Input'!L"&amp;$A612&amp;""))</f>
        <v/>
      </c>
    </row>
    <row r="614" ht="24" customHeight="1" spans="1:25">
      <c r="A614">
        <f t="shared" si="66"/>
        <v>74</v>
      </c>
      <c r="B614" s="436"/>
      <c r="C614" s="436"/>
      <c r="D614" s="437"/>
      <c r="E614" s="436"/>
      <c r="F614" s="436"/>
      <c r="G614" s="436"/>
      <c r="H614" s="436"/>
      <c r="I614" s="452"/>
      <c r="J614" s="436"/>
      <c r="K614" s="436"/>
      <c r="L614" s="436"/>
      <c r="M614" s="436"/>
      <c r="N614" s="436"/>
      <c r="O614" s="457" t="str">
        <f ca="1">IF(INDIRECT("'Risk Input'!L"&amp;$A613&amp;"")="","",INDIRECT("'Risk Input'!L"&amp;$A613&amp;""))</f>
        <v/>
      </c>
      <c r="P614" s="454"/>
      <c r="Q614" s="466"/>
      <c r="R614" s="466"/>
      <c r="S614" s="436"/>
      <c r="T614" s="436"/>
      <c r="U614" s="436"/>
      <c r="V614" s="436"/>
      <c r="W614" s="466"/>
      <c r="X614" s="436"/>
      <c r="Y614" s="457" t="str">
        <f ca="1">IF(INDIRECT("'Risk Input'!L"&amp;$A613&amp;"")="","",INDIRECT("'Risk Input'!L"&amp;$A613&amp;""))</f>
        <v/>
      </c>
    </row>
    <row r="615" ht="24" customHeight="1" spans="1:25">
      <c r="A615">
        <f t="shared" si="66"/>
        <v>74</v>
      </c>
      <c r="B615" s="436"/>
      <c r="C615" s="436"/>
      <c r="D615" s="437"/>
      <c r="E615" s="436"/>
      <c r="F615" s="436"/>
      <c r="G615" s="436"/>
      <c r="H615" s="436"/>
      <c r="I615" s="452"/>
      <c r="J615" s="436"/>
      <c r="K615" s="436"/>
      <c r="L615" s="436"/>
      <c r="M615" s="436"/>
      <c r="N615" s="436"/>
      <c r="O615" s="458" t="s">
        <v>418</v>
      </c>
      <c r="P615" s="454"/>
      <c r="Q615" s="466"/>
      <c r="R615" s="466"/>
      <c r="S615" s="436"/>
      <c r="T615" s="436"/>
      <c r="U615" s="436"/>
      <c r="V615" s="436"/>
      <c r="W615" s="466"/>
      <c r="X615" s="436"/>
      <c r="Y615" s="458" t="s">
        <v>418</v>
      </c>
    </row>
    <row r="616" ht="24" customHeight="1" spans="1:25">
      <c r="A616">
        <f t="shared" si="66"/>
        <v>74</v>
      </c>
      <c r="B616" s="438"/>
      <c r="C616" s="438"/>
      <c r="D616" s="439"/>
      <c r="E616" s="438"/>
      <c r="F616" s="438"/>
      <c r="G616" s="438"/>
      <c r="H616" s="438"/>
      <c r="I616" s="459"/>
      <c r="J616" s="438"/>
      <c r="K616" s="438"/>
      <c r="L616" s="438"/>
      <c r="M616" s="438"/>
      <c r="N616" s="438"/>
      <c r="O616" s="460" t="str">
        <f ca="1">IF(INDIRECT("'Risk Input'!"&amp;Database!$O$16&amp;$A616&amp;"")="","",INDIRECT("'Risk Input'!"&amp;Database!$O$16&amp;$A616&amp;""))</f>
        <v/>
      </c>
      <c r="P616" s="461"/>
      <c r="Q616" s="467"/>
      <c r="R616" s="467"/>
      <c r="S616" s="438"/>
      <c r="T616" s="438"/>
      <c r="U616" s="438"/>
      <c r="V616" s="438"/>
      <c r="W616" s="467"/>
      <c r="X616" s="438"/>
      <c r="Y616" s="460" t="str">
        <f ca="1">IF(INDIRECT("'Risk Input'!"&amp;Database!$O$31&amp;$A616&amp;"")="","",INDIRECT("'Risk Input'!"&amp;Database!$O$31&amp;$A616&amp;""))</f>
        <v/>
      </c>
    </row>
    <row r="617" ht="6" customHeight="1" spans="2:25">
      <c r="B617" s="431"/>
      <c r="C617" s="432"/>
      <c r="D617" s="433"/>
      <c r="E617" s="433"/>
      <c r="F617" s="433"/>
      <c r="G617" s="433"/>
      <c r="H617" s="433"/>
      <c r="I617" s="462"/>
      <c r="J617" s="433"/>
      <c r="K617" s="433"/>
      <c r="L617" s="433"/>
      <c r="M617" s="433"/>
      <c r="N617" s="448"/>
      <c r="O617" s="448"/>
      <c r="P617" s="448"/>
      <c r="Q617" s="448"/>
      <c r="R617" s="448"/>
      <c r="S617" s="433"/>
      <c r="T617" s="433"/>
      <c r="U617" s="433"/>
      <c r="V617" s="433"/>
      <c r="W617" s="433"/>
      <c r="X617" s="433"/>
      <c r="Y617" s="470"/>
    </row>
    <row r="618" ht="24" customHeight="1" spans="1:25">
      <c r="A618">
        <f>A609+1</f>
        <v>75</v>
      </c>
      <c r="B618" s="434" t="str">
        <f ca="1">IF(INDIRECT("'Risk Input'!"&amp;Database!$O$3&amp;$A618&amp;"")="","",INDIRECT("'Risk Input'!"&amp;Database!$O$3&amp;$A618&amp;""))</f>
        <v/>
      </c>
      <c r="C618" s="434" t="str">
        <f ca="1">IF(INDIRECT("'Risk Input'!"&amp;Database!$O$2&amp;$A618&amp;"")="","",INDIRECT("'Risk Input'!"&amp;Database!$O$2&amp;$A618&amp;""))</f>
        <v/>
      </c>
      <c r="D618" s="435" t="str">
        <f ca="1">IF(INDIRECT("'Risk Input'!"&amp;Database!$O$4&amp;$A618&amp;"")="","",INDIRECT("'Risk Input'!"&amp;Database!$O$4&amp;$A618&amp;""))</f>
        <v/>
      </c>
      <c r="E618" s="434" t="str">
        <f ca="1">IF(INDIRECT("'Risk Input'!"&amp;Database!$O$5&amp;$A618&amp;"")="","",INDIRECT("'Risk Input'!"&amp;Database!$O$5&amp;$A618&amp;""))</f>
        <v/>
      </c>
      <c r="F618" s="434" t="str">
        <f ca="1">IF(INDIRECT("'Risk Input'!"&amp;Database!$O$6&amp;$A618&amp;"")="","",INDIRECT("'Risk Input'!"&amp;Database!$O$6&amp;$A618&amp;""))</f>
        <v/>
      </c>
      <c r="G618" s="434" t="str">
        <f ca="1">IF(INDIRECT("'Risk Input'!"&amp;Database!$O$7&amp;$A618&amp;"")="","",INDIRECT("'Risk Input'!"&amp;Database!$O$7&amp;$A618&amp;""))</f>
        <v/>
      </c>
      <c r="H618" s="434" t="str">
        <f ca="1">IF(INDIRECT("'Risk Input'!"&amp;Database!$O$8&amp;$A618&amp;"")="","",INDIRECT("'Risk Input'!"&amp;Database!$O$8&amp;$A618&amp;""))</f>
        <v/>
      </c>
      <c r="I618" s="449" t="str">
        <f ca="1">IF(INDIRECT("'Risk Input'!"&amp;Database!$O$9&amp;$A618&amp;"")="","",INDIRECT("'Risk Input'!"&amp;Database!$O$9&amp;$A618&amp;""))</f>
        <v/>
      </c>
      <c r="J618" s="434" t="str">
        <f ca="1">IF(INDIRECT("'Risk Input'!"&amp;Database!$O$10&amp;$A618&amp;"")="","",INDIRECT("'Risk Input'!"&amp;Database!$O$10&amp;$A618&amp;""))</f>
        <v/>
      </c>
      <c r="K618" s="434" t="str">
        <f ca="1">IF(INDIRECT("'Risk Input'!"&amp;Database!$O$11&amp;$A618&amp;"")="","",INDIRECT("'Risk Input'!"&amp;Database!$O$11&amp;$A618&amp;""))</f>
        <v/>
      </c>
      <c r="L618" s="434" t="str">
        <f ca="1">IF(INDIRECT("'Risk Input'!"&amp;Database!$O$12&amp;$A618&amp;"")="","",INDIRECT("'Risk Input'!"&amp;Database!$O$12&amp;$A618&amp;""))</f>
        <v/>
      </c>
      <c r="M618" s="434" t="str">
        <f ca="1">IF(INDIRECT("'Risk Input'!"&amp;Database!$O$13&amp;$A618&amp;"")="","",INDIRECT("'Risk Input'!"&amp;Database!$O$13&amp;$A618&amp;""))</f>
        <v/>
      </c>
      <c r="N618" s="434" t="str">
        <f ca="1">IF(INDIRECT("'Risk Input'!"&amp;Database!$O$14&amp;$A618&amp;"")="","",INDIRECT("'Risk Input'!"&amp;Database!$O$14&amp;$A618&amp;""))</f>
        <v/>
      </c>
      <c r="O618" s="450" t="s">
        <v>417</v>
      </c>
      <c r="P618" s="451" t="str">
        <f ca="1">IF(INDIRECT("'Risk Input'!"&amp;Database!$O$19&amp;$A618&amp;"")="","",INDIRECT("'Risk Input'!"&amp;Database!$O$19&amp;$A618&amp;""))</f>
        <v/>
      </c>
      <c r="Q618" s="465" t="str">
        <f ca="1">IF(INDIRECT("'Risk Input'!"&amp;Database!$O$20&amp;$A618&amp;"")="","",INDIRECT("'Risk Input'!"&amp;Database!$O$20&amp;$A618&amp;""))</f>
        <v/>
      </c>
      <c r="R618" s="465" t="str">
        <f ca="1">IF(INDIRECT("'Risk Input'!"&amp;Database!$O$21&amp;$A618&amp;"")="","",INDIRECT("'Risk Input'!"&amp;Database!$O$21&amp;$A618&amp;""))</f>
        <v/>
      </c>
      <c r="S618" s="434" t="str">
        <f ca="1">IF(INDIRECT("'Risk Input'!"&amp;Database!$O$22&amp;$A618&amp;"")="","",INDIRECT("'Risk Input'!"&amp;Database!$O$22&amp;$A618&amp;""))</f>
        <v/>
      </c>
      <c r="T618" s="434" t="str">
        <f ca="1">IF(INDIRECT("'Risk Input'!"&amp;Database!$O$25&amp;$A618&amp;"")="","",INDIRECT("'Risk Input'!"&amp;Database!$O$25&amp;$A618&amp;""))</f>
        <v/>
      </c>
      <c r="U618" s="434" t="str">
        <f ca="1">IF(INDIRECT("'Risk Input'!"&amp;Database!$O$26&amp;$A618&amp;"")="","",INDIRECT("'Risk Input'!"&amp;Database!$O$26&amp;$A618&amp;""))</f>
        <v/>
      </c>
      <c r="V618" s="434" t="str">
        <f ca="1">IF(INDIRECT("'Risk Input'!"&amp;Database!$O$27&amp;$A618&amp;"")="","",INDIRECT("'Risk Input'!"&amp;Database!$O$27&amp;$A618&amp;""))</f>
        <v/>
      </c>
      <c r="W618" s="465" t="str">
        <f ca="1">IF(INDIRECT("'Risk Input'!"&amp;Database!$O$28&amp;$A618&amp;"")="","",INDIRECT("'Risk Input'!"&amp;Database!$O$28&amp;$A618&amp;""))</f>
        <v/>
      </c>
      <c r="X618" s="434" t="str">
        <f ca="1">IF(INDIRECT("'Risk Input'!"&amp;Database!$O$29&amp;$A618&amp;"")="","",INDIRECT("'Risk Input'!"&amp;Database!$O$29&amp;$A618&amp;""))</f>
        <v/>
      </c>
      <c r="Y618" s="471" t="s">
        <v>417</v>
      </c>
    </row>
    <row r="619" ht="24" customHeight="1" spans="1:25">
      <c r="A619">
        <f>A618</f>
        <v>75</v>
      </c>
      <c r="B619" s="436"/>
      <c r="C619" s="436"/>
      <c r="D619" s="437"/>
      <c r="E619" s="436"/>
      <c r="F619" s="436"/>
      <c r="G619" s="436"/>
      <c r="H619" s="436"/>
      <c r="I619" s="452"/>
      <c r="J619" s="436"/>
      <c r="K619" s="436"/>
      <c r="L619" s="436"/>
      <c r="M619" s="436"/>
      <c r="N619" s="436"/>
      <c r="O619" s="453" t="str">
        <f ca="1">IF(INDIRECT("'Risk Input'!"&amp;Database!$O$15&amp;$A618&amp;"")="","",INDIRECT("'Risk Input'!"&amp;Database!$O$15&amp;$A618&amp;""))</f>
        <v/>
      </c>
      <c r="P619" s="454"/>
      <c r="Q619" s="466"/>
      <c r="R619" s="466"/>
      <c r="S619" s="436"/>
      <c r="T619" s="436"/>
      <c r="U619" s="436"/>
      <c r="V619" s="436"/>
      <c r="W619" s="466"/>
      <c r="X619" s="436"/>
      <c r="Y619" s="453" t="str">
        <f ca="1">IF(INDIRECT("'Risk Input'!"&amp;Database!$O$30&amp;$A618&amp;"")="","",INDIRECT("'Risk Input'!"&amp;Database!$O$30&amp;$A618&amp;""))</f>
        <v/>
      </c>
    </row>
    <row r="620" ht="24" customHeight="1" spans="1:25">
      <c r="A620">
        <f t="shared" ref="A620:A625" si="67">A619</f>
        <v>75</v>
      </c>
      <c r="B620" s="436"/>
      <c r="C620" s="436"/>
      <c r="D620" s="437"/>
      <c r="E620" s="436"/>
      <c r="F620" s="436"/>
      <c r="G620" s="436"/>
      <c r="H620" s="436"/>
      <c r="I620" s="452"/>
      <c r="J620" s="436"/>
      <c r="K620" s="436"/>
      <c r="L620" s="436"/>
      <c r="M620" s="436"/>
      <c r="N620" s="436"/>
      <c r="O620" s="455" t="str">
        <f ca="1">IF(INDIRECT("'Risk Input'!"&amp;Database!$O$18&amp;$A620&amp;"")="","",INDIRECT("'Risk Input'!"&amp;Database!$O$18&amp;$A620&amp;""))</f>
        <v/>
      </c>
      <c r="P620" s="454"/>
      <c r="Q620" s="466"/>
      <c r="R620" s="466"/>
      <c r="S620" s="436"/>
      <c r="T620" s="436"/>
      <c r="U620" s="436"/>
      <c r="V620" s="436"/>
      <c r="W620" s="466"/>
      <c r="X620" s="436"/>
      <c r="Y620" s="455" t="str">
        <f ca="1">IF(INDIRECT("'Risk Input'!"&amp;Database!$O$33&amp;$A620&amp;"")="","",INDIRECT("'Risk Input'!"&amp;Database!$O$33&amp;$A620&amp;""))</f>
        <v/>
      </c>
    </row>
    <row r="621" ht="24" customHeight="1" spans="1:25">
      <c r="A621">
        <f t="shared" si="67"/>
        <v>75</v>
      </c>
      <c r="B621" s="436"/>
      <c r="C621" s="436"/>
      <c r="D621" s="437"/>
      <c r="E621" s="436"/>
      <c r="F621" s="436"/>
      <c r="G621" s="436"/>
      <c r="H621" s="436"/>
      <c r="I621" s="452"/>
      <c r="J621" s="436"/>
      <c r="K621" s="436"/>
      <c r="L621" s="436"/>
      <c r="M621" s="436"/>
      <c r="N621" s="436"/>
      <c r="O621" s="456" t="str">
        <f ca="1">IF(INDIRECT("'Risk Input'!L"&amp;$A620&amp;"")="","",INDIRECT("'Risk Input'!L"&amp;$A620&amp;""))</f>
        <v/>
      </c>
      <c r="P621" s="454"/>
      <c r="Q621" s="466"/>
      <c r="R621" s="466"/>
      <c r="S621" s="436"/>
      <c r="T621" s="436"/>
      <c r="U621" s="436"/>
      <c r="V621" s="436"/>
      <c r="W621" s="466"/>
      <c r="X621" s="436"/>
      <c r="Y621" s="456" t="str">
        <f ca="1">IF(INDIRECT("'Risk Input'!L"&amp;$A620&amp;"")="","",INDIRECT("'Risk Input'!L"&amp;$A620&amp;""))</f>
        <v/>
      </c>
    </row>
    <row r="622" ht="24" customHeight="1" spans="1:25">
      <c r="A622">
        <f t="shared" si="67"/>
        <v>75</v>
      </c>
      <c r="B622" s="436"/>
      <c r="C622" s="436"/>
      <c r="D622" s="437"/>
      <c r="E622" s="436"/>
      <c r="F622" s="436"/>
      <c r="G622" s="436"/>
      <c r="H622" s="436"/>
      <c r="I622" s="452"/>
      <c r="J622" s="436"/>
      <c r="K622" s="436"/>
      <c r="L622" s="436"/>
      <c r="M622" s="436"/>
      <c r="N622" s="436"/>
      <c r="O622" s="456" t="str">
        <f ca="1">IF(INDIRECT("'Risk Input'!L"&amp;$A621&amp;"")="","",INDIRECT("'Risk Input'!L"&amp;$A621&amp;""))</f>
        <v/>
      </c>
      <c r="P622" s="454"/>
      <c r="Q622" s="466"/>
      <c r="R622" s="466"/>
      <c r="S622" s="436"/>
      <c r="T622" s="436"/>
      <c r="U622" s="436"/>
      <c r="V622" s="436"/>
      <c r="W622" s="466"/>
      <c r="X622" s="436"/>
      <c r="Y622" s="456" t="str">
        <f ca="1">IF(INDIRECT("'Risk Input'!L"&amp;$A621&amp;"")="","",INDIRECT("'Risk Input'!L"&amp;$A621&amp;""))</f>
        <v/>
      </c>
    </row>
    <row r="623" ht="24" customHeight="1" spans="1:25">
      <c r="A623">
        <f t="shared" si="67"/>
        <v>75</v>
      </c>
      <c r="B623" s="436"/>
      <c r="C623" s="436"/>
      <c r="D623" s="437"/>
      <c r="E623" s="436"/>
      <c r="F623" s="436"/>
      <c r="G623" s="436"/>
      <c r="H623" s="436"/>
      <c r="I623" s="452"/>
      <c r="J623" s="436"/>
      <c r="K623" s="436"/>
      <c r="L623" s="436"/>
      <c r="M623" s="436"/>
      <c r="N623" s="436"/>
      <c r="O623" s="457" t="str">
        <f ca="1">IF(INDIRECT("'Risk Input'!L"&amp;$A622&amp;"")="","",INDIRECT("'Risk Input'!L"&amp;$A622&amp;""))</f>
        <v/>
      </c>
      <c r="P623" s="454"/>
      <c r="Q623" s="466"/>
      <c r="R623" s="466"/>
      <c r="S623" s="436"/>
      <c r="T623" s="436"/>
      <c r="U623" s="436"/>
      <c r="V623" s="436"/>
      <c r="W623" s="466"/>
      <c r="X623" s="436"/>
      <c r="Y623" s="457" t="str">
        <f ca="1">IF(INDIRECT("'Risk Input'!L"&amp;$A622&amp;"")="","",INDIRECT("'Risk Input'!L"&amp;$A622&amp;""))</f>
        <v/>
      </c>
    </row>
    <row r="624" ht="24" customHeight="1" spans="1:25">
      <c r="A624">
        <f t="shared" si="67"/>
        <v>75</v>
      </c>
      <c r="B624" s="436"/>
      <c r="C624" s="436"/>
      <c r="D624" s="437"/>
      <c r="E624" s="436"/>
      <c r="F624" s="436"/>
      <c r="G624" s="436"/>
      <c r="H624" s="436"/>
      <c r="I624" s="452"/>
      <c r="J624" s="436"/>
      <c r="K624" s="436"/>
      <c r="L624" s="436"/>
      <c r="M624" s="436"/>
      <c r="N624" s="436"/>
      <c r="O624" s="458" t="s">
        <v>418</v>
      </c>
      <c r="P624" s="454"/>
      <c r="Q624" s="466"/>
      <c r="R624" s="466"/>
      <c r="S624" s="436"/>
      <c r="T624" s="436"/>
      <c r="U624" s="436"/>
      <c r="V624" s="436"/>
      <c r="W624" s="466"/>
      <c r="X624" s="436"/>
      <c r="Y624" s="458" t="s">
        <v>418</v>
      </c>
    </row>
    <row r="625" ht="24" customHeight="1" spans="1:25">
      <c r="A625">
        <f t="shared" si="67"/>
        <v>75</v>
      </c>
      <c r="B625" s="438"/>
      <c r="C625" s="438"/>
      <c r="D625" s="439"/>
      <c r="E625" s="438"/>
      <c r="F625" s="438"/>
      <c r="G625" s="438"/>
      <c r="H625" s="438"/>
      <c r="I625" s="459"/>
      <c r="J625" s="438"/>
      <c r="K625" s="438"/>
      <c r="L625" s="438"/>
      <c r="M625" s="438"/>
      <c r="N625" s="438"/>
      <c r="O625" s="460" t="str">
        <f ca="1">IF(INDIRECT("'Risk Input'!"&amp;Database!$O$16&amp;$A625&amp;"")="","",INDIRECT("'Risk Input'!"&amp;Database!$O$16&amp;$A625&amp;""))</f>
        <v/>
      </c>
      <c r="P625" s="461"/>
      <c r="Q625" s="467"/>
      <c r="R625" s="467"/>
      <c r="S625" s="438"/>
      <c r="T625" s="438"/>
      <c r="U625" s="438"/>
      <c r="V625" s="438"/>
      <c r="W625" s="467"/>
      <c r="X625" s="438"/>
      <c r="Y625" s="460" t="str">
        <f ca="1">IF(INDIRECT("'Risk Input'!"&amp;Database!$O$31&amp;$A625&amp;"")="","",INDIRECT("'Risk Input'!"&amp;Database!$O$31&amp;$A625&amp;""))</f>
        <v/>
      </c>
    </row>
    <row r="626" ht="6" customHeight="1" spans="2:25">
      <c r="B626" s="431"/>
      <c r="C626" s="432"/>
      <c r="D626" s="433"/>
      <c r="E626" s="433"/>
      <c r="F626" s="433"/>
      <c r="G626" s="433"/>
      <c r="H626" s="433"/>
      <c r="I626" s="462"/>
      <c r="J626" s="433"/>
      <c r="K626" s="433"/>
      <c r="L626" s="433"/>
      <c r="M626" s="433"/>
      <c r="N626" s="448"/>
      <c r="O626" s="448"/>
      <c r="P626" s="448"/>
      <c r="Q626" s="448"/>
      <c r="R626" s="448"/>
      <c r="S626" s="433"/>
      <c r="T626" s="433"/>
      <c r="U626" s="433"/>
      <c r="V626" s="433"/>
      <c r="W626" s="433"/>
      <c r="X626" s="433"/>
      <c r="Y626" s="470"/>
    </row>
    <row r="627" ht="24" customHeight="1" spans="1:25">
      <c r="A627">
        <f>A618+1</f>
        <v>76</v>
      </c>
      <c r="B627" s="434" t="str">
        <f ca="1">IF(INDIRECT("'Risk Input'!"&amp;Database!$O$3&amp;$A627&amp;"")="","",INDIRECT("'Risk Input'!"&amp;Database!$O$3&amp;$A627&amp;""))</f>
        <v/>
      </c>
      <c r="C627" s="434" t="str">
        <f ca="1">IF(INDIRECT("'Risk Input'!"&amp;Database!$O$2&amp;$A627&amp;"")="","",INDIRECT("'Risk Input'!"&amp;Database!$O$2&amp;$A627&amp;""))</f>
        <v/>
      </c>
      <c r="D627" s="435" t="str">
        <f ca="1">IF(INDIRECT("'Risk Input'!"&amp;Database!$O$4&amp;$A627&amp;"")="","",INDIRECT("'Risk Input'!"&amp;Database!$O$4&amp;$A627&amp;""))</f>
        <v/>
      </c>
      <c r="E627" s="434" t="str">
        <f ca="1">IF(INDIRECT("'Risk Input'!"&amp;Database!$O$5&amp;$A627&amp;"")="","",INDIRECT("'Risk Input'!"&amp;Database!$O$5&amp;$A627&amp;""))</f>
        <v/>
      </c>
      <c r="F627" s="434" t="str">
        <f ca="1">IF(INDIRECT("'Risk Input'!"&amp;Database!$O$6&amp;$A627&amp;"")="","",INDIRECT("'Risk Input'!"&amp;Database!$O$6&amp;$A627&amp;""))</f>
        <v/>
      </c>
      <c r="G627" s="434" t="str">
        <f ca="1">IF(INDIRECT("'Risk Input'!"&amp;Database!$O$7&amp;$A627&amp;"")="","",INDIRECT("'Risk Input'!"&amp;Database!$O$7&amp;$A627&amp;""))</f>
        <v/>
      </c>
      <c r="H627" s="434" t="str">
        <f ca="1">IF(INDIRECT("'Risk Input'!"&amp;Database!$O$8&amp;$A627&amp;"")="","",INDIRECT("'Risk Input'!"&amp;Database!$O$8&amp;$A627&amp;""))</f>
        <v/>
      </c>
      <c r="I627" s="449" t="str">
        <f ca="1">IF(INDIRECT("'Risk Input'!"&amp;Database!$O$9&amp;$A627&amp;"")="","",INDIRECT("'Risk Input'!"&amp;Database!$O$9&amp;$A627&amp;""))</f>
        <v/>
      </c>
      <c r="J627" s="434" t="str">
        <f ca="1">IF(INDIRECT("'Risk Input'!"&amp;Database!$O$10&amp;$A627&amp;"")="","",INDIRECT("'Risk Input'!"&amp;Database!$O$10&amp;$A627&amp;""))</f>
        <v/>
      </c>
      <c r="K627" s="434" t="str">
        <f ca="1">IF(INDIRECT("'Risk Input'!"&amp;Database!$O$11&amp;$A627&amp;"")="","",INDIRECT("'Risk Input'!"&amp;Database!$O$11&amp;$A627&amp;""))</f>
        <v/>
      </c>
      <c r="L627" s="434" t="str">
        <f ca="1">IF(INDIRECT("'Risk Input'!"&amp;Database!$O$12&amp;$A627&amp;"")="","",INDIRECT("'Risk Input'!"&amp;Database!$O$12&amp;$A627&amp;""))</f>
        <v/>
      </c>
      <c r="M627" s="434" t="str">
        <f ca="1">IF(INDIRECT("'Risk Input'!"&amp;Database!$O$13&amp;$A627&amp;"")="","",INDIRECT("'Risk Input'!"&amp;Database!$O$13&amp;$A627&amp;""))</f>
        <v/>
      </c>
      <c r="N627" s="434" t="str">
        <f ca="1">IF(INDIRECT("'Risk Input'!"&amp;Database!$O$14&amp;$A627&amp;"")="","",INDIRECT("'Risk Input'!"&amp;Database!$O$14&amp;$A627&amp;""))</f>
        <v/>
      </c>
      <c r="O627" s="450" t="s">
        <v>417</v>
      </c>
      <c r="P627" s="451" t="str">
        <f ca="1">IF(INDIRECT("'Risk Input'!"&amp;Database!$O$19&amp;$A627&amp;"")="","",INDIRECT("'Risk Input'!"&amp;Database!$O$19&amp;$A627&amp;""))</f>
        <v/>
      </c>
      <c r="Q627" s="465" t="str">
        <f ca="1">IF(INDIRECT("'Risk Input'!"&amp;Database!$O$20&amp;$A627&amp;"")="","",INDIRECT("'Risk Input'!"&amp;Database!$O$20&amp;$A627&amp;""))</f>
        <v/>
      </c>
      <c r="R627" s="465" t="str">
        <f ca="1">IF(INDIRECT("'Risk Input'!"&amp;Database!$O$21&amp;$A627&amp;"")="","",INDIRECT("'Risk Input'!"&amp;Database!$O$21&amp;$A627&amp;""))</f>
        <v/>
      </c>
      <c r="S627" s="434" t="str">
        <f ca="1">IF(INDIRECT("'Risk Input'!"&amp;Database!$O$22&amp;$A627&amp;"")="","",INDIRECT("'Risk Input'!"&amp;Database!$O$22&amp;$A627&amp;""))</f>
        <v/>
      </c>
      <c r="T627" s="434" t="str">
        <f ca="1">IF(INDIRECT("'Risk Input'!"&amp;Database!$O$25&amp;$A627&amp;"")="","",INDIRECT("'Risk Input'!"&amp;Database!$O$25&amp;$A627&amp;""))</f>
        <v/>
      </c>
      <c r="U627" s="434" t="str">
        <f ca="1">IF(INDIRECT("'Risk Input'!"&amp;Database!$O$26&amp;$A627&amp;"")="","",INDIRECT("'Risk Input'!"&amp;Database!$O$26&amp;$A627&amp;""))</f>
        <v/>
      </c>
      <c r="V627" s="434" t="str">
        <f ca="1">IF(INDIRECT("'Risk Input'!"&amp;Database!$O$27&amp;$A627&amp;"")="","",INDIRECT("'Risk Input'!"&amp;Database!$O$27&amp;$A627&amp;""))</f>
        <v/>
      </c>
      <c r="W627" s="465" t="str">
        <f ca="1">IF(INDIRECT("'Risk Input'!"&amp;Database!$O$28&amp;$A627&amp;"")="","",INDIRECT("'Risk Input'!"&amp;Database!$O$28&amp;$A627&amp;""))</f>
        <v/>
      </c>
      <c r="X627" s="434" t="str">
        <f ca="1">IF(INDIRECT("'Risk Input'!"&amp;Database!$O$29&amp;$A627&amp;"")="","",INDIRECT("'Risk Input'!"&amp;Database!$O$29&amp;$A627&amp;""))</f>
        <v/>
      </c>
      <c r="Y627" s="471" t="s">
        <v>417</v>
      </c>
    </row>
    <row r="628" ht="24" customHeight="1" spans="1:25">
      <c r="A628">
        <f>A627</f>
        <v>76</v>
      </c>
      <c r="B628" s="436"/>
      <c r="C628" s="436"/>
      <c r="D628" s="437"/>
      <c r="E628" s="436"/>
      <c r="F628" s="436"/>
      <c r="G628" s="436"/>
      <c r="H628" s="436"/>
      <c r="I628" s="452"/>
      <c r="J628" s="436"/>
      <c r="K628" s="436"/>
      <c r="L628" s="436"/>
      <c r="M628" s="436"/>
      <c r="N628" s="436"/>
      <c r="O628" s="453" t="str">
        <f ca="1">IF(INDIRECT("'Risk Input'!"&amp;Database!$O$15&amp;$A627&amp;"")="","",INDIRECT("'Risk Input'!"&amp;Database!$O$15&amp;$A627&amp;""))</f>
        <v/>
      </c>
      <c r="P628" s="454"/>
      <c r="Q628" s="466"/>
      <c r="R628" s="466"/>
      <c r="S628" s="436"/>
      <c r="T628" s="436"/>
      <c r="U628" s="436"/>
      <c r="V628" s="436"/>
      <c r="W628" s="466"/>
      <c r="X628" s="436"/>
      <c r="Y628" s="453" t="str">
        <f ca="1">IF(INDIRECT("'Risk Input'!"&amp;Database!$O$30&amp;$A627&amp;"")="","",INDIRECT("'Risk Input'!"&amp;Database!$O$30&amp;$A627&amp;""))</f>
        <v/>
      </c>
    </row>
    <row r="629" ht="24" customHeight="1" spans="1:25">
      <c r="A629">
        <f t="shared" ref="A629:A634" si="68">A628</f>
        <v>76</v>
      </c>
      <c r="B629" s="436"/>
      <c r="C629" s="436"/>
      <c r="D629" s="437"/>
      <c r="E629" s="436"/>
      <c r="F629" s="436"/>
      <c r="G629" s="436"/>
      <c r="H629" s="436"/>
      <c r="I629" s="452"/>
      <c r="J629" s="436"/>
      <c r="K629" s="436"/>
      <c r="L629" s="436"/>
      <c r="M629" s="436"/>
      <c r="N629" s="436"/>
      <c r="O629" s="455" t="str">
        <f ca="1">IF(INDIRECT("'Risk Input'!"&amp;Database!$O$18&amp;$A629&amp;"")="","",INDIRECT("'Risk Input'!"&amp;Database!$O$18&amp;$A629&amp;""))</f>
        <v/>
      </c>
      <c r="P629" s="454"/>
      <c r="Q629" s="466"/>
      <c r="R629" s="466"/>
      <c r="S629" s="436"/>
      <c r="T629" s="436"/>
      <c r="U629" s="436"/>
      <c r="V629" s="436"/>
      <c r="W629" s="466"/>
      <c r="X629" s="436"/>
      <c r="Y629" s="455" t="str">
        <f ca="1">IF(INDIRECT("'Risk Input'!"&amp;Database!$O$33&amp;$A629&amp;"")="","",INDIRECT("'Risk Input'!"&amp;Database!$O$33&amp;$A629&amp;""))</f>
        <v/>
      </c>
    </row>
    <row r="630" ht="24" customHeight="1" spans="1:25">
      <c r="A630">
        <f t="shared" si="68"/>
        <v>76</v>
      </c>
      <c r="B630" s="436"/>
      <c r="C630" s="436"/>
      <c r="D630" s="437"/>
      <c r="E630" s="436"/>
      <c r="F630" s="436"/>
      <c r="G630" s="436"/>
      <c r="H630" s="436"/>
      <c r="I630" s="452"/>
      <c r="J630" s="436"/>
      <c r="K630" s="436"/>
      <c r="L630" s="436"/>
      <c r="M630" s="436"/>
      <c r="N630" s="436"/>
      <c r="O630" s="456" t="str">
        <f ca="1">IF(INDIRECT("'Risk Input'!L"&amp;$A629&amp;"")="","",INDIRECT("'Risk Input'!L"&amp;$A629&amp;""))</f>
        <v/>
      </c>
      <c r="P630" s="454"/>
      <c r="Q630" s="466"/>
      <c r="R630" s="466"/>
      <c r="S630" s="436"/>
      <c r="T630" s="436"/>
      <c r="U630" s="436"/>
      <c r="V630" s="436"/>
      <c r="W630" s="466"/>
      <c r="X630" s="436"/>
      <c r="Y630" s="456" t="str">
        <f ca="1">IF(INDIRECT("'Risk Input'!L"&amp;$A629&amp;"")="","",INDIRECT("'Risk Input'!L"&amp;$A629&amp;""))</f>
        <v/>
      </c>
    </row>
    <row r="631" ht="24" customHeight="1" spans="1:25">
      <c r="A631">
        <f t="shared" si="68"/>
        <v>76</v>
      </c>
      <c r="B631" s="436"/>
      <c r="C631" s="436"/>
      <c r="D631" s="437"/>
      <c r="E631" s="436"/>
      <c r="F631" s="436"/>
      <c r="G631" s="436"/>
      <c r="H631" s="436"/>
      <c r="I631" s="452"/>
      <c r="J631" s="436"/>
      <c r="K631" s="436"/>
      <c r="L631" s="436"/>
      <c r="M631" s="436"/>
      <c r="N631" s="436"/>
      <c r="O631" s="456" t="str">
        <f ca="1">IF(INDIRECT("'Risk Input'!L"&amp;$A630&amp;"")="","",INDIRECT("'Risk Input'!L"&amp;$A630&amp;""))</f>
        <v/>
      </c>
      <c r="P631" s="454"/>
      <c r="Q631" s="466"/>
      <c r="R631" s="466"/>
      <c r="S631" s="436"/>
      <c r="T631" s="436"/>
      <c r="U631" s="436"/>
      <c r="V631" s="436"/>
      <c r="W631" s="466"/>
      <c r="X631" s="436"/>
      <c r="Y631" s="456" t="str">
        <f ca="1">IF(INDIRECT("'Risk Input'!L"&amp;$A630&amp;"")="","",INDIRECT("'Risk Input'!L"&amp;$A630&amp;""))</f>
        <v/>
      </c>
    </row>
    <row r="632" ht="24" customHeight="1" spans="1:25">
      <c r="A632">
        <f t="shared" si="68"/>
        <v>76</v>
      </c>
      <c r="B632" s="436"/>
      <c r="C632" s="436"/>
      <c r="D632" s="437"/>
      <c r="E632" s="436"/>
      <c r="F632" s="436"/>
      <c r="G632" s="436"/>
      <c r="H632" s="436"/>
      <c r="I632" s="452"/>
      <c r="J632" s="436"/>
      <c r="K632" s="436"/>
      <c r="L632" s="436"/>
      <c r="M632" s="436"/>
      <c r="N632" s="436"/>
      <c r="O632" s="457" t="str">
        <f ca="1">IF(INDIRECT("'Risk Input'!L"&amp;$A631&amp;"")="","",INDIRECT("'Risk Input'!L"&amp;$A631&amp;""))</f>
        <v/>
      </c>
      <c r="P632" s="454"/>
      <c r="Q632" s="466"/>
      <c r="R632" s="466"/>
      <c r="S632" s="436"/>
      <c r="T632" s="436"/>
      <c r="U632" s="436"/>
      <c r="V632" s="436"/>
      <c r="W632" s="466"/>
      <c r="X632" s="436"/>
      <c r="Y632" s="457" t="str">
        <f ca="1">IF(INDIRECT("'Risk Input'!L"&amp;$A631&amp;"")="","",INDIRECT("'Risk Input'!L"&amp;$A631&amp;""))</f>
        <v/>
      </c>
    </row>
    <row r="633" ht="24" customHeight="1" spans="1:25">
      <c r="A633">
        <f t="shared" si="68"/>
        <v>76</v>
      </c>
      <c r="B633" s="436"/>
      <c r="C633" s="436"/>
      <c r="D633" s="437"/>
      <c r="E633" s="436"/>
      <c r="F633" s="436"/>
      <c r="G633" s="436"/>
      <c r="H633" s="436"/>
      <c r="I633" s="452"/>
      <c r="J633" s="436"/>
      <c r="K633" s="436"/>
      <c r="L633" s="436"/>
      <c r="M633" s="436"/>
      <c r="N633" s="436"/>
      <c r="O633" s="458" t="s">
        <v>418</v>
      </c>
      <c r="P633" s="454"/>
      <c r="Q633" s="466"/>
      <c r="R633" s="466"/>
      <c r="S633" s="436"/>
      <c r="T633" s="436"/>
      <c r="U633" s="436"/>
      <c r="V633" s="436"/>
      <c r="W633" s="466"/>
      <c r="X633" s="436"/>
      <c r="Y633" s="458" t="s">
        <v>418</v>
      </c>
    </row>
    <row r="634" ht="24" customHeight="1" spans="1:25">
      <c r="A634">
        <f t="shared" si="68"/>
        <v>76</v>
      </c>
      <c r="B634" s="438"/>
      <c r="C634" s="438"/>
      <c r="D634" s="439"/>
      <c r="E634" s="438"/>
      <c r="F634" s="438"/>
      <c r="G634" s="438"/>
      <c r="H634" s="438"/>
      <c r="I634" s="459"/>
      <c r="J634" s="438"/>
      <c r="K634" s="438"/>
      <c r="L634" s="438"/>
      <c r="M634" s="438"/>
      <c r="N634" s="438"/>
      <c r="O634" s="460" t="str">
        <f ca="1">IF(INDIRECT("'Risk Input'!"&amp;Database!$O$16&amp;$A634&amp;"")="","",INDIRECT("'Risk Input'!"&amp;Database!$O$16&amp;$A634&amp;""))</f>
        <v/>
      </c>
      <c r="P634" s="461"/>
      <c r="Q634" s="467"/>
      <c r="R634" s="467"/>
      <c r="S634" s="438"/>
      <c r="T634" s="438"/>
      <c r="U634" s="438"/>
      <c r="V634" s="438"/>
      <c r="W634" s="467"/>
      <c r="X634" s="438"/>
      <c r="Y634" s="460" t="str">
        <f ca="1">IF(INDIRECT("'Risk Input'!"&amp;Database!$O$31&amp;$A634&amp;"")="","",INDIRECT("'Risk Input'!"&amp;Database!$O$31&amp;$A634&amp;""))</f>
        <v/>
      </c>
    </row>
    <row r="635" ht="6" customHeight="1" spans="2:25">
      <c r="B635" s="431"/>
      <c r="C635" s="432"/>
      <c r="D635" s="433"/>
      <c r="E635" s="433"/>
      <c r="F635" s="433"/>
      <c r="G635" s="433"/>
      <c r="H635" s="433"/>
      <c r="I635" s="462"/>
      <c r="J635" s="433"/>
      <c r="K635" s="433"/>
      <c r="L635" s="433"/>
      <c r="M635" s="433"/>
      <c r="N635" s="448"/>
      <c r="O635" s="448"/>
      <c r="P635" s="448"/>
      <c r="Q635" s="448"/>
      <c r="R635" s="448"/>
      <c r="S635" s="433"/>
      <c r="T635" s="433"/>
      <c r="U635" s="433"/>
      <c r="V635" s="433"/>
      <c r="W635" s="433"/>
      <c r="X635" s="433"/>
      <c r="Y635" s="470"/>
    </row>
    <row r="636" ht="24" customHeight="1" spans="1:25">
      <c r="A636">
        <f>A627+1</f>
        <v>77</v>
      </c>
      <c r="B636" s="434" t="str">
        <f ca="1">IF(INDIRECT("'Risk Input'!"&amp;Database!$O$3&amp;$A636&amp;"")="","",INDIRECT("'Risk Input'!"&amp;Database!$O$3&amp;$A636&amp;""))</f>
        <v/>
      </c>
      <c r="C636" s="434" t="str">
        <f ca="1">IF(INDIRECT("'Risk Input'!"&amp;Database!$O$2&amp;$A636&amp;"")="","",INDIRECT("'Risk Input'!"&amp;Database!$O$2&amp;$A636&amp;""))</f>
        <v/>
      </c>
      <c r="D636" s="435" t="str">
        <f ca="1">IF(INDIRECT("'Risk Input'!"&amp;Database!$O$4&amp;$A636&amp;"")="","",INDIRECT("'Risk Input'!"&amp;Database!$O$4&amp;$A636&amp;""))</f>
        <v/>
      </c>
      <c r="E636" s="434" t="str">
        <f ca="1">IF(INDIRECT("'Risk Input'!"&amp;Database!$O$5&amp;$A636&amp;"")="","",INDIRECT("'Risk Input'!"&amp;Database!$O$5&amp;$A636&amp;""))</f>
        <v/>
      </c>
      <c r="F636" s="434" t="str">
        <f ca="1">IF(INDIRECT("'Risk Input'!"&amp;Database!$O$6&amp;$A636&amp;"")="","",INDIRECT("'Risk Input'!"&amp;Database!$O$6&amp;$A636&amp;""))</f>
        <v/>
      </c>
      <c r="G636" s="434" t="str">
        <f ca="1">IF(INDIRECT("'Risk Input'!"&amp;Database!$O$7&amp;$A636&amp;"")="","",INDIRECT("'Risk Input'!"&amp;Database!$O$7&amp;$A636&amp;""))</f>
        <v/>
      </c>
      <c r="H636" s="434" t="str">
        <f ca="1">IF(INDIRECT("'Risk Input'!"&amp;Database!$O$8&amp;$A636&amp;"")="","",INDIRECT("'Risk Input'!"&amp;Database!$O$8&amp;$A636&amp;""))</f>
        <v/>
      </c>
      <c r="I636" s="449" t="str">
        <f ca="1">IF(INDIRECT("'Risk Input'!"&amp;Database!$O$9&amp;$A636&amp;"")="","",INDIRECT("'Risk Input'!"&amp;Database!$O$9&amp;$A636&amp;""))</f>
        <v/>
      </c>
      <c r="J636" s="434" t="str">
        <f ca="1">IF(INDIRECT("'Risk Input'!"&amp;Database!$O$10&amp;$A636&amp;"")="","",INDIRECT("'Risk Input'!"&amp;Database!$O$10&amp;$A636&amp;""))</f>
        <v/>
      </c>
      <c r="K636" s="434" t="str">
        <f ca="1">IF(INDIRECT("'Risk Input'!"&amp;Database!$O$11&amp;$A636&amp;"")="","",INDIRECT("'Risk Input'!"&amp;Database!$O$11&amp;$A636&amp;""))</f>
        <v/>
      </c>
      <c r="L636" s="434" t="str">
        <f ca="1">IF(INDIRECT("'Risk Input'!"&amp;Database!$O$12&amp;$A636&amp;"")="","",INDIRECT("'Risk Input'!"&amp;Database!$O$12&amp;$A636&amp;""))</f>
        <v/>
      </c>
      <c r="M636" s="434" t="str">
        <f ca="1">IF(INDIRECT("'Risk Input'!"&amp;Database!$O$13&amp;$A636&amp;"")="","",INDIRECT("'Risk Input'!"&amp;Database!$O$13&amp;$A636&amp;""))</f>
        <v/>
      </c>
      <c r="N636" s="434" t="str">
        <f ca="1">IF(INDIRECT("'Risk Input'!"&amp;Database!$O$14&amp;$A636&amp;"")="","",INDIRECT("'Risk Input'!"&amp;Database!$O$14&amp;$A636&amp;""))</f>
        <v/>
      </c>
      <c r="O636" s="450" t="s">
        <v>417</v>
      </c>
      <c r="P636" s="451" t="str">
        <f ca="1">IF(INDIRECT("'Risk Input'!"&amp;Database!$O$19&amp;$A636&amp;"")="","",INDIRECT("'Risk Input'!"&amp;Database!$O$19&amp;$A636&amp;""))</f>
        <v/>
      </c>
      <c r="Q636" s="465" t="str">
        <f ca="1">IF(INDIRECT("'Risk Input'!"&amp;Database!$O$20&amp;$A636&amp;"")="","",INDIRECT("'Risk Input'!"&amp;Database!$O$20&amp;$A636&amp;""))</f>
        <v/>
      </c>
      <c r="R636" s="465" t="str">
        <f ca="1">IF(INDIRECT("'Risk Input'!"&amp;Database!$O$21&amp;$A636&amp;"")="","",INDIRECT("'Risk Input'!"&amp;Database!$O$21&amp;$A636&amp;""))</f>
        <v/>
      </c>
      <c r="S636" s="434" t="str">
        <f ca="1">IF(INDIRECT("'Risk Input'!"&amp;Database!$O$22&amp;$A636&amp;"")="","",INDIRECT("'Risk Input'!"&amp;Database!$O$22&amp;$A636&amp;""))</f>
        <v/>
      </c>
      <c r="T636" s="434" t="str">
        <f ca="1">IF(INDIRECT("'Risk Input'!"&amp;Database!$O$25&amp;$A636&amp;"")="","",INDIRECT("'Risk Input'!"&amp;Database!$O$25&amp;$A636&amp;""))</f>
        <v/>
      </c>
      <c r="U636" s="434" t="str">
        <f ca="1">IF(INDIRECT("'Risk Input'!"&amp;Database!$O$26&amp;$A636&amp;"")="","",INDIRECT("'Risk Input'!"&amp;Database!$O$26&amp;$A636&amp;""))</f>
        <v/>
      </c>
      <c r="V636" s="434" t="str">
        <f ca="1">IF(INDIRECT("'Risk Input'!"&amp;Database!$O$27&amp;$A636&amp;"")="","",INDIRECT("'Risk Input'!"&amp;Database!$O$27&amp;$A636&amp;""))</f>
        <v/>
      </c>
      <c r="W636" s="465" t="str">
        <f ca="1">IF(INDIRECT("'Risk Input'!"&amp;Database!$O$28&amp;$A636&amp;"")="","",INDIRECT("'Risk Input'!"&amp;Database!$O$28&amp;$A636&amp;""))</f>
        <v/>
      </c>
      <c r="X636" s="434" t="str">
        <f ca="1">IF(INDIRECT("'Risk Input'!"&amp;Database!$O$29&amp;$A636&amp;"")="","",INDIRECT("'Risk Input'!"&amp;Database!$O$29&amp;$A636&amp;""))</f>
        <v/>
      </c>
      <c r="Y636" s="471" t="s">
        <v>417</v>
      </c>
    </row>
    <row r="637" ht="24" customHeight="1" spans="1:25">
      <c r="A637">
        <f>A636</f>
        <v>77</v>
      </c>
      <c r="B637" s="436"/>
      <c r="C637" s="436"/>
      <c r="D637" s="437"/>
      <c r="E637" s="436"/>
      <c r="F637" s="436"/>
      <c r="G637" s="436"/>
      <c r="H637" s="436"/>
      <c r="I637" s="452"/>
      <c r="J637" s="436"/>
      <c r="K637" s="436"/>
      <c r="L637" s="436"/>
      <c r="M637" s="436"/>
      <c r="N637" s="436"/>
      <c r="O637" s="453" t="str">
        <f ca="1">IF(INDIRECT("'Risk Input'!"&amp;Database!$O$15&amp;$A636&amp;"")="","",INDIRECT("'Risk Input'!"&amp;Database!$O$15&amp;$A636&amp;""))</f>
        <v/>
      </c>
      <c r="P637" s="454"/>
      <c r="Q637" s="466"/>
      <c r="R637" s="466"/>
      <c r="S637" s="436"/>
      <c r="T637" s="436"/>
      <c r="U637" s="436"/>
      <c r="V637" s="436"/>
      <c r="W637" s="466"/>
      <c r="X637" s="436"/>
      <c r="Y637" s="453" t="str">
        <f ca="1">IF(INDIRECT("'Risk Input'!"&amp;Database!$O$30&amp;$A636&amp;"")="","",INDIRECT("'Risk Input'!"&amp;Database!$O$30&amp;$A636&amp;""))</f>
        <v/>
      </c>
    </row>
    <row r="638" ht="24" customHeight="1" spans="1:25">
      <c r="A638">
        <f t="shared" ref="A638:A643" si="69">A637</f>
        <v>77</v>
      </c>
      <c r="B638" s="436"/>
      <c r="C638" s="436"/>
      <c r="D638" s="437"/>
      <c r="E638" s="436"/>
      <c r="F638" s="436"/>
      <c r="G638" s="436"/>
      <c r="H638" s="436"/>
      <c r="I638" s="452"/>
      <c r="J638" s="436"/>
      <c r="K638" s="436"/>
      <c r="L638" s="436"/>
      <c r="M638" s="436"/>
      <c r="N638" s="436"/>
      <c r="O638" s="455" t="str">
        <f ca="1">IF(INDIRECT("'Risk Input'!"&amp;Database!$O$18&amp;$A638&amp;"")="","",INDIRECT("'Risk Input'!"&amp;Database!$O$18&amp;$A638&amp;""))</f>
        <v/>
      </c>
      <c r="P638" s="454"/>
      <c r="Q638" s="466"/>
      <c r="R638" s="466"/>
      <c r="S638" s="436"/>
      <c r="T638" s="436"/>
      <c r="U638" s="436"/>
      <c r="V638" s="436"/>
      <c r="W638" s="466"/>
      <c r="X638" s="436"/>
      <c r="Y638" s="455" t="str">
        <f ca="1">IF(INDIRECT("'Risk Input'!"&amp;Database!$O$33&amp;$A638&amp;"")="","",INDIRECT("'Risk Input'!"&amp;Database!$O$33&amp;$A638&amp;""))</f>
        <v/>
      </c>
    </row>
    <row r="639" ht="24" customHeight="1" spans="1:25">
      <c r="A639">
        <f t="shared" si="69"/>
        <v>77</v>
      </c>
      <c r="B639" s="436"/>
      <c r="C639" s="436"/>
      <c r="D639" s="437"/>
      <c r="E639" s="436"/>
      <c r="F639" s="436"/>
      <c r="G639" s="436"/>
      <c r="H639" s="436"/>
      <c r="I639" s="452"/>
      <c r="J639" s="436"/>
      <c r="K639" s="436"/>
      <c r="L639" s="436"/>
      <c r="M639" s="436"/>
      <c r="N639" s="436"/>
      <c r="O639" s="456" t="str">
        <f ca="1">IF(INDIRECT("'Risk Input'!L"&amp;$A638&amp;"")="","",INDIRECT("'Risk Input'!L"&amp;$A638&amp;""))</f>
        <v/>
      </c>
      <c r="P639" s="454"/>
      <c r="Q639" s="466"/>
      <c r="R639" s="466"/>
      <c r="S639" s="436"/>
      <c r="T639" s="436"/>
      <c r="U639" s="436"/>
      <c r="V639" s="436"/>
      <c r="W639" s="466"/>
      <c r="X639" s="436"/>
      <c r="Y639" s="456" t="str">
        <f ca="1">IF(INDIRECT("'Risk Input'!L"&amp;$A638&amp;"")="","",INDIRECT("'Risk Input'!L"&amp;$A638&amp;""))</f>
        <v/>
      </c>
    </row>
    <row r="640" ht="24" customHeight="1" spans="1:25">
      <c r="A640">
        <f t="shared" si="69"/>
        <v>77</v>
      </c>
      <c r="B640" s="436"/>
      <c r="C640" s="436"/>
      <c r="D640" s="437"/>
      <c r="E640" s="436"/>
      <c r="F640" s="436"/>
      <c r="G640" s="436"/>
      <c r="H640" s="436"/>
      <c r="I640" s="452"/>
      <c r="J640" s="436"/>
      <c r="K640" s="436"/>
      <c r="L640" s="436"/>
      <c r="M640" s="436"/>
      <c r="N640" s="436"/>
      <c r="O640" s="456" t="str">
        <f ca="1">IF(INDIRECT("'Risk Input'!L"&amp;$A639&amp;"")="","",INDIRECT("'Risk Input'!L"&amp;$A639&amp;""))</f>
        <v/>
      </c>
      <c r="P640" s="454"/>
      <c r="Q640" s="466"/>
      <c r="R640" s="466"/>
      <c r="S640" s="436"/>
      <c r="T640" s="436"/>
      <c r="U640" s="436"/>
      <c r="V640" s="436"/>
      <c r="W640" s="466"/>
      <c r="X640" s="436"/>
      <c r="Y640" s="456" t="str">
        <f ca="1">IF(INDIRECT("'Risk Input'!L"&amp;$A639&amp;"")="","",INDIRECT("'Risk Input'!L"&amp;$A639&amp;""))</f>
        <v/>
      </c>
    </row>
    <row r="641" ht="24" customHeight="1" spans="1:25">
      <c r="A641">
        <f t="shared" si="69"/>
        <v>77</v>
      </c>
      <c r="B641" s="436"/>
      <c r="C641" s="436"/>
      <c r="D641" s="437"/>
      <c r="E641" s="436"/>
      <c r="F641" s="436"/>
      <c r="G641" s="436"/>
      <c r="H641" s="436"/>
      <c r="I641" s="452"/>
      <c r="J641" s="436"/>
      <c r="K641" s="436"/>
      <c r="L641" s="436"/>
      <c r="M641" s="436"/>
      <c r="N641" s="436"/>
      <c r="O641" s="457" t="str">
        <f ca="1">IF(INDIRECT("'Risk Input'!L"&amp;$A640&amp;"")="","",INDIRECT("'Risk Input'!L"&amp;$A640&amp;""))</f>
        <v/>
      </c>
      <c r="P641" s="454"/>
      <c r="Q641" s="466"/>
      <c r="R641" s="466"/>
      <c r="S641" s="436"/>
      <c r="T641" s="436"/>
      <c r="U641" s="436"/>
      <c r="V641" s="436"/>
      <c r="W641" s="466"/>
      <c r="X641" s="436"/>
      <c r="Y641" s="457" t="str">
        <f ca="1">IF(INDIRECT("'Risk Input'!L"&amp;$A640&amp;"")="","",INDIRECT("'Risk Input'!L"&amp;$A640&amp;""))</f>
        <v/>
      </c>
    </row>
    <row r="642" ht="24" customHeight="1" spans="1:25">
      <c r="A642">
        <f t="shared" si="69"/>
        <v>77</v>
      </c>
      <c r="B642" s="436"/>
      <c r="C642" s="436"/>
      <c r="D642" s="437"/>
      <c r="E642" s="436"/>
      <c r="F642" s="436"/>
      <c r="G642" s="436"/>
      <c r="H642" s="436"/>
      <c r="I642" s="452"/>
      <c r="J642" s="436"/>
      <c r="K642" s="436"/>
      <c r="L642" s="436"/>
      <c r="M642" s="436"/>
      <c r="N642" s="436"/>
      <c r="O642" s="458" t="s">
        <v>418</v>
      </c>
      <c r="P642" s="454"/>
      <c r="Q642" s="466"/>
      <c r="R642" s="466"/>
      <c r="S642" s="436"/>
      <c r="T642" s="436"/>
      <c r="U642" s="436"/>
      <c r="V642" s="436"/>
      <c r="W642" s="466"/>
      <c r="X642" s="436"/>
      <c r="Y642" s="458" t="s">
        <v>418</v>
      </c>
    </row>
    <row r="643" ht="24" customHeight="1" spans="1:25">
      <c r="A643">
        <f t="shared" si="69"/>
        <v>77</v>
      </c>
      <c r="B643" s="438"/>
      <c r="C643" s="438"/>
      <c r="D643" s="439"/>
      <c r="E643" s="438"/>
      <c r="F643" s="438"/>
      <c r="G643" s="438"/>
      <c r="H643" s="438"/>
      <c r="I643" s="459"/>
      <c r="J643" s="438"/>
      <c r="K643" s="438"/>
      <c r="L643" s="438"/>
      <c r="M643" s="438"/>
      <c r="N643" s="438"/>
      <c r="O643" s="460" t="str">
        <f ca="1">IF(INDIRECT("'Risk Input'!"&amp;Database!$O$16&amp;$A643&amp;"")="","",INDIRECT("'Risk Input'!"&amp;Database!$O$16&amp;$A643&amp;""))</f>
        <v/>
      </c>
      <c r="P643" s="461"/>
      <c r="Q643" s="467"/>
      <c r="R643" s="467"/>
      <c r="S643" s="438"/>
      <c r="T643" s="438"/>
      <c r="U643" s="438"/>
      <c r="V643" s="438"/>
      <c r="W643" s="467"/>
      <c r="X643" s="438"/>
      <c r="Y643" s="460" t="str">
        <f ca="1">IF(INDIRECT("'Risk Input'!"&amp;Database!$O$31&amp;$A643&amp;"")="","",INDIRECT("'Risk Input'!"&amp;Database!$O$31&amp;$A643&amp;""))</f>
        <v/>
      </c>
    </row>
    <row r="644" ht="6" customHeight="1" spans="2:25">
      <c r="B644" s="431"/>
      <c r="C644" s="432"/>
      <c r="D644" s="433"/>
      <c r="E644" s="433"/>
      <c r="F644" s="433"/>
      <c r="G644" s="433"/>
      <c r="H644" s="433"/>
      <c r="I644" s="462"/>
      <c r="J644" s="433"/>
      <c r="K644" s="433"/>
      <c r="L644" s="433"/>
      <c r="M644" s="433"/>
      <c r="N644" s="448"/>
      <c r="O644" s="448"/>
      <c r="P644" s="448"/>
      <c r="Q644" s="448"/>
      <c r="R644" s="448"/>
      <c r="S644" s="433"/>
      <c r="T644" s="433"/>
      <c r="U644" s="433"/>
      <c r="V644" s="433"/>
      <c r="W644" s="433"/>
      <c r="X644" s="433"/>
      <c r="Y644" s="470"/>
    </row>
    <row r="645" ht="24" customHeight="1" spans="1:25">
      <c r="A645">
        <f>A636+1</f>
        <v>78</v>
      </c>
      <c r="B645" s="434" t="str">
        <f ca="1">IF(INDIRECT("'Risk Input'!"&amp;Database!$O$3&amp;$A645&amp;"")="","",INDIRECT("'Risk Input'!"&amp;Database!$O$3&amp;$A645&amp;""))</f>
        <v/>
      </c>
      <c r="C645" s="434" t="str">
        <f ca="1">IF(INDIRECT("'Risk Input'!"&amp;Database!$O$2&amp;$A645&amp;"")="","",INDIRECT("'Risk Input'!"&amp;Database!$O$2&amp;$A645&amp;""))</f>
        <v/>
      </c>
      <c r="D645" s="435" t="str">
        <f ca="1">IF(INDIRECT("'Risk Input'!"&amp;Database!$O$4&amp;$A645&amp;"")="","",INDIRECT("'Risk Input'!"&amp;Database!$O$4&amp;$A645&amp;""))</f>
        <v/>
      </c>
      <c r="E645" s="434" t="str">
        <f ca="1">IF(INDIRECT("'Risk Input'!"&amp;Database!$O$5&amp;$A645&amp;"")="","",INDIRECT("'Risk Input'!"&amp;Database!$O$5&amp;$A645&amp;""))</f>
        <v/>
      </c>
      <c r="F645" s="434" t="str">
        <f ca="1">IF(INDIRECT("'Risk Input'!"&amp;Database!$O$6&amp;$A645&amp;"")="","",INDIRECT("'Risk Input'!"&amp;Database!$O$6&amp;$A645&amp;""))</f>
        <v/>
      </c>
      <c r="G645" s="434" t="str">
        <f ca="1">IF(INDIRECT("'Risk Input'!"&amp;Database!$O$7&amp;$A645&amp;"")="","",INDIRECT("'Risk Input'!"&amp;Database!$O$7&amp;$A645&amp;""))</f>
        <v/>
      </c>
      <c r="H645" s="434" t="str">
        <f ca="1">IF(INDIRECT("'Risk Input'!"&amp;Database!$O$8&amp;$A645&amp;"")="","",INDIRECT("'Risk Input'!"&amp;Database!$O$8&amp;$A645&amp;""))</f>
        <v/>
      </c>
      <c r="I645" s="449" t="str">
        <f ca="1">IF(INDIRECT("'Risk Input'!"&amp;Database!$O$9&amp;$A645&amp;"")="","",INDIRECT("'Risk Input'!"&amp;Database!$O$9&amp;$A645&amp;""))</f>
        <v/>
      </c>
      <c r="J645" s="434" t="str">
        <f ca="1">IF(INDIRECT("'Risk Input'!"&amp;Database!$O$10&amp;$A645&amp;"")="","",INDIRECT("'Risk Input'!"&amp;Database!$O$10&amp;$A645&amp;""))</f>
        <v/>
      </c>
      <c r="K645" s="434" t="str">
        <f ca="1">IF(INDIRECT("'Risk Input'!"&amp;Database!$O$11&amp;$A645&amp;"")="","",INDIRECT("'Risk Input'!"&amp;Database!$O$11&amp;$A645&amp;""))</f>
        <v/>
      </c>
      <c r="L645" s="434" t="str">
        <f ca="1">IF(INDIRECT("'Risk Input'!"&amp;Database!$O$12&amp;$A645&amp;"")="","",INDIRECT("'Risk Input'!"&amp;Database!$O$12&amp;$A645&amp;""))</f>
        <v/>
      </c>
      <c r="M645" s="434" t="str">
        <f ca="1">IF(INDIRECT("'Risk Input'!"&amp;Database!$O$13&amp;$A645&amp;"")="","",INDIRECT("'Risk Input'!"&amp;Database!$O$13&amp;$A645&amp;""))</f>
        <v/>
      </c>
      <c r="N645" s="434" t="str">
        <f ca="1">IF(INDIRECT("'Risk Input'!"&amp;Database!$O$14&amp;$A645&amp;"")="","",INDIRECT("'Risk Input'!"&amp;Database!$O$14&amp;$A645&amp;""))</f>
        <v/>
      </c>
      <c r="O645" s="450" t="s">
        <v>417</v>
      </c>
      <c r="P645" s="451" t="str">
        <f ca="1">IF(INDIRECT("'Risk Input'!"&amp;Database!$O$19&amp;$A645&amp;"")="","",INDIRECT("'Risk Input'!"&amp;Database!$O$19&amp;$A645&amp;""))</f>
        <v/>
      </c>
      <c r="Q645" s="465" t="str">
        <f ca="1">IF(INDIRECT("'Risk Input'!"&amp;Database!$O$20&amp;$A645&amp;"")="","",INDIRECT("'Risk Input'!"&amp;Database!$O$20&amp;$A645&amp;""))</f>
        <v/>
      </c>
      <c r="R645" s="465" t="str">
        <f ca="1">IF(INDIRECT("'Risk Input'!"&amp;Database!$O$21&amp;$A645&amp;"")="","",INDIRECT("'Risk Input'!"&amp;Database!$O$21&amp;$A645&amp;""))</f>
        <v/>
      </c>
      <c r="S645" s="434" t="str">
        <f ca="1">IF(INDIRECT("'Risk Input'!"&amp;Database!$O$22&amp;$A645&amp;"")="","",INDIRECT("'Risk Input'!"&amp;Database!$O$22&amp;$A645&amp;""))</f>
        <v/>
      </c>
      <c r="T645" s="434" t="str">
        <f ca="1">IF(INDIRECT("'Risk Input'!"&amp;Database!$O$25&amp;$A645&amp;"")="","",INDIRECT("'Risk Input'!"&amp;Database!$O$25&amp;$A645&amp;""))</f>
        <v/>
      </c>
      <c r="U645" s="434" t="str">
        <f ca="1">IF(INDIRECT("'Risk Input'!"&amp;Database!$O$26&amp;$A645&amp;"")="","",INDIRECT("'Risk Input'!"&amp;Database!$O$26&amp;$A645&amp;""))</f>
        <v/>
      </c>
      <c r="V645" s="434" t="str">
        <f ca="1">IF(INDIRECT("'Risk Input'!"&amp;Database!$O$27&amp;$A645&amp;"")="","",INDIRECT("'Risk Input'!"&amp;Database!$O$27&amp;$A645&amp;""))</f>
        <v/>
      </c>
      <c r="W645" s="465" t="str">
        <f ca="1">IF(INDIRECT("'Risk Input'!"&amp;Database!$O$28&amp;$A645&amp;"")="","",INDIRECT("'Risk Input'!"&amp;Database!$O$28&amp;$A645&amp;""))</f>
        <v/>
      </c>
      <c r="X645" s="434" t="str">
        <f ca="1">IF(INDIRECT("'Risk Input'!"&amp;Database!$O$29&amp;$A645&amp;"")="","",INDIRECT("'Risk Input'!"&amp;Database!$O$29&amp;$A645&amp;""))</f>
        <v/>
      </c>
      <c r="Y645" s="471" t="s">
        <v>417</v>
      </c>
    </row>
    <row r="646" ht="24" customHeight="1" spans="1:25">
      <c r="A646">
        <f>A645</f>
        <v>78</v>
      </c>
      <c r="B646" s="436"/>
      <c r="C646" s="436"/>
      <c r="D646" s="437"/>
      <c r="E646" s="436"/>
      <c r="F646" s="436"/>
      <c r="G646" s="436"/>
      <c r="H646" s="436"/>
      <c r="I646" s="452"/>
      <c r="J646" s="436"/>
      <c r="K646" s="436"/>
      <c r="L646" s="436"/>
      <c r="M646" s="436"/>
      <c r="N646" s="436"/>
      <c r="O646" s="453" t="str">
        <f ca="1">IF(INDIRECT("'Risk Input'!"&amp;Database!$O$15&amp;$A645&amp;"")="","",INDIRECT("'Risk Input'!"&amp;Database!$O$15&amp;$A645&amp;""))</f>
        <v/>
      </c>
      <c r="P646" s="454"/>
      <c r="Q646" s="466"/>
      <c r="R646" s="466"/>
      <c r="S646" s="436"/>
      <c r="T646" s="436"/>
      <c r="U646" s="436"/>
      <c r="V646" s="436"/>
      <c r="W646" s="466"/>
      <c r="X646" s="436"/>
      <c r="Y646" s="453" t="str">
        <f ca="1">IF(INDIRECT("'Risk Input'!"&amp;Database!$O$30&amp;$A645&amp;"")="","",INDIRECT("'Risk Input'!"&amp;Database!$O$30&amp;$A645&amp;""))</f>
        <v/>
      </c>
    </row>
    <row r="647" ht="24" customHeight="1" spans="1:25">
      <c r="A647">
        <f t="shared" ref="A647:A652" si="70">A646</f>
        <v>78</v>
      </c>
      <c r="B647" s="436"/>
      <c r="C647" s="436"/>
      <c r="D647" s="437"/>
      <c r="E647" s="436"/>
      <c r="F647" s="436"/>
      <c r="G647" s="436"/>
      <c r="H647" s="436"/>
      <c r="I647" s="452"/>
      <c r="J647" s="436"/>
      <c r="K647" s="436"/>
      <c r="L647" s="436"/>
      <c r="M647" s="436"/>
      <c r="N647" s="436"/>
      <c r="O647" s="455" t="str">
        <f ca="1">IF(INDIRECT("'Risk Input'!"&amp;Database!$O$18&amp;$A647&amp;"")="","",INDIRECT("'Risk Input'!"&amp;Database!$O$18&amp;$A647&amp;""))</f>
        <v/>
      </c>
      <c r="P647" s="454"/>
      <c r="Q647" s="466"/>
      <c r="R647" s="466"/>
      <c r="S647" s="436"/>
      <c r="T647" s="436"/>
      <c r="U647" s="436"/>
      <c r="V647" s="436"/>
      <c r="W647" s="466"/>
      <c r="X647" s="436"/>
      <c r="Y647" s="455" t="str">
        <f ca="1">IF(INDIRECT("'Risk Input'!"&amp;Database!$O$33&amp;$A647&amp;"")="","",INDIRECT("'Risk Input'!"&amp;Database!$O$33&amp;$A647&amp;""))</f>
        <v/>
      </c>
    </row>
    <row r="648" ht="24" customHeight="1" spans="1:25">
      <c r="A648">
        <f t="shared" si="70"/>
        <v>78</v>
      </c>
      <c r="B648" s="436"/>
      <c r="C648" s="436"/>
      <c r="D648" s="437"/>
      <c r="E648" s="436"/>
      <c r="F648" s="436"/>
      <c r="G648" s="436"/>
      <c r="H648" s="436"/>
      <c r="I648" s="452"/>
      <c r="J648" s="436"/>
      <c r="K648" s="436"/>
      <c r="L648" s="436"/>
      <c r="M648" s="436"/>
      <c r="N648" s="436"/>
      <c r="O648" s="456" t="str">
        <f ca="1">IF(INDIRECT("'Risk Input'!L"&amp;$A647&amp;"")="","",INDIRECT("'Risk Input'!L"&amp;$A647&amp;""))</f>
        <v/>
      </c>
      <c r="P648" s="454"/>
      <c r="Q648" s="466"/>
      <c r="R648" s="466"/>
      <c r="S648" s="436"/>
      <c r="T648" s="436"/>
      <c r="U648" s="436"/>
      <c r="V648" s="436"/>
      <c r="W648" s="466"/>
      <c r="X648" s="436"/>
      <c r="Y648" s="456" t="str">
        <f ca="1">IF(INDIRECT("'Risk Input'!L"&amp;$A647&amp;"")="","",INDIRECT("'Risk Input'!L"&amp;$A647&amp;""))</f>
        <v/>
      </c>
    </row>
    <row r="649" ht="24" customHeight="1" spans="1:25">
      <c r="A649">
        <f t="shared" si="70"/>
        <v>78</v>
      </c>
      <c r="B649" s="436"/>
      <c r="C649" s="436"/>
      <c r="D649" s="437"/>
      <c r="E649" s="436"/>
      <c r="F649" s="436"/>
      <c r="G649" s="436"/>
      <c r="H649" s="436"/>
      <c r="I649" s="452"/>
      <c r="J649" s="436"/>
      <c r="K649" s="436"/>
      <c r="L649" s="436"/>
      <c r="M649" s="436"/>
      <c r="N649" s="436"/>
      <c r="O649" s="456" t="str">
        <f ca="1">IF(INDIRECT("'Risk Input'!L"&amp;$A648&amp;"")="","",INDIRECT("'Risk Input'!L"&amp;$A648&amp;""))</f>
        <v/>
      </c>
      <c r="P649" s="454"/>
      <c r="Q649" s="466"/>
      <c r="R649" s="466"/>
      <c r="S649" s="436"/>
      <c r="T649" s="436"/>
      <c r="U649" s="436"/>
      <c r="V649" s="436"/>
      <c r="W649" s="466"/>
      <c r="X649" s="436"/>
      <c r="Y649" s="456" t="str">
        <f ca="1">IF(INDIRECT("'Risk Input'!L"&amp;$A648&amp;"")="","",INDIRECT("'Risk Input'!L"&amp;$A648&amp;""))</f>
        <v/>
      </c>
    </row>
    <row r="650" ht="24" customHeight="1" spans="1:25">
      <c r="A650">
        <f t="shared" si="70"/>
        <v>78</v>
      </c>
      <c r="B650" s="436"/>
      <c r="C650" s="436"/>
      <c r="D650" s="437"/>
      <c r="E650" s="436"/>
      <c r="F650" s="436"/>
      <c r="G650" s="436"/>
      <c r="H650" s="436"/>
      <c r="I650" s="452"/>
      <c r="J650" s="436"/>
      <c r="K650" s="436"/>
      <c r="L650" s="436"/>
      <c r="M650" s="436"/>
      <c r="N650" s="436"/>
      <c r="O650" s="457" t="str">
        <f ca="1">IF(INDIRECT("'Risk Input'!L"&amp;$A649&amp;"")="","",INDIRECT("'Risk Input'!L"&amp;$A649&amp;""))</f>
        <v/>
      </c>
      <c r="P650" s="454"/>
      <c r="Q650" s="466"/>
      <c r="R650" s="466"/>
      <c r="S650" s="436"/>
      <c r="T650" s="436"/>
      <c r="U650" s="436"/>
      <c r="V650" s="436"/>
      <c r="W650" s="466"/>
      <c r="X650" s="436"/>
      <c r="Y650" s="457" t="str">
        <f ca="1">IF(INDIRECT("'Risk Input'!L"&amp;$A649&amp;"")="","",INDIRECT("'Risk Input'!L"&amp;$A649&amp;""))</f>
        <v/>
      </c>
    </row>
    <row r="651" ht="24" customHeight="1" spans="1:25">
      <c r="A651">
        <f t="shared" si="70"/>
        <v>78</v>
      </c>
      <c r="B651" s="436"/>
      <c r="C651" s="436"/>
      <c r="D651" s="437"/>
      <c r="E651" s="436"/>
      <c r="F651" s="436"/>
      <c r="G651" s="436"/>
      <c r="H651" s="436"/>
      <c r="I651" s="452"/>
      <c r="J651" s="436"/>
      <c r="K651" s="436"/>
      <c r="L651" s="436"/>
      <c r="M651" s="436"/>
      <c r="N651" s="436"/>
      <c r="O651" s="458" t="s">
        <v>418</v>
      </c>
      <c r="P651" s="454"/>
      <c r="Q651" s="466"/>
      <c r="R651" s="466"/>
      <c r="S651" s="436"/>
      <c r="T651" s="436"/>
      <c r="U651" s="436"/>
      <c r="V651" s="436"/>
      <c r="W651" s="466"/>
      <c r="X651" s="436"/>
      <c r="Y651" s="458" t="s">
        <v>418</v>
      </c>
    </row>
    <row r="652" ht="24" customHeight="1" spans="1:25">
      <c r="A652">
        <f t="shared" si="70"/>
        <v>78</v>
      </c>
      <c r="B652" s="438"/>
      <c r="C652" s="438"/>
      <c r="D652" s="439"/>
      <c r="E652" s="438"/>
      <c r="F652" s="438"/>
      <c r="G652" s="438"/>
      <c r="H652" s="438"/>
      <c r="I652" s="459"/>
      <c r="J652" s="438"/>
      <c r="K652" s="438"/>
      <c r="L652" s="438"/>
      <c r="M652" s="438"/>
      <c r="N652" s="438"/>
      <c r="O652" s="460" t="str">
        <f ca="1">IF(INDIRECT("'Risk Input'!"&amp;Database!$O$16&amp;$A652&amp;"")="","",INDIRECT("'Risk Input'!"&amp;Database!$O$16&amp;$A652&amp;""))</f>
        <v/>
      </c>
      <c r="P652" s="461"/>
      <c r="Q652" s="467"/>
      <c r="R652" s="467"/>
      <c r="S652" s="438"/>
      <c r="T652" s="438"/>
      <c r="U652" s="438"/>
      <c r="V652" s="438"/>
      <c r="W652" s="467"/>
      <c r="X652" s="438"/>
      <c r="Y652" s="460" t="str">
        <f ca="1">IF(INDIRECT("'Risk Input'!"&amp;Database!$O$31&amp;$A652&amp;"")="","",INDIRECT("'Risk Input'!"&amp;Database!$O$31&amp;$A652&amp;""))</f>
        <v/>
      </c>
    </row>
    <row r="653" ht="6" customHeight="1" spans="2:25">
      <c r="B653" s="431"/>
      <c r="C653" s="432"/>
      <c r="D653" s="433"/>
      <c r="E653" s="433"/>
      <c r="F653" s="433"/>
      <c r="G653" s="433"/>
      <c r="H653" s="433"/>
      <c r="I653" s="462"/>
      <c r="J653" s="433"/>
      <c r="K653" s="433"/>
      <c r="L653" s="433"/>
      <c r="M653" s="433"/>
      <c r="N653" s="448"/>
      <c r="O653" s="448"/>
      <c r="P653" s="448"/>
      <c r="Q653" s="448"/>
      <c r="R653" s="448"/>
      <c r="S653" s="433"/>
      <c r="T653" s="433"/>
      <c r="U653" s="433"/>
      <c r="V653" s="433"/>
      <c r="W653" s="433"/>
      <c r="X653" s="433"/>
      <c r="Y653" s="470"/>
    </row>
    <row r="654" ht="24" customHeight="1" spans="1:25">
      <c r="A654">
        <f>A645+1</f>
        <v>79</v>
      </c>
      <c r="B654" s="434" t="str">
        <f ca="1">IF(INDIRECT("'Risk Input'!"&amp;Database!$O$3&amp;$A654&amp;"")="","",INDIRECT("'Risk Input'!"&amp;Database!$O$3&amp;$A654&amp;""))</f>
        <v/>
      </c>
      <c r="C654" s="434" t="str">
        <f ca="1">IF(INDIRECT("'Risk Input'!"&amp;Database!$O$2&amp;$A654&amp;"")="","",INDIRECT("'Risk Input'!"&amp;Database!$O$2&amp;$A654&amp;""))</f>
        <v/>
      </c>
      <c r="D654" s="435" t="str">
        <f ca="1">IF(INDIRECT("'Risk Input'!"&amp;Database!$O$4&amp;$A654&amp;"")="","",INDIRECT("'Risk Input'!"&amp;Database!$O$4&amp;$A654&amp;""))</f>
        <v/>
      </c>
      <c r="E654" s="434" t="str">
        <f ca="1">IF(INDIRECT("'Risk Input'!"&amp;Database!$O$5&amp;$A654&amp;"")="","",INDIRECT("'Risk Input'!"&amp;Database!$O$5&amp;$A654&amp;""))</f>
        <v/>
      </c>
      <c r="F654" s="434" t="str">
        <f ca="1">IF(INDIRECT("'Risk Input'!"&amp;Database!$O$6&amp;$A654&amp;"")="","",INDIRECT("'Risk Input'!"&amp;Database!$O$6&amp;$A654&amp;""))</f>
        <v/>
      </c>
      <c r="G654" s="434" t="str">
        <f ca="1">IF(INDIRECT("'Risk Input'!"&amp;Database!$O$7&amp;$A654&amp;"")="","",INDIRECT("'Risk Input'!"&amp;Database!$O$7&amp;$A654&amp;""))</f>
        <v/>
      </c>
      <c r="H654" s="434" t="str">
        <f ca="1">IF(INDIRECT("'Risk Input'!"&amp;Database!$O$8&amp;$A654&amp;"")="","",INDIRECT("'Risk Input'!"&amp;Database!$O$8&amp;$A654&amp;""))</f>
        <v/>
      </c>
      <c r="I654" s="449" t="str">
        <f ca="1">IF(INDIRECT("'Risk Input'!"&amp;Database!$O$9&amp;$A654&amp;"")="","",INDIRECT("'Risk Input'!"&amp;Database!$O$9&amp;$A654&amp;""))</f>
        <v/>
      </c>
      <c r="J654" s="434" t="str">
        <f ca="1">IF(INDIRECT("'Risk Input'!"&amp;Database!$O$10&amp;$A654&amp;"")="","",INDIRECT("'Risk Input'!"&amp;Database!$O$10&amp;$A654&amp;""))</f>
        <v/>
      </c>
      <c r="K654" s="434" t="str">
        <f ca="1">IF(INDIRECT("'Risk Input'!"&amp;Database!$O$11&amp;$A654&amp;"")="","",INDIRECT("'Risk Input'!"&amp;Database!$O$11&amp;$A654&amp;""))</f>
        <v/>
      </c>
      <c r="L654" s="434" t="str">
        <f ca="1">IF(INDIRECT("'Risk Input'!"&amp;Database!$O$12&amp;$A654&amp;"")="","",INDIRECT("'Risk Input'!"&amp;Database!$O$12&amp;$A654&amp;""))</f>
        <v/>
      </c>
      <c r="M654" s="434" t="str">
        <f ca="1">IF(INDIRECT("'Risk Input'!"&amp;Database!$O$13&amp;$A654&amp;"")="","",INDIRECT("'Risk Input'!"&amp;Database!$O$13&amp;$A654&amp;""))</f>
        <v/>
      </c>
      <c r="N654" s="434" t="str">
        <f ca="1">IF(INDIRECT("'Risk Input'!"&amp;Database!$O$14&amp;$A654&amp;"")="","",INDIRECT("'Risk Input'!"&amp;Database!$O$14&amp;$A654&amp;""))</f>
        <v/>
      </c>
      <c r="O654" s="450" t="s">
        <v>417</v>
      </c>
      <c r="P654" s="451" t="str">
        <f ca="1">IF(INDIRECT("'Risk Input'!"&amp;Database!$O$19&amp;$A654&amp;"")="","",INDIRECT("'Risk Input'!"&amp;Database!$O$19&amp;$A654&amp;""))</f>
        <v/>
      </c>
      <c r="Q654" s="465" t="str">
        <f ca="1">IF(INDIRECT("'Risk Input'!"&amp;Database!$O$20&amp;$A654&amp;"")="","",INDIRECT("'Risk Input'!"&amp;Database!$O$20&amp;$A654&amp;""))</f>
        <v/>
      </c>
      <c r="R654" s="465" t="str">
        <f ca="1">IF(INDIRECT("'Risk Input'!"&amp;Database!$O$21&amp;$A654&amp;"")="","",INDIRECT("'Risk Input'!"&amp;Database!$O$21&amp;$A654&amp;""))</f>
        <v/>
      </c>
      <c r="S654" s="434" t="str">
        <f ca="1">IF(INDIRECT("'Risk Input'!"&amp;Database!$O$22&amp;$A654&amp;"")="","",INDIRECT("'Risk Input'!"&amp;Database!$O$22&amp;$A654&amp;""))</f>
        <v/>
      </c>
      <c r="T654" s="434" t="str">
        <f ca="1">IF(INDIRECT("'Risk Input'!"&amp;Database!$O$25&amp;$A654&amp;"")="","",INDIRECT("'Risk Input'!"&amp;Database!$O$25&amp;$A654&amp;""))</f>
        <v/>
      </c>
      <c r="U654" s="434" t="str">
        <f ca="1">IF(INDIRECT("'Risk Input'!"&amp;Database!$O$26&amp;$A654&amp;"")="","",INDIRECT("'Risk Input'!"&amp;Database!$O$26&amp;$A654&amp;""))</f>
        <v/>
      </c>
      <c r="V654" s="434" t="str">
        <f ca="1">IF(INDIRECT("'Risk Input'!"&amp;Database!$O$27&amp;$A654&amp;"")="","",INDIRECT("'Risk Input'!"&amp;Database!$O$27&amp;$A654&amp;""))</f>
        <v/>
      </c>
      <c r="W654" s="465" t="str">
        <f ca="1">IF(INDIRECT("'Risk Input'!"&amp;Database!$O$28&amp;$A654&amp;"")="","",INDIRECT("'Risk Input'!"&amp;Database!$O$28&amp;$A654&amp;""))</f>
        <v/>
      </c>
      <c r="X654" s="434" t="str">
        <f ca="1">IF(INDIRECT("'Risk Input'!"&amp;Database!$O$29&amp;$A654&amp;"")="","",INDIRECT("'Risk Input'!"&amp;Database!$O$29&amp;$A654&amp;""))</f>
        <v/>
      </c>
      <c r="Y654" s="471" t="s">
        <v>417</v>
      </c>
    </row>
    <row r="655" ht="24" customHeight="1" spans="1:25">
      <c r="A655">
        <f>A654</f>
        <v>79</v>
      </c>
      <c r="B655" s="436"/>
      <c r="C655" s="436"/>
      <c r="D655" s="437"/>
      <c r="E655" s="436"/>
      <c r="F655" s="436"/>
      <c r="G655" s="436"/>
      <c r="H655" s="436"/>
      <c r="I655" s="452"/>
      <c r="J655" s="436"/>
      <c r="K655" s="436"/>
      <c r="L655" s="436"/>
      <c r="M655" s="436"/>
      <c r="N655" s="436"/>
      <c r="O655" s="453" t="str">
        <f ca="1">IF(INDIRECT("'Risk Input'!"&amp;Database!$O$15&amp;$A654&amp;"")="","",INDIRECT("'Risk Input'!"&amp;Database!$O$15&amp;$A654&amp;""))</f>
        <v/>
      </c>
      <c r="P655" s="454"/>
      <c r="Q655" s="466"/>
      <c r="R655" s="466"/>
      <c r="S655" s="436"/>
      <c r="T655" s="436"/>
      <c r="U655" s="436"/>
      <c r="V655" s="436"/>
      <c r="W655" s="466"/>
      <c r="X655" s="436"/>
      <c r="Y655" s="453" t="str">
        <f ca="1">IF(INDIRECT("'Risk Input'!"&amp;Database!$O$30&amp;$A654&amp;"")="","",INDIRECT("'Risk Input'!"&amp;Database!$O$30&amp;$A654&amp;""))</f>
        <v/>
      </c>
    </row>
    <row r="656" ht="24" customHeight="1" spans="1:25">
      <c r="A656">
        <f t="shared" ref="A656:A661" si="71">A655</f>
        <v>79</v>
      </c>
      <c r="B656" s="436"/>
      <c r="C656" s="436"/>
      <c r="D656" s="437"/>
      <c r="E656" s="436"/>
      <c r="F656" s="436"/>
      <c r="G656" s="436"/>
      <c r="H656" s="436"/>
      <c r="I656" s="452"/>
      <c r="J656" s="436"/>
      <c r="K656" s="436"/>
      <c r="L656" s="436"/>
      <c r="M656" s="436"/>
      <c r="N656" s="436"/>
      <c r="O656" s="455" t="str">
        <f ca="1">IF(INDIRECT("'Risk Input'!"&amp;Database!$O$18&amp;$A656&amp;"")="","",INDIRECT("'Risk Input'!"&amp;Database!$O$18&amp;$A656&amp;""))</f>
        <v/>
      </c>
      <c r="P656" s="454"/>
      <c r="Q656" s="466"/>
      <c r="R656" s="466"/>
      <c r="S656" s="436"/>
      <c r="T656" s="436"/>
      <c r="U656" s="436"/>
      <c r="V656" s="436"/>
      <c r="W656" s="466"/>
      <c r="X656" s="436"/>
      <c r="Y656" s="455" t="str">
        <f ca="1">IF(INDIRECT("'Risk Input'!"&amp;Database!$O$33&amp;$A656&amp;"")="","",INDIRECT("'Risk Input'!"&amp;Database!$O$33&amp;$A656&amp;""))</f>
        <v/>
      </c>
    </row>
    <row r="657" ht="24" customHeight="1" spans="1:25">
      <c r="A657">
        <f t="shared" si="71"/>
        <v>79</v>
      </c>
      <c r="B657" s="436"/>
      <c r="C657" s="436"/>
      <c r="D657" s="437"/>
      <c r="E657" s="436"/>
      <c r="F657" s="436"/>
      <c r="G657" s="436"/>
      <c r="H657" s="436"/>
      <c r="I657" s="452"/>
      <c r="J657" s="436"/>
      <c r="K657" s="436"/>
      <c r="L657" s="436"/>
      <c r="M657" s="436"/>
      <c r="N657" s="436"/>
      <c r="O657" s="456" t="str">
        <f ca="1">IF(INDIRECT("'Risk Input'!L"&amp;$A656&amp;"")="","",INDIRECT("'Risk Input'!L"&amp;$A656&amp;""))</f>
        <v/>
      </c>
      <c r="P657" s="454"/>
      <c r="Q657" s="466"/>
      <c r="R657" s="466"/>
      <c r="S657" s="436"/>
      <c r="T657" s="436"/>
      <c r="U657" s="436"/>
      <c r="V657" s="436"/>
      <c r="W657" s="466"/>
      <c r="X657" s="436"/>
      <c r="Y657" s="456" t="str">
        <f ca="1">IF(INDIRECT("'Risk Input'!L"&amp;$A656&amp;"")="","",INDIRECT("'Risk Input'!L"&amp;$A656&amp;""))</f>
        <v/>
      </c>
    </row>
    <row r="658" ht="24" customHeight="1" spans="1:25">
      <c r="A658">
        <f t="shared" si="71"/>
        <v>79</v>
      </c>
      <c r="B658" s="436"/>
      <c r="C658" s="436"/>
      <c r="D658" s="437"/>
      <c r="E658" s="436"/>
      <c r="F658" s="436"/>
      <c r="G658" s="436"/>
      <c r="H658" s="436"/>
      <c r="I658" s="452"/>
      <c r="J658" s="436"/>
      <c r="K658" s="436"/>
      <c r="L658" s="436"/>
      <c r="M658" s="436"/>
      <c r="N658" s="436"/>
      <c r="O658" s="456" t="str">
        <f ca="1">IF(INDIRECT("'Risk Input'!L"&amp;$A657&amp;"")="","",INDIRECT("'Risk Input'!L"&amp;$A657&amp;""))</f>
        <v/>
      </c>
      <c r="P658" s="454"/>
      <c r="Q658" s="466"/>
      <c r="R658" s="466"/>
      <c r="S658" s="436"/>
      <c r="T658" s="436"/>
      <c r="U658" s="436"/>
      <c r="V658" s="436"/>
      <c r="W658" s="466"/>
      <c r="X658" s="436"/>
      <c r="Y658" s="456" t="str">
        <f ca="1">IF(INDIRECT("'Risk Input'!L"&amp;$A657&amp;"")="","",INDIRECT("'Risk Input'!L"&amp;$A657&amp;""))</f>
        <v/>
      </c>
    </row>
    <row r="659" ht="24" customHeight="1" spans="1:25">
      <c r="A659">
        <f t="shared" si="71"/>
        <v>79</v>
      </c>
      <c r="B659" s="436"/>
      <c r="C659" s="436"/>
      <c r="D659" s="437"/>
      <c r="E659" s="436"/>
      <c r="F659" s="436"/>
      <c r="G659" s="436"/>
      <c r="H659" s="436"/>
      <c r="I659" s="452"/>
      <c r="J659" s="436"/>
      <c r="K659" s="436"/>
      <c r="L659" s="436"/>
      <c r="M659" s="436"/>
      <c r="N659" s="436"/>
      <c r="O659" s="457" t="str">
        <f ca="1">IF(INDIRECT("'Risk Input'!L"&amp;$A658&amp;"")="","",INDIRECT("'Risk Input'!L"&amp;$A658&amp;""))</f>
        <v/>
      </c>
      <c r="P659" s="454"/>
      <c r="Q659" s="466"/>
      <c r="R659" s="466"/>
      <c r="S659" s="436"/>
      <c r="T659" s="436"/>
      <c r="U659" s="436"/>
      <c r="V659" s="436"/>
      <c r="W659" s="466"/>
      <c r="X659" s="436"/>
      <c r="Y659" s="457" t="str">
        <f ca="1">IF(INDIRECT("'Risk Input'!L"&amp;$A658&amp;"")="","",INDIRECT("'Risk Input'!L"&amp;$A658&amp;""))</f>
        <v/>
      </c>
    </row>
    <row r="660" ht="24" customHeight="1" spans="1:25">
      <c r="A660">
        <f t="shared" si="71"/>
        <v>79</v>
      </c>
      <c r="B660" s="436"/>
      <c r="C660" s="436"/>
      <c r="D660" s="437"/>
      <c r="E660" s="436"/>
      <c r="F660" s="436"/>
      <c r="G660" s="436"/>
      <c r="H660" s="436"/>
      <c r="I660" s="452"/>
      <c r="J660" s="436"/>
      <c r="K660" s="436"/>
      <c r="L660" s="436"/>
      <c r="M660" s="436"/>
      <c r="N660" s="436"/>
      <c r="O660" s="458" t="s">
        <v>418</v>
      </c>
      <c r="P660" s="454"/>
      <c r="Q660" s="466"/>
      <c r="R660" s="466"/>
      <c r="S660" s="436"/>
      <c r="T660" s="436"/>
      <c r="U660" s="436"/>
      <c r="V660" s="436"/>
      <c r="W660" s="466"/>
      <c r="X660" s="436"/>
      <c r="Y660" s="458" t="s">
        <v>418</v>
      </c>
    </row>
    <row r="661" ht="24" customHeight="1" spans="1:25">
      <c r="A661">
        <f t="shared" si="71"/>
        <v>79</v>
      </c>
      <c r="B661" s="438"/>
      <c r="C661" s="438"/>
      <c r="D661" s="439"/>
      <c r="E661" s="438"/>
      <c r="F661" s="438"/>
      <c r="G661" s="438"/>
      <c r="H661" s="438"/>
      <c r="I661" s="459"/>
      <c r="J661" s="438"/>
      <c r="K661" s="438"/>
      <c r="L661" s="438"/>
      <c r="M661" s="438"/>
      <c r="N661" s="438"/>
      <c r="O661" s="460" t="str">
        <f ca="1">IF(INDIRECT("'Risk Input'!"&amp;Database!$O$16&amp;$A661&amp;"")="","",INDIRECT("'Risk Input'!"&amp;Database!$O$16&amp;$A661&amp;""))</f>
        <v/>
      </c>
      <c r="P661" s="461"/>
      <c r="Q661" s="467"/>
      <c r="R661" s="467"/>
      <c r="S661" s="438"/>
      <c r="T661" s="438"/>
      <c r="U661" s="438"/>
      <c r="V661" s="438"/>
      <c r="W661" s="467"/>
      <c r="X661" s="438"/>
      <c r="Y661" s="460" t="str">
        <f ca="1">IF(INDIRECT("'Risk Input'!"&amp;Database!$O$31&amp;$A661&amp;"")="","",INDIRECT("'Risk Input'!"&amp;Database!$O$31&amp;$A661&amp;""))</f>
        <v/>
      </c>
    </row>
    <row r="662" ht="6" customHeight="1" spans="2:25">
      <c r="B662" s="431"/>
      <c r="C662" s="432"/>
      <c r="D662" s="433"/>
      <c r="E662" s="433"/>
      <c r="F662" s="433"/>
      <c r="G662" s="433"/>
      <c r="H662" s="433"/>
      <c r="I662" s="462"/>
      <c r="J662" s="433"/>
      <c r="K662" s="433"/>
      <c r="L662" s="433"/>
      <c r="M662" s="433"/>
      <c r="N662" s="448"/>
      <c r="O662" s="448"/>
      <c r="P662" s="448"/>
      <c r="Q662" s="448"/>
      <c r="R662" s="448"/>
      <c r="S662" s="433"/>
      <c r="T662" s="433"/>
      <c r="U662" s="433"/>
      <c r="V662" s="433"/>
      <c r="W662" s="433"/>
      <c r="X662" s="433"/>
      <c r="Y662" s="470"/>
    </row>
    <row r="663" ht="24" customHeight="1" spans="1:25">
      <c r="A663">
        <f>A654+1</f>
        <v>80</v>
      </c>
      <c r="B663" s="434" t="str">
        <f ca="1">IF(INDIRECT("'Risk Input'!"&amp;Database!$O$3&amp;$A663&amp;"")="","",INDIRECT("'Risk Input'!"&amp;Database!$O$3&amp;$A663&amp;""))</f>
        <v/>
      </c>
      <c r="C663" s="434" t="str">
        <f ca="1">IF(INDIRECT("'Risk Input'!"&amp;Database!$O$2&amp;$A663&amp;"")="","",INDIRECT("'Risk Input'!"&amp;Database!$O$2&amp;$A663&amp;""))</f>
        <v/>
      </c>
      <c r="D663" s="435" t="str">
        <f ca="1">IF(INDIRECT("'Risk Input'!"&amp;Database!$O$4&amp;$A663&amp;"")="","",INDIRECT("'Risk Input'!"&amp;Database!$O$4&amp;$A663&amp;""))</f>
        <v/>
      </c>
      <c r="E663" s="434" t="str">
        <f ca="1">IF(INDIRECT("'Risk Input'!"&amp;Database!$O$5&amp;$A663&amp;"")="","",INDIRECT("'Risk Input'!"&amp;Database!$O$5&amp;$A663&amp;""))</f>
        <v/>
      </c>
      <c r="F663" s="434" t="str">
        <f ca="1">IF(INDIRECT("'Risk Input'!"&amp;Database!$O$6&amp;$A663&amp;"")="","",INDIRECT("'Risk Input'!"&amp;Database!$O$6&amp;$A663&amp;""))</f>
        <v/>
      </c>
      <c r="G663" s="434" t="str">
        <f ca="1">IF(INDIRECT("'Risk Input'!"&amp;Database!$O$7&amp;$A663&amp;"")="","",INDIRECT("'Risk Input'!"&amp;Database!$O$7&amp;$A663&amp;""))</f>
        <v/>
      </c>
      <c r="H663" s="434" t="str">
        <f ca="1">IF(INDIRECT("'Risk Input'!"&amp;Database!$O$8&amp;$A663&amp;"")="","",INDIRECT("'Risk Input'!"&amp;Database!$O$8&amp;$A663&amp;""))</f>
        <v/>
      </c>
      <c r="I663" s="449" t="str">
        <f ca="1">IF(INDIRECT("'Risk Input'!"&amp;Database!$O$9&amp;$A663&amp;"")="","",INDIRECT("'Risk Input'!"&amp;Database!$O$9&amp;$A663&amp;""))</f>
        <v/>
      </c>
      <c r="J663" s="434" t="str">
        <f ca="1">IF(INDIRECT("'Risk Input'!"&amp;Database!$O$10&amp;$A663&amp;"")="","",INDIRECT("'Risk Input'!"&amp;Database!$O$10&amp;$A663&amp;""))</f>
        <v/>
      </c>
      <c r="K663" s="434" t="str">
        <f ca="1">IF(INDIRECT("'Risk Input'!"&amp;Database!$O$11&amp;$A663&amp;"")="","",INDIRECT("'Risk Input'!"&amp;Database!$O$11&amp;$A663&amp;""))</f>
        <v/>
      </c>
      <c r="L663" s="434" t="str">
        <f ca="1">IF(INDIRECT("'Risk Input'!"&amp;Database!$O$12&amp;$A663&amp;"")="","",INDIRECT("'Risk Input'!"&amp;Database!$O$12&amp;$A663&amp;""))</f>
        <v/>
      </c>
      <c r="M663" s="434" t="str">
        <f ca="1">IF(INDIRECT("'Risk Input'!"&amp;Database!$O$13&amp;$A663&amp;"")="","",INDIRECT("'Risk Input'!"&amp;Database!$O$13&amp;$A663&amp;""))</f>
        <v/>
      </c>
      <c r="N663" s="434" t="str">
        <f ca="1">IF(INDIRECT("'Risk Input'!"&amp;Database!$O$14&amp;$A663&amp;"")="","",INDIRECT("'Risk Input'!"&amp;Database!$O$14&amp;$A663&amp;""))</f>
        <v/>
      </c>
      <c r="O663" s="450" t="s">
        <v>417</v>
      </c>
      <c r="P663" s="451" t="str">
        <f ca="1">IF(INDIRECT("'Risk Input'!"&amp;Database!$O$19&amp;$A663&amp;"")="","",INDIRECT("'Risk Input'!"&amp;Database!$O$19&amp;$A663&amp;""))</f>
        <v/>
      </c>
      <c r="Q663" s="465" t="str">
        <f ca="1">IF(INDIRECT("'Risk Input'!"&amp;Database!$O$20&amp;$A663&amp;"")="","",INDIRECT("'Risk Input'!"&amp;Database!$O$20&amp;$A663&amp;""))</f>
        <v/>
      </c>
      <c r="R663" s="465" t="str">
        <f ca="1">IF(INDIRECT("'Risk Input'!"&amp;Database!$O$21&amp;$A663&amp;"")="","",INDIRECT("'Risk Input'!"&amp;Database!$O$21&amp;$A663&amp;""))</f>
        <v/>
      </c>
      <c r="S663" s="434" t="str">
        <f ca="1">IF(INDIRECT("'Risk Input'!"&amp;Database!$O$22&amp;$A663&amp;"")="","",INDIRECT("'Risk Input'!"&amp;Database!$O$22&amp;$A663&amp;""))</f>
        <v/>
      </c>
      <c r="T663" s="434" t="str">
        <f ca="1">IF(INDIRECT("'Risk Input'!"&amp;Database!$O$25&amp;$A663&amp;"")="","",INDIRECT("'Risk Input'!"&amp;Database!$O$25&amp;$A663&amp;""))</f>
        <v/>
      </c>
      <c r="U663" s="434" t="str">
        <f ca="1">IF(INDIRECT("'Risk Input'!"&amp;Database!$O$26&amp;$A663&amp;"")="","",INDIRECT("'Risk Input'!"&amp;Database!$O$26&amp;$A663&amp;""))</f>
        <v/>
      </c>
      <c r="V663" s="434" t="str">
        <f ca="1">IF(INDIRECT("'Risk Input'!"&amp;Database!$O$27&amp;$A663&amp;"")="","",INDIRECT("'Risk Input'!"&amp;Database!$O$27&amp;$A663&amp;""))</f>
        <v/>
      </c>
      <c r="W663" s="465" t="str">
        <f ca="1">IF(INDIRECT("'Risk Input'!"&amp;Database!$O$28&amp;$A663&amp;"")="","",INDIRECT("'Risk Input'!"&amp;Database!$O$28&amp;$A663&amp;""))</f>
        <v/>
      </c>
      <c r="X663" s="434" t="str">
        <f ca="1">IF(INDIRECT("'Risk Input'!"&amp;Database!$O$29&amp;$A663&amp;"")="","",INDIRECT("'Risk Input'!"&amp;Database!$O$29&amp;$A663&amp;""))</f>
        <v/>
      </c>
      <c r="Y663" s="471" t="s">
        <v>417</v>
      </c>
    </row>
    <row r="664" ht="24" customHeight="1" spans="1:25">
      <c r="A664">
        <f>A663</f>
        <v>80</v>
      </c>
      <c r="B664" s="436"/>
      <c r="C664" s="436"/>
      <c r="D664" s="437"/>
      <c r="E664" s="436"/>
      <c r="F664" s="436"/>
      <c r="G664" s="436"/>
      <c r="H664" s="436"/>
      <c r="I664" s="452"/>
      <c r="J664" s="436"/>
      <c r="K664" s="436"/>
      <c r="L664" s="436"/>
      <c r="M664" s="436"/>
      <c r="N664" s="436"/>
      <c r="O664" s="453" t="str">
        <f ca="1">IF(INDIRECT("'Risk Input'!"&amp;Database!$O$15&amp;$A663&amp;"")="","",INDIRECT("'Risk Input'!"&amp;Database!$O$15&amp;$A663&amp;""))</f>
        <v/>
      </c>
      <c r="P664" s="454"/>
      <c r="Q664" s="466"/>
      <c r="R664" s="466"/>
      <c r="S664" s="436"/>
      <c r="T664" s="436"/>
      <c r="U664" s="436"/>
      <c r="V664" s="436"/>
      <c r="W664" s="466"/>
      <c r="X664" s="436"/>
      <c r="Y664" s="453" t="str">
        <f ca="1">IF(INDIRECT("'Risk Input'!"&amp;Database!$O$30&amp;$A663&amp;"")="","",INDIRECT("'Risk Input'!"&amp;Database!$O$30&amp;$A663&amp;""))</f>
        <v/>
      </c>
    </row>
    <row r="665" ht="24" customHeight="1" spans="1:25">
      <c r="A665">
        <f t="shared" ref="A665:A670" si="72">A664</f>
        <v>80</v>
      </c>
      <c r="B665" s="436"/>
      <c r="C665" s="436"/>
      <c r="D665" s="437"/>
      <c r="E665" s="436"/>
      <c r="F665" s="436"/>
      <c r="G665" s="436"/>
      <c r="H665" s="436"/>
      <c r="I665" s="452"/>
      <c r="J665" s="436"/>
      <c r="K665" s="436"/>
      <c r="L665" s="436"/>
      <c r="M665" s="436"/>
      <c r="N665" s="436"/>
      <c r="O665" s="455" t="str">
        <f ca="1">IF(INDIRECT("'Risk Input'!"&amp;Database!$O$18&amp;$A665&amp;"")="","",INDIRECT("'Risk Input'!"&amp;Database!$O$18&amp;$A665&amp;""))</f>
        <v/>
      </c>
      <c r="P665" s="454"/>
      <c r="Q665" s="466"/>
      <c r="R665" s="466"/>
      <c r="S665" s="436"/>
      <c r="T665" s="436"/>
      <c r="U665" s="436"/>
      <c r="V665" s="436"/>
      <c r="W665" s="466"/>
      <c r="X665" s="436"/>
      <c r="Y665" s="455" t="str">
        <f ca="1">IF(INDIRECT("'Risk Input'!"&amp;Database!$O$33&amp;$A665&amp;"")="","",INDIRECT("'Risk Input'!"&amp;Database!$O$33&amp;$A665&amp;""))</f>
        <v/>
      </c>
    </row>
    <row r="666" ht="24" customHeight="1" spans="1:25">
      <c r="A666">
        <f t="shared" si="72"/>
        <v>80</v>
      </c>
      <c r="B666" s="436"/>
      <c r="C666" s="436"/>
      <c r="D666" s="437"/>
      <c r="E666" s="436"/>
      <c r="F666" s="436"/>
      <c r="G666" s="436"/>
      <c r="H666" s="436"/>
      <c r="I666" s="452"/>
      <c r="J666" s="436"/>
      <c r="K666" s="436"/>
      <c r="L666" s="436"/>
      <c r="M666" s="436"/>
      <c r="N666" s="436"/>
      <c r="O666" s="456" t="str">
        <f ca="1">IF(INDIRECT("'Risk Input'!L"&amp;$A665&amp;"")="","",INDIRECT("'Risk Input'!L"&amp;$A665&amp;""))</f>
        <v/>
      </c>
      <c r="P666" s="454"/>
      <c r="Q666" s="466"/>
      <c r="R666" s="466"/>
      <c r="S666" s="436"/>
      <c r="T666" s="436"/>
      <c r="U666" s="436"/>
      <c r="V666" s="436"/>
      <c r="W666" s="466"/>
      <c r="X666" s="436"/>
      <c r="Y666" s="456" t="str">
        <f ca="1">IF(INDIRECT("'Risk Input'!L"&amp;$A665&amp;"")="","",INDIRECT("'Risk Input'!L"&amp;$A665&amp;""))</f>
        <v/>
      </c>
    </row>
    <row r="667" ht="24" customHeight="1" spans="1:25">
      <c r="A667">
        <f t="shared" si="72"/>
        <v>80</v>
      </c>
      <c r="B667" s="436"/>
      <c r="C667" s="436"/>
      <c r="D667" s="437"/>
      <c r="E667" s="436"/>
      <c r="F667" s="436"/>
      <c r="G667" s="436"/>
      <c r="H667" s="436"/>
      <c r="I667" s="452"/>
      <c r="J667" s="436"/>
      <c r="K667" s="436"/>
      <c r="L667" s="436"/>
      <c r="M667" s="436"/>
      <c r="N667" s="436"/>
      <c r="O667" s="456" t="str">
        <f ca="1">IF(INDIRECT("'Risk Input'!L"&amp;$A666&amp;"")="","",INDIRECT("'Risk Input'!L"&amp;$A666&amp;""))</f>
        <v/>
      </c>
      <c r="P667" s="454"/>
      <c r="Q667" s="466"/>
      <c r="R667" s="466"/>
      <c r="S667" s="436"/>
      <c r="T667" s="436"/>
      <c r="U667" s="436"/>
      <c r="V667" s="436"/>
      <c r="W667" s="466"/>
      <c r="X667" s="436"/>
      <c r="Y667" s="456" t="str">
        <f ca="1">IF(INDIRECT("'Risk Input'!L"&amp;$A666&amp;"")="","",INDIRECT("'Risk Input'!L"&amp;$A666&amp;""))</f>
        <v/>
      </c>
    </row>
    <row r="668" ht="24" customHeight="1" spans="1:25">
      <c r="A668">
        <f t="shared" si="72"/>
        <v>80</v>
      </c>
      <c r="B668" s="436"/>
      <c r="C668" s="436"/>
      <c r="D668" s="437"/>
      <c r="E668" s="436"/>
      <c r="F668" s="436"/>
      <c r="G668" s="436"/>
      <c r="H668" s="436"/>
      <c r="I668" s="452"/>
      <c r="J668" s="436"/>
      <c r="K668" s="436"/>
      <c r="L668" s="436"/>
      <c r="M668" s="436"/>
      <c r="N668" s="436"/>
      <c r="O668" s="457" t="str">
        <f ca="1">IF(INDIRECT("'Risk Input'!L"&amp;$A667&amp;"")="","",INDIRECT("'Risk Input'!L"&amp;$A667&amp;""))</f>
        <v/>
      </c>
      <c r="P668" s="454"/>
      <c r="Q668" s="466"/>
      <c r="R668" s="466"/>
      <c r="S668" s="436"/>
      <c r="T668" s="436"/>
      <c r="U668" s="436"/>
      <c r="V668" s="436"/>
      <c r="W668" s="466"/>
      <c r="X668" s="436"/>
      <c r="Y668" s="457" t="str">
        <f ca="1">IF(INDIRECT("'Risk Input'!L"&amp;$A667&amp;"")="","",INDIRECT("'Risk Input'!L"&amp;$A667&amp;""))</f>
        <v/>
      </c>
    </row>
    <row r="669" ht="24" customHeight="1" spans="1:25">
      <c r="A669">
        <f t="shared" si="72"/>
        <v>80</v>
      </c>
      <c r="B669" s="436"/>
      <c r="C669" s="436"/>
      <c r="D669" s="437"/>
      <c r="E669" s="436"/>
      <c r="F669" s="436"/>
      <c r="G669" s="436"/>
      <c r="H669" s="436"/>
      <c r="I669" s="452"/>
      <c r="J669" s="436"/>
      <c r="K669" s="436"/>
      <c r="L669" s="436"/>
      <c r="M669" s="436"/>
      <c r="N669" s="436"/>
      <c r="O669" s="458" t="s">
        <v>418</v>
      </c>
      <c r="P669" s="454"/>
      <c r="Q669" s="466"/>
      <c r="R669" s="466"/>
      <c r="S669" s="436"/>
      <c r="T669" s="436"/>
      <c r="U669" s="436"/>
      <c r="V669" s="436"/>
      <c r="W669" s="466"/>
      <c r="X669" s="436"/>
      <c r="Y669" s="458" t="s">
        <v>418</v>
      </c>
    </row>
    <row r="670" ht="24" customHeight="1" spans="1:25">
      <c r="A670">
        <f t="shared" si="72"/>
        <v>80</v>
      </c>
      <c r="B670" s="438"/>
      <c r="C670" s="438"/>
      <c r="D670" s="439"/>
      <c r="E670" s="438"/>
      <c r="F670" s="438"/>
      <c r="G670" s="438"/>
      <c r="H670" s="438"/>
      <c r="I670" s="459"/>
      <c r="J670" s="438"/>
      <c r="K670" s="438"/>
      <c r="L670" s="438"/>
      <c r="M670" s="438"/>
      <c r="N670" s="438"/>
      <c r="O670" s="460" t="str">
        <f ca="1">IF(INDIRECT("'Risk Input'!"&amp;Database!$O$16&amp;$A670&amp;"")="","",INDIRECT("'Risk Input'!"&amp;Database!$O$16&amp;$A670&amp;""))</f>
        <v/>
      </c>
      <c r="P670" s="461"/>
      <c r="Q670" s="467"/>
      <c r="R670" s="467"/>
      <c r="S670" s="438"/>
      <c r="T670" s="438"/>
      <c r="U670" s="438"/>
      <c r="V670" s="438"/>
      <c r="W670" s="467"/>
      <c r="X670" s="438"/>
      <c r="Y670" s="460" t="str">
        <f ca="1">IF(INDIRECT("'Risk Input'!"&amp;Database!$O$31&amp;$A670&amp;"")="","",INDIRECT("'Risk Input'!"&amp;Database!$O$31&amp;$A670&amp;""))</f>
        <v/>
      </c>
    </row>
    <row r="671" ht="6" customHeight="1" spans="2:25">
      <c r="B671" s="431"/>
      <c r="C671" s="432"/>
      <c r="D671" s="433"/>
      <c r="E671" s="433"/>
      <c r="F671" s="433"/>
      <c r="G671" s="433"/>
      <c r="H671" s="433"/>
      <c r="I671" s="462"/>
      <c r="J671" s="433"/>
      <c r="K671" s="433"/>
      <c r="L671" s="433"/>
      <c r="M671" s="433"/>
      <c r="N671" s="448"/>
      <c r="O671" s="448"/>
      <c r="P671" s="448"/>
      <c r="Q671" s="448"/>
      <c r="R671" s="448"/>
      <c r="S671" s="433"/>
      <c r="T671" s="433"/>
      <c r="U671" s="433"/>
      <c r="V671" s="433"/>
      <c r="W671" s="433"/>
      <c r="X671" s="433"/>
      <c r="Y671" s="470"/>
    </row>
    <row r="672" ht="24" customHeight="1" spans="1:25">
      <c r="A672">
        <f>A663+1</f>
        <v>81</v>
      </c>
      <c r="B672" s="434" t="str">
        <f ca="1">IF(INDIRECT("'Risk Input'!"&amp;Database!$O$3&amp;$A672&amp;"")="","",INDIRECT("'Risk Input'!"&amp;Database!$O$3&amp;$A672&amp;""))</f>
        <v/>
      </c>
      <c r="C672" s="434" t="str">
        <f ca="1">IF(INDIRECT("'Risk Input'!"&amp;Database!$O$2&amp;$A672&amp;"")="","",INDIRECT("'Risk Input'!"&amp;Database!$O$2&amp;$A672&amp;""))</f>
        <v/>
      </c>
      <c r="D672" s="435" t="str">
        <f ca="1">IF(INDIRECT("'Risk Input'!"&amp;Database!$O$4&amp;$A672&amp;"")="","",INDIRECT("'Risk Input'!"&amp;Database!$O$4&amp;$A672&amp;""))</f>
        <v/>
      </c>
      <c r="E672" s="434" t="str">
        <f ca="1">IF(INDIRECT("'Risk Input'!"&amp;Database!$O$5&amp;$A672&amp;"")="","",INDIRECT("'Risk Input'!"&amp;Database!$O$5&amp;$A672&amp;""))</f>
        <v/>
      </c>
      <c r="F672" s="434" t="str">
        <f ca="1">IF(INDIRECT("'Risk Input'!"&amp;Database!$O$6&amp;$A672&amp;"")="","",INDIRECT("'Risk Input'!"&amp;Database!$O$6&amp;$A672&amp;""))</f>
        <v/>
      </c>
      <c r="G672" s="434" t="str">
        <f ca="1">IF(INDIRECT("'Risk Input'!"&amp;Database!$O$7&amp;$A672&amp;"")="","",INDIRECT("'Risk Input'!"&amp;Database!$O$7&amp;$A672&amp;""))</f>
        <v/>
      </c>
      <c r="H672" s="434" t="str">
        <f ca="1">IF(INDIRECT("'Risk Input'!"&amp;Database!$O$8&amp;$A672&amp;"")="","",INDIRECT("'Risk Input'!"&amp;Database!$O$8&amp;$A672&amp;""))</f>
        <v/>
      </c>
      <c r="I672" s="449" t="str">
        <f ca="1">IF(INDIRECT("'Risk Input'!"&amp;Database!$O$9&amp;$A672&amp;"")="","",INDIRECT("'Risk Input'!"&amp;Database!$O$9&amp;$A672&amp;""))</f>
        <v/>
      </c>
      <c r="J672" s="434" t="str">
        <f ca="1">IF(INDIRECT("'Risk Input'!"&amp;Database!$O$10&amp;$A672&amp;"")="","",INDIRECT("'Risk Input'!"&amp;Database!$O$10&amp;$A672&amp;""))</f>
        <v/>
      </c>
      <c r="K672" s="434" t="str">
        <f ca="1">IF(INDIRECT("'Risk Input'!"&amp;Database!$O$11&amp;$A672&amp;"")="","",INDIRECT("'Risk Input'!"&amp;Database!$O$11&amp;$A672&amp;""))</f>
        <v/>
      </c>
      <c r="L672" s="434" t="str">
        <f ca="1">IF(INDIRECT("'Risk Input'!"&amp;Database!$O$12&amp;$A672&amp;"")="","",INDIRECT("'Risk Input'!"&amp;Database!$O$12&amp;$A672&amp;""))</f>
        <v/>
      </c>
      <c r="M672" s="434" t="str">
        <f ca="1">IF(INDIRECT("'Risk Input'!"&amp;Database!$O$13&amp;$A672&amp;"")="","",INDIRECT("'Risk Input'!"&amp;Database!$O$13&amp;$A672&amp;""))</f>
        <v/>
      </c>
      <c r="N672" s="434" t="str">
        <f ca="1">IF(INDIRECT("'Risk Input'!"&amp;Database!$O$14&amp;$A672&amp;"")="","",INDIRECT("'Risk Input'!"&amp;Database!$O$14&amp;$A672&amp;""))</f>
        <v/>
      </c>
      <c r="O672" s="450" t="s">
        <v>417</v>
      </c>
      <c r="P672" s="451" t="str">
        <f ca="1">IF(INDIRECT("'Risk Input'!"&amp;Database!$O$19&amp;$A672&amp;"")="","",INDIRECT("'Risk Input'!"&amp;Database!$O$19&amp;$A672&amp;""))</f>
        <v/>
      </c>
      <c r="Q672" s="465" t="str">
        <f ca="1">IF(INDIRECT("'Risk Input'!"&amp;Database!$O$20&amp;$A672&amp;"")="","",INDIRECT("'Risk Input'!"&amp;Database!$O$20&amp;$A672&amp;""))</f>
        <v/>
      </c>
      <c r="R672" s="465" t="str">
        <f ca="1">IF(INDIRECT("'Risk Input'!"&amp;Database!$O$21&amp;$A672&amp;"")="","",INDIRECT("'Risk Input'!"&amp;Database!$O$21&amp;$A672&amp;""))</f>
        <v/>
      </c>
      <c r="S672" s="434" t="str">
        <f ca="1">IF(INDIRECT("'Risk Input'!"&amp;Database!$O$22&amp;$A672&amp;"")="","",INDIRECT("'Risk Input'!"&amp;Database!$O$22&amp;$A672&amp;""))</f>
        <v/>
      </c>
      <c r="T672" s="434" t="str">
        <f ca="1">IF(INDIRECT("'Risk Input'!"&amp;Database!$O$25&amp;$A672&amp;"")="","",INDIRECT("'Risk Input'!"&amp;Database!$O$25&amp;$A672&amp;""))</f>
        <v/>
      </c>
      <c r="U672" s="434" t="str">
        <f ca="1">IF(INDIRECT("'Risk Input'!"&amp;Database!$O$26&amp;$A672&amp;"")="","",INDIRECT("'Risk Input'!"&amp;Database!$O$26&amp;$A672&amp;""))</f>
        <v/>
      </c>
      <c r="V672" s="434" t="str">
        <f ca="1">IF(INDIRECT("'Risk Input'!"&amp;Database!$O$27&amp;$A672&amp;"")="","",INDIRECT("'Risk Input'!"&amp;Database!$O$27&amp;$A672&amp;""))</f>
        <v/>
      </c>
      <c r="W672" s="465" t="str">
        <f ca="1">IF(INDIRECT("'Risk Input'!"&amp;Database!$O$28&amp;$A672&amp;"")="","",INDIRECT("'Risk Input'!"&amp;Database!$O$28&amp;$A672&amp;""))</f>
        <v/>
      </c>
      <c r="X672" s="434" t="str">
        <f ca="1">IF(INDIRECT("'Risk Input'!"&amp;Database!$O$29&amp;$A672&amp;"")="","",INDIRECT("'Risk Input'!"&amp;Database!$O$29&amp;$A672&amp;""))</f>
        <v/>
      </c>
      <c r="Y672" s="471" t="s">
        <v>417</v>
      </c>
    </row>
    <row r="673" ht="24" customHeight="1" spans="1:25">
      <c r="A673">
        <f>A672</f>
        <v>81</v>
      </c>
      <c r="B673" s="436"/>
      <c r="C673" s="436"/>
      <c r="D673" s="437"/>
      <c r="E673" s="436"/>
      <c r="F673" s="436"/>
      <c r="G673" s="436"/>
      <c r="H673" s="436"/>
      <c r="I673" s="452"/>
      <c r="J673" s="436"/>
      <c r="K673" s="436"/>
      <c r="L673" s="436"/>
      <c r="M673" s="436"/>
      <c r="N673" s="436"/>
      <c r="O673" s="453" t="str">
        <f ca="1">IF(INDIRECT("'Risk Input'!"&amp;Database!$O$15&amp;$A672&amp;"")="","",INDIRECT("'Risk Input'!"&amp;Database!$O$15&amp;$A672&amp;""))</f>
        <v/>
      </c>
      <c r="P673" s="454"/>
      <c r="Q673" s="466"/>
      <c r="R673" s="466"/>
      <c r="S673" s="436"/>
      <c r="T673" s="436"/>
      <c r="U673" s="436"/>
      <c r="V673" s="436"/>
      <c r="W673" s="466"/>
      <c r="X673" s="436"/>
      <c r="Y673" s="453" t="str">
        <f ca="1">IF(INDIRECT("'Risk Input'!"&amp;Database!$O$30&amp;$A672&amp;"")="","",INDIRECT("'Risk Input'!"&amp;Database!$O$30&amp;$A672&amp;""))</f>
        <v/>
      </c>
    </row>
    <row r="674" ht="24" customHeight="1" spans="1:25">
      <c r="A674">
        <f t="shared" ref="A674:A679" si="73">A673</f>
        <v>81</v>
      </c>
      <c r="B674" s="436"/>
      <c r="C674" s="436"/>
      <c r="D674" s="437"/>
      <c r="E674" s="436"/>
      <c r="F674" s="436"/>
      <c r="G674" s="436"/>
      <c r="H674" s="436"/>
      <c r="I674" s="452"/>
      <c r="J674" s="436"/>
      <c r="K674" s="436"/>
      <c r="L674" s="436"/>
      <c r="M674" s="436"/>
      <c r="N674" s="436"/>
      <c r="O674" s="455" t="str">
        <f ca="1">IF(INDIRECT("'Risk Input'!"&amp;Database!$O$18&amp;$A674&amp;"")="","",INDIRECT("'Risk Input'!"&amp;Database!$O$18&amp;$A674&amp;""))</f>
        <v/>
      </c>
      <c r="P674" s="454"/>
      <c r="Q674" s="466"/>
      <c r="R674" s="466"/>
      <c r="S674" s="436"/>
      <c r="T674" s="436"/>
      <c r="U674" s="436"/>
      <c r="V674" s="436"/>
      <c r="W674" s="466"/>
      <c r="X674" s="436"/>
      <c r="Y674" s="455" t="str">
        <f ca="1">IF(INDIRECT("'Risk Input'!"&amp;Database!$O$33&amp;$A674&amp;"")="","",INDIRECT("'Risk Input'!"&amp;Database!$O$33&amp;$A674&amp;""))</f>
        <v/>
      </c>
    </row>
    <row r="675" ht="24" customHeight="1" spans="1:25">
      <c r="A675">
        <f t="shared" si="73"/>
        <v>81</v>
      </c>
      <c r="B675" s="436"/>
      <c r="C675" s="436"/>
      <c r="D675" s="437"/>
      <c r="E675" s="436"/>
      <c r="F675" s="436"/>
      <c r="G675" s="436"/>
      <c r="H675" s="436"/>
      <c r="I675" s="452"/>
      <c r="J675" s="436"/>
      <c r="K675" s="436"/>
      <c r="L675" s="436"/>
      <c r="M675" s="436"/>
      <c r="N675" s="436"/>
      <c r="O675" s="456" t="str">
        <f ca="1">IF(INDIRECT("'Risk Input'!L"&amp;$A674&amp;"")="","",INDIRECT("'Risk Input'!L"&amp;$A674&amp;""))</f>
        <v/>
      </c>
      <c r="P675" s="454"/>
      <c r="Q675" s="466"/>
      <c r="R675" s="466"/>
      <c r="S675" s="436"/>
      <c r="T675" s="436"/>
      <c r="U675" s="436"/>
      <c r="V675" s="436"/>
      <c r="W675" s="466"/>
      <c r="X675" s="436"/>
      <c r="Y675" s="456" t="str">
        <f ca="1">IF(INDIRECT("'Risk Input'!L"&amp;$A674&amp;"")="","",INDIRECT("'Risk Input'!L"&amp;$A674&amp;""))</f>
        <v/>
      </c>
    </row>
    <row r="676" ht="24" customHeight="1" spans="1:25">
      <c r="A676">
        <f t="shared" si="73"/>
        <v>81</v>
      </c>
      <c r="B676" s="436"/>
      <c r="C676" s="436"/>
      <c r="D676" s="437"/>
      <c r="E676" s="436"/>
      <c r="F676" s="436"/>
      <c r="G676" s="436"/>
      <c r="H676" s="436"/>
      <c r="I676" s="452"/>
      <c r="J676" s="436"/>
      <c r="K676" s="436"/>
      <c r="L676" s="436"/>
      <c r="M676" s="436"/>
      <c r="N676" s="436"/>
      <c r="O676" s="456" t="str">
        <f ca="1">IF(INDIRECT("'Risk Input'!L"&amp;$A675&amp;"")="","",INDIRECT("'Risk Input'!L"&amp;$A675&amp;""))</f>
        <v/>
      </c>
      <c r="P676" s="454"/>
      <c r="Q676" s="466"/>
      <c r="R676" s="466"/>
      <c r="S676" s="436"/>
      <c r="T676" s="436"/>
      <c r="U676" s="436"/>
      <c r="V676" s="436"/>
      <c r="W676" s="466"/>
      <c r="X676" s="436"/>
      <c r="Y676" s="456" t="str">
        <f ca="1">IF(INDIRECT("'Risk Input'!L"&amp;$A675&amp;"")="","",INDIRECT("'Risk Input'!L"&amp;$A675&amp;""))</f>
        <v/>
      </c>
    </row>
    <row r="677" ht="24" customHeight="1" spans="1:25">
      <c r="A677">
        <f t="shared" si="73"/>
        <v>81</v>
      </c>
      <c r="B677" s="436"/>
      <c r="C677" s="436"/>
      <c r="D677" s="437"/>
      <c r="E677" s="436"/>
      <c r="F677" s="436"/>
      <c r="G677" s="436"/>
      <c r="H677" s="436"/>
      <c r="I677" s="452"/>
      <c r="J677" s="436"/>
      <c r="K677" s="436"/>
      <c r="L677" s="436"/>
      <c r="M677" s="436"/>
      <c r="N677" s="436"/>
      <c r="O677" s="457" t="str">
        <f ca="1">IF(INDIRECT("'Risk Input'!L"&amp;$A676&amp;"")="","",INDIRECT("'Risk Input'!L"&amp;$A676&amp;""))</f>
        <v/>
      </c>
      <c r="P677" s="454"/>
      <c r="Q677" s="466"/>
      <c r="R677" s="466"/>
      <c r="S677" s="436"/>
      <c r="T677" s="436"/>
      <c r="U677" s="436"/>
      <c r="V677" s="436"/>
      <c r="W677" s="466"/>
      <c r="X677" s="436"/>
      <c r="Y677" s="457" t="str">
        <f ca="1">IF(INDIRECT("'Risk Input'!L"&amp;$A676&amp;"")="","",INDIRECT("'Risk Input'!L"&amp;$A676&amp;""))</f>
        <v/>
      </c>
    </row>
    <row r="678" ht="24" customHeight="1" spans="1:25">
      <c r="A678">
        <f t="shared" si="73"/>
        <v>81</v>
      </c>
      <c r="B678" s="436"/>
      <c r="C678" s="436"/>
      <c r="D678" s="437"/>
      <c r="E678" s="436"/>
      <c r="F678" s="436"/>
      <c r="G678" s="436"/>
      <c r="H678" s="436"/>
      <c r="I678" s="452"/>
      <c r="J678" s="436"/>
      <c r="K678" s="436"/>
      <c r="L678" s="436"/>
      <c r="M678" s="436"/>
      <c r="N678" s="436"/>
      <c r="O678" s="458" t="s">
        <v>418</v>
      </c>
      <c r="P678" s="454"/>
      <c r="Q678" s="466"/>
      <c r="R678" s="466"/>
      <c r="S678" s="436"/>
      <c r="T678" s="436"/>
      <c r="U678" s="436"/>
      <c r="V678" s="436"/>
      <c r="W678" s="466"/>
      <c r="X678" s="436"/>
      <c r="Y678" s="458" t="s">
        <v>418</v>
      </c>
    </row>
    <row r="679" ht="24" customHeight="1" spans="1:25">
      <c r="A679">
        <f t="shared" si="73"/>
        <v>81</v>
      </c>
      <c r="B679" s="438"/>
      <c r="C679" s="438"/>
      <c r="D679" s="439"/>
      <c r="E679" s="438"/>
      <c r="F679" s="438"/>
      <c r="G679" s="438"/>
      <c r="H679" s="438"/>
      <c r="I679" s="459"/>
      <c r="J679" s="438"/>
      <c r="K679" s="438"/>
      <c r="L679" s="438"/>
      <c r="M679" s="438"/>
      <c r="N679" s="438"/>
      <c r="O679" s="460" t="str">
        <f ca="1">IF(INDIRECT("'Risk Input'!"&amp;Database!$O$16&amp;$A679&amp;"")="","",INDIRECT("'Risk Input'!"&amp;Database!$O$16&amp;$A679&amp;""))</f>
        <v/>
      </c>
      <c r="P679" s="461"/>
      <c r="Q679" s="467"/>
      <c r="R679" s="467"/>
      <c r="S679" s="438"/>
      <c r="T679" s="438"/>
      <c r="U679" s="438"/>
      <c r="V679" s="438"/>
      <c r="W679" s="467"/>
      <c r="X679" s="438"/>
      <c r="Y679" s="460" t="str">
        <f ca="1">IF(INDIRECT("'Risk Input'!"&amp;Database!$O$31&amp;$A679&amp;"")="","",INDIRECT("'Risk Input'!"&amp;Database!$O$31&amp;$A679&amp;""))</f>
        <v/>
      </c>
    </row>
    <row r="680" ht="6" customHeight="1" spans="2:25">
      <c r="B680" s="431"/>
      <c r="C680" s="432"/>
      <c r="D680" s="433"/>
      <c r="E680" s="433"/>
      <c r="F680" s="433"/>
      <c r="G680" s="433"/>
      <c r="H680" s="433"/>
      <c r="I680" s="462"/>
      <c r="J680" s="433"/>
      <c r="K680" s="433"/>
      <c r="L680" s="433"/>
      <c r="M680" s="433"/>
      <c r="N680" s="448"/>
      <c r="O680" s="448"/>
      <c r="P680" s="448"/>
      <c r="Q680" s="448"/>
      <c r="R680" s="448"/>
      <c r="S680" s="433"/>
      <c r="T680" s="433"/>
      <c r="U680" s="433"/>
      <c r="V680" s="433"/>
      <c r="W680" s="433"/>
      <c r="X680" s="433"/>
      <c r="Y680" s="470"/>
    </row>
    <row r="681" ht="24" customHeight="1" spans="1:25">
      <c r="A681">
        <f>A672+1</f>
        <v>82</v>
      </c>
      <c r="B681" s="434" t="str">
        <f ca="1">IF(INDIRECT("'Risk Input'!"&amp;Database!$O$3&amp;$A681&amp;"")="","",INDIRECT("'Risk Input'!"&amp;Database!$O$3&amp;$A681&amp;""))</f>
        <v/>
      </c>
      <c r="C681" s="434" t="str">
        <f ca="1">IF(INDIRECT("'Risk Input'!"&amp;Database!$O$2&amp;$A681&amp;"")="","",INDIRECT("'Risk Input'!"&amp;Database!$O$2&amp;$A681&amp;""))</f>
        <v/>
      </c>
      <c r="D681" s="435" t="str">
        <f ca="1">IF(INDIRECT("'Risk Input'!"&amp;Database!$O$4&amp;$A681&amp;"")="","",INDIRECT("'Risk Input'!"&amp;Database!$O$4&amp;$A681&amp;""))</f>
        <v/>
      </c>
      <c r="E681" s="434" t="str">
        <f ca="1">IF(INDIRECT("'Risk Input'!"&amp;Database!$O$5&amp;$A681&amp;"")="","",INDIRECT("'Risk Input'!"&amp;Database!$O$5&amp;$A681&amp;""))</f>
        <v/>
      </c>
      <c r="F681" s="434" t="str">
        <f ca="1">IF(INDIRECT("'Risk Input'!"&amp;Database!$O$6&amp;$A681&amp;"")="","",INDIRECT("'Risk Input'!"&amp;Database!$O$6&amp;$A681&amp;""))</f>
        <v/>
      </c>
      <c r="G681" s="434" t="str">
        <f ca="1">IF(INDIRECT("'Risk Input'!"&amp;Database!$O$7&amp;$A681&amp;"")="","",INDIRECT("'Risk Input'!"&amp;Database!$O$7&amp;$A681&amp;""))</f>
        <v/>
      </c>
      <c r="H681" s="434" t="str">
        <f ca="1">IF(INDIRECT("'Risk Input'!"&amp;Database!$O$8&amp;$A681&amp;"")="","",INDIRECT("'Risk Input'!"&amp;Database!$O$8&amp;$A681&amp;""))</f>
        <v/>
      </c>
      <c r="I681" s="449" t="str">
        <f ca="1">IF(INDIRECT("'Risk Input'!"&amp;Database!$O$9&amp;$A681&amp;"")="","",INDIRECT("'Risk Input'!"&amp;Database!$O$9&amp;$A681&amp;""))</f>
        <v/>
      </c>
      <c r="J681" s="434" t="str">
        <f ca="1">IF(INDIRECT("'Risk Input'!"&amp;Database!$O$10&amp;$A681&amp;"")="","",INDIRECT("'Risk Input'!"&amp;Database!$O$10&amp;$A681&amp;""))</f>
        <v/>
      </c>
      <c r="K681" s="434" t="str">
        <f ca="1">IF(INDIRECT("'Risk Input'!"&amp;Database!$O$11&amp;$A681&amp;"")="","",INDIRECT("'Risk Input'!"&amp;Database!$O$11&amp;$A681&amp;""))</f>
        <v/>
      </c>
      <c r="L681" s="434" t="str">
        <f ca="1">IF(INDIRECT("'Risk Input'!"&amp;Database!$O$12&amp;$A681&amp;"")="","",INDIRECT("'Risk Input'!"&amp;Database!$O$12&amp;$A681&amp;""))</f>
        <v/>
      </c>
      <c r="M681" s="434" t="str">
        <f ca="1">IF(INDIRECT("'Risk Input'!"&amp;Database!$O$13&amp;$A681&amp;"")="","",INDIRECT("'Risk Input'!"&amp;Database!$O$13&amp;$A681&amp;""))</f>
        <v/>
      </c>
      <c r="N681" s="434" t="str">
        <f ca="1">IF(INDIRECT("'Risk Input'!"&amp;Database!$O$14&amp;$A681&amp;"")="","",INDIRECT("'Risk Input'!"&amp;Database!$O$14&amp;$A681&amp;""))</f>
        <v/>
      </c>
      <c r="O681" s="450" t="s">
        <v>417</v>
      </c>
      <c r="P681" s="451" t="str">
        <f ca="1">IF(INDIRECT("'Risk Input'!"&amp;Database!$O$19&amp;$A681&amp;"")="","",INDIRECT("'Risk Input'!"&amp;Database!$O$19&amp;$A681&amp;""))</f>
        <v/>
      </c>
      <c r="Q681" s="465" t="str">
        <f ca="1">IF(INDIRECT("'Risk Input'!"&amp;Database!$O$20&amp;$A681&amp;"")="","",INDIRECT("'Risk Input'!"&amp;Database!$O$20&amp;$A681&amp;""))</f>
        <v/>
      </c>
      <c r="R681" s="465" t="str">
        <f ca="1">IF(INDIRECT("'Risk Input'!"&amp;Database!$O$21&amp;$A681&amp;"")="","",INDIRECT("'Risk Input'!"&amp;Database!$O$21&amp;$A681&amp;""))</f>
        <v/>
      </c>
      <c r="S681" s="434" t="str">
        <f ca="1">IF(INDIRECT("'Risk Input'!"&amp;Database!$O$22&amp;$A681&amp;"")="","",INDIRECT("'Risk Input'!"&amp;Database!$O$22&amp;$A681&amp;""))</f>
        <v/>
      </c>
      <c r="T681" s="434" t="str">
        <f ca="1">IF(INDIRECT("'Risk Input'!"&amp;Database!$O$25&amp;$A681&amp;"")="","",INDIRECT("'Risk Input'!"&amp;Database!$O$25&amp;$A681&amp;""))</f>
        <v/>
      </c>
      <c r="U681" s="434" t="str">
        <f ca="1">IF(INDIRECT("'Risk Input'!"&amp;Database!$O$26&amp;$A681&amp;"")="","",INDIRECT("'Risk Input'!"&amp;Database!$O$26&amp;$A681&amp;""))</f>
        <v/>
      </c>
      <c r="V681" s="434" t="str">
        <f ca="1">IF(INDIRECT("'Risk Input'!"&amp;Database!$O$27&amp;$A681&amp;"")="","",INDIRECT("'Risk Input'!"&amp;Database!$O$27&amp;$A681&amp;""))</f>
        <v/>
      </c>
      <c r="W681" s="465" t="str">
        <f ca="1">IF(INDIRECT("'Risk Input'!"&amp;Database!$O$28&amp;$A681&amp;"")="","",INDIRECT("'Risk Input'!"&amp;Database!$O$28&amp;$A681&amp;""))</f>
        <v/>
      </c>
      <c r="X681" s="434" t="str">
        <f ca="1">IF(INDIRECT("'Risk Input'!"&amp;Database!$O$29&amp;$A681&amp;"")="","",INDIRECT("'Risk Input'!"&amp;Database!$O$29&amp;$A681&amp;""))</f>
        <v/>
      </c>
      <c r="Y681" s="471" t="s">
        <v>417</v>
      </c>
    </row>
    <row r="682" ht="24" customHeight="1" spans="1:25">
      <c r="A682">
        <f>A681</f>
        <v>82</v>
      </c>
      <c r="B682" s="436"/>
      <c r="C682" s="436"/>
      <c r="D682" s="437"/>
      <c r="E682" s="436"/>
      <c r="F682" s="436"/>
      <c r="G682" s="436"/>
      <c r="H682" s="436"/>
      <c r="I682" s="452"/>
      <c r="J682" s="436"/>
      <c r="K682" s="436"/>
      <c r="L682" s="436"/>
      <c r="M682" s="436"/>
      <c r="N682" s="436"/>
      <c r="O682" s="453" t="str">
        <f ca="1">IF(INDIRECT("'Risk Input'!"&amp;Database!$O$15&amp;$A681&amp;"")="","",INDIRECT("'Risk Input'!"&amp;Database!$O$15&amp;$A681&amp;""))</f>
        <v/>
      </c>
      <c r="P682" s="454"/>
      <c r="Q682" s="466"/>
      <c r="R682" s="466"/>
      <c r="S682" s="436"/>
      <c r="T682" s="436"/>
      <c r="U682" s="436"/>
      <c r="V682" s="436"/>
      <c r="W682" s="466"/>
      <c r="X682" s="436"/>
      <c r="Y682" s="453" t="str">
        <f ca="1">IF(INDIRECT("'Risk Input'!"&amp;Database!$O$30&amp;$A681&amp;"")="","",INDIRECT("'Risk Input'!"&amp;Database!$O$30&amp;$A681&amp;""))</f>
        <v/>
      </c>
    </row>
    <row r="683" ht="24" customHeight="1" spans="1:25">
      <c r="A683">
        <f t="shared" ref="A683:A688" si="74">A682</f>
        <v>82</v>
      </c>
      <c r="B683" s="436"/>
      <c r="C683" s="436"/>
      <c r="D683" s="437"/>
      <c r="E683" s="436"/>
      <c r="F683" s="436"/>
      <c r="G683" s="436"/>
      <c r="H683" s="436"/>
      <c r="I683" s="452"/>
      <c r="J683" s="436"/>
      <c r="K683" s="436"/>
      <c r="L683" s="436"/>
      <c r="M683" s="436"/>
      <c r="N683" s="436"/>
      <c r="O683" s="455" t="str">
        <f ca="1">IF(INDIRECT("'Risk Input'!"&amp;Database!$O$18&amp;$A683&amp;"")="","",INDIRECT("'Risk Input'!"&amp;Database!$O$18&amp;$A683&amp;""))</f>
        <v/>
      </c>
      <c r="P683" s="454"/>
      <c r="Q683" s="466"/>
      <c r="R683" s="466"/>
      <c r="S683" s="436"/>
      <c r="T683" s="436"/>
      <c r="U683" s="436"/>
      <c r="V683" s="436"/>
      <c r="W683" s="466"/>
      <c r="X683" s="436"/>
      <c r="Y683" s="455" t="str">
        <f ca="1">IF(INDIRECT("'Risk Input'!"&amp;Database!$O$33&amp;$A683&amp;"")="","",INDIRECT("'Risk Input'!"&amp;Database!$O$33&amp;$A683&amp;""))</f>
        <v/>
      </c>
    </row>
    <row r="684" ht="24" customHeight="1" spans="1:25">
      <c r="A684">
        <f t="shared" si="74"/>
        <v>82</v>
      </c>
      <c r="B684" s="436"/>
      <c r="C684" s="436"/>
      <c r="D684" s="437"/>
      <c r="E684" s="436"/>
      <c r="F684" s="436"/>
      <c r="G684" s="436"/>
      <c r="H684" s="436"/>
      <c r="I684" s="452"/>
      <c r="J684" s="436"/>
      <c r="K684" s="436"/>
      <c r="L684" s="436"/>
      <c r="M684" s="436"/>
      <c r="N684" s="436"/>
      <c r="O684" s="456" t="str">
        <f ca="1">IF(INDIRECT("'Risk Input'!L"&amp;$A683&amp;"")="","",INDIRECT("'Risk Input'!L"&amp;$A683&amp;""))</f>
        <v/>
      </c>
      <c r="P684" s="454"/>
      <c r="Q684" s="466"/>
      <c r="R684" s="466"/>
      <c r="S684" s="436"/>
      <c r="T684" s="436"/>
      <c r="U684" s="436"/>
      <c r="V684" s="436"/>
      <c r="W684" s="466"/>
      <c r="X684" s="436"/>
      <c r="Y684" s="456" t="str">
        <f ca="1">IF(INDIRECT("'Risk Input'!L"&amp;$A683&amp;"")="","",INDIRECT("'Risk Input'!L"&amp;$A683&amp;""))</f>
        <v/>
      </c>
    </row>
    <row r="685" ht="24" customHeight="1" spans="1:25">
      <c r="A685">
        <f t="shared" si="74"/>
        <v>82</v>
      </c>
      <c r="B685" s="436"/>
      <c r="C685" s="436"/>
      <c r="D685" s="437"/>
      <c r="E685" s="436"/>
      <c r="F685" s="436"/>
      <c r="G685" s="436"/>
      <c r="H685" s="436"/>
      <c r="I685" s="452"/>
      <c r="J685" s="436"/>
      <c r="K685" s="436"/>
      <c r="L685" s="436"/>
      <c r="M685" s="436"/>
      <c r="N685" s="436"/>
      <c r="O685" s="456" t="str">
        <f ca="1">IF(INDIRECT("'Risk Input'!L"&amp;$A684&amp;"")="","",INDIRECT("'Risk Input'!L"&amp;$A684&amp;""))</f>
        <v/>
      </c>
      <c r="P685" s="454"/>
      <c r="Q685" s="466"/>
      <c r="R685" s="466"/>
      <c r="S685" s="436"/>
      <c r="T685" s="436"/>
      <c r="U685" s="436"/>
      <c r="V685" s="436"/>
      <c r="W685" s="466"/>
      <c r="X685" s="436"/>
      <c r="Y685" s="456" t="str">
        <f ca="1">IF(INDIRECT("'Risk Input'!L"&amp;$A684&amp;"")="","",INDIRECT("'Risk Input'!L"&amp;$A684&amp;""))</f>
        <v/>
      </c>
    </row>
    <row r="686" ht="24" customHeight="1" spans="1:25">
      <c r="A686">
        <f t="shared" si="74"/>
        <v>82</v>
      </c>
      <c r="B686" s="436"/>
      <c r="C686" s="436"/>
      <c r="D686" s="437"/>
      <c r="E686" s="436"/>
      <c r="F686" s="436"/>
      <c r="G686" s="436"/>
      <c r="H686" s="436"/>
      <c r="I686" s="452"/>
      <c r="J686" s="436"/>
      <c r="K686" s="436"/>
      <c r="L686" s="436"/>
      <c r="M686" s="436"/>
      <c r="N686" s="436"/>
      <c r="O686" s="457" t="str">
        <f ca="1">IF(INDIRECT("'Risk Input'!L"&amp;$A685&amp;"")="","",INDIRECT("'Risk Input'!L"&amp;$A685&amp;""))</f>
        <v/>
      </c>
      <c r="P686" s="454"/>
      <c r="Q686" s="466"/>
      <c r="R686" s="466"/>
      <c r="S686" s="436"/>
      <c r="T686" s="436"/>
      <c r="U686" s="436"/>
      <c r="V686" s="436"/>
      <c r="W686" s="466"/>
      <c r="X686" s="436"/>
      <c r="Y686" s="457" t="str">
        <f ca="1">IF(INDIRECT("'Risk Input'!L"&amp;$A685&amp;"")="","",INDIRECT("'Risk Input'!L"&amp;$A685&amp;""))</f>
        <v/>
      </c>
    </row>
    <row r="687" ht="24" customHeight="1" spans="1:25">
      <c r="A687">
        <f t="shared" si="74"/>
        <v>82</v>
      </c>
      <c r="B687" s="436"/>
      <c r="C687" s="436"/>
      <c r="D687" s="437"/>
      <c r="E687" s="436"/>
      <c r="F687" s="436"/>
      <c r="G687" s="436"/>
      <c r="H687" s="436"/>
      <c r="I687" s="452"/>
      <c r="J687" s="436"/>
      <c r="K687" s="436"/>
      <c r="L687" s="436"/>
      <c r="M687" s="436"/>
      <c r="N687" s="436"/>
      <c r="O687" s="458" t="s">
        <v>418</v>
      </c>
      <c r="P687" s="454"/>
      <c r="Q687" s="466"/>
      <c r="R687" s="466"/>
      <c r="S687" s="436"/>
      <c r="T687" s="436"/>
      <c r="U687" s="436"/>
      <c r="V687" s="436"/>
      <c r="W687" s="466"/>
      <c r="X687" s="436"/>
      <c r="Y687" s="458" t="s">
        <v>418</v>
      </c>
    </row>
    <row r="688" ht="24" customHeight="1" spans="1:25">
      <c r="A688">
        <f t="shared" si="74"/>
        <v>82</v>
      </c>
      <c r="B688" s="438"/>
      <c r="C688" s="438"/>
      <c r="D688" s="439"/>
      <c r="E688" s="438"/>
      <c r="F688" s="438"/>
      <c r="G688" s="438"/>
      <c r="H688" s="438"/>
      <c r="I688" s="459"/>
      <c r="J688" s="438"/>
      <c r="K688" s="438"/>
      <c r="L688" s="438"/>
      <c r="M688" s="438"/>
      <c r="N688" s="438"/>
      <c r="O688" s="460" t="str">
        <f ca="1">IF(INDIRECT("'Risk Input'!"&amp;Database!$O$16&amp;$A688&amp;"")="","",INDIRECT("'Risk Input'!"&amp;Database!$O$16&amp;$A688&amp;""))</f>
        <v/>
      </c>
      <c r="P688" s="461"/>
      <c r="Q688" s="467"/>
      <c r="R688" s="467"/>
      <c r="S688" s="438"/>
      <c r="T688" s="438"/>
      <c r="U688" s="438"/>
      <c r="V688" s="438"/>
      <c r="W688" s="467"/>
      <c r="X688" s="438"/>
      <c r="Y688" s="460" t="str">
        <f ca="1">IF(INDIRECT("'Risk Input'!"&amp;Database!$O$31&amp;$A688&amp;"")="","",INDIRECT("'Risk Input'!"&amp;Database!$O$31&amp;$A688&amp;""))</f>
        <v/>
      </c>
    </row>
    <row r="689" ht="6" customHeight="1" spans="2:25">
      <c r="B689" s="431"/>
      <c r="C689" s="432"/>
      <c r="D689" s="433"/>
      <c r="E689" s="433"/>
      <c r="F689" s="433"/>
      <c r="G689" s="433"/>
      <c r="H689" s="433"/>
      <c r="I689" s="462"/>
      <c r="J689" s="433"/>
      <c r="K689" s="433"/>
      <c r="L689" s="433"/>
      <c r="M689" s="433"/>
      <c r="N689" s="448"/>
      <c r="O689" s="448"/>
      <c r="P689" s="448"/>
      <c r="Q689" s="448"/>
      <c r="R689" s="448"/>
      <c r="S689" s="433"/>
      <c r="T689" s="433"/>
      <c r="U689" s="433"/>
      <c r="V689" s="433"/>
      <c r="W689" s="433"/>
      <c r="X689" s="433"/>
      <c r="Y689" s="470"/>
    </row>
    <row r="690" ht="24" customHeight="1" spans="1:25">
      <c r="A690">
        <f>A681+1</f>
        <v>83</v>
      </c>
      <c r="B690" s="434" t="str">
        <f ca="1">IF(INDIRECT("'Risk Input'!"&amp;Database!$O$3&amp;$A690&amp;"")="","",INDIRECT("'Risk Input'!"&amp;Database!$O$3&amp;$A690&amp;""))</f>
        <v/>
      </c>
      <c r="C690" s="434" t="str">
        <f ca="1">IF(INDIRECT("'Risk Input'!"&amp;Database!$O$2&amp;$A690&amp;"")="","",INDIRECT("'Risk Input'!"&amp;Database!$O$2&amp;$A690&amp;""))</f>
        <v/>
      </c>
      <c r="D690" s="435" t="str">
        <f ca="1">IF(INDIRECT("'Risk Input'!"&amp;Database!$O$4&amp;$A690&amp;"")="","",INDIRECT("'Risk Input'!"&amp;Database!$O$4&amp;$A690&amp;""))</f>
        <v/>
      </c>
      <c r="E690" s="434" t="str">
        <f ca="1">IF(INDIRECT("'Risk Input'!"&amp;Database!$O$5&amp;$A690&amp;"")="","",INDIRECT("'Risk Input'!"&amp;Database!$O$5&amp;$A690&amp;""))</f>
        <v/>
      </c>
      <c r="F690" s="434" t="str">
        <f ca="1">IF(INDIRECT("'Risk Input'!"&amp;Database!$O$6&amp;$A690&amp;"")="","",INDIRECT("'Risk Input'!"&amp;Database!$O$6&amp;$A690&amp;""))</f>
        <v/>
      </c>
      <c r="G690" s="434" t="str">
        <f ca="1">IF(INDIRECT("'Risk Input'!"&amp;Database!$O$7&amp;$A690&amp;"")="","",INDIRECT("'Risk Input'!"&amp;Database!$O$7&amp;$A690&amp;""))</f>
        <v/>
      </c>
      <c r="H690" s="434" t="str">
        <f ca="1">IF(INDIRECT("'Risk Input'!"&amp;Database!$O$8&amp;$A690&amp;"")="","",INDIRECT("'Risk Input'!"&amp;Database!$O$8&amp;$A690&amp;""))</f>
        <v/>
      </c>
      <c r="I690" s="449" t="str">
        <f ca="1">IF(INDIRECT("'Risk Input'!"&amp;Database!$O$9&amp;$A690&amp;"")="","",INDIRECT("'Risk Input'!"&amp;Database!$O$9&amp;$A690&amp;""))</f>
        <v/>
      </c>
      <c r="J690" s="434" t="str">
        <f ca="1">IF(INDIRECT("'Risk Input'!"&amp;Database!$O$10&amp;$A690&amp;"")="","",INDIRECT("'Risk Input'!"&amp;Database!$O$10&amp;$A690&amp;""))</f>
        <v/>
      </c>
      <c r="K690" s="434" t="str">
        <f ca="1">IF(INDIRECT("'Risk Input'!"&amp;Database!$O$11&amp;$A690&amp;"")="","",INDIRECT("'Risk Input'!"&amp;Database!$O$11&amp;$A690&amp;""))</f>
        <v/>
      </c>
      <c r="L690" s="434" t="str">
        <f ca="1">IF(INDIRECT("'Risk Input'!"&amp;Database!$O$12&amp;$A690&amp;"")="","",INDIRECT("'Risk Input'!"&amp;Database!$O$12&amp;$A690&amp;""))</f>
        <v/>
      </c>
      <c r="M690" s="434" t="str">
        <f ca="1">IF(INDIRECT("'Risk Input'!"&amp;Database!$O$13&amp;$A690&amp;"")="","",INDIRECT("'Risk Input'!"&amp;Database!$O$13&amp;$A690&amp;""))</f>
        <v/>
      </c>
      <c r="N690" s="434" t="str">
        <f ca="1">IF(INDIRECT("'Risk Input'!"&amp;Database!$O$14&amp;$A690&amp;"")="","",INDIRECT("'Risk Input'!"&amp;Database!$O$14&amp;$A690&amp;""))</f>
        <v/>
      </c>
      <c r="O690" s="450" t="s">
        <v>417</v>
      </c>
      <c r="P690" s="451" t="str">
        <f ca="1">IF(INDIRECT("'Risk Input'!"&amp;Database!$O$19&amp;$A690&amp;"")="","",INDIRECT("'Risk Input'!"&amp;Database!$O$19&amp;$A690&amp;""))</f>
        <v/>
      </c>
      <c r="Q690" s="465" t="str">
        <f ca="1">IF(INDIRECT("'Risk Input'!"&amp;Database!$O$20&amp;$A690&amp;"")="","",INDIRECT("'Risk Input'!"&amp;Database!$O$20&amp;$A690&amp;""))</f>
        <v/>
      </c>
      <c r="R690" s="465" t="str">
        <f ca="1">IF(INDIRECT("'Risk Input'!"&amp;Database!$O$21&amp;$A690&amp;"")="","",INDIRECT("'Risk Input'!"&amp;Database!$O$21&amp;$A690&amp;""))</f>
        <v/>
      </c>
      <c r="S690" s="434" t="str">
        <f ca="1">IF(INDIRECT("'Risk Input'!"&amp;Database!$O$22&amp;$A690&amp;"")="","",INDIRECT("'Risk Input'!"&amp;Database!$O$22&amp;$A690&amp;""))</f>
        <v/>
      </c>
      <c r="T690" s="434" t="str">
        <f ca="1">IF(INDIRECT("'Risk Input'!"&amp;Database!$O$25&amp;$A690&amp;"")="","",INDIRECT("'Risk Input'!"&amp;Database!$O$25&amp;$A690&amp;""))</f>
        <v/>
      </c>
      <c r="U690" s="434" t="str">
        <f ca="1">IF(INDIRECT("'Risk Input'!"&amp;Database!$O$26&amp;$A690&amp;"")="","",INDIRECT("'Risk Input'!"&amp;Database!$O$26&amp;$A690&amp;""))</f>
        <v/>
      </c>
      <c r="V690" s="434" t="str">
        <f ca="1">IF(INDIRECT("'Risk Input'!"&amp;Database!$O$27&amp;$A690&amp;"")="","",INDIRECT("'Risk Input'!"&amp;Database!$O$27&amp;$A690&amp;""))</f>
        <v/>
      </c>
      <c r="W690" s="465" t="str">
        <f ca="1">IF(INDIRECT("'Risk Input'!"&amp;Database!$O$28&amp;$A690&amp;"")="","",INDIRECT("'Risk Input'!"&amp;Database!$O$28&amp;$A690&amp;""))</f>
        <v/>
      </c>
      <c r="X690" s="434" t="str">
        <f ca="1">IF(INDIRECT("'Risk Input'!"&amp;Database!$O$29&amp;$A690&amp;"")="","",INDIRECT("'Risk Input'!"&amp;Database!$O$29&amp;$A690&amp;""))</f>
        <v/>
      </c>
      <c r="Y690" s="471" t="s">
        <v>417</v>
      </c>
    </row>
    <row r="691" ht="24" customHeight="1" spans="1:25">
      <c r="A691">
        <f>A690</f>
        <v>83</v>
      </c>
      <c r="B691" s="436"/>
      <c r="C691" s="436"/>
      <c r="D691" s="437"/>
      <c r="E691" s="436"/>
      <c r="F691" s="436"/>
      <c r="G691" s="436"/>
      <c r="H691" s="436"/>
      <c r="I691" s="452"/>
      <c r="J691" s="436"/>
      <c r="K691" s="436"/>
      <c r="L691" s="436"/>
      <c r="M691" s="436"/>
      <c r="N691" s="436"/>
      <c r="O691" s="453" t="str">
        <f ca="1">IF(INDIRECT("'Risk Input'!"&amp;Database!$O$15&amp;$A690&amp;"")="","",INDIRECT("'Risk Input'!"&amp;Database!$O$15&amp;$A690&amp;""))</f>
        <v/>
      </c>
      <c r="P691" s="454"/>
      <c r="Q691" s="466"/>
      <c r="R691" s="466"/>
      <c r="S691" s="436"/>
      <c r="T691" s="436"/>
      <c r="U691" s="436"/>
      <c r="V691" s="436"/>
      <c r="W691" s="466"/>
      <c r="X691" s="436"/>
      <c r="Y691" s="453" t="str">
        <f ca="1">IF(INDIRECT("'Risk Input'!"&amp;Database!$O$30&amp;$A690&amp;"")="","",INDIRECT("'Risk Input'!"&amp;Database!$O$30&amp;$A690&amp;""))</f>
        <v/>
      </c>
    </row>
    <row r="692" ht="24" customHeight="1" spans="1:25">
      <c r="A692">
        <f t="shared" ref="A692:A697" si="75">A691</f>
        <v>83</v>
      </c>
      <c r="B692" s="436"/>
      <c r="C692" s="436"/>
      <c r="D692" s="437"/>
      <c r="E692" s="436"/>
      <c r="F692" s="436"/>
      <c r="G692" s="436"/>
      <c r="H692" s="436"/>
      <c r="I692" s="452"/>
      <c r="J692" s="436"/>
      <c r="K692" s="436"/>
      <c r="L692" s="436"/>
      <c r="M692" s="436"/>
      <c r="N692" s="436"/>
      <c r="O692" s="455" t="str">
        <f ca="1">IF(INDIRECT("'Risk Input'!"&amp;Database!$O$18&amp;$A692&amp;"")="","",INDIRECT("'Risk Input'!"&amp;Database!$O$18&amp;$A692&amp;""))</f>
        <v/>
      </c>
      <c r="P692" s="454"/>
      <c r="Q692" s="466"/>
      <c r="R692" s="466"/>
      <c r="S692" s="436"/>
      <c r="T692" s="436"/>
      <c r="U692" s="436"/>
      <c r="V692" s="436"/>
      <c r="W692" s="466"/>
      <c r="X692" s="436"/>
      <c r="Y692" s="455" t="str">
        <f ca="1">IF(INDIRECT("'Risk Input'!"&amp;Database!$O$33&amp;$A692&amp;"")="","",INDIRECT("'Risk Input'!"&amp;Database!$O$33&amp;$A692&amp;""))</f>
        <v/>
      </c>
    </row>
    <row r="693" ht="24" customHeight="1" spans="1:25">
      <c r="A693">
        <f t="shared" si="75"/>
        <v>83</v>
      </c>
      <c r="B693" s="436"/>
      <c r="C693" s="436"/>
      <c r="D693" s="437"/>
      <c r="E693" s="436"/>
      <c r="F693" s="436"/>
      <c r="G693" s="436"/>
      <c r="H693" s="436"/>
      <c r="I693" s="452"/>
      <c r="J693" s="436"/>
      <c r="K693" s="436"/>
      <c r="L693" s="436"/>
      <c r="M693" s="436"/>
      <c r="N693" s="436"/>
      <c r="O693" s="456" t="str">
        <f ca="1">IF(INDIRECT("'Risk Input'!L"&amp;$A692&amp;"")="","",INDIRECT("'Risk Input'!L"&amp;$A692&amp;""))</f>
        <v/>
      </c>
      <c r="P693" s="454"/>
      <c r="Q693" s="466"/>
      <c r="R693" s="466"/>
      <c r="S693" s="436"/>
      <c r="T693" s="436"/>
      <c r="U693" s="436"/>
      <c r="V693" s="436"/>
      <c r="W693" s="466"/>
      <c r="X693" s="436"/>
      <c r="Y693" s="456" t="str">
        <f ca="1">IF(INDIRECT("'Risk Input'!L"&amp;$A692&amp;"")="","",INDIRECT("'Risk Input'!L"&amp;$A692&amp;""))</f>
        <v/>
      </c>
    </row>
    <row r="694" ht="24" customHeight="1" spans="1:25">
      <c r="A694">
        <f t="shared" si="75"/>
        <v>83</v>
      </c>
      <c r="B694" s="436"/>
      <c r="C694" s="436"/>
      <c r="D694" s="437"/>
      <c r="E694" s="436"/>
      <c r="F694" s="436"/>
      <c r="G694" s="436"/>
      <c r="H694" s="436"/>
      <c r="I694" s="452"/>
      <c r="J694" s="436"/>
      <c r="K694" s="436"/>
      <c r="L694" s="436"/>
      <c r="M694" s="436"/>
      <c r="N694" s="436"/>
      <c r="O694" s="456" t="str">
        <f ca="1">IF(INDIRECT("'Risk Input'!L"&amp;$A693&amp;"")="","",INDIRECT("'Risk Input'!L"&amp;$A693&amp;""))</f>
        <v/>
      </c>
      <c r="P694" s="454"/>
      <c r="Q694" s="466"/>
      <c r="R694" s="466"/>
      <c r="S694" s="436"/>
      <c r="T694" s="436"/>
      <c r="U694" s="436"/>
      <c r="V694" s="436"/>
      <c r="W694" s="466"/>
      <c r="X694" s="436"/>
      <c r="Y694" s="456" t="str">
        <f ca="1">IF(INDIRECT("'Risk Input'!L"&amp;$A693&amp;"")="","",INDIRECT("'Risk Input'!L"&amp;$A693&amp;""))</f>
        <v/>
      </c>
    </row>
    <row r="695" ht="24" customHeight="1" spans="1:25">
      <c r="A695">
        <f t="shared" si="75"/>
        <v>83</v>
      </c>
      <c r="B695" s="436"/>
      <c r="C695" s="436"/>
      <c r="D695" s="437"/>
      <c r="E695" s="436"/>
      <c r="F695" s="436"/>
      <c r="G695" s="436"/>
      <c r="H695" s="436"/>
      <c r="I695" s="452"/>
      <c r="J695" s="436"/>
      <c r="K695" s="436"/>
      <c r="L695" s="436"/>
      <c r="M695" s="436"/>
      <c r="N695" s="436"/>
      <c r="O695" s="457" t="str">
        <f ca="1">IF(INDIRECT("'Risk Input'!L"&amp;$A694&amp;"")="","",INDIRECT("'Risk Input'!L"&amp;$A694&amp;""))</f>
        <v/>
      </c>
      <c r="P695" s="454"/>
      <c r="Q695" s="466"/>
      <c r="R695" s="466"/>
      <c r="S695" s="436"/>
      <c r="T695" s="436"/>
      <c r="U695" s="436"/>
      <c r="V695" s="436"/>
      <c r="W695" s="466"/>
      <c r="X695" s="436"/>
      <c r="Y695" s="457" t="str">
        <f ca="1">IF(INDIRECT("'Risk Input'!L"&amp;$A694&amp;"")="","",INDIRECT("'Risk Input'!L"&amp;$A694&amp;""))</f>
        <v/>
      </c>
    </row>
    <row r="696" ht="24" customHeight="1" spans="1:25">
      <c r="A696">
        <f t="shared" si="75"/>
        <v>83</v>
      </c>
      <c r="B696" s="436"/>
      <c r="C696" s="436"/>
      <c r="D696" s="437"/>
      <c r="E696" s="436"/>
      <c r="F696" s="436"/>
      <c r="G696" s="436"/>
      <c r="H696" s="436"/>
      <c r="I696" s="452"/>
      <c r="J696" s="436"/>
      <c r="K696" s="436"/>
      <c r="L696" s="436"/>
      <c r="M696" s="436"/>
      <c r="N696" s="436"/>
      <c r="O696" s="458" t="s">
        <v>418</v>
      </c>
      <c r="P696" s="454"/>
      <c r="Q696" s="466"/>
      <c r="R696" s="466"/>
      <c r="S696" s="436"/>
      <c r="T696" s="436"/>
      <c r="U696" s="436"/>
      <c r="V696" s="436"/>
      <c r="W696" s="466"/>
      <c r="X696" s="436"/>
      <c r="Y696" s="458" t="s">
        <v>418</v>
      </c>
    </row>
    <row r="697" ht="24" customHeight="1" spans="1:25">
      <c r="A697">
        <f t="shared" si="75"/>
        <v>83</v>
      </c>
      <c r="B697" s="438"/>
      <c r="C697" s="438"/>
      <c r="D697" s="439"/>
      <c r="E697" s="438"/>
      <c r="F697" s="438"/>
      <c r="G697" s="438"/>
      <c r="H697" s="438"/>
      <c r="I697" s="459"/>
      <c r="J697" s="438"/>
      <c r="K697" s="438"/>
      <c r="L697" s="438"/>
      <c r="M697" s="438"/>
      <c r="N697" s="438"/>
      <c r="O697" s="460" t="str">
        <f ca="1">IF(INDIRECT("'Risk Input'!"&amp;Database!$O$16&amp;$A697&amp;"")="","",INDIRECT("'Risk Input'!"&amp;Database!$O$16&amp;$A697&amp;""))</f>
        <v/>
      </c>
      <c r="P697" s="461"/>
      <c r="Q697" s="467"/>
      <c r="R697" s="467"/>
      <c r="S697" s="438"/>
      <c r="T697" s="438"/>
      <c r="U697" s="438"/>
      <c r="V697" s="438"/>
      <c r="W697" s="467"/>
      <c r="X697" s="438"/>
      <c r="Y697" s="460" t="str">
        <f ca="1">IF(INDIRECT("'Risk Input'!"&amp;Database!$O$31&amp;$A697&amp;"")="","",INDIRECT("'Risk Input'!"&amp;Database!$O$31&amp;$A697&amp;""))</f>
        <v/>
      </c>
    </row>
    <row r="698" ht="6" customHeight="1" spans="2:25">
      <c r="B698" s="431"/>
      <c r="C698" s="432"/>
      <c r="D698" s="433"/>
      <c r="E698" s="433"/>
      <c r="F698" s="433"/>
      <c r="G698" s="433"/>
      <c r="H698" s="433"/>
      <c r="I698" s="462"/>
      <c r="J698" s="433"/>
      <c r="K698" s="433"/>
      <c r="L698" s="433"/>
      <c r="M698" s="433"/>
      <c r="N698" s="448"/>
      <c r="O698" s="448"/>
      <c r="P698" s="448"/>
      <c r="Q698" s="448"/>
      <c r="R698" s="448"/>
      <c r="S698" s="433"/>
      <c r="T698" s="433"/>
      <c r="U698" s="433"/>
      <c r="V698" s="433"/>
      <c r="W698" s="433"/>
      <c r="X698" s="433"/>
      <c r="Y698" s="470"/>
    </row>
    <row r="699" ht="24" customHeight="1" spans="1:25">
      <c r="A699">
        <f>A690+1</f>
        <v>84</v>
      </c>
      <c r="B699" s="434" t="str">
        <f ca="1">IF(INDIRECT("'Risk Input'!"&amp;Database!$O$3&amp;$A699&amp;"")="","",INDIRECT("'Risk Input'!"&amp;Database!$O$3&amp;$A699&amp;""))</f>
        <v/>
      </c>
      <c r="C699" s="434" t="str">
        <f ca="1">IF(INDIRECT("'Risk Input'!"&amp;Database!$O$2&amp;$A699&amp;"")="","",INDIRECT("'Risk Input'!"&amp;Database!$O$2&amp;$A699&amp;""))</f>
        <v/>
      </c>
      <c r="D699" s="435" t="str">
        <f ca="1">IF(INDIRECT("'Risk Input'!"&amp;Database!$O$4&amp;$A699&amp;"")="","",INDIRECT("'Risk Input'!"&amp;Database!$O$4&amp;$A699&amp;""))</f>
        <v/>
      </c>
      <c r="E699" s="434" t="str">
        <f ca="1">IF(INDIRECT("'Risk Input'!"&amp;Database!$O$5&amp;$A699&amp;"")="","",INDIRECT("'Risk Input'!"&amp;Database!$O$5&amp;$A699&amp;""))</f>
        <v/>
      </c>
      <c r="F699" s="434" t="str">
        <f ca="1">IF(INDIRECT("'Risk Input'!"&amp;Database!$O$6&amp;$A699&amp;"")="","",INDIRECT("'Risk Input'!"&amp;Database!$O$6&amp;$A699&amp;""))</f>
        <v/>
      </c>
      <c r="G699" s="434" t="str">
        <f ca="1">IF(INDIRECT("'Risk Input'!"&amp;Database!$O$7&amp;$A699&amp;"")="","",INDIRECT("'Risk Input'!"&amp;Database!$O$7&amp;$A699&amp;""))</f>
        <v/>
      </c>
      <c r="H699" s="434" t="str">
        <f ca="1">IF(INDIRECT("'Risk Input'!"&amp;Database!$O$8&amp;$A699&amp;"")="","",INDIRECT("'Risk Input'!"&amp;Database!$O$8&amp;$A699&amp;""))</f>
        <v/>
      </c>
      <c r="I699" s="449" t="str">
        <f ca="1">IF(INDIRECT("'Risk Input'!"&amp;Database!$O$9&amp;$A699&amp;"")="","",INDIRECT("'Risk Input'!"&amp;Database!$O$9&amp;$A699&amp;""))</f>
        <v/>
      </c>
      <c r="J699" s="434" t="str">
        <f ca="1">IF(INDIRECT("'Risk Input'!"&amp;Database!$O$10&amp;$A699&amp;"")="","",INDIRECT("'Risk Input'!"&amp;Database!$O$10&amp;$A699&amp;""))</f>
        <v/>
      </c>
      <c r="K699" s="434" t="str">
        <f ca="1">IF(INDIRECT("'Risk Input'!"&amp;Database!$O$11&amp;$A699&amp;"")="","",INDIRECT("'Risk Input'!"&amp;Database!$O$11&amp;$A699&amp;""))</f>
        <v/>
      </c>
      <c r="L699" s="434" t="str">
        <f ca="1">IF(INDIRECT("'Risk Input'!"&amp;Database!$O$12&amp;$A699&amp;"")="","",INDIRECT("'Risk Input'!"&amp;Database!$O$12&amp;$A699&amp;""))</f>
        <v/>
      </c>
      <c r="M699" s="434" t="str">
        <f ca="1">IF(INDIRECT("'Risk Input'!"&amp;Database!$O$13&amp;$A699&amp;"")="","",INDIRECT("'Risk Input'!"&amp;Database!$O$13&amp;$A699&amp;""))</f>
        <v/>
      </c>
      <c r="N699" s="434" t="str">
        <f ca="1">IF(INDIRECT("'Risk Input'!"&amp;Database!$O$14&amp;$A699&amp;"")="","",INDIRECT("'Risk Input'!"&amp;Database!$O$14&amp;$A699&amp;""))</f>
        <v/>
      </c>
      <c r="O699" s="450" t="s">
        <v>417</v>
      </c>
      <c r="P699" s="451" t="str">
        <f ca="1">IF(INDIRECT("'Risk Input'!"&amp;Database!$O$19&amp;$A699&amp;"")="","",INDIRECT("'Risk Input'!"&amp;Database!$O$19&amp;$A699&amp;""))</f>
        <v/>
      </c>
      <c r="Q699" s="465" t="str">
        <f ca="1">IF(INDIRECT("'Risk Input'!"&amp;Database!$O$20&amp;$A699&amp;"")="","",INDIRECT("'Risk Input'!"&amp;Database!$O$20&amp;$A699&amp;""))</f>
        <v/>
      </c>
      <c r="R699" s="465" t="str">
        <f ca="1">IF(INDIRECT("'Risk Input'!"&amp;Database!$O$21&amp;$A699&amp;"")="","",INDIRECT("'Risk Input'!"&amp;Database!$O$21&amp;$A699&amp;""))</f>
        <v/>
      </c>
      <c r="S699" s="434" t="str">
        <f ca="1">IF(INDIRECT("'Risk Input'!"&amp;Database!$O$22&amp;$A699&amp;"")="","",INDIRECT("'Risk Input'!"&amp;Database!$O$22&amp;$A699&amp;""))</f>
        <v/>
      </c>
      <c r="T699" s="434" t="str">
        <f ca="1">IF(INDIRECT("'Risk Input'!"&amp;Database!$O$25&amp;$A699&amp;"")="","",INDIRECT("'Risk Input'!"&amp;Database!$O$25&amp;$A699&amp;""))</f>
        <v/>
      </c>
      <c r="U699" s="434" t="str">
        <f ca="1">IF(INDIRECT("'Risk Input'!"&amp;Database!$O$26&amp;$A699&amp;"")="","",INDIRECT("'Risk Input'!"&amp;Database!$O$26&amp;$A699&amp;""))</f>
        <v/>
      </c>
      <c r="V699" s="434" t="str">
        <f ca="1">IF(INDIRECT("'Risk Input'!"&amp;Database!$O$27&amp;$A699&amp;"")="","",INDIRECT("'Risk Input'!"&amp;Database!$O$27&amp;$A699&amp;""))</f>
        <v/>
      </c>
      <c r="W699" s="465" t="str">
        <f ca="1">IF(INDIRECT("'Risk Input'!"&amp;Database!$O$28&amp;$A699&amp;"")="","",INDIRECT("'Risk Input'!"&amp;Database!$O$28&amp;$A699&amp;""))</f>
        <v/>
      </c>
      <c r="X699" s="434" t="str">
        <f ca="1">IF(INDIRECT("'Risk Input'!"&amp;Database!$O$29&amp;$A699&amp;"")="","",INDIRECT("'Risk Input'!"&amp;Database!$O$29&amp;$A699&amp;""))</f>
        <v/>
      </c>
      <c r="Y699" s="471" t="s">
        <v>417</v>
      </c>
    </row>
    <row r="700" ht="24" customHeight="1" spans="1:25">
      <c r="A700">
        <f>A699</f>
        <v>84</v>
      </c>
      <c r="B700" s="436"/>
      <c r="C700" s="436"/>
      <c r="D700" s="437"/>
      <c r="E700" s="436"/>
      <c r="F700" s="436"/>
      <c r="G700" s="436"/>
      <c r="H700" s="436"/>
      <c r="I700" s="452"/>
      <c r="J700" s="436"/>
      <c r="K700" s="436"/>
      <c r="L700" s="436"/>
      <c r="M700" s="436"/>
      <c r="N700" s="436"/>
      <c r="O700" s="453" t="str">
        <f ca="1">IF(INDIRECT("'Risk Input'!"&amp;Database!$O$15&amp;$A699&amp;"")="","",INDIRECT("'Risk Input'!"&amp;Database!$O$15&amp;$A699&amp;""))</f>
        <v/>
      </c>
      <c r="P700" s="454"/>
      <c r="Q700" s="466"/>
      <c r="R700" s="466"/>
      <c r="S700" s="436"/>
      <c r="T700" s="436"/>
      <c r="U700" s="436"/>
      <c r="V700" s="436"/>
      <c r="W700" s="466"/>
      <c r="X700" s="436"/>
      <c r="Y700" s="453" t="str">
        <f ca="1">IF(INDIRECT("'Risk Input'!"&amp;Database!$O$30&amp;$A699&amp;"")="","",INDIRECT("'Risk Input'!"&amp;Database!$O$30&amp;$A699&amp;""))</f>
        <v/>
      </c>
    </row>
    <row r="701" ht="24" customHeight="1" spans="1:25">
      <c r="A701">
        <f t="shared" ref="A701:A706" si="76">A700</f>
        <v>84</v>
      </c>
      <c r="B701" s="436"/>
      <c r="C701" s="436"/>
      <c r="D701" s="437"/>
      <c r="E701" s="436"/>
      <c r="F701" s="436"/>
      <c r="G701" s="436"/>
      <c r="H701" s="436"/>
      <c r="I701" s="452"/>
      <c r="J701" s="436"/>
      <c r="K701" s="436"/>
      <c r="L701" s="436"/>
      <c r="M701" s="436"/>
      <c r="N701" s="436"/>
      <c r="O701" s="455" t="str">
        <f ca="1">IF(INDIRECT("'Risk Input'!"&amp;Database!$O$18&amp;$A701&amp;"")="","",INDIRECT("'Risk Input'!"&amp;Database!$O$18&amp;$A701&amp;""))</f>
        <v/>
      </c>
      <c r="P701" s="454"/>
      <c r="Q701" s="466"/>
      <c r="R701" s="466"/>
      <c r="S701" s="436"/>
      <c r="T701" s="436"/>
      <c r="U701" s="436"/>
      <c r="V701" s="436"/>
      <c r="W701" s="466"/>
      <c r="X701" s="436"/>
      <c r="Y701" s="455" t="str">
        <f ca="1">IF(INDIRECT("'Risk Input'!"&amp;Database!$O$33&amp;$A701&amp;"")="","",INDIRECT("'Risk Input'!"&amp;Database!$O$33&amp;$A701&amp;""))</f>
        <v/>
      </c>
    </row>
    <row r="702" ht="24" customHeight="1" spans="1:25">
      <c r="A702">
        <f t="shared" si="76"/>
        <v>84</v>
      </c>
      <c r="B702" s="436"/>
      <c r="C702" s="436"/>
      <c r="D702" s="437"/>
      <c r="E702" s="436"/>
      <c r="F702" s="436"/>
      <c r="G702" s="436"/>
      <c r="H702" s="436"/>
      <c r="I702" s="452"/>
      <c r="J702" s="436"/>
      <c r="K702" s="436"/>
      <c r="L702" s="436"/>
      <c r="M702" s="436"/>
      <c r="N702" s="436"/>
      <c r="O702" s="456" t="str">
        <f ca="1">IF(INDIRECT("'Risk Input'!L"&amp;$A701&amp;"")="","",INDIRECT("'Risk Input'!L"&amp;$A701&amp;""))</f>
        <v/>
      </c>
      <c r="P702" s="454"/>
      <c r="Q702" s="466"/>
      <c r="R702" s="466"/>
      <c r="S702" s="436"/>
      <c r="T702" s="436"/>
      <c r="U702" s="436"/>
      <c r="V702" s="436"/>
      <c r="W702" s="466"/>
      <c r="X702" s="436"/>
      <c r="Y702" s="456" t="str">
        <f ca="1">IF(INDIRECT("'Risk Input'!L"&amp;$A701&amp;"")="","",INDIRECT("'Risk Input'!L"&amp;$A701&amp;""))</f>
        <v/>
      </c>
    </row>
    <row r="703" ht="24" customHeight="1" spans="1:25">
      <c r="A703">
        <f t="shared" si="76"/>
        <v>84</v>
      </c>
      <c r="B703" s="436"/>
      <c r="C703" s="436"/>
      <c r="D703" s="437"/>
      <c r="E703" s="436"/>
      <c r="F703" s="436"/>
      <c r="G703" s="436"/>
      <c r="H703" s="436"/>
      <c r="I703" s="452"/>
      <c r="J703" s="436"/>
      <c r="K703" s="436"/>
      <c r="L703" s="436"/>
      <c r="M703" s="436"/>
      <c r="N703" s="436"/>
      <c r="O703" s="456" t="str">
        <f ca="1">IF(INDIRECT("'Risk Input'!L"&amp;$A702&amp;"")="","",INDIRECT("'Risk Input'!L"&amp;$A702&amp;""))</f>
        <v/>
      </c>
      <c r="P703" s="454"/>
      <c r="Q703" s="466"/>
      <c r="R703" s="466"/>
      <c r="S703" s="436"/>
      <c r="T703" s="436"/>
      <c r="U703" s="436"/>
      <c r="V703" s="436"/>
      <c r="W703" s="466"/>
      <c r="X703" s="436"/>
      <c r="Y703" s="456" t="str">
        <f ca="1">IF(INDIRECT("'Risk Input'!L"&amp;$A702&amp;"")="","",INDIRECT("'Risk Input'!L"&amp;$A702&amp;""))</f>
        <v/>
      </c>
    </row>
    <row r="704" ht="24" customHeight="1" spans="1:25">
      <c r="A704">
        <f t="shared" si="76"/>
        <v>84</v>
      </c>
      <c r="B704" s="436"/>
      <c r="C704" s="436"/>
      <c r="D704" s="437"/>
      <c r="E704" s="436"/>
      <c r="F704" s="436"/>
      <c r="G704" s="436"/>
      <c r="H704" s="436"/>
      <c r="I704" s="452"/>
      <c r="J704" s="436"/>
      <c r="K704" s="436"/>
      <c r="L704" s="436"/>
      <c r="M704" s="436"/>
      <c r="N704" s="436"/>
      <c r="O704" s="457" t="str">
        <f ca="1">IF(INDIRECT("'Risk Input'!L"&amp;$A703&amp;"")="","",INDIRECT("'Risk Input'!L"&amp;$A703&amp;""))</f>
        <v/>
      </c>
      <c r="P704" s="454"/>
      <c r="Q704" s="466"/>
      <c r="R704" s="466"/>
      <c r="S704" s="436"/>
      <c r="T704" s="436"/>
      <c r="U704" s="436"/>
      <c r="V704" s="436"/>
      <c r="W704" s="466"/>
      <c r="X704" s="436"/>
      <c r="Y704" s="457" t="str">
        <f ca="1">IF(INDIRECT("'Risk Input'!L"&amp;$A703&amp;"")="","",INDIRECT("'Risk Input'!L"&amp;$A703&amp;""))</f>
        <v/>
      </c>
    </row>
    <row r="705" ht="24" customHeight="1" spans="1:25">
      <c r="A705">
        <f t="shared" si="76"/>
        <v>84</v>
      </c>
      <c r="B705" s="436"/>
      <c r="C705" s="436"/>
      <c r="D705" s="437"/>
      <c r="E705" s="436"/>
      <c r="F705" s="436"/>
      <c r="G705" s="436"/>
      <c r="H705" s="436"/>
      <c r="I705" s="452"/>
      <c r="J705" s="436"/>
      <c r="K705" s="436"/>
      <c r="L705" s="436"/>
      <c r="M705" s="436"/>
      <c r="N705" s="436"/>
      <c r="O705" s="458" t="s">
        <v>418</v>
      </c>
      <c r="P705" s="454"/>
      <c r="Q705" s="466"/>
      <c r="R705" s="466"/>
      <c r="S705" s="436"/>
      <c r="T705" s="436"/>
      <c r="U705" s="436"/>
      <c r="V705" s="436"/>
      <c r="W705" s="466"/>
      <c r="X705" s="436"/>
      <c r="Y705" s="458" t="s">
        <v>418</v>
      </c>
    </row>
    <row r="706" ht="24" customHeight="1" spans="1:25">
      <c r="A706">
        <f t="shared" si="76"/>
        <v>84</v>
      </c>
      <c r="B706" s="438"/>
      <c r="C706" s="438"/>
      <c r="D706" s="439"/>
      <c r="E706" s="438"/>
      <c r="F706" s="438"/>
      <c r="G706" s="438"/>
      <c r="H706" s="438"/>
      <c r="I706" s="459"/>
      <c r="J706" s="438"/>
      <c r="K706" s="438"/>
      <c r="L706" s="438"/>
      <c r="M706" s="438"/>
      <c r="N706" s="438"/>
      <c r="O706" s="460" t="str">
        <f ca="1">IF(INDIRECT("'Risk Input'!"&amp;Database!$O$16&amp;$A706&amp;"")="","",INDIRECT("'Risk Input'!"&amp;Database!$O$16&amp;$A706&amp;""))</f>
        <v/>
      </c>
      <c r="P706" s="461"/>
      <c r="Q706" s="467"/>
      <c r="R706" s="467"/>
      <c r="S706" s="438"/>
      <c r="T706" s="438"/>
      <c r="U706" s="438"/>
      <c r="V706" s="438"/>
      <c r="W706" s="467"/>
      <c r="X706" s="438"/>
      <c r="Y706" s="460" t="str">
        <f ca="1">IF(INDIRECT("'Risk Input'!"&amp;Database!$O$31&amp;$A706&amp;"")="","",INDIRECT("'Risk Input'!"&amp;Database!$O$31&amp;$A706&amp;""))</f>
        <v/>
      </c>
    </row>
    <row r="707" ht="6" customHeight="1" spans="2:25">
      <c r="B707" s="431"/>
      <c r="C707" s="432"/>
      <c r="D707" s="433"/>
      <c r="E707" s="433"/>
      <c r="F707" s="433"/>
      <c r="G707" s="433"/>
      <c r="H707" s="433"/>
      <c r="I707" s="462"/>
      <c r="J707" s="433"/>
      <c r="K707" s="433"/>
      <c r="L707" s="433"/>
      <c r="M707" s="433"/>
      <c r="N707" s="448"/>
      <c r="O707" s="448"/>
      <c r="P707" s="448"/>
      <c r="Q707" s="448"/>
      <c r="R707" s="448"/>
      <c r="S707" s="433"/>
      <c r="T707" s="433"/>
      <c r="U707" s="433"/>
      <c r="V707" s="433"/>
      <c r="W707" s="433"/>
      <c r="X707" s="433"/>
      <c r="Y707" s="470"/>
    </row>
    <row r="708" ht="24" customHeight="1" spans="1:25">
      <c r="A708">
        <f>A699+1</f>
        <v>85</v>
      </c>
      <c r="B708" s="434" t="str">
        <f ca="1">IF(INDIRECT("'Risk Input'!"&amp;Database!$O$3&amp;$A708&amp;"")="","",INDIRECT("'Risk Input'!"&amp;Database!$O$3&amp;$A708&amp;""))</f>
        <v/>
      </c>
      <c r="C708" s="434" t="str">
        <f ca="1">IF(INDIRECT("'Risk Input'!"&amp;Database!$O$2&amp;$A708&amp;"")="","",INDIRECT("'Risk Input'!"&amp;Database!$O$2&amp;$A708&amp;""))</f>
        <v/>
      </c>
      <c r="D708" s="435" t="str">
        <f ca="1">IF(INDIRECT("'Risk Input'!"&amp;Database!$O$4&amp;$A708&amp;"")="","",INDIRECT("'Risk Input'!"&amp;Database!$O$4&amp;$A708&amp;""))</f>
        <v/>
      </c>
      <c r="E708" s="434" t="str">
        <f ca="1">IF(INDIRECT("'Risk Input'!"&amp;Database!$O$5&amp;$A708&amp;"")="","",INDIRECT("'Risk Input'!"&amp;Database!$O$5&amp;$A708&amp;""))</f>
        <v/>
      </c>
      <c r="F708" s="434" t="str">
        <f ca="1">IF(INDIRECT("'Risk Input'!"&amp;Database!$O$6&amp;$A708&amp;"")="","",INDIRECT("'Risk Input'!"&amp;Database!$O$6&amp;$A708&amp;""))</f>
        <v/>
      </c>
      <c r="G708" s="434" t="str">
        <f ca="1">IF(INDIRECT("'Risk Input'!"&amp;Database!$O$7&amp;$A708&amp;"")="","",INDIRECT("'Risk Input'!"&amp;Database!$O$7&amp;$A708&amp;""))</f>
        <v/>
      </c>
      <c r="H708" s="434" t="str">
        <f ca="1">IF(INDIRECT("'Risk Input'!"&amp;Database!$O$8&amp;$A708&amp;"")="","",INDIRECT("'Risk Input'!"&amp;Database!$O$8&amp;$A708&amp;""))</f>
        <v/>
      </c>
      <c r="I708" s="449" t="str">
        <f ca="1">IF(INDIRECT("'Risk Input'!"&amp;Database!$O$9&amp;$A708&amp;"")="","",INDIRECT("'Risk Input'!"&amp;Database!$O$9&amp;$A708&amp;""))</f>
        <v/>
      </c>
      <c r="J708" s="434" t="str">
        <f ca="1">IF(INDIRECT("'Risk Input'!"&amp;Database!$O$10&amp;$A708&amp;"")="","",INDIRECT("'Risk Input'!"&amp;Database!$O$10&amp;$A708&amp;""))</f>
        <v/>
      </c>
      <c r="K708" s="434" t="str">
        <f ca="1">IF(INDIRECT("'Risk Input'!"&amp;Database!$O$11&amp;$A708&amp;"")="","",INDIRECT("'Risk Input'!"&amp;Database!$O$11&amp;$A708&amp;""))</f>
        <v/>
      </c>
      <c r="L708" s="434" t="str">
        <f ca="1">IF(INDIRECT("'Risk Input'!"&amp;Database!$O$12&amp;$A708&amp;"")="","",INDIRECT("'Risk Input'!"&amp;Database!$O$12&amp;$A708&amp;""))</f>
        <v/>
      </c>
      <c r="M708" s="434" t="str">
        <f ca="1">IF(INDIRECT("'Risk Input'!"&amp;Database!$O$13&amp;$A708&amp;"")="","",INDIRECT("'Risk Input'!"&amp;Database!$O$13&amp;$A708&amp;""))</f>
        <v/>
      </c>
      <c r="N708" s="434" t="str">
        <f ca="1">IF(INDIRECT("'Risk Input'!"&amp;Database!$O$14&amp;$A708&amp;"")="","",INDIRECT("'Risk Input'!"&amp;Database!$O$14&amp;$A708&amp;""))</f>
        <v/>
      </c>
      <c r="O708" s="450" t="s">
        <v>417</v>
      </c>
      <c r="P708" s="451" t="str">
        <f ca="1">IF(INDIRECT("'Risk Input'!"&amp;Database!$O$19&amp;$A708&amp;"")="","",INDIRECT("'Risk Input'!"&amp;Database!$O$19&amp;$A708&amp;""))</f>
        <v/>
      </c>
      <c r="Q708" s="465" t="str">
        <f ca="1">IF(INDIRECT("'Risk Input'!"&amp;Database!$O$20&amp;$A708&amp;"")="","",INDIRECT("'Risk Input'!"&amp;Database!$O$20&amp;$A708&amp;""))</f>
        <v/>
      </c>
      <c r="R708" s="465" t="str">
        <f ca="1">IF(INDIRECT("'Risk Input'!"&amp;Database!$O$21&amp;$A708&amp;"")="","",INDIRECT("'Risk Input'!"&amp;Database!$O$21&amp;$A708&amp;""))</f>
        <v/>
      </c>
      <c r="S708" s="434" t="str">
        <f ca="1">IF(INDIRECT("'Risk Input'!"&amp;Database!$O$22&amp;$A708&amp;"")="","",INDIRECT("'Risk Input'!"&amp;Database!$O$22&amp;$A708&amp;""))</f>
        <v/>
      </c>
      <c r="T708" s="434" t="str">
        <f ca="1">IF(INDIRECT("'Risk Input'!"&amp;Database!$O$25&amp;$A708&amp;"")="","",INDIRECT("'Risk Input'!"&amp;Database!$O$25&amp;$A708&amp;""))</f>
        <v/>
      </c>
      <c r="U708" s="434" t="str">
        <f ca="1">IF(INDIRECT("'Risk Input'!"&amp;Database!$O$26&amp;$A708&amp;"")="","",INDIRECT("'Risk Input'!"&amp;Database!$O$26&amp;$A708&amp;""))</f>
        <v/>
      </c>
      <c r="V708" s="434" t="str">
        <f ca="1">IF(INDIRECT("'Risk Input'!"&amp;Database!$O$27&amp;$A708&amp;"")="","",INDIRECT("'Risk Input'!"&amp;Database!$O$27&amp;$A708&amp;""))</f>
        <v/>
      </c>
      <c r="W708" s="465" t="str">
        <f ca="1">IF(INDIRECT("'Risk Input'!"&amp;Database!$O$28&amp;$A708&amp;"")="","",INDIRECT("'Risk Input'!"&amp;Database!$O$28&amp;$A708&amp;""))</f>
        <v/>
      </c>
      <c r="X708" s="434" t="str">
        <f ca="1">IF(INDIRECT("'Risk Input'!"&amp;Database!$O$29&amp;$A708&amp;"")="","",INDIRECT("'Risk Input'!"&amp;Database!$O$29&amp;$A708&amp;""))</f>
        <v/>
      </c>
      <c r="Y708" s="471" t="s">
        <v>417</v>
      </c>
    </row>
    <row r="709" ht="24" customHeight="1" spans="1:25">
      <c r="A709">
        <f>A708</f>
        <v>85</v>
      </c>
      <c r="B709" s="436"/>
      <c r="C709" s="436"/>
      <c r="D709" s="437"/>
      <c r="E709" s="436"/>
      <c r="F709" s="436"/>
      <c r="G709" s="436"/>
      <c r="H709" s="436"/>
      <c r="I709" s="452"/>
      <c r="J709" s="436"/>
      <c r="K709" s="436"/>
      <c r="L709" s="436"/>
      <c r="M709" s="436"/>
      <c r="N709" s="436"/>
      <c r="O709" s="453" t="str">
        <f ca="1">IF(INDIRECT("'Risk Input'!"&amp;Database!$O$15&amp;$A708&amp;"")="","",INDIRECT("'Risk Input'!"&amp;Database!$O$15&amp;$A708&amp;""))</f>
        <v/>
      </c>
      <c r="P709" s="454"/>
      <c r="Q709" s="466"/>
      <c r="R709" s="466"/>
      <c r="S709" s="436"/>
      <c r="T709" s="436"/>
      <c r="U709" s="436"/>
      <c r="V709" s="436"/>
      <c r="W709" s="466"/>
      <c r="X709" s="436"/>
      <c r="Y709" s="453" t="str">
        <f ca="1">IF(INDIRECT("'Risk Input'!"&amp;Database!$O$30&amp;$A708&amp;"")="","",INDIRECT("'Risk Input'!"&amp;Database!$O$30&amp;$A708&amp;""))</f>
        <v/>
      </c>
    </row>
    <row r="710" ht="24" customHeight="1" spans="1:25">
      <c r="A710">
        <f t="shared" ref="A710:A715" si="77">A709</f>
        <v>85</v>
      </c>
      <c r="B710" s="436"/>
      <c r="C710" s="436"/>
      <c r="D710" s="437"/>
      <c r="E710" s="436"/>
      <c r="F710" s="436"/>
      <c r="G710" s="436"/>
      <c r="H710" s="436"/>
      <c r="I710" s="452"/>
      <c r="J710" s="436"/>
      <c r="K710" s="436"/>
      <c r="L710" s="436"/>
      <c r="M710" s="436"/>
      <c r="N710" s="436"/>
      <c r="O710" s="455" t="str">
        <f ca="1">IF(INDIRECT("'Risk Input'!"&amp;Database!$O$18&amp;$A710&amp;"")="","",INDIRECT("'Risk Input'!"&amp;Database!$O$18&amp;$A710&amp;""))</f>
        <v/>
      </c>
      <c r="P710" s="454"/>
      <c r="Q710" s="466"/>
      <c r="R710" s="466"/>
      <c r="S710" s="436"/>
      <c r="T710" s="436"/>
      <c r="U710" s="436"/>
      <c r="V710" s="436"/>
      <c r="W710" s="466"/>
      <c r="X710" s="436"/>
      <c r="Y710" s="455" t="str">
        <f ca="1">IF(INDIRECT("'Risk Input'!"&amp;Database!$O$33&amp;$A710&amp;"")="","",INDIRECT("'Risk Input'!"&amp;Database!$O$33&amp;$A710&amp;""))</f>
        <v/>
      </c>
    </row>
    <row r="711" ht="24" customHeight="1" spans="1:25">
      <c r="A711">
        <f t="shared" si="77"/>
        <v>85</v>
      </c>
      <c r="B711" s="436"/>
      <c r="C711" s="436"/>
      <c r="D711" s="437"/>
      <c r="E711" s="436"/>
      <c r="F711" s="436"/>
      <c r="G711" s="436"/>
      <c r="H711" s="436"/>
      <c r="I711" s="452"/>
      <c r="J711" s="436"/>
      <c r="K711" s="436"/>
      <c r="L711" s="436"/>
      <c r="M711" s="436"/>
      <c r="N711" s="436"/>
      <c r="O711" s="456" t="str">
        <f ca="1">IF(INDIRECT("'Risk Input'!L"&amp;$A710&amp;"")="","",INDIRECT("'Risk Input'!L"&amp;$A710&amp;""))</f>
        <v/>
      </c>
      <c r="P711" s="454"/>
      <c r="Q711" s="466"/>
      <c r="R711" s="466"/>
      <c r="S711" s="436"/>
      <c r="T711" s="436"/>
      <c r="U711" s="436"/>
      <c r="V711" s="436"/>
      <c r="W711" s="466"/>
      <c r="X711" s="436"/>
      <c r="Y711" s="456" t="str">
        <f ca="1">IF(INDIRECT("'Risk Input'!L"&amp;$A710&amp;"")="","",INDIRECT("'Risk Input'!L"&amp;$A710&amp;""))</f>
        <v/>
      </c>
    </row>
    <row r="712" ht="24" customHeight="1" spans="1:25">
      <c r="A712">
        <f t="shared" si="77"/>
        <v>85</v>
      </c>
      <c r="B712" s="436"/>
      <c r="C712" s="436"/>
      <c r="D712" s="437"/>
      <c r="E712" s="436"/>
      <c r="F712" s="436"/>
      <c r="G712" s="436"/>
      <c r="H712" s="436"/>
      <c r="I712" s="452"/>
      <c r="J712" s="436"/>
      <c r="K712" s="436"/>
      <c r="L712" s="436"/>
      <c r="M712" s="436"/>
      <c r="N712" s="436"/>
      <c r="O712" s="456" t="str">
        <f ca="1">IF(INDIRECT("'Risk Input'!L"&amp;$A711&amp;"")="","",INDIRECT("'Risk Input'!L"&amp;$A711&amp;""))</f>
        <v/>
      </c>
      <c r="P712" s="454"/>
      <c r="Q712" s="466"/>
      <c r="R712" s="466"/>
      <c r="S712" s="436"/>
      <c r="T712" s="436"/>
      <c r="U712" s="436"/>
      <c r="V712" s="436"/>
      <c r="W712" s="466"/>
      <c r="X712" s="436"/>
      <c r="Y712" s="456" t="str">
        <f ca="1">IF(INDIRECT("'Risk Input'!L"&amp;$A711&amp;"")="","",INDIRECT("'Risk Input'!L"&amp;$A711&amp;""))</f>
        <v/>
      </c>
    </row>
    <row r="713" ht="24" customHeight="1" spans="1:25">
      <c r="A713">
        <f t="shared" si="77"/>
        <v>85</v>
      </c>
      <c r="B713" s="436"/>
      <c r="C713" s="436"/>
      <c r="D713" s="437"/>
      <c r="E713" s="436"/>
      <c r="F713" s="436"/>
      <c r="G713" s="436"/>
      <c r="H713" s="436"/>
      <c r="I713" s="452"/>
      <c r="J713" s="436"/>
      <c r="K713" s="436"/>
      <c r="L713" s="436"/>
      <c r="M713" s="436"/>
      <c r="N713" s="436"/>
      <c r="O713" s="457" t="str">
        <f ca="1">IF(INDIRECT("'Risk Input'!L"&amp;$A712&amp;"")="","",INDIRECT("'Risk Input'!L"&amp;$A712&amp;""))</f>
        <v/>
      </c>
      <c r="P713" s="454"/>
      <c r="Q713" s="466"/>
      <c r="R713" s="466"/>
      <c r="S713" s="436"/>
      <c r="T713" s="436"/>
      <c r="U713" s="436"/>
      <c r="V713" s="436"/>
      <c r="W713" s="466"/>
      <c r="X713" s="436"/>
      <c r="Y713" s="457" t="str">
        <f ca="1">IF(INDIRECT("'Risk Input'!L"&amp;$A712&amp;"")="","",INDIRECT("'Risk Input'!L"&amp;$A712&amp;""))</f>
        <v/>
      </c>
    </row>
    <row r="714" ht="24" customHeight="1" spans="1:25">
      <c r="A714">
        <f t="shared" si="77"/>
        <v>85</v>
      </c>
      <c r="B714" s="436"/>
      <c r="C714" s="436"/>
      <c r="D714" s="437"/>
      <c r="E714" s="436"/>
      <c r="F714" s="436"/>
      <c r="G714" s="436"/>
      <c r="H714" s="436"/>
      <c r="I714" s="452"/>
      <c r="J714" s="436"/>
      <c r="K714" s="436"/>
      <c r="L714" s="436"/>
      <c r="M714" s="436"/>
      <c r="N714" s="436"/>
      <c r="O714" s="458" t="s">
        <v>418</v>
      </c>
      <c r="P714" s="454"/>
      <c r="Q714" s="466"/>
      <c r="R714" s="466"/>
      <c r="S714" s="436"/>
      <c r="T714" s="436"/>
      <c r="U714" s="436"/>
      <c r="V714" s="436"/>
      <c r="W714" s="466"/>
      <c r="X714" s="436"/>
      <c r="Y714" s="458" t="s">
        <v>418</v>
      </c>
    </row>
    <row r="715" ht="24" customHeight="1" spans="1:25">
      <c r="A715">
        <f t="shared" si="77"/>
        <v>85</v>
      </c>
      <c r="B715" s="438"/>
      <c r="C715" s="438"/>
      <c r="D715" s="439"/>
      <c r="E715" s="438"/>
      <c r="F715" s="438"/>
      <c r="G715" s="438"/>
      <c r="H715" s="438"/>
      <c r="I715" s="459"/>
      <c r="J715" s="438"/>
      <c r="K715" s="438"/>
      <c r="L715" s="438"/>
      <c r="M715" s="438"/>
      <c r="N715" s="438"/>
      <c r="O715" s="460" t="str">
        <f ca="1">IF(INDIRECT("'Risk Input'!"&amp;Database!$O$16&amp;$A715&amp;"")="","",INDIRECT("'Risk Input'!"&amp;Database!$O$16&amp;$A715&amp;""))</f>
        <v/>
      </c>
      <c r="P715" s="461"/>
      <c r="Q715" s="467"/>
      <c r="R715" s="467"/>
      <c r="S715" s="438"/>
      <c r="T715" s="438"/>
      <c r="U715" s="438"/>
      <c r="V715" s="438"/>
      <c r="W715" s="467"/>
      <c r="X715" s="438"/>
      <c r="Y715" s="460" t="str">
        <f ca="1">IF(INDIRECT("'Risk Input'!"&amp;Database!$O$31&amp;$A715&amp;"")="","",INDIRECT("'Risk Input'!"&amp;Database!$O$31&amp;$A715&amp;""))</f>
        <v/>
      </c>
    </row>
    <row r="716" ht="6" customHeight="1" spans="2:25">
      <c r="B716" s="431"/>
      <c r="C716" s="432"/>
      <c r="D716" s="433"/>
      <c r="E716" s="433"/>
      <c r="F716" s="433"/>
      <c r="G716" s="433"/>
      <c r="H716" s="433"/>
      <c r="I716" s="462"/>
      <c r="J716" s="433"/>
      <c r="K716" s="433"/>
      <c r="L716" s="433"/>
      <c r="M716" s="433"/>
      <c r="N716" s="448"/>
      <c r="O716" s="448"/>
      <c r="P716" s="448"/>
      <c r="Q716" s="448"/>
      <c r="R716" s="448"/>
      <c r="S716" s="433"/>
      <c r="T716" s="433"/>
      <c r="U716" s="433"/>
      <c r="V716" s="433"/>
      <c r="W716" s="433"/>
      <c r="X716" s="433"/>
      <c r="Y716" s="470"/>
    </row>
    <row r="717" ht="24" customHeight="1" spans="1:25">
      <c r="A717">
        <f>A708+1</f>
        <v>86</v>
      </c>
      <c r="B717" s="434" t="str">
        <f ca="1">IF(INDIRECT("'Risk Input'!"&amp;Database!$O$3&amp;$A717&amp;"")="","",INDIRECT("'Risk Input'!"&amp;Database!$O$3&amp;$A717&amp;""))</f>
        <v/>
      </c>
      <c r="C717" s="434" t="str">
        <f ca="1">IF(INDIRECT("'Risk Input'!"&amp;Database!$O$2&amp;$A717&amp;"")="","",INDIRECT("'Risk Input'!"&amp;Database!$O$2&amp;$A717&amp;""))</f>
        <v/>
      </c>
      <c r="D717" s="435" t="str">
        <f ca="1">IF(INDIRECT("'Risk Input'!"&amp;Database!$O$4&amp;$A717&amp;"")="","",INDIRECT("'Risk Input'!"&amp;Database!$O$4&amp;$A717&amp;""))</f>
        <v/>
      </c>
      <c r="E717" s="434" t="str">
        <f ca="1">IF(INDIRECT("'Risk Input'!"&amp;Database!$O$5&amp;$A717&amp;"")="","",INDIRECT("'Risk Input'!"&amp;Database!$O$5&amp;$A717&amp;""))</f>
        <v/>
      </c>
      <c r="F717" s="434" t="str">
        <f ca="1">IF(INDIRECT("'Risk Input'!"&amp;Database!$O$6&amp;$A717&amp;"")="","",INDIRECT("'Risk Input'!"&amp;Database!$O$6&amp;$A717&amp;""))</f>
        <v/>
      </c>
      <c r="G717" s="434" t="str">
        <f ca="1">IF(INDIRECT("'Risk Input'!"&amp;Database!$O$7&amp;$A717&amp;"")="","",INDIRECT("'Risk Input'!"&amp;Database!$O$7&amp;$A717&amp;""))</f>
        <v/>
      </c>
      <c r="H717" s="434" t="str">
        <f ca="1">IF(INDIRECT("'Risk Input'!"&amp;Database!$O$8&amp;$A717&amp;"")="","",INDIRECT("'Risk Input'!"&amp;Database!$O$8&amp;$A717&amp;""))</f>
        <v/>
      </c>
      <c r="I717" s="449" t="str">
        <f ca="1">IF(INDIRECT("'Risk Input'!"&amp;Database!$O$9&amp;$A717&amp;"")="","",INDIRECT("'Risk Input'!"&amp;Database!$O$9&amp;$A717&amp;""))</f>
        <v/>
      </c>
      <c r="J717" s="434" t="str">
        <f ca="1">IF(INDIRECT("'Risk Input'!"&amp;Database!$O$10&amp;$A717&amp;"")="","",INDIRECT("'Risk Input'!"&amp;Database!$O$10&amp;$A717&amp;""))</f>
        <v/>
      </c>
      <c r="K717" s="434" t="str">
        <f ca="1">IF(INDIRECT("'Risk Input'!"&amp;Database!$O$11&amp;$A717&amp;"")="","",INDIRECT("'Risk Input'!"&amp;Database!$O$11&amp;$A717&amp;""))</f>
        <v/>
      </c>
      <c r="L717" s="434" t="str">
        <f ca="1">IF(INDIRECT("'Risk Input'!"&amp;Database!$O$12&amp;$A717&amp;"")="","",INDIRECT("'Risk Input'!"&amp;Database!$O$12&amp;$A717&amp;""))</f>
        <v/>
      </c>
      <c r="M717" s="434" t="str">
        <f ca="1">IF(INDIRECT("'Risk Input'!"&amp;Database!$O$13&amp;$A717&amp;"")="","",INDIRECT("'Risk Input'!"&amp;Database!$O$13&amp;$A717&amp;""))</f>
        <v/>
      </c>
      <c r="N717" s="434" t="str">
        <f ca="1">IF(INDIRECT("'Risk Input'!"&amp;Database!$O$14&amp;$A717&amp;"")="","",INDIRECT("'Risk Input'!"&amp;Database!$O$14&amp;$A717&amp;""))</f>
        <v/>
      </c>
      <c r="O717" s="450" t="s">
        <v>417</v>
      </c>
      <c r="P717" s="451" t="str">
        <f ca="1">IF(INDIRECT("'Risk Input'!"&amp;Database!$O$19&amp;$A717&amp;"")="","",INDIRECT("'Risk Input'!"&amp;Database!$O$19&amp;$A717&amp;""))</f>
        <v/>
      </c>
      <c r="Q717" s="465" t="str">
        <f ca="1">IF(INDIRECT("'Risk Input'!"&amp;Database!$O$20&amp;$A717&amp;"")="","",INDIRECT("'Risk Input'!"&amp;Database!$O$20&amp;$A717&amp;""))</f>
        <v/>
      </c>
      <c r="R717" s="465" t="str">
        <f ca="1">IF(INDIRECT("'Risk Input'!"&amp;Database!$O$21&amp;$A717&amp;"")="","",INDIRECT("'Risk Input'!"&amp;Database!$O$21&amp;$A717&amp;""))</f>
        <v/>
      </c>
      <c r="S717" s="434" t="str">
        <f ca="1">IF(INDIRECT("'Risk Input'!"&amp;Database!$O$22&amp;$A717&amp;"")="","",INDIRECT("'Risk Input'!"&amp;Database!$O$22&amp;$A717&amp;""))</f>
        <v/>
      </c>
      <c r="T717" s="434" t="str">
        <f ca="1">IF(INDIRECT("'Risk Input'!"&amp;Database!$O$25&amp;$A717&amp;"")="","",INDIRECT("'Risk Input'!"&amp;Database!$O$25&amp;$A717&amp;""))</f>
        <v/>
      </c>
      <c r="U717" s="434" t="str">
        <f ca="1">IF(INDIRECT("'Risk Input'!"&amp;Database!$O$26&amp;$A717&amp;"")="","",INDIRECT("'Risk Input'!"&amp;Database!$O$26&amp;$A717&amp;""))</f>
        <v/>
      </c>
      <c r="V717" s="434" t="str">
        <f ca="1">IF(INDIRECT("'Risk Input'!"&amp;Database!$O$27&amp;$A717&amp;"")="","",INDIRECT("'Risk Input'!"&amp;Database!$O$27&amp;$A717&amp;""))</f>
        <v/>
      </c>
      <c r="W717" s="465" t="str">
        <f ca="1">IF(INDIRECT("'Risk Input'!"&amp;Database!$O$28&amp;$A717&amp;"")="","",INDIRECT("'Risk Input'!"&amp;Database!$O$28&amp;$A717&amp;""))</f>
        <v/>
      </c>
      <c r="X717" s="434" t="str">
        <f ca="1">IF(INDIRECT("'Risk Input'!"&amp;Database!$O$29&amp;$A717&amp;"")="","",INDIRECT("'Risk Input'!"&amp;Database!$O$29&amp;$A717&amp;""))</f>
        <v/>
      </c>
      <c r="Y717" s="471" t="s">
        <v>417</v>
      </c>
    </row>
    <row r="718" ht="24" customHeight="1" spans="1:25">
      <c r="A718">
        <f>A717</f>
        <v>86</v>
      </c>
      <c r="B718" s="436"/>
      <c r="C718" s="436"/>
      <c r="D718" s="437"/>
      <c r="E718" s="436"/>
      <c r="F718" s="436"/>
      <c r="G718" s="436"/>
      <c r="H718" s="436"/>
      <c r="I718" s="452"/>
      <c r="J718" s="436"/>
      <c r="K718" s="436"/>
      <c r="L718" s="436"/>
      <c r="M718" s="436"/>
      <c r="N718" s="436"/>
      <c r="O718" s="453" t="str">
        <f ca="1">IF(INDIRECT("'Risk Input'!"&amp;Database!$O$15&amp;$A717&amp;"")="","",INDIRECT("'Risk Input'!"&amp;Database!$O$15&amp;$A717&amp;""))</f>
        <v/>
      </c>
      <c r="P718" s="454"/>
      <c r="Q718" s="466"/>
      <c r="R718" s="466"/>
      <c r="S718" s="436"/>
      <c r="T718" s="436"/>
      <c r="U718" s="436"/>
      <c r="V718" s="436"/>
      <c r="W718" s="466"/>
      <c r="X718" s="436"/>
      <c r="Y718" s="453" t="str">
        <f ca="1">IF(INDIRECT("'Risk Input'!"&amp;Database!$O$30&amp;$A717&amp;"")="","",INDIRECT("'Risk Input'!"&amp;Database!$O$30&amp;$A717&amp;""))</f>
        <v/>
      </c>
    </row>
    <row r="719" ht="24" customHeight="1" spans="1:25">
      <c r="A719">
        <f t="shared" ref="A719:A724" si="78">A718</f>
        <v>86</v>
      </c>
      <c r="B719" s="436"/>
      <c r="C719" s="436"/>
      <c r="D719" s="437"/>
      <c r="E719" s="436"/>
      <c r="F719" s="436"/>
      <c r="G719" s="436"/>
      <c r="H719" s="436"/>
      <c r="I719" s="452"/>
      <c r="J719" s="436"/>
      <c r="K719" s="436"/>
      <c r="L719" s="436"/>
      <c r="M719" s="436"/>
      <c r="N719" s="436"/>
      <c r="O719" s="455" t="str">
        <f ca="1">IF(INDIRECT("'Risk Input'!"&amp;Database!$O$18&amp;$A719&amp;"")="","",INDIRECT("'Risk Input'!"&amp;Database!$O$18&amp;$A719&amp;""))</f>
        <v/>
      </c>
      <c r="P719" s="454"/>
      <c r="Q719" s="466"/>
      <c r="R719" s="466"/>
      <c r="S719" s="436"/>
      <c r="T719" s="436"/>
      <c r="U719" s="436"/>
      <c r="V719" s="436"/>
      <c r="W719" s="466"/>
      <c r="X719" s="436"/>
      <c r="Y719" s="455" t="str">
        <f ca="1">IF(INDIRECT("'Risk Input'!"&amp;Database!$O$33&amp;$A719&amp;"")="","",INDIRECT("'Risk Input'!"&amp;Database!$O$33&amp;$A719&amp;""))</f>
        <v/>
      </c>
    </row>
    <row r="720" ht="24" customHeight="1" spans="1:25">
      <c r="A720">
        <f t="shared" si="78"/>
        <v>86</v>
      </c>
      <c r="B720" s="436"/>
      <c r="C720" s="436"/>
      <c r="D720" s="437"/>
      <c r="E720" s="436"/>
      <c r="F720" s="436"/>
      <c r="G720" s="436"/>
      <c r="H720" s="436"/>
      <c r="I720" s="452"/>
      <c r="J720" s="436"/>
      <c r="K720" s="436"/>
      <c r="L720" s="436"/>
      <c r="M720" s="436"/>
      <c r="N720" s="436"/>
      <c r="O720" s="456" t="str">
        <f ca="1">IF(INDIRECT("'Risk Input'!L"&amp;$A719&amp;"")="","",INDIRECT("'Risk Input'!L"&amp;$A719&amp;""))</f>
        <v/>
      </c>
      <c r="P720" s="454"/>
      <c r="Q720" s="466"/>
      <c r="R720" s="466"/>
      <c r="S720" s="436"/>
      <c r="T720" s="436"/>
      <c r="U720" s="436"/>
      <c r="V720" s="436"/>
      <c r="W720" s="466"/>
      <c r="X720" s="436"/>
      <c r="Y720" s="456" t="str">
        <f ca="1">IF(INDIRECT("'Risk Input'!L"&amp;$A719&amp;"")="","",INDIRECT("'Risk Input'!L"&amp;$A719&amp;""))</f>
        <v/>
      </c>
    </row>
    <row r="721" ht="24" customHeight="1" spans="1:25">
      <c r="A721">
        <f t="shared" si="78"/>
        <v>86</v>
      </c>
      <c r="B721" s="436"/>
      <c r="C721" s="436"/>
      <c r="D721" s="437"/>
      <c r="E721" s="436"/>
      <c r="F721" s="436"/>
      <c r="G721" s="436"/>
      <c r="H721" s="436"/>
      <c r="I721" s="452"/>
      <c r="J721" s="436"/>
      <c r="K721" s="436"/>
      <c r="L721" s="436"/>
      <c r="M721" s="436"/>
      <c r="N721" s="436"/>
      <c r="O721" s="456" t="str">
        <f ca="1">IF(INDIRECT("'Risk Input'!L"&amp;$A720&amp;"")="","",INDIRECT("'Risk Input'!L"&amp;$A720&amp;""))</f>
        <v/>
      </c>
      <c r="P721" s="454"/>
      <c r="Q721" s="466"/>
      <c r="R721" s="466"/>
      <c r="S721" s="436"/>
      <c r="T721" s="436"/>
      <c r="U721" s="436"/>
      <c r="V721" s="436"/>
      <c r="W721" s="466"/>
      <c r="X721" s="436"/>
      <c r="Y721" s="456" t="str">
        <f ca="1">IF(INDIRECT("'Risk Input'!L"&amp;$A720&amp;"")="","",INDIRECT("'Risk Input'!L"&amp;$A720&amp;""))</f>
        <v/>
      </c>
    </row>
    <row r="722" ht="24" customHeight="1" spans="1:25">
      <c r="A722">
        <f t="shared" si="78"/>
        <v>86</v>
      </c>
      <c r="B722" s="436"/>
      <c r="C722" s="436"/>
      <c r="D722" s="437"/>
      <c r="E722" s="436"/>
      <c r="F722" s="436"/>
      <c r="G722" s="436"/>
      <c r="H722" s="436"/>
      <c r="I722" s="452"/>
      <c r="J722" s="436"/>
      <c r="K722" s="436"/>
      <c r="L722" s="436"/>
      <c r="M722" s="436"/>
      <c r="N722" s="436"/>
      <c r="O722" s="457" t="str">
        <f ca="1">IF(INDIRECT("'Risk Input'!L"&amp;$A721&amp;"")="","",INDIRECT("'Risk Input'!L"&amp;$A721&amp;""))</f>
        <v/>
      </c>
      <c r="P722" s="454"/>
      <c r="Q722" s="466"/>
      <c r="R722" s="466"/>
      <c r="S722" s="436"/>
      <c r="T722" s="436"/>
      <c r="U722" s="436"/>
      <c r="V722" s="436"/>
      <c r="W722" s="466"/>
      <c r="X722" s="436"/>
      <c r="Y722" s="457" t="str">
        <f ca="1">IF(INDIRECT("'Risk Input'!L"&amp;$A721&amp;"")="","",INDIRECT("'Risk Input'!L"&amp;$A721&amp;""))</f>
        <v/>
      </c>
    </row>
    <row r="723" ht="24" customHeight="1" spans="1:25">
      <c r="A723">
        <f t="shared" si="78"/>
        <v>86</v>
      </c>
      <c r="B723" s="436"/>
      <c r="C723" s="436"/>
      <c r="D723" s="437"/>
      <c r="E723" s="436"/>
      <c r="F723" s="436"/>
      <c r="G723" s="436"/>
      <c r="H723" s="436"/>
      <c r="I723" s="452"/>
      <c r="J723" s="436"/>
      <c r="K723" s="436"/>
      <c r="L723" s="436"/>
      <c r="M723" s="436"/>
      <c r="N723" s="436"/>
      <c r="O723" s="458" t="s">
        <v>418</v>
      </c>
      <c r="P723" s="454"/>
      <c r="Q723" s="466"/>
      <c r="R723" s="466"/>
      <c r="S723" s="436"/>
      <c r="T723" s="436"/>
      <c r="U723" s="436"/>
      <c r="V723" s="436"/>
      <c r="W723" s="466"/>
      <c r="X723" s="436"/>
      <c r="Y723" s="458" t="s">
        <v>418</v>
      </c>
    </row>
    <row r="724" ht="24" customHeight="1" spans="1:25">
      <c r="A724">
        <f t="shared" si="78"/>
        <v>86</v>
      </c>
      <c r="B724" s="438"/>
      <c r="C724" s="438"/>
      <c r="D724" s="439"/>
      <c r="E724" s="438"/>
      <c r="F724" s="438"/>
      <c r="G724" s="438"/>
      <c r="H724" s="438"/>
      <c r="I724" s="459"/>
      <c r="J724" s="438"/>
      <c r="K724" s="438"/>
      <c r="L724" s="438"/>
      <c r="M724" s="438"/>
      <c r="N724" s="438"/>
      <c r="O724" s="460" t="str">
        <f ca="1">IF(INDIRECT("'Risk Input'!"&amp;Database!$O$16&amp;$A724&amp;"")="","",INDIRECT("'Risk Input'!"&amp;Database!$O$16&amp;$A724&amp;""))</f>
        <v/>
      </c>
      <c r="P724" s="461"/>
      <c r="Q724" s="467"/>
      <c r="R724" s="467"/>
      <c r="S724" s="438"/>
      <c r="T724" s="438"/>
      <c r="U724" s="438"/>
      <c r="V724" s="438"/>
      <c r="W724" s="467"/>
      <c r="X724" s="438"/>
      <c r="Y724" s="460" t="str">
        <f ca="1">IF(INDIRECT("'Risk Input'!"&amp;Database!$O$31&amp;$A724&amp;"")="","",INDIRECT("'Risk Input'!"&amp;Database!$O$31&amp;$A724&amp;""))</f>
        <v/>
      </c>
    </row>
    <row r="725" ht="6" customHeight="1" spans="2:25">
      <c r="B725" s="431"/>
      <c r="C725" s="432"/>
      <c r="D725" s="433"/>
      <c r="E725" s="433"/>
      <c r="F725" s="433"/>
      <c r="G725" s="433"/>
      <c r="H725" s="433"/>
      <c r="I725" s="462"/>
      <c r="J725" s="433"/>
      <c r="K725" s="433"/>
      <c r="L725" s="433"/>
      <c r="M725" s="433"/>
      <c r="N725" s="448"/>
      <c r="O725" s="448"/>
      <c r="P725" s="448"/>
      <c r="Q725" s="448"/>
      <c r="R725" s="448"/>
      <c r="S725" s="433"/>
      <c r="T725" s="433"/>
      <c r="U725" s="433"/>
      <c r="V725" s="433"/>
      <c r="W725" s="433"/>
      <c r="X725" s="433"/>
      <c r="Y725" s="470"/>
    </row>
    <row r="726" ht="24" customHeight="1" spans="1:25">
      <c r="A726">
        <f>A717+1</f>
        <v>87</v>
      </c>
      <c r="B726" s="434" t="str">
        <f ca="1">IF(INDIRECT("'Risk Input'!"&amp;Database!$O$3&amp;$A726&amp;"")="","",INDIRECT("'Risk Input'!"&amp;Database!$O$3&amp;$A726&amp;""))</f>
        <v/>
      </c>
      <c r="C726" s="434" t="str">
        <f ca="1">IF(INDIRECT("'Risk Input'!"&amp;Database!$O$2&amp;$A726&amp;"")="","",INDIRECT("'Risk Input'!"&amp;Database!$O$2&amp;$A726&amp;""))</f>
        <v/>
      </c>
      <c r="D726" s="435" t="str">
        <f ca="1">IF(INDIRECT("'Risk Input'!"&amp;Database!$O$4&amp;$A726&amp;"")="","",INDIRECT("'Risk Input'!"&amp;Database!$O$4&amp;$A726&amp;""))</f>
        <v/>
      </c>
      <c r="E726" s="434" t="str">
        <f ca="1">IF(INDIRECT("'Risk Input'!"&amp;Database!$O$5&amp;$A726&amp;"")="","",INDIRECT("'Risk Input'!"&amp;Database!$O$5&amp;$A726&amp;""))</f>
        <v/>
      </c>
      <c r="F726" s="434" t="str">
        <f ca="1">IF(INDIRECT("'Risk Input'!"&amp;Database!$O$6&amp;$A726&amp;"")="","",INDIRECT("'Risk Input'!"&amp;Database!$O$6&amp;$A726&amp;""))</f>
        <v/>
      </c>
      <c r="G726" s="434" t="str">
        <f ca="1">IF(INDIRECT("'Risk Input'!"&amp;Database!$O$7&amp;$A726&amp;"")="","",INDIRECT("'Risk Input'!"&amp;Database!$O$7&amp;$A726&amp;""))</f>
        <v/>
      </c>
      <c r="H726" s="434" t="str">
        <f ca="1">IF(INDIRECT("'Risk Input'!"&amp;Database!$O$8&amp;$A726&amp;"")="","",INDIRECT("'Risk Input'!"&amp;Database!$O$8&amp;$A726&amp;""))</f>
        <v/>
      </c>
      <c r="I726" s="449" t="str">
        <f ca="1">IF(INDIRECT("'Risk Input'!"&amp;Database!$O$9&amp;$A726&amp;"")="","",INDIRECT("'Risk Input'!"&amp;Database!$O$9&amp;$A726&amp;""))</f>
        <v/>
      </c>
      <c r="J726" s="434" t="str">
        <f ca="1">IF(INDIRECT("'Risk Input'!"&amp;Database!$O$10&amp;$A726&amp;"")="","",INDIRECT("'Risk Input'!"&amp;Database!$O$10&amp;$A726&amp;""))</f>
        <v/>
      </c>
      <c r="K726" s="434" t="str">
        <f ca="1">IF(INDIRECT("'Risk Input'!"&amp;Database!$O$11&amp;$A726&amp;"")="","",INDIRECT("'Risk Input'!"&amp;Database!$O$11&amp;$A726&amp;""))</f>
        <v/>
      </c>
      <c r="L726" s="434" t="str">
        <f ca="1">IF(INDIRECT("'Risk Input'!"&amp;Database!$O$12&amp;$A726&amp;"")="","",INDIRECT("'Risk Input'!"&amp;Database!$O$12&amp;$A726&amp;""))</f>
        <v/>
      </c>
      <c r="M726" s="434" t="str">
        <f ca="1">IF(INDIRECT("'Risk Input'!"&amp;Database!$O$13&amp;$A726&amp;"")="","",INDIRECT("'Risk Input'!"&amp;Database!$O$13&amp;$A726&amp;""))</f>
        <v/>
      </c>
      <c r="N726" s="434" t="str">
        <f ca="1">IF(INDIRECT("'Risk Input'!"&amp;Database!$O$14&amp;$A726&amp;"")="","",INDIRECT("'Risk Input'!"&amp;Database!$O$14&amp;$A726&amp;""))</f>
        <v/>
      </c>
      <c r="O726" s="450" t="s">
        <v>417</v>
      </c>
      <c r="P726" s="451" t="str">
        <f ca="1">IF(INDIRECT("'Risk Input'!"&amp;Database!$O$19&amp;$A726&amp;"")="","",INDIRECT("'Risk Input'!"&amp;Database!$O$19&amp;$A726&amp;""))</f>
        <v/>
      </c>
      <c r="Q726" s="465" t="str">
        <f ca="1">IF(INDIRECT("'Risk Input'!"&amp;Database!$O$20&amp;$A726&amp;"")="","",INDIRECT("'Risk Input'!"&amp;Database!$O$20&amp;$A726&amp;""))</f>
        <v/>
      </c>
      <c r="R726" s="465" t="str">
        <f ca="1">IF(INDIRECT("'Risk Input'!"&amp;Database!$O$21&amp;$A726&amp;"")="","",INDIRECT("'Risk Input'!"&amp;Database!$O$21&amp;$A726&amp;""))</f>
        <v/>
      </c>
      <c r="S726" s="434" t="str">
        <f ca="1">IF(INDIRECT("'Risk Input'!"&amp;Database!$O$22&amp;$A726&amp;"")="","",INDIRECT("'Risk Input'!"&amp;Database!$O$22&amp;$A726&amp;""))</f>
        <v/>
      </c>
      <c r="T726" s="434" t="str">
        <f ca="1">IF(INDIRECT("'Risk Input'!"&amp;Database!$O$25&amp;$A726&amp;"")="","",INDIRECT("'Risk Input'!"&amp;Database!$O$25&amp;$A726&amp;""))</f>
        <v/>
      </c>
      <c r="U726" s="434" t="str">
        <f ca="1">IF(INDIRECT("'Risk Input'!"&amp;Database!$O$26&amp;$A726&amp;"")="","",INDIRECT("'Risk Input'!"&amp;Database!$O$26&amp;$A726&amp;""))</f>
        <v/>
      </c>
      <c r="V726" s="434" t="str">
        <f ca="1">IF(INDIRECT("'Risk Input'!"&amp;Database!$O$27&amp;$A726&amp;"")="","",INDIRECT("'Risk Input'!"&amp;Database!$O$27&amp;$A726&amp;""))</f>
        <v/>
      </c>
      <c r="W726" s="465" t="str">
        <f ca="1">IF(INDIRECT("'Risk Input'!"&amp;Database!$O$28&amp;$A726&amp;"")="","",INDIRECT("'Risk Input'!"&amp;Database!$O$28&amp;$A726&amp;""))</f>
        <v/>
      </c>
      <c r="X726" s="434" t="str">
        <f ca="1">IF(INDIRECT("'Risk Input'!"&amp;Database!$O$29&amp;$A726&amp;"")="","",INDIRECT("'Risk Input'!"&amp;Database!$O$29&amp;$A726&amp;""))</f>
        <v/>
      </c>
      <c r="Y726" s="471" t="s">
        <v>417</v>
      </c>
    </row>
    <row r="727" ht="24" customHeight="1" spans="1:25">
      <c r="A727">
        <f>A726</f>
        <v>87</v>
      </c>
      <c r="B727" s="436"/>
      <c r="C727" s="436"/>
      <c r="D727" s="437"/>
      <c r="E727" s="436"/>
      <c r="F727" s="436"/>
      <c r="G727" s="436"/>
      <c r="H727" s="436"/>
      <c r="I727" s="452"/>
      <c r="J727" s="436"/>
      <c r="K727" s="436"/>
      <c r="L727" s="436"/>
      <c r="M727" s="436"/>
      <c r="N727" s="436"/>
      <c r="O727" s="453" t="str">
        <f ca="1">IF(INDIRECT("'Risk Input'!"&amp;Database!$O$15&amp;$A726&amp;"")="","",INDIRECT("'Risk Input'!"&amp;Database!$O$15&amp;$A726&amp;""))</f>
        <v/>
      </c>
      <c r="P727" s="454"/>
      <c r="Q727" s="466"/>
      <c r="R727" s="466"/>
      <c r="S727" s="436"/>
      <c r="T727" s="436"/>
      <c r="U727" s="436"/>
      <c r="V727" s="436"/>
      <c r="W727" s="466"/>
      <c r="X727" s="436"/>
      <c r="Y727" s="453" t="str">
        <f ca="1">IF(INDIRECT("'Risk Input'!"&amp;Database!$O$30&amp;$A726&amp;"")="","",INDIRECT("'Risk Input'!"&amp;Database!$O$30&amp;$A726&amp;""))</f>
        <v/>
      </c>
    </row>
    <row r="728" ht="24" customHeight="1" spans="1:25">
      <c r="A728">
        <f t="shared" ref="A728:A733" si="79">A727</f>
        <v>87</v>
      </c>
      <c r="B728" s="436"/>
      <c r="C728" s="436"/>
      <c r="D728" s="437"/>
      <c r="E728" s="436"/>
      <c r="F728" s="436"/>
      <c r="G728" s="436"/>
      <c r="H728" s="436"/>
      <c r="I728" s="452"/>
      <c r="J728" s="436"/>
      <c r="K728" s="436"/>
      <c r="L728" s="436"/>
      <c r="M728" s="436"/>
      <c r="N728" s="436"/>
      <c r="O728" s="455" t="str">
        <f ca="1">IF(INDIRECT("'Risk Input'!"&amp;Database!$O$18&amp;$A728&amp;"")="","",INDIRECT("'Risk Input'!"&amp;Database!$O$18&amp;$A728&amp;""))</f>
        <v/>
      </c>
      <c r="P728" s="454"/>
      <c r="Q728" s="466"/>
      <c r="R728" s="466"/>
      <c r="S728" s="436"/>
      <c r="T728" s="436"/>
      <c r="U728" s="436"/>
      <c r="V728" s="436"/>
      <c r="W728" s="466"/>
      <c r="X728" s="436"/>
      <c r="Y728" s="455" t="str">
        <f ca="1">IF(INDIRECT("'Risk Input'!"&amp;Database!$O$33&amp;$A728&amp;"")="","",INDIRECT("'Risk Input'!"&amp;Database!$O$33&amp;$A728&amp;""))</f>
        <v/>
      </c>
    </row>
    <row r="729" ht="24" customHeight="1" spans="1:25">
      <c r="A729">
        <f t="shared" si="79"/>
        <v>87</v>
      </c>
      <c r="B729" s="436"/>
      <c r="C729" s="436"/>
      <c r="D729" s="437"/>
      <c r="E729" s="436"/>
      <c r="F729" s="436"/>
      <c r="G729" s="436"/>
      <c r="H729" s="436"/>
      <c r="I729" s="452"/>
      <c r="J729" s="436"/>
      <c r="K729" s="436"/>
      <c r="L729" s="436"/>
      <c r="M729" s="436"/>
      <c r="N729" s="436"/>
      <c r="O729" s="456" t="str">
        <f ca="1">IF(INDIRECT("'Risk Input'!L"&amp;$A728&amp;"")="","",INDIRECT("'Risk Input'!L"&amp;$A728&amp;""))</f>
        <v/>
      </c>
      <c r="P729" s="454"/>
      <c r="Q729" s="466"/>
      <c r="R729" s="466"/>
      <c r="S729" s="436"/>
      <c r="T729" s="436"/>
      <c r="U729" s="436"/>
      <c r="V729" s="436"/>
      <c r="W729" s="466"/>
      <c r="X729" s="436"/>
      <c r="Y729" s="456" t="str">
        <f ca="1">IF(INDIRECT("'Risk Input'!L"&amp;$A728&amp;"")="","",INDIRECT("'Risk Input'!L"&amp;$A728&amp;""))</f>
        <v/>
      </c>
    </row>
    <row r="730" ht="24" customHeight="1" spans="1:25">
      <c r="A730">
        <f t="shared" si="79"/>
        <v>87</v>
      </c>
      <c r="B730" s="436"/>
      <c r="C730" s="436"/>
      <c r="D730" s="437"/>
      <c r="E730" s="436"/>
      <c r="F730" s="436"/>
      <c r="G730" s="436"/>
      <c r="H730" s="436"/>
      <c r="I730" s="452"/>
      <c r="J730" s="436"/>
      <c r="K730" s="436"/>
      <c r="L730" s="436"/>
      <c r="M730" s="436"/>
      <c r="N730" s="436"/>
      <c r="O730" s="456" t="str">
        <f ca="1">IF(INDIRECT("'Risk Input'!L"&amp;$A729&amp;"")="","",INDIRECT("'Risk Input'!L"&amp;$A729&amp;""))</f>
        <v/>
      </c>
      <c r="P730" s="454"/>
      <c r="Q730" s="466"/>
      <c r="R730" s="466"/>
      <c r="S730" s="436"/>
      <c r="T730" s="436"/>
      <c r="U730" s="436"/>
      <c r="V730" s="436"/>
      <c r="W730" s="466"/>
      <c r="X730" s="436"/>
      <c r="Y730" s="456" t="str">
        <f ca="1">IF(INDIRECT("'Risk Input'!L"&amp;$A729&amp;"")="","",INDIRECT("'Risk Input'!L"&amp;$A729&amp;""))</f>
        <v/>
      </c>
    </row>
    <row r="731" ht="24" customHeight="1" spans="1:25">
      <c r="A731">
        <f t="shared" si="79"/>
        <v>87</v>
      </c>
      <c r="B731" s="436"/>
      <c r="C731" s="436"/>
      <c r="D731" s="437"/>
      <c r="E731" s="436"/>
      <c r="F731" s="436"/>
      <c r="G731" s="436"/>
      <c r="H731" s="436"/>
      <c r="I731" s="452"/>
      <c r="J731" s="436"/>
      <c r="K731" s="436"/>
      <c r="L731" s="436"/>
      <c r="M731" s="436"/>
      <c r="N731" s="436"/>
      <c r="O731" s="457" t="str">
        <f ca="1">IF(INDIRECT("'Risk Input'!L"&amp;$A730&amp;"")="","",INDIRECT("'Risk Input'!L"&amp;$A730&amp;""))</f>
        <v/>
      </c>
      <c r="P731" s="454"/>
      <c r="Q731" s="466"/>
      <c r="R731" s="466"/>
      <c r="S731" s="436"/>
      <c r="T731" s="436"/>
      <c r="U731" s="436"/>
      <c r="V731" s="436"/>
      <c r="W731" s="466"/>
      <c r="X731" s="436"/>
      <c r="Y731" s="457" t="str">
        <f ca="1">IF(INDIRECT("'Risk Input'!L"&amp;$A730&amp;"")="","",INDIRECT("'Risk Input'!L"&amp;$A730&amp;""))</f>
        <v/>
      </c>
    </row>
    <row r="732" ht="24" customHeight="1" spans="1:25">
      <c r="A732">
        <f t="shared" si="79"/>
        <v>87</v>
      </c>
      <c r="B732" s="436"/>
      <c r="C732" s="436"/>
      <c r="D732" s="437"/>
      <c r="E732" s="436"/>
      <c r="F732" s="436"/>
      <c r="G732" s="436"/>
      <c r="H732" s="436"/>
      <c r="I732" s="452"/>
      <c r="J732" s="436"/>
      <c r="K732" s="436"/>
      <c r="L732" s="436"/>
      <c r="M732" s="436"/>
      <c r="N732" s="436"/>
      <c r="O732" s="458" t="s">
        <v>418</v>
      </c>
      <c r="P732" s="454"/>
      <c r="Q732" s="466"/>
      <c r="R732" s="466"/>
      <c r="S732" s="436"/>
      <c r="T732" s="436"/>
      <c r="U732" s="436"/>
      <c r="V732" s="436"/>
      <c r="W732" s="466"/>
      <c r="X732" s="436"/>
      <c r="Y732" s="458" t="s">
        <v>418</v>
      </c>
    </row>
    <row r="733" ht="24" customHeight="1" spans="1:25">
      <c r="A733">
        <f t="shared" si="79"/>
        <v>87</v>
      </c>
      <c r="B733" s="438"/>
      <c r="C733" s="438"/>
      <c r="D733" s="439"/>
      <c r="E733" s="438"/>
      <c r="F733" s="438"/>
      <c r="G733" s="438"/>
      <c r="H733" s="438"/>
      <c r="I733" s="459"/>
      <c r="J733" s="438"/>
      <c r="K733" s="438"/>
      <c r="L733" s="438"/>
      <c r="M733" s="438"/>
      <c r="N733" s="438"/>
      <c r="O733" s="460" t="str">
        <f ca="1">IF(INDIRECT("'Risk Input'!"&amp;Database!$O$16&amp;$A733&amp;"")="","",INDIRECT("'Risk Input'!"&amp;Database!$O$16&amp;$A733&amp;""))</f>
        <v/>
      </c>
      <c r="P733" s="461"/>
      <c r="Q733" s="467"/>
      <c r="R733" s="467"/>
      <c r="S733" s="438"/>
      <c r="T733" s="438"/>
      <c r="U733" s="438"/>
      <c r="V733" s="438"/>
      <c r="W733" s="467"/>
      <c r="X733" s="438"/>
      <c r="Y733" s="460" t="str">
        <f ca="1">IF(INDIRECT("'Risk Input'!"&amp;Database!$O$31&amp;$A733&amp;"")="","",INDIRECT("'Risk Input'!"&amp;Database!$O$31&amp;$A733&amp;""))</f>
        <v/>
      </c>
    </row>
    <row r="734" ht="6" customHeight="1" spans="2:25">
      <c r="B734" s="431"/>
      <c r="C734" s="432"/>
      <c r="D734" s="433"/>
      <c r="E734" s="433"/>
      <c r="F734" s="433"/>
      <c r="G734" s="433"/>
      <c r="H734" s="433"/>
      <c r="I734" s="462"/>
      <c r="J734" s="433"/>
      <c r="K734" s="433"/>
      <c r="L734" s="433"/>
      <c r="M734" s="433"/>
      <c r="N734" s="448"/>
      <c r="O734" s="448"/>
      <c r="P734" s="448"/>
      <c r="Q734" s="448"/>
      <c r="R734" s="448"/>
      <c r="S734" s="433"/>
      <c r="T734" s="433"/>
      <c r="U734" s="433"/>
      <c r="V734" s="433"/>
      <c r="W734" s="433"/>
      <c r="X734" s="433"/>
      <c r="Y734" s="470"/>
    </row>
    <row r="735" ht="24" customHeight="1" spans="1:25">
      <c r="A735">
        <f>A726+1</f>
        <v>88</v>
      </c>
      <c r="B735" s="434" t="str">
        <f ca="1">IF(INDIRECT("'Risk Input'!"&amp;Database!$O$3&amp;$A735&amp;"")="","",INDIRECT("'Risk Input'!"&amp;Database!$O$3&amp;$A735&amp;""))</f>
        <v/>
      </c>
      <c r="C735" s="434" t="str">
        <f ca="1">IF(INDIRECT("'Risk Input'!"&amp;Database!$O$2&amp;$A735&amp;"")="","",INDIRECT("'Risk Input'!"&amp;Database!$O$2&amp;$A735&amp;""))</f>
        <v/>
      </c>
      <c r="D735" s="435" t="str">
        <f ca="1">IF(INDIRECT("'Risk Input'!"&amp;Database!$O$4&amp;$A735&amp;"")="","",INDIRECT("'Risk Input'!"&amp;Database!$O$4&amp;$A735&amp;""))</f>
        <v/>
      </c>
      <c r="E735" s="434" t="str">
        <f ca="1">IF(INDIRECT("'Risk Input'!"&amp;Database!$O$5&amp;$A735&amp;"")="","",INDIRECT("'Risk Input'!"&amp;Database!$O$5&amp;$A735&amp;""))</f>
        <v/>
      </c>
      <c r="F735" s="434" t="str">
        <f ca="1">IF(INDIRECT("'Risk Input'!"&amp;Database!$O$6&amp;$A735&amp;"")="","",INDIRECT("'Risk Input'!"&amp;Database!$O$6&amp;$A735&amp;""))</f>
        <v/>
      </c>
      <c r="G735" s="434" t="str">
        <f ca="1">IF(INDIRECT("'Risk Input'!"&amp;Database!$O$7&amp;$A735&amp;"")="","",INDIRECT("'Risk Input'!"&amp;Database!$O$7&amp;$A735&amp;""))</f>
        <v/>
      </c>
      <c r="H735" s="434" t="str">
        <f ca="1">IF(INDIRECT("'Risk Input'!"&amp;Database!$O$8&amp;$A735&amp;"")="","",INDIRECT("'Risk Input'!"&amp;Database!$O$8&amp;$A735&amp;""))</f>
        <v/>
      </c>
      <c r="I735" s="449" t="str">
        <f ca="1">IF(INDIRECT("'Risk Input'!"&amp;Database!$O$9&amp;$A735&amp;"")="","",INDIRECT("'Risk Input'!"&amp;Database!$O$9&amp;$A735&amp;""))</f>
        <v/>
      </c>
      <c r="J735" s="434" t="str">
        <f ca="1">IF(INDIRECT("'Risk Input'!"&amp;Database!$O$10&amp;$A735&amp;"")="","",INDIRECT("'Risk Input'!"&amp;Database!$O$10&amp;$A735&amp;""))</f>
        <v/>
      </c>
      <c r="K735" s="434" t="str">
        <f ca="1">IF(INDIRECT("'Risk Input'!"&amp;Database!$O$11&amp;$A735&amp;"")="","",INDIRECT("'Risk Input'!"&amp;Database!$O$11&amp;$A735&amp;""))</f>
        <v/>
      </c>
      <c r="L735" s="434" t="str">
        <f ca="1">IF(INDIRECT("'Risk Input'!"&amp;Database!$O$12&amp;$A735&amp;"")="","",INDIRECT("'Risk Input'!"&amp;Database!$O$12&amp;$A735&amp;""))</f>
        <v/>
      </c>
      <c r="M735" s="434" t="str">
        <f ca="1">IF(INDIRECT("'Risk Input'!"&amp;Database!$O$13&amp;$A735&amp;"")="","",INDIRECT("'Risk Input'!"&amp;Database!$O$13&amp;$A735&amp;""))</f>
        <v/>
      </c>
      <c r="N735" s="434" t="str">
        <f ca="1">IF(INDIRECT("'Risk Input'!"&amp;Database!$O$14&amp;$A735&amp;"")="","",INDIRECT("'Risk Input'!"&amp;Database!$O$14&amp;$A735&amp;""))</f>
        <v/>
      </c>
      <c r="O735" s="450" t="s">
        <v>417</v>
      </c>
      <c r="P735" s="451" t="str">
        <f ca="1">IF(INDIRECT("'Risk Input'!"&amp;Database!$O$19&amp;$A735&amp;"")="","",INDIRECT("'Risk Input'!"&amp;Database!$O$19&amp;$A735&amp;""))</f>
        <v/>
      </c>
      <c r="Q735" s="465" t="str">
        <f ca="1">IF(INDIRECT("'Risk Input'!"&amp;Database!$O$20&amp;$A735&amp;"")="","",INDIRECT("'Risk Input'!"&amp;Database!$O$20&amp;$A735&amp;""))</f>
        <v/>
      </c>
      <c r="R735" s="465" t="str">
        <f ca="1">IF(INDIRECT("'Risk Input'!"&amp;Database!$O$21&amp;$A735&amp;"")="","",INDIRECT("'Risk Input'!"&amp;Database!$O$21&amp;$A735&amp;""))</f>
        <v/>
      </c>
      <c r="S735" s="434" t="str">
        <f ca="1">IF(INDIRECT("'Risk Input'!"&amp;Database!$O$22&amp;$A735&amp;"")="","",INDIRECT("'Risk Input'!"&amp;Database!$O$22&amp;$A735&amp;""))</f>
        <v/>
      </c>
      <c r="T735" s="434" t="str">
        <f ca="1">IF(INDIRECT("'Risk Input'!"&amp;Database!$O$25&amp;$A735&amp;"")="","",INDIRECT("'Risk Input'!"&amp;Database!$O$25&amp;$A735&amp;""))</f>
        <v/>
      </c>
      <c r="U735" s="434" t="str">
        <f ca="1">IF(INDIRECT("'Risk Input'!"&amp;Database!$O$26&amp;$A735&amp;"")="","",INDIRECT("'Risk Input'!"&amp;Database!$O$26&amp;$A735&amp;""))</f>
        <v/>
      </c>
      <c r="V735" s="434" t="str">
        <f ca="1">IF(INDIRECT("'Risk Input'!"&amp;Database!$O$27&amp;$A735&amp;"")="","",INDIRECT("'Risk Input'!"&amp;Database!$O$27&amp;$A735&amp;""))</f>
        <v/>
      </c>
      <c r="W735" s="465" t="str">
        <f ca="1">IF(INDIRECT("'Risk Input'!"&amp;Database!$O$28&amp;$A735&amp;"")="","",INDIRECT("'Risk Input'!"&amp;Database!$O$28&amp;$A735&amp;""))</f>
        <v/>
      </c>
      <c r="X735" s="434" t="str">
        <f ca="1">IF(INDIRECT("'Risk Input'!"&amp;Database!$O$29&amp;$A735&amp;"")="","",INDIRECT("'Risk Input'!"&amp;Database!$O$29&amp;$A735&amp;""))</f>
        <v/>
      </c>
      <c r="Y735" s="471" t="s">
        <v>417</v>
      </c>
    </row>
    <row r="736" ht="24" customHeight="1" spans="1:25">
      <c r="A736">
        <f>A735</f>
        <v>88</v>
      </c>
      <c r="B736" s="436"/>
      <c r="C736" s="436"/>
      <c r="D736" s="437"/>
      <c r="E736" s="436"/>
      <c r="F736" s="436"/>
      <c r="G736" s="436"/>
      <c r="H736" s="436"/>
      <c r="I736" s="452"/>
      <c r="J736" s="436"/>
      <c r="K736" s="436"/>
      <c r="L736" s="436"/>
      <c r="M736" s="436"/>
      <c r="N736" s="436"/>
      <c r="O736" s="453" t="str">
        <f ca="1">IF(INDIRECT("'Risk Input'!"&amp;Database!$O$15&amp;$A735&amp;"")="","",INDIRECT("'Risk Input'!"&amp;Database!$O$15&amp;$A735&amp;""))</f>
        <v/>
      </c>
      <c r="P736" s="454"/>
      <c r="Q736" s="466"/>
      <c r="R736" s="466"/>
      <c r="S736" s="436"/>
      <c r="T736" s="436"/>
      <c r="U736" s="436"/>
      <c r="V736" s="436"/>
      <c r="W736" s="466"/>
      <c r="X736" s="436"/>
      <c r="Y736" s="453" t="str">
        <f ca="1">IF(INDIRECT("'Risk Input'!"&amp;Database!$O$30&amp;$A735&amp;"")="","",INDIRECT("'Risk Input'!"&amp;Database!$O$30&amp;$A735&amp;""))</f>
        <v/>
      </c>
    </row>
    <row r="737" ht="24" customHeight="1" spans="1:25">
      <c r="A737">
        <f t="shared" ref="A737:A742" si="80">A736</f>
        <v>88</v>
      </c>
      <c r="B737" s="436"/>
      <c r="C737" s="436"/>
      <c r="D737" s="437"/>
      <c r="E737" s="436"/>
      <c r="F737" s="436"/>
      <c r="G737" s="436"/>
      <c r="H737" s="436"/>
      <c r="I737" s="452"/>
      <c r="J737" s="436"/>
      <c r="K737" s="436"/>
      <c r="L737" s="436"/>
      <c r="M737" s="436"/>
      <c r="N737" s="436"/>
      <c r="O737" s="455" t="str">
        <f ca="1">IF(INDIRECT("'Risk Input'!"&amp;Database!$O$18&amp;$A737&amp;"")="","",INDIRECT("'Risk Input'!"&amp;Database!$O$18&amp;$A737&amp;""))</f>
        <v/>
      </c>
      <c r="P737" s="454"/>
      <c r="Q737" s="466"/>
      <c r="R737" s="466"/>
      <c r="S737" s="436"/>
      <c r="T737" s="436"/>
      <c r="U737" s="436"/>
      <c r="V737" s="436"/>
      <c r="W737" s="466"/>
      <c r="X737" s="436"/>
      <c r="Y737" s="455" t="str">
        <f ca="1">IF(INDIRECT("'Risk Input'!"&amp;Database!$O$33&amp;$A737&amp;"")="","",INDIRECT("'Risk Input'!"&amp;Database!$O$33&amp;$A737&amp;""))</f>
        <v/>
      </c>
    </row>
    <row r="738" ht="24" customHeight="1" spans="1:25">
      <c r="A738">
        <f t="shared" si="80"/>
        <v>88</v>
      </c>
      <c r="B738" s="436"/>
      <c r="C738" s="436"/>
      <c r="D738" s="437"/>
      <c r="E738" s="436"/>
      <c r="F738" s="436"/>
      <c r="G738" s="436"/>
      <c r="H738" s="436"/>
      <c r="I738" s="452"/>
      <c r="J738" s="436"/>
      <c r="K738" s="436"/>
      <c r="L738" s="436"/>
      <c r="M738" s="436"/>
      <c r="N738" s="436"/>
      <c r="O738" s="456" t="str">
        <f ca="1">IF(INDIRECT("'Risk Input'!L"&amp;$A737&amp;"")="","",INDIRECT("'Risk Input'!L"&amp;$A737&amp;""))</f>
        <v/>
      </c>
      <c r="P738" s="454"/>
      <c r="Q738" s="466"/>
      <c r="R738" s="466"/>
      <c r="S738" s="436"/>
      <c r="T738" s="436"/>
      <c r="U738" s="436"/>
      <c r="V738" s="436"/>
      <c r="W738" s="466"/>
      <c r="X738" s="436"/>
      <c r="Y738" s="456" t="str">
        <f ca="1">IF(INDIRECT("'Risk Input'!L"&amp;$A737&amp;"")="","",INDIRECT("'Risk Input'!L"&amp;$A737&amp;""))</f>
        <v/>
      </c>
    </row>
    <row r="739" ht="24" customHeight="1" spans="1:25">
      <c r="A739">
        <f t="shared" si="80"/>
        <v>88</v>
      </c>
      <c r="B739" s="436"/>
      <c r="C739" s="436"/>
      <c r="D739" s="437"/>
      <c r="E739" s="436"/>
      <c r="F739" s="436"/>
      <c r="G739" s="436"/>
      <c r="H739" s="436"/>
      <c r="I739" s="452"/>
      <c r="J739" s="436"/>
      <c r="K739" s="436"/>
      <c r="L739" s="436"/>
      <c r="M739" s="436"/>
      <c r="N739" s="436"/>
      <c r="O739" s="456" t="str">
        <f ca="1">IF(INDIRECT("'Risk Input'!L"&amp;$A738&amp;"")="","",INDIRECT("'Risk Input'!L"&amp;$A738&amp;""))</f>
        <v/>
      </c>
      <c r="P739" s="454"/>
      <c r="Q739" s="466"/>
      <c r="R739" s="466"/>
      <c r="S739" s="436"/>
      <c r="T739" s="436"/>
      <c r="U739" s="436"/>
      <c r="V739" s="436"/>
      <c r="W739" s="466"/>
      <c r="X739" s="436"/>
      <c r="Y739" s="456" t="str">
        <f ca="1">IF(INDIRECT("'Risk Input'!L"&amp;$A738&amp;"")="","",INDIRECT("'Risk Input'!L"&amp;$A738&amp;""))</f>
        <v/>
      </c>
    </row>
    <row r="740" ht="24" customHeight="1" spans="1:25">
      <c r="A740">
        <f t="shared" si="80"/>
        <v>88</v>
      </c>
      <c r="B740" s="436"/>
      <c r="C740" s="436"/>
      <c r="D740" s="437"/>
      <c r="E740" s="436"/>
      <c r="F740" s="436"/>
      <c r="G740" s="436"/>
      <c r="H740" s="436"/>
      <c r="I740" s="452"/>
      <c r="J740" s="436"/>
      <c r="K740" s="436"/>
      <c r="L740" s="436"/>
      <c r="M740" s="436"/>
      <c r="N740" s="436"/>
      <c r="O740" s="457" t="str">
        <f ca="1">IF(INDIRECT("'Risk Input'!L"&amp;$A739&amp;"")="","",INDIRECT("'Risk Input'!L"&amp;$A739&amp;""))</f>
        <v/>
      </c>
      <c r="P740" s="454"/>
      <c r="Q740" s="466"/>
      <c r="R740" s="466"/>
      <c r="S740" s="436"/>
      <c r="T740" s="436"/>
      <c r="U740" s="436"/>
      <c r="V740" s="436"/>
      <c r="W740" s="466"/>
      <c r="X740" s="436"/>
      <c r="Y740" s="457" t="str">
        <f ca="1">IF(INDIRECT("'Risk Input'!L"&amp;$A739&amp;"")="","",INDIRECT("'Risk Input'!L"&amp;$A739&amp;""))</f>
        <v/>
      </c>
    </row>
    <row r="741" ht="24" customHeight="1" spans="1:25">
      <c r="A741">
        <f t="shared" si="80"/>
        <v>88</v>
      </c>
      <c r="B741" s="436"/>
      <c r="C741" s="436"/>
      <c r="D741" s="437"/>
      <c r="E741" s="436"/>
      <c r="F741" s="436"/>
      <c r="G741" s="436"/>
      <c r="H741" s="436"/>
      <c r="I741" s="452"/>
      <c r="J741" s="436"/>
      <c r="K741" s="436"/>
      <c r="L741" s="436"/>
      <c r="M741" s="436"/>
      <c r="N741" s="436"/>
      <c r="O741" s="458" t="s">
        <v>418</v>
      </c>
      <c r="P741" s="454"/>
      <c r="Q741" s="466"/>
      <c r="R741" s="466"/>
      <c r="S741" s="436"/>
      <c r="T741" s="436"/>
      <c r="U741" s="436"/>
      <c r="V741" s="436"/>
      <c r="W741" s="466"/>
      <c r="X741" s="436"/>
      <c r="Y741" s="458" t="s">
        <v>418</v>
      </c>
    </row>
    <row r="742" ht="24" customHeight="1" spans="1:25">
      <c r="A742">
        <f t="shared" si="80"/>
        <v>88</v>
      </c>
      <c r="B742" s="438"/>
      <c r="C742" s="438"/>
      <c r="D742" s="439"/>
      <c r="E742" s="438"/>
      <c r="F742" s="438"/>
      <c r="G742" s="438"/>
      <c r="H742" s="438"/>
      <c r="I742" s="459"/>
      <c r="J742" s="438"/>
      <c r="K742" s="438"/>
      <c r="L742" s="438"/>
      <c r="M742" s="438"/>
      <c r="N742" s="438"/>
      <c r="O742" s="460" t="str">
        <f ca="1">IF(INDIRECT("'Risk Input'!"&amp;Database!$O$16&amp;$A742&amp;"")="","",INDIRECT("'Risk Input'!"&amp;Database!$O$16&amp;$A742&amp;""))</f>
        <v/>
      </c>
      <c r="P742" s="461"/>
      <c r="Q742" s="467"/>
      <c r="R742" s="467"/>
      <c r="S742" s="438"/>
      <c r="T742" s="438"/>
      <c r="U742" s="438"/>
      <c r="V742" s="438"/>
      <c r="W742" s="467"/>
      <c r="X742" s="438"/>
      <c r="Y742" s="460" t="str">
        <f ca="1">IF(INDIRECT("'Risk Input'!"&amp;Database!$O$31&amp;$A742&amp;"")="","",INDIRECT("'Risk Input'!"&amp;Database!$O$31&amp;$A742&amp;""))</f>
        <v/>
      </c>
    </row>
    <row r="743" ht="6" customHeight="1" spans="2:25">
      <c r="B743" s="431"/>
      <c r="C743" s="432"/>
      <c r="D743" s="433"/>
      <c r="E743" s="433"/>
      <c r="F743" s="433"/>
      <c r="G743" s="433"/>
      <c r="H743" s="433"/>
      <c r="I743" s="462"/>
      <c r="J743" s="433"/>
      <c r="K743" s="433"/>
      <c r="L743" s="433"/>
      <c r="M743" s="433"/>
      <c r="N743" s="448"/>
      <c r="O743" s="448"/>
      <c r="P743" s="448"/>
      <c r="Q743" s="448"/>
      <c r="R743" s="448"/>
      <c r="S743" s="433"/>
      <c r="T743" s="433"/>
      <c r="U743" s="433"/>
      <c r="V743" s="433"/>
      <c r="W743" s="433"/>
      <c r="X743" s="433"/>
      <c r="Y743" s="470"/>
    </row>
    <row r="744" ht="24" customHeight="1" spans="1:25">
      <c r="A744">
        <f>A735+1</f>
        <v>89</v>
      </c>
      <c r="B744" s="434" t="str">
        <f ca="1">IF(INDIRECT("'Risk Input'!"&amp;Database!$O$3&amp;$A744&amp;"")="","",INDIRECT("'Risk Input'!"&amp;Database!$O$3&amp;$A744&amp;""))</f>
        <v/>
      </c>
      <c r="C744" s="434" t="str">
        <f ca="1">IF(INDIRECT("'Risk Input'!"&amp;Database!$O$2&amp;$A744&amp;"")="","",INDIRECT("'Risk Input'!"&amp;Database!$O$2&amp;$A744&amp;""))</f>
        <v/>
      </c>
      <c r="D744" s="435" t="str">
        <f ca="1">IF(INDIRECT("'Risk Input'!"&amp;Database!$O$4&amp;$A744&amp;"")="","",INDIRECT("'Risk Input'!"&amp;Database!$O$4&amp;$A744&amp;""))</f>
        <v/>
      </c>
      <c r="E744" s="434" t="str">
        <f ca="1">IF(INDIRECT("'Risk Input'!"&amp;Database!$O$5&amp;$A744&amp;"")="","",INDIRECT("'Risk Input'!"&amp;Database!$O$5&amp;$A744&amp;""))</f>
        <v/>
      </c>
      <c r="F744" s="434" t="str">
        <f ca="1">IF(INDIRECT("'Risk Input'!"&amp;Database!$O$6&amp;$A744&amp;"")="","",INDIRECT("'Risk Input'!"&amp;Database!$O$6&amp;$A744&amp;""))</f>
        <v/>
      </c>
      <c r="G744" s="434" t="str">
        <f ca="1">IF(INDIRECT("'Risk Input'!"&amp;Database!$O$7&amp;$A744&amp;"")="","",INDIRECT("'Risk Input'!"&amp;Database!$O$7&amp;$A744&amp;""))</f>
        <v/>
      </c>
      <c r="H744" s="434" t="str">
        <f ca="1">IF(INDIRECT("'Risk Input'!"&amp;Database!$O$8&amp;$A744&amp;"")="","",INDIRECT("'Risk Input'!"&amp;Database!$O$8&amp;$A744&amp;""))</f>
        <v/>
      </c>
      <c r="I744" s="449" t="str">
        <f ca="1">IF(INDIRECT("'Risk Input'!"&amp;Database!$O$9&amp;$A744&amp;"")="","",INDIRECT("'Risk Input'!"&amp;Database!$O$9&amp;$A744&amp;""))</f>
        <v/>
      </c>
      <c r="J744" s="434" t="str">
        <f ca="1">IF(INDIRECT("'Risk Input'!"&amp;Database!$O$10&amp;$A744&amp;"")="","",INDIRECT("'Risk Input'!"&amp;Database!$O$10&amp;$A744&amp;""))</f>
        <v/>
      </c>
      <c r="K744" s="434" t="str">
        <f ca="1">IF(INDIRECT("'Risk Input'!"&amp;Database!$O$11&amp;$A744&amp;"")="","",INDIRECT("'Risk Input'!"&amp;Database!$O$11&amp;$A744&amp;""))</f>
        <v/>
      </c>
      <c r="L744" s="434" t="str">
        <f ca="1">IF(INDIRECT("'Risk Input'!"&amp;Database!$O$12&amp;$A744&amp;"")="","",INDIRECT("'Risk Input'!"&amp;Database!$O$12&amp;$A744&amp;""))</f>
        <v/>
      </c>
      <c r="M744" s="434" t="str">
        <f ca="1">IF(INDIRECT("'Risk Input'!"&amp;Database!$O$13&amp;$A744&amp;"")="","",INDIRECT("'Risk Input'!"&amp;Database!$O$13&amp;$A744&amp;""))</f>
        <v/>
      </c>
      <c r="N744" s="434" t="str">
        <f ca="1">IF(INDIRECT("'Risk Input'!"&amp;Database!$O$14&amp;$A744&amp;"")="","",INDIRECT("'Risk Input'!"&amp;Database!$O$14&amp;$A744&amp;""))</f>
        <v/>
      </c>
      <c r="O744" s="450" t="s">
        <v>417</v>
      </c>
      <c r="P744" s="451" t="str">
        <f ca="1">IF(INDIRECT("'Risk Input'!"&amp;Database!$O$19&amp;$A744&amp;"")="","",INDIRECT("'Risk Input'!"&amp;Database!$O$19&amp;$A744&amp;""))</f>
        <v/>
      </c>
      <c r="Q744" s="465" t="str">
        <f ca="1">IF(INDIRECT("'Risk Input'!"&amp;Database!$O$20&amp;$A744&amp;"")="","",INDIRECT("'Risk Input'!"&amp;Database!$O$20&amp;$A744&amp;""))</f>
        <v/>
      </c>
      <c r="R744" s="465" t="str">
        <f ca="1">IF(INDIRECT("'Risk Input'!"&amp;Database!$O$21&amp;$A744&amp;"")="","",INDIRECT("'Risk Input'!"&amp;Database!$O$21&amp;$A744&amp;""))</f>
        <v/>
      </c>
      <c r="S744" s="434" t="str">
        <f ca="1">IF(INDIRECT("'Risk Input'!"&amp;Database!$O$22&amp;$A744&amp;"")="","",INDIRECT("'Risk Input'!"&amp;Database!$O$22&amp;$A744&amp;""))</f>
        <v/>
      </c>
      <c r="T744" s="434" t="str">
        <f ca="1">IF(INDIRECT("'Risk Input'!"&amp;Database!$O$25&amp;$A744&amp;"")="","",INDIRECT("'Risk Input'!"&amp;Database!$O$25&amp;$A744&amp;""))</f>
        <v/>
      </c>
      <c r="U744" s="434" t="str">
        <f ca="1">IF(INDIRECT("'Risk Input'!"&amp;Database!$O$26&amp;$A744&amp;"")="","",INDIRECT("'Risk Input'!"&amp;Database!$O$26&amp;$A744&amp;""))</f>
        <v/>
      </c>
      <c r="V744" s="434" t="str">
        <f ca="1">IF(INDIRECT("'Risk Input'!"&amp;Database!$O$27&amp;$A744&amp;"")="","",INDIRECT("'Risk Input'!"&amp;Database!$O$27&amp;$A744&amp;""))</f>
        <v/>
      </c>
      <c r="W744" s="465" t="str">
        <f ca="1">IF(INDIRECT("'Risk Input'!"&amp;Database!$O$28&amp;$A744&amp;"")="","",INDIRECT("'Risk Input'!"&amp;Database!$O$28&amp;$A744&amp;""))</f>
        <v/>
      </c>
      <c r="X744" s="434" t="str">
        <f ca="1">IF(INDIRECT("'Risk Input'!"&amp;Database!$O$29&amp;$A744&amp;"")="","",INDIRECT("'Risk Input'!"&amp;Database!$O$29&amp;$A744&amp;""))</f>
        <v/>
      </c>
      <c r="Y744" s="471" t="s">
        <v>417</v>
      </c>
    </row>
    <row r="745" ht="24" customHeight="1" spans="1:25">
      <c r="A745">
        <f>A744</f>
        <v>89</v>
      </c>
      <c r="B745" s="436"/>
      <c r="C745" s="436"/>
      <c r="D745" s="437"/>
      <c r="E745" s="436"/>
      <c r="F745" s="436"/>
      <c r="G745" s="436"/>
      <c r="H745" s="436"/>
      <c r="I745" s="452"/>
      <c r="J745" s="436"/>
      <c r="K745" s="436"/>
      <c r="L745" s="436"/>
      <c r="M745" s="436"/>
      <c r="N745" s="436"/>
      <c r="O745" s="453" t="str">
        <f ca="1">IF(INDIRECT("'Risk Input'!"&amp;Database!$O$15&amp;$A744&amp;"")="","",INDIRECT("'Risk Input'!"&amp;Database!$O$15&amp;$A744&amp;""))</f>
        <v/>
      </c>
      <c r="P745" s="454"/>
      <c r="Q745" s="466"/>
      <c r="R745" s="466"/>
      <c r="S745" s="436"/>
      <c r="T745" s="436"/>
      <c r="U745" s="436"/>
      <c r="V745" s="436"/>
      <c r="W745" s="466"/>
      <c r="X745" s="436"/>
      <c r="Y745" s="453" t="str">
        <f ca="1">IF(INDIRECT("'Risk Input'!"&amp;Database!$O$30&amp;$A744&amp;"")="","",INDIRECT("'Risk Input'!"&amp;Database!$O$30&amp;$A744&amp;""))</f>
        <v/>
      </c>
    </row>
    <row r="746" ht="24" customHeight="1" spans="1:25">
      <c r="A746">
        <f t="shared" ref="A746:A751" si="81">A745</f>
        <v>89</v>
      </c>
      <c r="B746" s="436"/>
      <c r="C746" s="436"/>
      <c r="D746" s="437"/>
      <c r="E746" s="436"/>
      <c r="F746" s="436"/>
      <c r="G746" s="436"/>
      <c r="H746" s="436"/>
      <c r="I746" s="452"/>
      <c r="J746" s="436"/>
      <c r="K746" s="436"/>
      <c r="L746" s="436"/>
      <c r="M746" s="436"/>
      <c r="N746" s="436"/>
      <c r="O746" s="455" t="str">
        <f ca="1">IF(INDIRECT("'Risk Input'!"&amp;Database!$O$18&amp;$A746&amp;"")="","",INDIRECT("'Risk Input'!"&amp;Database!$O$18&amp;$A746&amp;""))</f>
        <v/>
      </c>
      <c r="P746" s="454"/>
      <c r="Q746" s="466"/>
      <c r="R746" s="466"/>
      <c r="S746" s="436"/>
      <c r="T746" s="436"/>
      <c r="U746" s="436"/>
      <c r="V746" s="436"/>
      <c r="W746" s="466"/>
      <c r="X746" s="436"/>
      <c r="Y746" s="455" t="str">
        <f ca="1">IF(INDIRECT("'Risk Input'!"&amp;Database!$O$33&amp;$A746&amp;"")="","",INDIRECT("'Risk Input'!"&amp;Database!$O$33&amp;$A746&amp;""))</f>
        <v/>
      </c>
    </row>
    <row r="747" ht="24" customHeight="1" spans="1:25">
      <c r="A747">
        <f t="shared" si="81"/>
        <v>89</v>
      </c>
      <c r="B747" s="436"/>
      <c r="C747" s="436"/>
      <c r="D747" s="437"/>
      <c r="E747" s="436"/>
      <c r="F747" s="436"/>
      <c r="G747" s="436"/>
      <c r="H747" s="436"/>
      <c r="I747" s="452"/>
      <c r="J747" s="436"/>
      <c r="K747" s="436"/>
      <c r="L747" s="436"/>
      <c r="M747" s="436"/>
      <c r="N747" s="436"/>
      <c r="O747" s="456" t="str">
        <f ca="1">IF(INDIRECT("'Risk Input'!L"&amp;$A746&amp;"")="","",INDIRECT("'Risk Input'!L"&amp;$A746&amp;""))</f>
        <v/>
      </c>
      <c r="P747" s="454"/>
      <c r="Q747" s="466"/>
      <c r="R747" s="466"/>
      <c r="S747" s="436"/>
      <c r="T747" s="436"/>
      <c r="U747" s="436"/>
      <c r="V747" s="436"/>
      <c r="W747" s="466"/>
      <c r="X747" s="436"/>
      <c r="Y747" s="456" t="str">
        <f ca="1">IF(INDIRECT("'Risk Input'!L"&amp;$A746&amp;"")="","",INDIRECT("'Risk Input'!L"&amp;$A746&amp;""))</f>
        <v/>
      </c>
    </row>
    <row r="748" ht="24" customHeight="1" spans="1:25">
      <c r="A748">
        <f t="shared" si="81"/>
        <v>89</v>
      </c>
      <c r="B748" s="436"/>
      <c r="C748" s="436"/>
      <c r="D748" s="437"/>
      <c r="E748" s="436"/>
      <c r="F748" s="436"/>
      <c r="G748" s="436"/>
      <c r="H748" s="436"/>
      <c r="I748" s="452"/>
      <c r="J748" s="436"/>
      <c r="K748" s="436"/>
      <c r="L748" s="436"/>
      <c r="M748" s="436"/>
      <c r="N748" s="436"/>
      <c r="O748" s="456" t="str">
        <f ca="1">IF(INDIRECT("'Risk Input'!L"&amp;$A747&amp;"")="","",INDIRECT("'Risk Input'!L"&amp;$A747&amp;""))</f>
        <v/>
      </c>
      <c r="P748" s="454"/>
      <c r="Q748" s="466"/>
      <c r="R748" s="466"/>
      <c r="S748" s="436"/>
      <c r="T748" s="436"/>
      <c r="U748" s="436"/>
      <c r="V748" s="436"/>
      <c r="W748" s="466"/>
      <c r="X748" s="436"/>
      <c r="Y748" s="456" t="str">
        <f ca="1">IF(INDIRECT("'Risk Input'!L"&amp;$A747&amp;"")="","",INDIRECT("'Risk Input'!L"&amp;$A747&amp;""))</f>
        <v/>
      </c>
    </row>
    <row r="749" ht="24" customHeight="1" spans="1:25">
      <c r="A749">
        <f t="shared" si="81"/>
        <v>89</v>
      </c>
      <c r="B749" s="436"/>
      <c r="C749" s="436"/>
      <c r="D749" s="437"/>
      <c r="E749" s="436"/>
      <c r="F749" s="436"/>
      <c r="G749" s="436"/>
      <c r="H749" s="436"/>
      <c r="I749" s="452"/>
      <c r="J749" s="436"/>
      <c r="K749" s="436"/>
      <c r="L749" s="436"/>
      <c r="M749" s="436"/>
      <c r="N749" s="436"/>
      <c r="O749" s="457" t="str">
        <f ca="1">IF(INDIRECT("'Risk Input'!L"&amp;$A748&amp;"")="","",INDIRECT("'Risk Input'!L"&amp;$A748&amp;""))</f>
        <v/>
      </c>
      <c r="P749" s="454"/>
      <c r="Q749" s="466"/>
      <c r="R749" s="466"/>
      <c r="S749" s="436"/>
      <c r="T749" s="436"/>
      <c r="U749" s="436"/>
      <c r="V749" s="436"/>
      <c r="W749" s="466"/>
      <c r="X749" s="436"/>
      <c r="Y749" s="457" t="str">
        <f ca="1">IF(INDIRECT("'Risk Input'!L"&amp;$A748&amp;"")="","",INDIRECT("'Risk Input'!L"&amp;$A748&amp;""))</f>
        <v/>
      </c>
    </row>
    <row r="750" ht="24" customHeight="1" spans="1:25">
      <c r="A750">
        <f t="shared" si="81"/>
        <v>89</v>
      </c>
      <c r="B750" s="436"/>
      <c r="C750" s="436"/>
      <c r="D750" s="437"/>
      <c r="E750" s="436"/>
      <c r="F750" s="436"/>
      <c r="G750" s="436"/>
      <c r="H750" s="436"/>
      <c r="I750" s="452"/>
      <c r="J750" s="436"/>
      <c r="K750" s="436"/>
      <c r="L750" s="436"/>
      <c r="M750" s="436"/>
      <c r="N750" s="436"/>
      <c r="O750" s="458" t="s">
        <v>418</v>
      </c>
      <c r="P750" s="454"/>
      <c r="Q750" s="466"/>
      <c r="R750" s="466"/>
      <c r="S750" s="436"/>
      <c r="T750" s="436"/>
      <c r="U750" s="436"/>
      <c r="V750" s="436"/>
      <c r="W750" s="466"/>
      <c r="X750" s="436"/>
      <c r="Y750" s="458" t="s">
        <v>418</v>
      </c>
    </row>
    <row r="751" ht="24" customHeight="1" spans="1:25">
      <c r="A751">
        <f t="shared" si="81"/>
        <v>89</v>
      </c>
      <c r="B751" s="438"/>
      <c r="C751" s="438"/>
      <c r="D751" s="439"/>
      <c r="E751" s="438"/>
      <c r="F751" s="438"/>
      <c r="G751" s="438"/>
      <c r="H751" s="438"/>
      <c r="I751" s="459"/>
      <c r="J751" s="438"/>
      <c r="K751" s="438"/>
      <c r="L751" s="438"/>
      <c r="M751" s="438"/>
      <c r="N751" s="438"/>
      <c r="O751" s="460" t="str">
        <f ca="1">IF(INDIRECT("'Risk Input'!"&amp;Database!$O$16&amp;$A751&amp;"")="","",INDIRECT("'Risk Input'!"&amp;Database!$O$16&amp;$A751&amp;""))</f>
        <v/>
      </c>
      <c r="P751" s="461"/>
      <c r="Q751" s="467"/>
      <c r="R751" s="467"/>
      <c r="S751" s="438"/>
      <c r="T751" s="438"/>
      <c r="U751" s="438"/>
      <c r="V751" s="438"/>
      <c r="W751" s="467"/>
      <c r="X751" s="438"/>
      <c r="Y751" s="460" t="str">
        <f ca="1">IF(INDIRECT("'Risk Input'!"&amp;Database!$O$31&amp;$A751&amp;"")="","",INDIRECT("'Risk Input'!"&amp;Database!$O$31&amp;$A751&amp;""))</f>
        <v/>
      </c>
    </row>
    <row r="752" ht="6" customHeight="1" spans="2:25">
      <c r="B752" s="431"/>
      <c r="C752" s="432"/>
      <c r="D752" s="433"/>
      <c r="E752" s="433"/>
      <c r="F752" s="433"/>
      <c r="G752" s="433"/>
      <c r="H752" s="433"/>
      <c r="I752" s="462"/>
      <c r="J752" s="433"/>
      <c r="K752" s="433"/>
      <c r="L752" s="433"/>
      <c r="M752" s="433"/>
      <c r="N752" s="448"/>
      <c r="O752" s="448"/>
      <c r="P752" s="448"/>
      <c r="Q752" s="448"/>
      <c r="R752" s="448"/>
      <c r="S752" s="433"/>
      <c r="T752" s="433"/>
      <c r="U752" s="433"/>
      <c r="V752" s="433"/>
      <c r="W752" s="433"/>
      <c r="X752" s="433"/>
      <c r="Y752" s="470"/>
    </row>
    <row r="753" ht="24" customHeight="1" spans="1:25">
      <c r="A753">
        <f>A744+1</f>
        <v>90</v>
      </c>
      <c r="B753" s="434" t="str">
        <f ca="1">IF(INDIRECT("'Risk Input'!"&amp;Database!$O$3&amp;$A753&amp;"")="","",INDIRECT("'Risk Input'!"&amp;Database!$O$3&amp;$A753&amp;""))</f>
        <v/>
      </c>
      <c r="C753" s="434" t="str">
        <f ca="1">IF(INDIRECT("'Risk Input'!"&amp;Database!$O$2&amp;$A753&amp;"")="","",INDIRECT("'Risk Input'!"&amp;Database!$O$2&amp;$A753&amp;""))</f>
        <v/>
      </c>
      <c r="D753" s="435" t="str">
        <f ca="1">IF(INDIRECT("'Risk Input'!"&amp;Database!$O$4&amp;$A753&amp;"")="","",INDIRECT("'Risk Input'!"&amp;Database!$O$4&amp;$A753&amp;""))</f>
        <v/>
      </c>
      <c r="E753" s="434" t="str">
        <f ca="1">IF(INDIRECT("'Risk Input'!"&amp;Database!$O$5&amp;$A753&amp;"")="","",INDIRECT("'Risk Input'!"&amp;Database!$O$5&amp;$A753&amp;""))</f>
        <v/>
      </c>
      <c r="F753" s="434" t="str">
        <f ca="1">IF(INDIRECT("'Risk Input'!"&amp;Database!$O$6&amp;$A753&amp;"")="","",INDIRECT("'Risk Input'!"&amp;Database!$O$6&amp;$A753&amp;""))</f>
        <v/>
      </c>
      <c r="G753" s="434" t="str">
        <f ca="1">IF(INDIRECT("'Risk Input'!"&amp;Database!$O$7&amp;$A753&amp;"")="","",INDIRECT("'Risk Input'!"&amp;Database!$O$7&amp;$A753&amp;""))</f>
        <v/>
      </c>
      <c r="H753" s="434" t="str">
        <f ca="1">IF(INDIRECT("'Risk Input'!"&amp;Database!$O$8&amp;$A753&amp;"")="","",INDIRECT("'Risk Input'!"&amp;Database!$O$8&amp;$A753&amp;""))</f>
        <v/>
      </c>
      <c r="I753" s="449" t="str">
        <f ca="1">IF(INDIRECT("'Risk Input'!"&amp;Database!$O$9&amp;$A753&amp;"")="","",INDIRECT("'Risk Input'!"&amp;Database!$O$9&amp;$A753&amp;""))</f>
        <v/>
      </c>
      <c r="J753" s="434" t="str">
        <f ca="1">IF(INDIRECT("'Risk Input'!"&amp;Database!$O$10&amp;$A753&amp;"")="","",INDIRECT("'Risk Input'!"&amp;Database!$O$10&amp;$A753&amp;""))</f>
        <v/>
      </c>
      <c r="K753" s="434" t="str">
        <f ca="1">IF(INDIRECT("'Risk Input'!"&amp;Database!$O$11&amp;$A753&amp;"")="","",INDIRECT("'Risk Input'!"&amp;Database!$O$11&amp;$A753&amp;""))</f>
        <v/>
      </c>
      <c r="L753" s="434" t="str">
        <f ca="1">IF(INDIRECT("'Risk Input'!"&amp;Database!$O$12&amp;$A753&amp;"")="","",INDIRECT("'Risk Input'!"&amp;Database!$O$12&amp;$A753&amp;""))</f>
        <v/>
      </c>
      <c r="M753" s="434" t="str">
        <f ca="1">IF(INDIRECT("'Risk Input'!"&amp;Database!$O$13&amp;$A753&amp;"")="","",INDIRECT("'Risk Input'!"&amp;Database!$O$13&amp;$A753&amp;""))</f>
        <v/>
      </c>
      <c r="N753" s="434" t="str">
        <f ca="1">IF(INDIRECT("'Risk Input'!"&amp;Database!$O$14&amp;$A753&amp;"")="","",INDIRECT("'Risk Input'!"&amp;Database!$O$14&amp;$A753&amp;""))</f>
        <v/>
      </c>
      <c r="O753" s="450" t="s">
        <v>417</v>
      </c>
      <c r="P753" s="451" t="str">
        <f ca="1">IF(INDIRECT("'Risk Input'!"&amp;Database!$O$19&amp;$A753&amp;"")="","",INDIRECT("'Risk Input'!"&amp;Database!$O$19&amp;$A753&amp;""))</f>
        <v/>
      </c>
      <c r="Q753" s="465" t="str">
        <f ca="1">IF(INDIRECT("'Risk Input'!"&amp;Database!$O$20&amp;$A753&amp;"")="","",INDIRECT("'Risk Input'!"&amp;Database!$O$20&amp;$A753&amp;""))</f>
        <v/>
      </c>
      <c r="R753" s="465" t="str">
        <f ca="1">IF(INDIRECT("'Risk Input'!"&amp;Database!$O$21&amp;$A753&amp;"")="","",INDIRECT("'Risk Input'!"&amp;Database!$O$21&amp;$A753&amp;""))</f>
        <v/>
      </c>
      <c r="S753" s="434" t="str">
        <f ca="1">IF(INDIRECT("'Risk Input'!"&amp;Database!$O$22&amp;$A753&amp;"")="","",INDIRECT("'Risk Input'!"&amp;Database!$O$22&amp;$A753&amp;""))</f>
        <v/>
      </c>
      <c r="T753" s="434" t="str">
        <f ca="1">IF(INDIRECT("'Risk Input'!"&amp;Database!$O$25&amp;$A753&amp;"")="","",INDIRECT("'Risk Input'!"&amp;Database!$O$25&amp;$A753&amp;""))</f>
        <v/>
      </c>
      <c r="U753" s="434" t="str">
        <f ca="1">IF(INDIRECT("'Risk Input'!"&amp;Database!$O$26&amp;$A753&amp;"")="","",INDIRECT("'Risk Input'!"&amp;Database!$O$26&amp;$A753&amp;""))</f>
        <v/>
      </c>
      <c r="V753" s="434" t="str">
        <f ca="1">IF(INDIRECT("'Risk Input'!"&amp;Database!$O$27&amp;$A753&amp;"")="","",INDIRECT("'Risk Input'!"&amp;Database!$O$27&amp;$A753&amp;""))</f>
        <v/>
      </c>
      <c r="W753" s="465" t="str">
        <f ca="1">IF(INDIRECT("'Risk Input'!"&amp;Database!$O$28&amp;$A753&amp;"")="","",INDIRECT("'Risk Input'!"&amp;Database!$O$28&amp;$A753&amp;""))</f>
        <v/>
      </c>
      <c r="X753" s="434" t="str">
        <f ca="1">IF(INDIRECT("'Risk Input'!"&amp;Database!$O$29&amp;$A753&amp;"")="","",INDIRECT("'Risk Input'!"&amp;Database!$O$29&amp;$A753&amp;""))</f>
        <v/>
      </c>
      <c r="Y753" s="471" t="s">
        <v>417</v>
      </c>
    </row>
    <row r="754" ht="24" customHeight="1" spans="1:25">
      <c r="A754">
        <f>A753</f>
        <v>90</v>
      </c>
      <c r="B754" s="436"/>
      <c r="C754" s="436"/>
      <c r="D754" s="437"/>
      <c r="E754" s="436"/>
      <c r="F754" s="436"/>
      <c r="G754" s="436"/>
      <c r="H754" s="436"/>
      <c r="I754" s="452"/>
      <c r="J754" s="436"/>
      <c r="K754" s="436"/>
      <c r="L754" s="436"/>
      <c r="M754" s="436"/>
      <c r="N754" s="436"/>
      <c r="O754" s="453" t="str">
        <f ca="1">IF(INDIRECT("'Risk Input'!"&amp;Database!$O$15&amp;$A753&amp;"")="","",INDIRECT("'Risk Input'!"&amp;Database!$O$15&amp;$A753&amp;""))</f>
        <v/>
      </c>
      <c r="P754" s="454"/>
      <c r="Q754" s="466"/>
      <c r="R754" s="466"/>
      <c r="S754" s="436"/>
      <c r="T754" s="436"/>
      <c r="U754" s="436"/>
      <c r="V754" s="436"/>
      <c r="W754" s="466"/>
      <c r="X754" s="436"/>
      <c r="Y754" s="453" t="str">
        <f ca="1">IF(INDIRECT("'Risk Input'!"&amp;Database!$O$30&amp;$A753&amp;"")="","",INDIRECT("'Risk Input'!"&amp;Database!$O$30&amp;$A753&amp;""))</f>
        <v/>
      </c>
    </row>
    <row r="755" ht="24" customHeight="1" spans="1:25">
      <c r="A755">
        <f t="shared" ref="A755:A760" si="82">A754</f>
        <v>90</v>
      </c>
      <c r="B755" s="436"/>
      <c r="C755" s="436"/>
      <c r="D755" s="437"/>
      <c r="E755" s="436"/>
      <c r="F755" s="436"/>
      <c r="G755" s="436"/>
      <c r="H755" s="436"/>
      <c r="I755" s="452"/>
      <c r="J755" s="436"/>
      <c r="K755" s="436"/>
      <c r="L755" s="436"/>
      <c r="M755" s="436"/>
      <c r="N755" s="436"/>
      <c r="O755" s="455" t="str">
        <f ca="1">IF(INDIRECT("'Risk Input'!"&amp;Database!$O$18&amp;$A755&amp;"")="","",INDIRECT("'Risk Input'!"&amp;Database!$O$18&amp;$A755&amp;""))</f>
        <v/>
      </c>
      <c r="P755" s="454"/>
      <c r="Q755" s="466"/>
      <c r="R755" s="466"/>
      <c r="S755" s="436"/>
      <c r="T755" s="436"/>
      <c r="U755" s="436"/>
      <c r="V755" s="436"/>
      <c r="W755" s="466"/>
      <c r="X755" s="436"/>
      <c r="Y755" s="455" t="str">
        <f ca="1">IF(INDIRECT("'Risk Input'!"&amp;Database!$O$33&amp;$A755&amp;"")="","",INDIRECT("'Risk Input'!"&amp;Database!$O$33&amp;$A755&amp;""))</f>
        <v/>
      </c>
    </row>
    <row r="756" ht="24" customHeight="1" spans="1:25">
      <c r="A756">
        <f t="shared" si="82"/>
        <v>90</v>
      </c>
      <c r="B756" s="436"/>
      <c r="C756" s="436"/>
      <c r="D756" s="437"/>
      <c r="E756" s="436"/>
      <c r="F756" s="436"/>
      <c r="G756" s="436"/>
      <c r="H756" s="436"/>
      <c r="I756" s="452"/>
      <c r="J756" s="436"/>
      <c r="K756" s="436"/>
      <c r="L756" s="436"/>
      <c r="M756" s="436"/>
      <c r="N756" s="436"/>
      <c r="O756" s="456" t="str">
        <f ca="1">IF(INDIRECT("'Risk Input'!L"&amp;$A755&amp;"")="","",INDIRECT("'Risk Input'!L"&amp;$A755&amp;""))</f>
        <v/>
      </c>
      <c r="P756" s="454"/>
      <c r="Q756" s="466"/>
      <c r="R756" s="466"/>
      <c r="S756" s="436"/>
      <c r="T756" s="436"/>
      <c r="U756" s="436"/>
      <c r="V756" s="436"/>
      <c r="W756" s="466"/>
      <c r="X756" s="436"/>
      <c r="Y756" s="456" t="str">
        <f ca="1">IF(INDIRECT("'Risk Input'!L"&amp;$A755&amp;"")="","",INDIRECT("'Risk Input'!L"&amp;$A755&amp;""))</f>
        <v/>
      </c>
    </row>
    <row r="757" ht="24" customHeight="1" spans="1:25">
      <c r="A757">
        <f t="shared" si="82"/>
        <v>90</v>
      </c>
      <c r="B757" s="436"/>
      <c r="C757" s="436"/>
      <c r="D757" s="437"/>
      <c r="E757" s="436"/>
      <c r="F757" s="436"/>
      <c r="G757" s="436"/>
      <c r="H757" s="436"/>
      <c r="I757" s="452"/>
      <c r="J757" s="436"/>
      <c r="K757" s="436"/>
      <c r="L757" s="436"/>
      <c r="M757" s="436"/>
      <c r="N757" s="436"/>
      <c r="O757" s="456" t="str">
        <f ca="1">IF(INDIRECT("'Risk Input'!L"&amp;$A756&amp;"")="","",INDIRECT("'Risk Input'!L"&amp;$A756&amp;""))</f>
        <v/>
      </c>
      <c r="P757" s="454"/>
      <c r="Q757" s="466"/>
      <c r="R757" s="466"/>
      <c r="S757" s="436"/>
      <c r="T757" s="436"/>
      <c r="U757" s="436"/>
      <c r="V757" s="436"/>
      <c r="W757" s="466"/>
      <c r="X757" s="436"/>
      <c r="Y757" s="456" t="str">
        <f ca="1">IF(INDIRECT("'Risk Input'!L"&amp;$A756&amp;"")="","",INDIRECT("'Risk Input'!L"&amp;$A756&amp;""))</f>
        <v/>
      </c>
    </row>
    <row r="758" ht="24" customHeight="1" spans="1:25">
      <c r="A758">
        <f t="shared" si="82"/>
        <v>90</v>
      </c>
      <c r="B758" s="436"/>
      <c r="C758" s="436"/>
      <c r="D758" s="437"/>
      <c r="E758" s="436"/>
      <c r="F758" s="436"/>
      <c r="G758" s="436"/>
      <c r="H758" s="436"/>
      <c r="I758" s="452"/>
      <c r="J758" s="436"/>
      <c r="K758" s="436"/>
      <c r="L758" s="436"/>
      <c r="M758" s="436"/>
      <c r="N758" s="436"/>
      <c r="O758" s="457" t="str">
        <f ca="1">IF(INDIRECT("'Risk Input'!L"&amp;$A757&amp;"")="","",INDIRECT("'Risk Input'!L"&amp;$A757&amp;""))</f>
        <v/>
      </c>
      <c r="P758" s="454"/>
      <c r="Q758" s="466"/>
      <c r="R758" s="466"/>
      <c r="S758" s="436"/>
      <c r="T758" s="436"/>
      <c r="U758" s="436"/>
      <c r="V758" s="436"/>
      <c r="W758" s="466"/>
      <c r="X758" s="436"/>
      <c r="Y758" s="457" t="str">
        <f ca="1">IF(INDIRECT("'Risk Input'!L"&amp;$A757&amp;"")="","",INDIRECT("'Risk Input'!L"&amp;$A757&amp;""))</f>
        <v/>
      </c>
    </row>
    <row r="759" ht="24" customHeight="1" spans="1:25">
      <c r="A759">
        <f t="shared" si="82"/>
        <v>90</v>
      </c>
      <c r="B759" s="436"/>
      <c r="C759" s="436"/>
      <c r="D759" s="437"/>
      <c r="E759" s="436"/>
      <c r="F759" s="436"/>
      <c r="G759" s="436"/>
      <c r="H759" s="436"/>
      <c r="I759" s="452"/>
      <c r="J759" s="436"/>
      <c r="K759" s="436"/>
      <c r="L759" s="436"/>
      <c r="M759" s="436"/>
      <c r="N759" s="436"/>
      <c r="O759" s="458" t="s">
        <v>418</v>
      </c>
      <c r="P759" s="454"/>
      <c r="Q759" s="466"/>
      <c r="R759" s="466"/>
      <c r="S759" s="436"/>
      <c r="T759" s="436"/>
      <c r="U759" s="436"/>
      <c r="V759" s="436"/>
      <c r="W759" s="466"/>
      <c r="X759" s="436"/>
      <c r="Y759" s="458" t="s">
        <v>418</v>
      </c>
    </row>
    <row r="760" ht="24" customHeight="1" spans="1:25">
      <c r="A760">
        <f t="shared" si="82"/>
        <v>90</v>
      </c>
      <c r="B760" s="438"/>
      <c r="C760" s="438"/>
      <c r="D760" s="439"/>
      <c r="E760" s="438"/>
      <c r="F760" s="438"/>
      <c r="G760" s="438"/>
      <c r="H760" s="438"/>
      <c r="I760" s="459"/>
      <c r="J760" s="438"/>
      <c r="K760" s="438"/>
      <c r="L760" s="438"/>
      <c r="M760" s="438"/>
      <c r="N760" s="438"/>
      <c r="O760" s="460" t="str">
        <f ca="1">IF(INDIRECT("'Risk Input'!"&amp;Database!$O$16&amp;$A760&amp;"")="","",INDIRECT("'Risk Input'!"&amp;Database!$O$16&amp;$A760&amp;""))</f>
        <v/>
      </c>
      <c r="P760" s="461"/>
      <c r="Q760" s="467"/>
      <c r="R760" s="467"/>
      <c r="S760" s="438"/>
      <c r="T760" s="438"/>
      <c r="U760" s="438"/>
      <c r="V760" s="438"/>
      <c r="W760" s="467"/>
      <c r="X760" s="438"/>
      <c r="Y760" s="460" t="str">
        <f ca="1">IF(INDIRECT("'Risk Input'!"&amp;Database!$O$31&amp;$A760&amp;"")="","",INDIRECT("'Risk Input'!"&amp;Database!$O$31&amp;$A760&amp;""))</f>
        <v/>
      </c>
    </row>
    <row r="761" ht="6" customHeight="1" spans="2:25">
      <c r="B761" s="431"/>
      <c r="C761" s="432"/>
      <c r="D761" s="433"/>
      <c r="E761" s="433"/>
      <c r="F761" s="433"/>
      <c r="G761" s="433"/>
      <c r="H761" s="433"/>
      <c r="I761" s="462"/>
      <c r="J761" s="433"/>
      <c r="K761" s="433"/>
      <c r="L761" s="433"/>
      <c r="M761" s="433"/>
      <c r="N761" s="448"/>
      <c r="O761" s="448"/>
      <c r="P761" s="448"/>
      <c r="Q761" s="448"/>
      <c r="R761" s="448"/>
      <c r="S761" s="433"/>
      <c r="T761" s="433"/>
      <c r="U761" s="433"/>
      <c r="V761" s="433"/>
      <c r="W761" s="433"/>
      <c r="X761" s="433"/>
      <c r="Y761" s="470"/>
    </row>
    <row r="762" ht="24" customHeight="1" spans="1:25">
      <c r="A762">
        <f>A753+1</f>
        <v>91</v>
      </c>
      <c r="B762" s="434" t="str">
        <f ca="1">IF(INDIRECT("'Risk Input'!"&amp;Database!$O$3&amp;$A762&amp;"")="","",INDIRECT("'Risk Input'!"&amp;Database!$O$3&amp;$A762&amp;""))</f>
        <v/>
      </c>
      <c r="C762" s="434" t="str">
        <f ca="1">IF(INDIRECT("'Risk Input'!"&amp;Database!$O$2&amp;$A762&amp;"")="","",INDIRECT("'Risk Input'!"&amp;Database!$O$2&amp;$A762&amp;""))</f>
        <v/>
      </c>
      <c r="D762" s="435" t="str">
        <f ca="1">IF(INDIRECT("'Risk Input'!"&amp;Database!$O$4&amp;$A762&amp;"")="","",INDIRECT("'Risk Input'!"&amp;Database!$O$4&amp;$A762&amp;""))</f>
        <v/>
      </c>
      <c r="E762" s="434" t="str">
        <f ca="1">IF(INDIRECT("'Risk Input'!"&amp;Database!$O$5&amp;$A762&amp;"")="","",INDIRECT("'Risk Input'!"&amp;Database!$O$5&amp;$A762&amp;""))</f>
        <v/>
      </c>
      <c r="F762" s="434" t="str">
        <f ca="1">IF(INDIRECT("'Risk Input'!"&amp;Database!$O$6&amp;$A762&amp;"")="","",INDIRECT("'Risk Input'!"&amp;Database!$O$6&amp;$A762&amp;""))</f>
        <v/>
      </c>
      <c r="G762" s="434" t="str">
        <f ca="1">IF(INDIRECT("'Risk Input'!"&amp;Database!$O$7&amp;$A762&amp;"")="","",INDIRECT("'Risk Input'!"&amp;Database!$O$7&amp;$A762&amp;""))</f>
        <v/>
      </c>
      <c r="H762" s="434" t="str">
        <f ca="1">IF(INDIRECT("'Risk Input'!"&amp;Database!$O$8&amp;$A762&amp;"")="","",INDIRECT("'Risk Input'!"&amp;Database!$O$8&amp;$A762&amp;""))</f>
        <v/>
      </c>
      <c r="I762" s="449" t="str">
        <f ca="1">IF(INDIRECT("'Risk Input'!"&amp;Database!$O$9&amp;$A762&amp;"")="","",INDIRECT("'Risk Input'!"&amp;Database!$O$9&amp;$A762&amp;""))</f>
        <v/>
      </c>
      <c r="J762" s="434" t="str">
        <f ca="1">IF(INDIRECT("'Risk Input'!"&amp;Database!$O$10&amp;$A762&amp;"")="","",INDIRECT("'Risk Input'!"&amp;Database!$O$10&amp;$A762&amp;""))</f>
        <v/>
      </c>
      <c r="K762" s="434" t="str">
        <f ca="1">IF(INDIRECT("'Risk Input'!"&amp;Database!$O$11&amp;$A762&amp;"")="","",INDIRECT("'Risk Input'!"&amp;Database!$O$11&amp;$A762&amp;""))</f>
        <v/>
      </c>
      <c r="L762" s="434" t="str">
        <f ca="1">IF(INDIRECT("'Risk Input'!"&amp;Database!$O$12&amp;$A762&amp;"")="","",INDIRECT("'Risk Input'!"&amp;Database!$O$12&amp;$A762&amp;""))</f>
        <v/>
      </c>
      <c r="M762" s="434" t="str">
        <f ca="1">IF(INDIRECT("'Risk Input'!"&amp;Database!$O$13&amp;$A762&amp;"")="","",INDIRECT("'Risk Input'!"&amp;Database!$O$13&amp;$A762&amp;""))</f>
        <v/>
      </c>
      <c r="N762" s="434" t="str">
        <f ca="1">IF(INDIRECT("'Risk Input'!"&amp;Database!$O$14&amp;$A762&amp;"")="","",INDIRECT("'Risk Input'!"&amp;Database!$O$14&amp;$A762&amp;""))</f>
        <v/>
      </c>
      <c r="O762" s="450" t="s">
        <v>417</v>
      </c>
      <c r="P762" s="451" t="str">
        <f ca="1">IF(INDIRECT("'Risk Input'!"&amp;Database!$O$19&amp;$A762&amp;"")="","",INDIRECT("'Risk Input'!"&amp;Database!$O$19&amp;$A762&amp;""))</f>
        <v/>
      </c>
      <c r="Q762" s="465" t="str">
        <f ca="1">IF(INDIRECT("'Risk Input'!"&amp;Database!$O$20&amp;$A762&amp;"")="","",INDIRECT("'Risk Input'!"&amp;Database!$O$20&amp;$A762&amp;""))</f>
        <v/>
      </c>
      <c r="R762" s="465" t="str">
        <f ca="1">IF(INDIRECT("'Risk Input'!"&amp;Database!$O$21&amp;$A762&amp;"")="","",INDIRECT("'Risk Input'!"&amp;Database!$O$21&amp;$A762&amp;""))</f>
        <v/>
      </c>
      <c r="S762" s="434" t="str">
        <f ca="1">IF(INDIRECT("'Risk Input'!"&amp;Database!$O$22&amp;$A762&amp;"")="","",INDIRECT("'Risk Input'!"&amp;Database!$O$22&amp;$A762&amp;""))</f>
        <v/>
      </c>
      <c r="T762" s="434" t="str">
        <f ca="1">IF(INDIRECT("'Risk Input'!"&amp;Database!$O$25&amp;$A762&amp;"")="","",INDIRECT("'Risk Input'!"&amp;Database!$O$25&amp;$A762&amp;""))</f>
        <v/>
      </c>
      <c r="U762" s="434" t="str">
        <f ca="1">IF(INDIRECT("'Risk Input'!"&amp;Database!$O$26&amp;$A762&amp;"")="","",INDIRECT("'Risk Input'!"&amp;Database!$O$26&amp;$A762&amp;""))</f>
        <v/>
      </c>
      <c r="V762" s="434" t="str">
        <f ca="1">IF(INDIRECT("'Risk Input'!"&amp;Database!$O$27&amp;$A762&amp;"")="","",INDIRECT("'Risk Input'!"&amp;Database!$O$27&amp;$A762&amp;""))</f>
        <v/>
      </c>
      <c r="W762" s="465" t="str">
        <f ca="1">IF(INDIRECT("'Risk Input'!"&amp;Database!$O$28&amp;$A762&amp;"")="","",INDIRECT("'Risk Input'!"&amp;Database!$O$28&amp;$A762&amp;""))</f>
        <v/>
      </c>
      <c r="X762" s="434" t="str">
        <f ca="1">IF(INDIRECT("'Risk Input'!"&amp;Database!$O$29&amp;$A762&amp;"")="","",INDIRECT("'Risk Input'!"&amp;Database!$O$29&amp;$A762&amp;""))</f>
        <v/>
      </c>
      <c r="Y762" s="471" t="s">
        <v>417</v>
      </c>
    </row>
    <row r="763" ht="24" customHeight="1" spans="1:25">
      <c r="A763">
        <f>A762</f>
        <v>91</v>
      </c>
      <c r="B763" s="436"/>
      <c r="C763" s="436"/>
      <c r="D763" s="437"/>
      <c r="E763" s="436"/>
      <c r="F763" s="436"/>
      <c r="G763" s="436"/>
      <c r="H763" s="436"/>
      <c r="I763" s="452"/>
      <c r="J763" s="436"/>
      <c r="K763" s="436"/>
      <c r="L763" s="436"/>
      <c r="M763" s="436"/>
      <c r="N763" s="436"/>
      <c r="O763" s="453" t="str">
        <f ca="1">IF(INDIRECT("'Risk Input'!"&amp;Database!$O$15&amp;$A762&amp;"")="","",INDIRECT("'Risk Input'!"&amp;Database!$O$15&amp;$A762&amp;""))</f>
        <v/>
      </c>
      <c r="P763" s="454"/>
      <c r="Q763" s="466"/>
      <c r="R763" s="466"/>
      <c r="S763" s="436"/>
      <c r="T763" s="436"/>
      <c r="U763" s="436"/>
      <c r="V763" s="436"/>
      <c r="W763" s="466"/>
      <c r="X763" s="436"/>
      <c r="Y763" s="453" t="str">
        <f ca="1">IF(INDIRECT("'Risk Input'!"&amp;Database!$O$30&amp;$A762&amp;"")="","",INDIRECT("'Risk Input'!"&amp;Database!$O$30&amp;$A762&amp;""))</f>
        <v/>
      </c>
    </row>
    <row r="764" ht="24" customHeight="1" spans="1:25">
      <c r="A764">
        <f t="shared" ref="A764:A769" si="83">A763</f>
        <v>91</v>
      </c>
      <c r="B764" s="436"/>
      <c r="C764" s="436"/>
      <c r="D764" s="437"/>
      <c r="E764" s="436"/>
      <c r="F764" s="436"/>
      <c r="G764" s="436"/>
      <c r="H764" s="436"/>
      <c r="I764" s="452"/>
      <c r="J764" s="436"/>
      <c r="K764" s="436"/>
      <c r="L764" s="436"/>
      <c r="M764" s="436"/>
      <c r="N764" s="436"/>
      <c r="O764" s="455" t="str">
        <f ca="1">IF(INDIRECT("'Risk Input'!"&amp;Database!$O$18&amp;$A764&amp;"")="","",INDIRECT("'Risk Input'!"&amp;Database!$O$18&amp;$A764&amp;""))</f>
        <v/>
      </c>
      <c r="P764" s="454"/>
      <c r="Q764" s="466"/>
      <c r="R764" s="466"/>
      <c r="S764" s="436"/>
      <c r="T764" s="436"/>
      <c r="U764" s="436"/>
      <c r="V764" s="436"/>
      <c r="W764" s="466"/>
      <c r="X764" s="436"/>
      <c r="Y764" s="455" t="str">
        <f ca="1">IF(INDIRECT("'Risk Input'!"&amp;Database!$O$33&amp;$A764&amp;"")="","",INDIRECT("'Risk Input'!"&amp;Database!$O$33&amp;$A764&amp;""))</f>
        <v/>
      </c>
    </row>
    <row r="765" ht="24" customHeight="1" spans="1:25">
      <c r="A765">
        <f t="shared" si="83"/>
        <v>91</v>
      </c>
      <c r="B765" s="436"/>
      <c r="C765" s="436"/>
      <c r="D765" s="437"/>
      <c r="E765" s="436"/>
      <c r="F765" s="436"/>
      <c r="G765" s="436"/>
      <c r="H765" s="436"/>
      <c r="I765" s="452"/>
      <c r="J765" s="436"/>
      <c r="K765" s="436"/>
      <c r="L765" s="436"/>
      <c r="M765" s="436"/>
      <c r="N765" s="436"/>
      <c r="O765" s="456" t="str">
        <f ca="1">IF(INDIRECT("'Risk Input'!L"&amp;$A764&amp;"")="","",INDIRECT("'Risk Input'!L"&amp;$A764&amp;""))</f>
        <v/>
      </c>
      <c r="P765" s="454"/>
      <c r="Q765" s="466"/>
      <c r="R765" s="466"/>
      <c r="S765" s="436"/>
      <c r="T765" s="436"/>
      <c r="U765" s="436"/>
      <c r="V765" s="436"/>
      <c r="W765" s="466"/>
      <c r="X765" s="436"/>
      <c r="Y765" s="456" t="str">
        <f ca="1">IF(INDIRECT("'Risk Input'!L"&amp;$A764&amp;"")="","",INDIRECT("'Risk Input'!L"&amp;$A764&amp;""))</f>
        <v/>
      </c>
    </row>
    <row r="766" ht="24" customHeight="1" spans="1:25">
      <c r="A766">
        <f t="shared" si="83"/>
        <v>91</v>
      </c>
      <c r="B766" s="436"/>
      <c r="C766" s="436"/>
      <c r="D766" s="437"/>
      <c r="E766" s="436"/>
      <c r="F766" s="436"/>
      <c r="G766" s="436"/>
      <c r="H766" s="436"/>
      <c r="I766" s="452"/>
      <c r="J766" s="436"/>
      <c r="K766" s="436"/>
      <c r="L766" s="436"/>
      <c r="M766" s="436"/>
      <c r="N766" s="436"/>
      <c r="O766" s="456" t="str">
        <f ca="1">IF(INDIRECT("'Risk Input'!L"&amp;$A765&amp;"")="","",INDIRECT("'Risk Input'!L"&amp;$A765&amp;""))</f>
        <v/>
      </c>
      <c r="P766" s="454"/>
      <c r="Q766" s="466"/>
      <c r="R766" s="466"/>
      <c r="S766" s="436"/>
      <c r="T766" s="436"/>
      <c r="U766" s="436"/>
      <c r="V766" s="436"/>
      <c r="W766" s="466"/>
      <c r="X766" s="436"/>
      <c r="Y766" s="456" t="str">
        <f ca="1">IF(INDIRECT("'Risk Input'!L"&amp;$A765&amp;"")="","",INDIRECT("'Risk Input'!L"&amp;$A765&amp;""))</f>
        <v/>
      </c>
    </row>
    <row r="767" ht="24" customHeight="1" spans="1:25">
      <c r="A767">
        <f t="shared" si="83"/>
        <v>91</v>
      </c>
      <c r="B767" s="436"/>
      <c r="C767" s="436"/>
      <c r="D767" s="437"/>
      <c r="E767" s="436"/>
      <c r="F767" s="436"/>
      <c r="G767" s="436"/>
      <c r="H767" s="436"/>
      <c r="I767" s="452"/>
      <c r="J767" s="436"/>
      <c r="K767" s="436"/>
      <c r="L767" s="436"/>
      <c r="M767" s="436"/>
      <c r="N767" s="436"/>
      <c r="O767" s="457" t="str">
        <f ca="1">IF(INDIRECT("'Risk Input'!L"&amp;$A766&amp;"")="","",INDIRECT("'Risk Input'!L"&amp;$A766&amp;""))</f>
        <v/>
      </c>
      <c r="P767" s="454"/>
      <c r="Q767" s="466"/>
      <c r="R767" s="466"/>
      <c r="S767" s="436"/>
      <c r="T767" s="436"/>
      <c r="U767" s="436"/>
      <c r="V767" s="436"/>
      <c r="W767" s="466"/>
      <c r="X767" s="436"/>
      <c r="Y767" s="457" t="str">
        <f ca="1">IF(INDIRECT("'Risk Input'!L"&amp;$A766&amp;"")="","",INDIRECT("'Risk Input'!L"&amp;$A766&amp;""))</f>
        <v/>
      </c>
    </row>
    <row r="768" ht="24" customHeight="1" spans="1:25">
      <c r="A768">
        <f t="shared" si="83"/>
        <v>91</v>
      </c>
      <c r="B768" s="436"/>
      <c r="C768" s="436"/>
      <c r="D768" s="437"/>
      <c r="E768" s="436"/>
      <c r="F768" s="436"/>
      <c r="G768" s="436"/>
      <c r="H768" s="436"/>
      <c r="I768" s="452"/>
      <c r="J768" s="436"/>
      <c r="K768" s="436"/>
      <c r="L768" s="436"/>
      <c r="M768" s="436"/>
      <c r="N768" s="436"/>
      <c r="O768" s="458" t="s">
        <v>418</v>
      </c>
      <c r="P768" s="454"/>
      <c r="Q768" s="466"/>
      <c r="R768" s="466"/>
      <c r="S768" s="436"/>
      <c r="T768" s="436"/>
      <c r="U768" s="436"/>
      <c r="V768" s="436"/>
      <c r="W768" s="466"/>
      <c r="X768" s="436"/>
      <c r="Y768" s="458" t="s">
        <v>418</v>
      </c>
    </row>
    <row r="769" ht="24" customHeight="1" spans="1:25">
      <c r="A769">
        <f t="shared" si="83"/>
        <v>91</v>
      </c>
      <c r="B769" s="438"/>
      <c r="C769" s="438"/>
      <c r="D769" s="439"/>
      <c r="E769" s="438"/>
      <c r="F769" s="438"/>
      <c r="G769" s="438"/>
      <c r="H769" s="438"/>
      <c r="I769" s="459"/>
      <c r="J769" s="438"/>
      <c r="K769" s="438"/>
      <c r="L769" s="438"/>
      <c r="M769" s="438"/>
      <c r="N769" s="438"/>
      <c r="O769" s="460" t="str">
        <f ca="1">IF(INDIRECT("'Risk Input'!"&amp;Database!$O$16&amp;$A769&amp;"")="","",INDIRECT("'Risk Input'!"&amp;Database!$O$16&amp;$A769&amp;""))</f>
        <v/>
      </c>
      <c r="P769" s="461"/>
      <c r="Q769" s="467"/>
      <c r="R769" s="467"/>
      <c r="S769" s="438"/>
      <c r="T769" s="438"/>
      <c r="U769" s="438"/>
      <c r="V769" s="438"/>
      <c r="W769" s="467"/>
      <c r="X769" s="438"/>
      <c r="Y769" s="460" t="str">
        <f ca="1">IF(INDIRECT("'Risk Input'!"&amp;Database!$O$31&amp;$A769&amp;"")="","",INDIRECT("'Risk Input'!"&amp;Database!$O$31&amp;$A769&amp;""))</f>
        <v/>
      </c>
    </row>
    <row r="770" ht="6" customHeight="1" spans="2:25">
      <c r="B770" s="431"/>
      <c r="C770" s="432"/>
      <c r="D770" s="433"/>
      <c r="E770" s="433"/>
      <c r="F770" s="433"/>
      <c r="G770" s="433"/>
      <c r="H770" s="433"/>
      <c r="I770" s="462"/>
      <c r="J770" s="433"/>
      <c r="K770" s="433"/>
      <c r="L770" s="433"/>
      <c r="M770" s="433"/>
      <c r="N770" s="448"/>
      <c r="O770" s="448"/>
      <c r="P770" s="448"/>
      <c r="Q770" s="448"/>
      <c r="R770" s="448"/>
      <c r="S770" s="433"/>
      <c r="T770" s="433"/>
      <c r="U770" s="433"/>
      <c r="V770" s="433"/>
      <c r="W770" s="433"/>
      <c r="X770" s="433"/>
      <c r="Y770" s="470"/>
    </row>
    <row r="771" ht="24" customHeight="1" spans="1:25">
      <c r="A771">
        <f>A762+1</f>
        <v>92</v>
      </c>
      <c r="B771" s="434" t="str">
        <f ca="1">IF(INDIRECT("'Risk Input'!"&amp;Database!$O$3&amp;$A771&amp;"")="","",INDIRECT("'Risk Input'!"&amp;Database!$O$3&amp;$A771&amp;""))</f>
        <v/>
      </c>
      <c r="C771" s="434" t="str">
        <f ca="1">IF(INDIRECT("'Risk Input'!"&amp;Database!$O$2&amp;$A771&amp;"")="","",INDIRECT("'Risk Input'!"&amp;Database!$O$2&amp;$A771&amp;""))</f>
        <v/>
      </c>
      <c r="D771" s="435" t="str">
        <f ca="1">IF(INDIRECT("'Risk Input'!"&amp;Database!$O$4&amp;$A771&amp;"")="","",INDIRECT("'Risk Input'!"&amp;Database!$O$4&amp;$A771&amp;""))</f>
        <v/>
      </c>
      <c r="E771" s="434" t="str">
        <f ca="1">IF(INDIRECT("'Risk Input'!"&amp;Database!$O$5&amp;$A771&amp;"")="","",INDIRECT("'Risk Input'!"&amp;Database!$O$5&amp;$A771&amp;""))</f>
        <v/>
      </c>
      <c r="F771" s="434" t="str">
        <f ca="1">IF(INDIRECT("'Risk Input'!"&amp;Database!$O$6&amp;$A771&amp;"")="","",INDIRECT("'Risk Input'!"&amp;Database!$O$6&amp;$A771&amp;""))</f>
        <v/>
      </c>
      <c r="G771" s="434" t="str">
        <f ca="1">IF(INDIRECT("'Risk Input'!"&amp;Database!$O$7&amp;$A771&amp;"")="","",INDIRECT("'Risk Input'!"&amp;Database!$O$7&amp;$A771&amp;""))</f>
        <v/>
      </c>
      <c r="H771" s="434" t="str">
        <f ca="1">IF(INDIRECT("'Risk Input'!"&amp;Database!$O$8&amp;$A771&amp;"")="","",INDIRECT("'Risk Input'!"&amp;Database!$O$8&amp;$A771&amp;""))</f>
        <v/>
      </c>
      <c r="I771" s="449" t="str">
        <f ca="1">IF(INDIRECT("'Risk Input'!"&amp;Database!$O$9&amp;$A771&amp;"")="","",INDIRECT("'Risk Input'!"&amp;Database!$O$9&amp;$A771&amp;""))</f>
        <v/>
      </c>
      <c r="J771" s="434" t="str">
        <f ca="1">IF(INDIRECT("'Risk Input'!"&amp;Database!$O$10&amp;$A771&amp;"")="","",INDIRECT("'Risk Input'!"&amp;Database!$O$10&amp;$A771&amp;""))</f>
        <v/>
      </c>
      <c r="K771" s="434" t="str">
        <f ca="1">IF(INDIRECT("'Risk Input'!"&amp;Database!$O$11&amp;$A771&amp;"")="","",INDIRECT("'Risk Input'!"&amp;Database!$O$11&amp;$A771&amp;""))</f>
        <v/>
      </c>
      <c r="L771" s="434" t="str">
        <f ca="1">IF(INDIRECT("'Risk Input'!"&amp;Database!$O$12&amp;$A771&amp;"")="","",INDIRECT("'Risk Input'!"&amp;Database!$O$12&amp;$A771&amp;""))</f>
        <v/>
      </c>
      <c r="M771" s="434" t="str">
        <f ca="1">IF(INDIRECT("'Risk Input'!"&amp;Database!$O$13&amp;$A771&amp;"")="","",INDIRECT("'Risk Input'!"&amp;Database!$O$13&amp;$A771&amp;""))</f>
        <v/>
      </c>
      <c r="N771" s="434" t="str">
        <f ca="1">IF(INDIRECT("'Risk Input'!"&amp;Database!$O$14&amp;$A771&amp;"")="","",INDIRECT("'Risk Input'!"&amp;Database!$O$14&amp;$A771&amp;""))</f>
        <v/>
      </c>
      <c r="O771" s="450" t="s">
        <v>417</v>
      </c>
      <c r="P771" s="451" t="str">
        <f ca="1">IF(INDIRECT("'Risk Input'!"&amp;Database!$O$19&amp;$A771&amp;"")="","",INDIRECT("'Risk Input'!"&amp;Database!$O$19&amp;$A771&amp;""))</f>
        <v/>
      </c>
      <c r="Q771" s="465" t="str">
        <f ca="1">IF(INDIRECT("'Risk Input'!"&amp;Database!$O$20&amp;$A771&amp;"")="","",INDIRECT("'Risk Input'!"&amp;Database!$O$20&amp;$A771&amp;""))</f>
        <v/>
      </c>
      <c r="R771" s="465" t="str">
        <f ca="1">IF(INDIRECT("'Risk Input'!"&amp;Database!$O$21&amp;$A771&amp;"")="","",INDIRECT("'Risk Input'!"&amp;Database!$O$21&amp;$A771&amp;""))</f>
        <v/>
      </c>
      <c r="S771" s="434" t="str">
        <f ca="1">IF(INDIRECT("'Risk Input'!"&amp;Database!$O$22&amp;$A771&amp;"")="","",INDIRECT("'Risk Input'!"&amp;Database!$O$22&amp;$A771&amp;""))</f>
        <v/>
      </c>
      <c r="T771" s="434" t="str">
        <f ca="1">IF(INDIRECT("'Risk Input'!"&amp;Database!$O$25&amp;$A771&amp;"")="","",INDIRECT("'Risk Input'!"&amp;Database!$O$25&amp;$A771&amp;""))</f>
        <v/>
      </c>
      <c r="U771" s="434" t="str">
        <f ca="1">IF(INDIRECT("'Risk Input'!"&amp;Database!$O$26&amp;$A771&amp;"")="","",INDIRECT("'Risk Input'!"&amp;Database!$O$26&amp;$A771&amp;""))</f>
        <v/>
      </c>
      <c r="V771" s="434" t="str">
        <f ca="1">IF(INDIRECT("'Risk Input'!"&amp;Database!$O$27&amp;$A771&amp;"")="","",INDIRECT("'Risk Input'!"&amp;Database!$O$27&amp;$A771&amp;""))</f>
        <v/>
      </c>
      <c r="W771" s="465" t="str">
        <f ca="1">IF(INDIRECT("'Risk Input'!"&amp;Database!$O$28&amp;$A771&amp;"")="","",INDIRECT("'Risk Input'!"&amp;Database!$O$28&amp;$A771&amp;""))</f>
        <v/>
      </c>
      <c r="X771" s="434" t="str">
        <f ca="1">IF(INDIRECT("'Risk Input'!"&amp;Database!$O$29&amp;$A771&amp;"")="","",INDIRECT("'Risk Input'!"&amp;Database!$O$29&amp;$A771&amp;""))</f>
        <v/>
      </c>
      <c r="Y771" s="471" t="s">
        <v>417</v>
      </c>
    </row>
    <row r="772" ht="24" customHeight="1" spans="1:25">
      <c r="A772">
        <f>A771</f>
        <v>92</v>
      </c>
      <c r="B772" s="436"/>
      <c r="C772" s="436"/>
      <c r="D772" s="437"/>
      <c r="E772" s="436"/>
      <c r="F772" s="436"/>
      <c r="G772" s="436"/>
      <c r="H772" s="436"/>
      <c r="I772" s="452"/>
      <c r="J772" s="436"/>
      <c r="K772" s="436"/>
      <c r="L772" s="436"/>
      <c r="M772" s="436"/>
      <c r="N772" s="436"/>
      <c r="O772" s="453" t="str">
        <f ca="1">IF(INDIRECT("'Risk Input'!"&amp;Database!$O$15&amp;$A771&amp;"")="","",INDIRECT("'Risk Input'!"&amp;Database!$O$15&amp;$A771&amp;""))</f>
        <v/>
      </c>
      <c r="P772" s="454"/>
      <c r="Q772" s="466"/>
      <c r="R772" s="466"/>
      <c r="S772" s="436"/>
      <c r="T772" s="436"/>
      <c r="U772" s="436"/>
      <c r="V772" s="436"/>
      <c r="W772" s="466"/>
      <c r="X772" s="436"/>
      <c r="Y772" s="453" t="str">
        <f ca="1">IF(INDIRECT("'Risk Input'!"&amp;Database!$O$30&amp;$A771&amp;"")="","",INDIRECT("'Risk Input'!"&amp;Database!$O$30&amp;$A771&amp;""))</f>
        <v/>
      </c>
    </row>
    <row r="773" ht="24" customHeight="1" spans="1:25">
      <c r="A773">
        <f t="shared" ref="A773:A778" si="84">A772</f>
        <v>92</v>
      </c>
      <c r="B773" s="436"/>
      <c r="C773" s="436"/>
      <c r="D773" s="437"/>
      <c r="E773" s="436"/>
      <c r="F773" s="436"/>
      <c r="G773" s="436"/>
      <c r="H773" s="436"/>
      <c r="I773" s="452"/>
      <c r="J773" s="436"/>
      <c r="K773" s="436"/>
      <c r="L773" s="436"/>
      <c r="M773" s="436"/>
      <c r="N773" s="436"/>
      <c r="O773" s="455" t="str">
        <f ca="1">IF(INDIRECT("'Risk Input'!"&amp;Database!$O$18&amp;$A773&amp;"")="","",INDIRECT("'Risk Input'!"&amp;Database!$O$18&amp;$A773&amp;""))</f>
        <v/>
      </c>
      <c r="P773" s="454"/>
      <c r="Q773" s="466"/>
      <c r="R773" s="466"/>
      <c r="S773" s="436"/>
      <c r="T773" s="436"/>
      <c r="U773" s="436"/>
      <c r="V773" s="436"/>
      <c r="W773" s="466"/>
      <c r="X773" s="436"/>
      <c r="Y773" s="455" t="str">
        <f ca="1">IF(INDIRECT("'Risk Input'!"&amp;Database!$O$33&amp;$A773&amp;"")="","",INDIRECT("'Risk Input'!"&amp;Database!$O$33&amp;$A773&amp;""))</f>
        <v/>
      </c>
    </row>
    <row r="774" ht="24" customHeight="1" spans="1:25">
      <c r="A774">
        <f t="shared" si="84"/>
        <v>92</v>
      </c>
      <c r="B774" s="436"/>
      <c r="C774" s="436"/>
      <c r="D774" s="437"/>
      <c r="E774" s="436"/>
      <c r="F774" s="436"/>
      <c r="G774" s="436"/>
      <c r="H774" s="436"/>
      <c r="I774" s="452"/>
      <c r="J774" s="436"/>
      <c r="K774" s="436"/>
      <c r="L774" s="436"/>
      <c r="M774" s="436"/>
      <c r="N774" s="436"/>
      <c r="O774" s="456" t="str">
        <f ca="1">IF(INDIRECT("'Risk Input'!L"&amp;$A773&amp;"")="","",INDIRECT("'Risk Input'!L"&amp;$A773&amp;""))</f>
        <v/>
      </c>
      <c r="P774" s="454"/>
      <c r="Q774" s="466"/>
      <c r="R774" s="466"/>
      <c r="S774" s="436"/>
      <c r="T774" s="436"/>
      <c r="U774" s="436"/>
      <c r="V774" s="436"/>
      <c r="W774" s="466"/>
      <c r="X774" s="436"/>
      <c r="Y774" s="456" t="str">
        <f ca="1">IF(INDIRECT("'Risk Input'!L"&amp;$A773&amp;"")="","",INDIRECT("'Risk Input'!L"&amp;$A773&amp;""))</f>
        <v/>
      </c>
    </row>
    <row r="775" ht="24" customHeight="1" spans="1:25">
      <c r="A775">
        <f t="shared" si="84"/>
        <v>92</v>
      </c>
      <c r="B775" s="436"/>
      <c r="C775" s="436"/>
      <c r="D775" s="437"/>
      <c r="E775" s="436"/>
      <c r="F775" s="436"/>
      <c r="G775" s="436"/>
      <c r="H775" s="436"/>
      <c r="I775" s="452"/>
      <c r="J775" s="436"/>
      <c r="K775" s="436"/>
      <c r="L775" s="436"/>
      <c r="M775" s="436"/>
      <c r="N775" s="436"/>
      <c r="O775" s="456" t="str">
        <f ca="1">IF(INDIRECT("'Risk Input'!L"&amp;$A774&amp;"")="","",INDIRECT("'Risk Input'!L"&amp;$A774&amp;""))</f>
        <v/>
      </c>
      <c r="P775" s="454"/>
      <c r="Q775" s="466"/>
      <c r="R775" s="466"/>
      <c r="S775" s="436"/>
      <c r="T775" s="436"/>
      <c r="U775" s="436"/>
      <c r="V775" s="436"/>
      <c r="W775" s="466"/>
      <c r="X775" s="436"/>
      <c r="Y775" s="456" t="str">
        <f ca="1">IF(INDIRECT("'Risk Input'!L"&amp;$A774&amp;"")="","",INDIRECT("'Risk Input'!L"&amp;$A774&amp;""))</f>
        <v/>
      </c>
    </row>
    <row r="776" ht="24" customHeight="1" spans="1:25">
      <c r="A776">
        <f t="shared" si="84"/>
        <v>92</v>
      </c>
      <c r="B776" s="436"/>
      <c r="C776" s="436"/>
      <c r="D776" s="437"/>
      <c r="E776" s="436"/>
      <c r="F776" s="436"/>
      <c r="G776" s="436"/>
      <c r="H776" s="436"/>
      <c r="I776" s="452"/>
      <c r="J776" s="436"/>
      <c r="K776" s="436"/>
      <c r="L776" s="436"/>
      <c r="M776" s="436"/>
      <c r="N776" s="436"/>
      <c r="O776" s="457" t="str">
        <f ca="1">IF(INDIRECT("'Risk Input'!L"&amp;$A775&amp;"")="","",INDIRECT("'Risk Input'!L"&amp;$A775&amp;""))</f>
        <v/>
      </c>
      <c r="P776" s="454"/>
      <c r="Q776" s="466"/>
      <c r="R776" s="466"/>
      <c r="S776" s="436"/>
      <c r="T776" s="436"/>
      <c r="U776" s="436"/>
      <c r="V776" s="436"/>
      <c r="W776" s="466"/>
      <c r="X776" s="436"/>
      <c r="Y776" s="457" t="str">
        <f ca="1">IF(INDIRECT("'Risk Input'!L"&amp;$A775&amp;"")="","",INDIRECT("'Risk Input'!L"&amp;$A775&amp;""))</f>
        <v/>
      </c>
    </row>
    <row r="777" ht="24" customHeight="1" spans="1:25">
      <c r="A777">
        <f t="shared" si="84"/>
        <v>92</v>
      </c>
      <c r="B777" s="436"/>
      <c r="C777" s="436"/>
      <c r="D777" s="437"/>
      <c r="E777" s="436"/>
      <c r="F777" s="436"/>
      <c r="G777" s="436"/>
      <c r="H777" s="436"/>
      <c r="I777" s="452"/>
      <c r="J777" s="436"/>
      <c r="K777" s="436"/>
      <c r="L777" s="436"/>
      <c r="M777" s="436"/>
      <c r="N777" s="436"/>
      <c r="O777" s="458" t="s">
        <v>418</v>
      </c>
      <c r="P777" s="454"/>
      <c r="Q777" s="466"/>
      <c r="R777" s="466"/>
      <c r="S777" s="436"/>
      <c r="T777" s="436"/>
      <c r="U777" s="436"/>
      <c r="V777" s="436"/>
      <c r="W777" s="466"/>
      <c r="X777" s="436"/>
      <c r="Y777" s="458" t="s">
        <v>418</v>
      </c>
    </row>
    <row r="778" ht="24" customHeight="1" spans="1:25">
      <c r="A778">
        <f t="shared" si="84"/>
        <v>92</v>
      </c>
      <c r="B778" s="438"/>
      <c r="C778" s="438"/>
      <c r="D778" s="439"/>
      <c r="E778" s="438"/>
      <c r="F778" s="438"/>
      <c r="G778" s="438"/>
      <c r="H778" s="438"/>
      <c r="I778" s="459"/>
      <c r="J778" s="438"/>
      <c r="K778" s="438"/>
      <c r="L778" s="438"/>
      <c r="M778" s="438"/>
      <c r="N778" s="438"/>
      <c r="O778" s="460" t="str">
        <f ca="1">IF(INDIRECT("'Risk Input'!"&amp;Database!$O$16&amp;$A778&amp;"")="","",INDIRECT("'Risk Input'!"&amp;Database!$O$16&amp;$A778&amp;""))</f>
        <v/>
      </c>
      <c r="P778" s="461"/>
      <c r="Q778" s="467"/>
      <c r="R778" s="467"/>
      <c r="S778" s="438"/>
      <c r="T778" s="438"/>
      <c r="U778" s="438"/>
      <c r="V778" s="438"/>
      <c r="W778" s="467"/>
      <c r="X778" s="438"/>
      <c r="Y778" s="460" t="str">
        <f ca="1">IF(INDIRECT("'Risk Input'!"&amp;Database!$O$31&amp;$A778&amp;"")="","",INDIRECT("'Risk Input'!"&amp;Database!$O$31&amp;$A778&amp;""))</f>
        <v/>
      </c>
    </row>
    <row r="779" ht="6" customHeight="1" spans="2:25">
      <c r="B779" s="431"/>
      <c r="C779" s="432"/>
      <c r="D779" s="433"/>
      <c r="E779" s="433"/>
      <c r="F779" s="433"/>
      <c r="G779" s="433"/>
      <c r="H779" s="433"/>
      <c r="I779" s="462"/>
      <c r="J779" s="433"/>
      <c r="K779" s="433"/>
      <c r="L779" s="433"/>
      <c r="M779" s="433"/>
      <c r="N779" s="448"/>
      <c r="O779" s="448"/>
      <c r="P779" s="448"/>
      <c r="Q779" s="448"/>
      <c r="R779" s="448"/>
      <c r="S779" s="433"/>
      <c r="T779" s="433"/>
      <c r="U779" s="433"/>
      <c r="V779" s="433"/>
      <c r="W779" s="433"/>
      <c r="X779" s="433"/>
      <c r="Y779" s="470"/>
    </row>
    <row r="780" ht="24" customHeight="1" spans="1:25">
      <c r="A780">
        <f>A771+1</f>
        <v>93</v>
      </c>
      <c r="B780" s="434" t="str">
        <f ca="1">IF(INDIRECT("'Risk Input'!"&amp;Database!$O$3&amp;$A780&amp;"")="","",INDIRECT("'Risk Input'!"&amp;Database!$O$3&amp;$A780&amp;""))</f>
        <v/>
      </c>
      <c r="C780" s="434" t="str">
        <f ca="1">IF(INDIRECT("'Risk Input'!"&amp;Database!$O$2&amp;$A780&amp;"")="","",INDIRECT("'Risk Input'!"&amp;Database!$O$2&amp;$A780&amp;""))</f>
        <v/>
      </c>
      <c r="D780" s="435" t="str">
        <f ca="1">IF(INDIRECT("'Risk Input'!"&amp;Database!$O$4&amp;$A780&amp;"")="","",INDIRECT("'Risk Input'!"&amp;Database!$O$4&amp;$A780&amp;""))</f>
        <v/>
      </c>
      <c r="E780" s="434" t="str">
        <f ca="1">IF(INDIRECT("'Risk Input'!"&amp;Database!$O$5&amp;$A780&amp;"")="","",INDIRECT("'Risk Input'!"&amp;Database!$O$5&amp;$A780&amp;""))</f>
        <v/>
      </c>
      <c r="F780" s="434" t="str">
        <f ca="1">IF(INDIRECT("'Risk Input'!"&amp;Database!$O$6&amp;$A780&amp;"")="","",INDIRECT("'Risk Input'!"&amp;Database!$O$6&amp;$A780&amp;""))</f>
        <v/>
      </c>
      <c r="G780" s="434" t="str">
        <f ca="1">IF(INDIRECT("'Risk Input'!"&amp;Database!$O$7&amp;$A780&amp;"")="","",INDIRECT("'Risk Input'!"&amp;Database!$O$7&amp;$A780&amp;""))</f>
        <v/>
      </c>
      <c r="H780" s="434" t="str">
        <f ca="1">IF(INDIRECT("'Risk Input'!"&amp;Database!$O$8&amp;$A780&amp;"")="","",INDIRECT("'Risk Input'!"&amp;Database!$O$8&amp;$A780&amp;""))</f>
        <v/>
      </c>
      <c r="I780" s="449" t="str">
        <f ca="1">IF(INDIRECT("'Risk Input'!"&amp;Database!$O$9&amp;$A780&amp;"")="","",INDIRECT("'Risk Input'!"&amp;Database!$O$9&amp;$A780&amp;""))</f>
        <v/>
      </c>
      <c r="J780" s="434" t="str">
        <f ca="1">IF(INDIRECT("'Risk Input'!"&amp;Database!$O$10&amp;$A780&amp;"")="","",INDIRECT("'Risk Input'!"&amp;Database!$O$10&amp;$A780&amp;""))</f>
        <v/>
      </c>
      <c r="K780" s="434" t="str">
        <f ca="1">IF(INDIRECT("'Risk Input'!"&amp;Database!$O$11&amp;$A780&amp;"")="","",INDIRECT("'Risk Input'!"&amp;Database!$O$11&amp;$A780&amp;""))</f>
        <v/>
      </c>
      <c r="L780" s="434" t="str">
        <f ca="1">IF(INDIRECT("'Risk Input'!"&amp;Database!$O$12&amp;$A780&amp;"")="","",INDIRECT("'Risk Input'!"&amp;Database!$O$12&amp;$A780&amp;""))</f>
        <v/>
      </c>
      <c r="M780" s="434" t="str">
        <f ca="1">IF(INDIRECT("'Risk Input'!"&amp;Database!$O$13&amp;$A780&amp;"")="","",INDIRECT("'Risk Input'!"&amp;Database!$O$13&amp;$A780&amp;""))</f>
        <v/>
      </c>
      <c r="N780" s="434" t="str">
        <f ca="1">IF(INDIRECT("'Risk Input'!"&amp;Database!$O$14&amp;$A780&amp;"")="","",INDIRECT("'Risk Input'!"&amp;Database!$O$14&amp;$A780&amp;""))</f>
        <v/>
      </c>
      <c r="O780" s="450" t="s">
        <v>417</v>
      </c>
      <c r="P780" s="451" t="str">
        <f ca="1">IF(INDIRECT("'Risk Input'!"&amp;Database!$O$19&amp;$A780&amp;"")="","",INDIRECT("'Risk Input'!"&amp;Database!$O$19&amp;$A780&amp;""))</f>
        <v/>
      </c>
      <c r="Q780" s="465" t="str">
        <f ca="1">IF(INDIRECT("'Risk Input'!"&amp;Database!$O$20&amp;$A780&amp;"")="","",INDIRECT("'Risk Input'!"&amp;Database!$O$20&amp;$A780&amp;""))</f>
        <v/>
      </c>
      <c r="R780" s="465" t="str">
        <f ca="1">IF(INDIRECT("'Risk Input'!"&amp;Database!$O$21&amp;$A780&amp;"")="","",INDIRECT("'Risk Input'!"&amp;Database!$O$21&amp;$A780&amp;""))</f>
        <v/>
      </c>
      <c r="S780" s="434" t="str">
        <f ca="1">IF(INDIRECT("'Risk Input'!"&amp;Database!$O$22&amp;$A780&amp;"")="","",INDIRECT("'Risk Input'!"&amp;Database!$O$22&amp;$A780&amp;""))</f>
        <v/>
      </c>
      <c r="T780" s="434" t="str">
        <f ca="1">IF(INDIRECT("'Risk Input'!"&amp;Database!$O$25&amp;$A780&amp;"")="","",INDIRECT("'Risk Input'!"&amp;Database!$O$25&amp;$A780&amp;""))</f>
        <v/>
      </c>
      <c r="U780" s="434" t="str">
        <f ca="1">IF(INDIRECT("'Risk Input'!"&amp;Database!$O$26&amp;$A780&amp;"")="","",INDIRECT("'Risk Input'!"&amp;Database!$O$26&amp;$A780&amp;""))</f>
        <v/>
      </c>
      <c r="V780" s="434" t="str">
        <f ca="1">IF(INDIRECT("'Risk Input'!"&amp;Database!$O$27&amp;$A780&amp;"")="","",INDIRECT("'Risk Input'!"&amp;Database!$O$27&amp;$A780&amp;""))</f>
        <v/>
      </c>
      <c r="W780" s="465" t="str">
        <f ca="1">IF(INDIRECT("'Risk Input'!"&amp;Database!$O$28&amp;$A780&amp;"")="","",INDIRECT("'Risk Input'!"&amp;Database!$O$28&amp;$A780&amp;""))</f>
        <v/>
      </c>
      <c r="X780" s="434" t="str">
        <f ca="1">IF(INDIRECT("'Risk Input'!"&amp;Database!$O$29&amp;$A780&amp;"")="","",INDIRECT("'Risk Input'!"&amp;Database!$O$29&amp;$A780&amp;""))</f>
        <v/>
      </c>
      <c r="Y780" s="471" t="s">
        <v>417</v>
      </c>
    </row>
    <row r="781" ht="24" customHeight="1" spans="1:25">
      <c r="A781">
        <f>A780</f>
        <v>93</v>
      </c>
      <c r="B781" s="436"/>
      <c r="C781" s="436"/>
      <c r="D781" s="437"/>
      <c r="E781" s="436"/>
      <c r="F781" s="436"/>
      <c r="G781" s="436"/>
      <c r="H781" s="436"/>
      <c r="I781" s="452"/>
      <c r="J781" s="436"/>
      <c r="K781" s="436"/>
      <c r="L781" s="436"/>
      <c r="M781" s="436"/>
      <c r="N781" s="436"/>
      <c r="O781" s="453" t="str">
        <f ca="1">IF(INDIRECT("'Risk Input'!"&amp;Database!$O$15&amp;$A780&amp;"")="","",INDIRECT("'Risk Input'!"&amp;Database!$O$15&amp;$A780&amp;""))</f>
        <v/>
      </c>
      <c r="P781" s="454"/>
      <c r="Q781" s="466"/>
      <c r="R781" s="466"/>
      <c r="S781" s="436"/>
      <c r="T781" s="436"/>
      <c r="U781" s="436"/>
      <c r="V781" s="436"/>
      <c r="W781" s="466"/>
      <c r="X781" s="436"/>
      <c r="Y781" s="453" t="str">
        <f ca="1">IF(INDIRECT("'Risk Input'!"&amp;Database!$O$30&amp;$A780&amp;"")="","",INDIRECT("'Risk Input'!"&amp;Database!$O$30&amp;$A780&amp;""))</f>
        <v/>
      </c>
    </row>
    <row r="782" ht="24" customHeight="1" spans="1:25">
      <c r="A782">
        <f t="shared" ref="A782:A787" si="85">A781</f>
        <v>93</v>
      </c>
      <c r="B782" s="436"/>
      <c r="C782" s="436"/>
      <c r="D782" s="437"/>
      <c r="E782" s="436"/>
      <c r="F782" s="436"/>
      <c r="G782" s="436"/>
      <c r="H782" s="436"/>
      <c r="I782" s="452"/>
      <c r="J782" s="436"/>
      <c r="K782" s="436"/>
      <c r="L782" s="436"/>
      <c r="M782" s="436"/>
      <c r="N782" s="436"/>
      <c r="O782" s="455" t="str">
        <f ca="1">IF(INDIRECT("'Risk Input'!"&amp;Database!$O$18&amp;$A782&amp;"")="","",INDIRECT("'Risk Input'!"&amp;Database!$O$18&amp;$A782&amp;""))</f>
        <v/>
      </c>
      <c r="P782" s="454"/>
      <c r="Q782" s="466"/>
      <c r="R782" s="466"/>
      <c r="S782" s="436"/>
      <c r="T782" s="436"/>
      <c r="U782" s="436"/>
      <c r="V782" s="436"/>
      <c r="W782" s="466"/>
      <c r="X782" s="436"/>
      <c r="Y782" s="455" t="str">
        <f ca="1">IF(INDIRECT("'Risk Input'!"&amp;Database!$O$33&amp;$A782&amp;"")="","",INDIRECT("'Risk Input'!"&amp;Database!$O$33&amp;$A782&amp;""))</f>
        <v/>
      </c>
    </row>
    <row r="783" ht="24" customHeight="1" spans="1:25">
      <c r="A783">
        <f t="shared" si="85"/>
        <v>93</v>
      </c>
      <c r="B783" s="436"/>
      <c r="C783" s="436"/>
      <c r="D783" s="437"/>
      <c r="E783" s="436"/>
      <c r="F783" s="436"/>
      <c r="G783" s="436"/>
      <c r="H783" s="436"/>
      <c r="I783" s="452"/>
      <c r="J783" s="436"/>
      <c r="K783" s="436"/>
      <c r="L783" s="436"/>
      <c r="M783" s="436"/>
      <c r="N783" s="436"/>
      <c r="O783" s="456" t="str">
        <f ca="1">IF(INDIRECT("'Risk Input'!L"&amp;$A782&amp;"")="","",INDIRECT("'Risk Input'!L"&amp;$A782&amp;""))</f>
        <v/>
      </c>
      <c r="P783" s="454"/>
      <c r="Q783" s="466"/>
      <c r="R783" s="466"/>
      <c r="S783" s="436"/>
      <c r="T783" s="436"/>
      <c r="U783" s="436"/>
      <c r="V783" s="436"/>
      <c r="W783" s="466"/>
      <c r="X783" s="436"/>
      <c r="Y783" s="456" t="str">
        <f ca="1">IF(INDIRECT("'Risk Input'!L"&amp;$A782&amp;"")="","",INDIRECT("'Risk Input'!L"&amp;$A782&amp;""))</f>
        <v/>
      </c>
    </row>
    <row r="784" ht="24" customHeight="1" spans="1:25">
      <c r="A784">
        <f t="shared" si="85"/>
        <v>93</v>
      </c>
      <c r="B784" s="436"/>
      <c r="C784" s="436"/>
      <c r="D784" s="437"/>
      <c r="E784" s="436"/>
      <c r="F784" s="436"/>
      <c r="G784" s="436"/>
      <c r="H784" s="436"/>
      <c r="I784" s="452"/>
      <c r="J784" s="436"/>
      <c r="K784" s="436"/>
      <c r="L784" s="436"/>
      <c r="M784" s="436"/>
      <c r="N784" s="436"/>
      <c r="O784" s="456" t="str">
        <f ca="1">IF(INDIRECT("'Risk Input'!L"&amp;$A783&amp;"")="","",INDIRECT("'Risk Input'!L"&amp;$A783&amp;""))</f>
        <v/>
      </c>
      <c r="P784" s="454"/>
      <c r="Q784" s="466"/>
      <c r="R784" s="466"/>
      <c r="S784" s="436"/>
      <c r="T784" s="436"/>
      <c r="U784" s="436"/>
      <c r="V784" s="436"/>
      <c r="W784" s="466"/>
      <c r="X784" s="436"/>
      <c r="Y784" s="456" t="str">
        <f ca="1">IF(INDIRECT("'Risk Input'!L"&amp;$A783&amp;"")="","",INDIRECT("'Risk Input'!L"&amp;$A783&amp;""))</f>
        <v/>
      </c>
    </row>
    <row r="785" ht="24" customHeight="1" spans="1:25">
      <c r="A785">
        <f t="shared" si="85"/>
        <v>93</v>
      </c>
      <c r="B785" s="436"/>
      <c r="C785" s="436"/>
      <c r="D785" s="437"/>
      <c r="E785" s="436"/>
      <c r="F785" s="436"/>
      <c r="G785" s="436"/>
      <c r="H785" s="436"/>
      <c r="I785" s="452"/>
      <c r="J785" s="436"/>
      <c r="K785" s="436"/>
      <c r="L785" s="436"/>
      <c r="M785" s="436"/>
      <c r="N785" s="436"/>
      <c r="O785" s="457" t="str">
        <f ca="1">IF(INDIRECT("'Risk Input'!L"&amp;$A784&amp;"")="","",INDIRECT("'Risk Input'!L"&amp;$A784&amp;""))</f>
        <v/>
      </c>
      <c r="P785" s="454"/>
      <c r="Q785" s="466"/>
      <c r="R785" s="466"/>
      <c r="S785" s="436"/>
      <c r="T785" s="436"/>
      <c r="U785" s="436"/>
      <c r="V785" s="436"/>
      <c r="W785" s="466"/>
      <c r="X785" s="436"/>
      <c r="Y785" s="457" t="str">
        <f ca="1">IF(INDIRECT("'Risk Input'!L"&amp;$A784&amp;"")="","",INDIRECT("'Risk Input'!L"&amp;$A784&amp;""))</f>
        <v/>
      </c>
    </row>
    <row r="786" ht="24" customHeight="1" spans="1:25">
      <c r="A786">
        <f t="shared" si="85"/>
        <v>93</v>
      </c>
      <c r="B786" s="436"/>
      <c r="C786" s="436"/>
      <c r="D786" s="437"/>
      <c r="E786" s="436"/>
      <c r="F786" s="436"/>
      <c r="G786" s="436"/>
      <c r="H786" s="436"/>
      <c r="I786" s="452"/>
      <c r="J786" s="436"/>
      <c r="K786" s="436"/>
      <c r="L786" s="436"/>
      <c r="M786" s="436"/>
      <c r="N786" s="436"/>
      <c r="O786" s="458" t="s">
        <v>418</v>
      </c>
      <c r="P786" s="454"/>
      <c r="Q786" s="466"/>
      <c r="R786" s="466"/>
      <c r="S786" s="436"/>
      <c r="T786" s="436"/>
      <c r="U786" s="436"/>
      <c r="V786" s="436"/>
      <c r="W786" s="466"/>
      <c r="X786" s="436"/>
      <c r="Y786" s="458" t="s">
        <v>418</v>
      </c>
    </row>
    <row r="787" ht="24" customHeight="1" spans="1:25">
      <c r="A787">
        <f t="shared" si="85"/>
        <v>93</v>
      </c>
      <c r="B787" s="438"/>
      <c r="C787" s="438"/>
      <c r="D787" s="439"/>
      <c r="E787" s="438"/>
      <c r="F787" s="438"/>
      <c r="G787" s="438"/>
      <c r="H787" s="438"/>
      <c r="I787" s="459"/>
      <c r="J787" s="438"/>
      <c r="K787" s="438"/>
      <c r="L787" s="438"/>
      <c r="M787" s="438"/>
      <c r="N787" s="438"/>
      <c r="O787" s="460" t="str">
        <f ca="1">IF(INDIRECT("'Risk Input'!"&amp;Database!$O$16&amp;$A787&amp;"")="","",INDIRECT("'Risk Input'!"&amp;Database!$O$16&amp;$A787&amp;""))</f>
        <v/>
      </c>
      <c r="P787" s="461"/>
      <c r="Q787" s="467"/>
      <c r="R787" s="467"/>
      <c r="S787" s="438"/>
      <c r="T787" s="438"/>
      <c r="U787" s="438"/>
      <c r="V787" s="438"/>
      <c r="W787" s="467"/>
      <c r="X787" s="438"/>
      <c r="Y787" s="460" t="str">
        <f ca="1">IF(INDIRECT("'Risk Input'!"&amp;Database!$O$31&amp;$A787&amp;"")="","",INDIRECT("'Risk Input'!"&amp;Database!$O$31&amp;$A787&amp;""))</f>
        <v/>
      </c>
    </row>
    <row r="788" ht="6" customHeight="1" spans="2:25">
      <c r="B788" s="431"/>
      <c r="C788" s="432"/>
      <c r="D788" s="433"/>
      <c r="E788" s="433"/>
      <c r="F788" s="433"/>
      <c r="G788" s="433"/>
      <c r="H788" s="433"/>
      <c r="I788" s="462"/>
      <c r="J788" s="433"/>
      <c r="K788" s="433"/>
      <c r="L788" s="433"/>
      <c r="M788" s="433"/>
      <c r="N788" s="448"/>
      <c r="O788" s="448"/>
      <c r="P788" s="448"/>
      <c r="Q788" s="448"/>
      <c r="R788" s="448"/>
      <c r="S788" s="433"/>
      <c r="T788" s="433"/>
      <c r="U788" s="433"/>
      <c r="V788" s="433"/>
      <c r="W788" s="433"/>
      <c r="X788" s="433"/>
      <c r="Y788" s="470"/>
    </row>
    <row r="789" ht="24" customHeight="1" spans="1:25">
      <c r="A789">
        <f>A780+1</f>
        <v>94</v>
      </c>
      <c r="B789" s="434" t="str">
        <f ca="1">IF(INDIRECT("'Risk Input'!"&amp;Database!$O$3&amp;$A789&amp;"")="","",INDIRECT("'Risk Input'!"&amp;Database!$O$3&amp;$A789&amp;""))</f>
        <v/>
      </c>
      <c r="C789" s="434" t="str">
        <f ca="1">IF(INDIRECT("'Risk Input'!"&amp;Database!$O$2&amp;$A789&amp;"")="","",INDIRECT("'Risk Input'!"&amp;Database!$O$2&amp;$A789&amp;""))</f>
        <v/>
      </c>
      <c r="D789" s="435" t="str">
        <f ca="1">IF(INDIRECT("'Risk Input'!"&amp;Database!$O$4&amp;$A789&amp;"")="","",INDIRECT("'Risk Input'!"&amp;Database!$O$4&amp;$A789&amp;""))</f>
        <v/>
      </c>
      <c r="E789" s="434" t="str">
        <f ca="1">IF(INDIRECT("'Risk Input'!"&amp;Database!$O$5&amp;$A789&amp;"")="","",INDIRECT("'Risk Input'!"&amp;Database!$O$5&amp;$A789&amp;""))</f>
        <v/>
      </c>
      <c r="F789" s="434" t="str">
        <f ca="1">IF(INDIRECT("'Risk Input'!"&amp;Database!$O$6&amp;$A789&amp;"")="","",INDIRECT("'Risk Input'!"&amp;Database!$O$6&amp;$A789&amp;""))</f>
        <v/>
      </c>
      <c r="G789" s="434" t="str">
        <f ca="1">IF(INDIRECT("'Risk Input'!"&amp;Database!$O$7&amp;$A789&amp;"")="","",INDIRECT("'Risk Input'!"&amp;Database!$O$7&amp;$A789&amp;""))</f>
        <v/>
      </c>
      <c r="H789" s="434" t="str">
        <f ca="1">IF(INDIRECT("'Risk Input'!"&amp;Database!$O$8&amp;$A789&amp;"")="","",INDIRECT("'Risk Input'!"&amp;Database!$O$8&amp;$A789&amp;""))</f>
        <v/>
      </c>
      <c r="I789" s="449" t="str">
        <f ca="1">IF(INDIRECT("'Risk Input'!"&amp;Database!$O$9&amp;$A789&amp;"")="","",INDIRECT("'Risk Input'!"&amp;Database!$O$9&amp;$A789&amp;""))</f>
        <v/>
      </c>
      <c r="J789" s="434" t="str">
        <f ca="1">IF(INDIRECT("'Risk Input'!"&amp;Database!$O$10&amp;$A789&amp;"")="","",INDIRECT("'Risk Input'!"&amp;Database!$O$10&amp;$A789&amp;""))</f>
        <v/>
      </c>
      <c r="K789" s="434" t="str">
        <f ca="1">IF(INDIRECT("'Risk Input'!"&amp;Database!$O$11&amp;$A789&amp;"")="","",INDIRECT("'Risk Input'!"&amp;Database!$O$11&amp;$A789&amp;""))</f>
        <v/>
      </c>
      <c r="L789" s="434" t="str">
        <f ca="1">IF(INDIRECT("'Risk Input'!"&amp;Database!$O$12&amp;$A789&amp;"")="","",INDIRECT("'Risk Input'!"&amp;Database!$O$12&amp;$A789&amp;""))</f>
        <v/>
      </c>
      <c r="M789" s="434" t="str">
        <f ca="1">IF(INDIRECT("'Risk Input'!"&amp;Database!$O$13&amp;$A789&amp;"")="","",INDIRECT("'Risk Input'!"&amp;Database!$O$13&amp;$A789&amp;""))</f>
        <v/>
      </c>
      <c r="N789" s="434" t="str">
        <f ca="1">IF(INDIRECT("'Risk Input'!"&amp;Database!$O$14&amp;$A789&amp;"")="","",INDIRECT("'Risk Input'!"&amp;Database!$O$14&amp;$A789&amp;""))</f>
        <v/>
      </c>
      <c r="O789" s="450" t="s">
        <v>417</v>
      </c>
      <c r="P789" s="451" t="str">
        <f ca="1">IF(INDIRECT("'Risk Input'!"&amp;Database!$O$19&amp;$A789&amp;"")="","",INDIRECT("'Risk Input'!"&amp;Database!$O$19&amp;$A789&amp;""))</f>
        <v/>
      </c>
      <c r="Q789" s="465" t="str">
        <f ca="1">IF(INDIRECT("'Risk Input'!"&amp;Database!$O$20&amp;$A789&amp;"")="","",INDIRECT("'Risk Input'!"&amp;Database!$O$20&amp;$A789&amp;""))</f>
        <v/>
      </c>
      <c r="R789" s="465" t="str">
        <f ca="1">IF(INDIRECT("'Risk Input'!"&amp;Database!$O$21&amp;$A789&amp;"")="","",INDIRECT("'Risk Input'!"&amp;Database!$O$21&amp;$A789&amp;""))</f>
        <v/>
      </c>
      <c r="S789" s="434" t="str">
        <f ca="1">IF(INDIRECT("'Risk Input'!"&amp;Database!$O$22&amp;$A789&amp;"")="","",INDIRECT("'Risk Input'!"&amp;Database!$O$22&amp;$A789&amp;""))</f>
        <v/>
      </c>
      <c r="T789" s="434" t="str">
        <f ca="1">IF(INDIRECT("'Risk Input'!"&amp;Database!$O$25&amp;$A789&amp;"")="","",INDIRECT("'Risk Input'!"&amp;Database!$O$25&amp;$A789&amp;""))</f>
        <v/>
      </c>
      <c r="U789" s="434" t="str">
        <f ca="1">IF(INDIRECT("'Risk Input'!"&amp;Database!$O$26&amp;$A789&amp;"")="","",INDIRECT("'Risk Input'!"&amp;Database!$O$26&amp;$A789&amp;""))</f>
        <v/>
      </c>
      <c r="V789" s="434" t="str">
        <f ca="1">IF(INDIRECT("'Risk Input'!"&amp;Database!$O$27&amp;$A789&amp;"")="","",INDIRECT("'Risk Input'!"&amp;Database!$O$27&amp;$A789&amp;""))</f>
        <v/>
      </c>
      <c r="W789" s="465" t="str">
        <f ca="1">IF(INDIRECT("'Risk Input'!"&amp;Database!$O$28&amp;$A789&amp;"")="","",INDIRECT("'Risk Input'!"&amp;Database!$O$28&amp;$A789&amp;""))</f>
        <v/>
      </c>
      <c r="X789" s="434" t="str">
        <f ca="1">IF(INDIRECT("'Risk Input'!"&amp;Database!$O$29&amp;$A789&amp;"")="","",INDIRECT("'Risk Input'!"&amp;Database!$O$29&amp;$A789&amp;""))</f>
        <v/>
      </c>
      <c r="Y789" s="471" t="s">
        <v>417</v>
      </c>
    </row>
    <row r="790" ht="24" customHeight="1" spans="1:25">
      <c r="A790">
        <f>A789</f>
        <v>94</v>
      </c>
      <c r="B790" s="436"/>
      <c r="C790" s="436"/>
      <c r="D790" s="437"/>
      <c r="E790" s="436"/>
      <c r="F790" s="436"/>
      <c r="G790" s="436"/>
      <c r="H790" s="436"/>
      <c r="I790" s="452"/>
      <c r="J790" s="436"/>
      <c r="K790" s="436"/>
      <c r="L790" s="436"/>
      <c r="M790" s="436"/>
      <c r="N790" s="436"/>
      <c r="O790" s="453" t="str">
        <f ca="1">IF(INDIRECT("'Risk Input'!"&amp;Database!$O$15&amp;$A789&amp;"")="","",INDIRECT("'Risk Input'!"&amp;Database!$O$15&amp;$A789&amp;""))</f>
        <v/>
      </c>
      <c r="P790" s="454"/>
      <c r="Q790" s="466"/>
      <c r="R790" s="466"/>
      <c r="S790" s="436"/>
      <c r="T790" s="436"/>
      <c r="U790" s="436"/>
      <c r="V790" s="436"/>
      <c r="W790" s="466"/>
      <c r="X790" s="436"/>
      <c r="Y790" s="453" t="str">
        <f ca="1">IF(INDIRECT("'Risk Input'!"&amp;Database!$O$30&amp;$A789&amp;"")="","",INDIRECT("'Risk Input'!"&amp;Database!$O$30&amp;$A789&amp;""))</f>
        <v/>
      </c>
    </row>
    <row r="791" ht="24" customHeight="1" spans="1:25">
      <c r="A791">
        <f t="shared" ref="A791:A796" si="86">A790</f>
        <v>94</v>
      </c>
      <c r="B791" s="436"/>
      <c r="C791" s="436"/>
      <c r="D791" s="437"/>
      <c r="E791" s="436"/>
      <c r="F791" s="436"/>
      <c r="G791" s="436"/>
      <c r="H791" s="436"/>
      <c r="I791" s="452"/>
      <c r="J791" s="436"/>
      <c r="K791" s="436"/>
      <c r="L791" s="436"/>
      <c r="M791" s="436"/>
      <c r="N791" s="436"/>
      <c r="O791" s="455" t="str">
        <f ca="1">IF(INDIRECT("'Risk Input'!"&amp;Database!$O$18&amp;$A791&amp;"")="","",INDIRECT("'Risk Input'!"&amp;Database!$O$18&amp;$A791&amp;""))</f>
        <v/>
      </c>
      <c r="P791" s="454"/>
      <c r="Q791" s="466"/>
      <c r="R791" s="466"/>
      <c r="S791" s="436"/>
      <c r="T791" s="436"/>
      <c r="U791" s="436"/>
      <c r="V791" s="436"/>
      <c r="W791" s="466"/>
      <c r="X791" s="436"/>
      <c r="Y791" s="455" t="str">
        <f ca="1">IF(INDIRECT("'Risk Input'!"&amp;Database!$O$33&amp;$A791&amp;"")="","",INDIRECT("'Risk Input'!"&amp;Database!$O$33&amp;$A791&amp;""))</f>
        <v/>
      </c>
    </row>
    <row r="792" ht="24" customHeight="1" spans="1:25">
      <c r="A792">
        <f t="shared" si="86"/>
        <v>94</v>
      </c>
      <c r="B792" s="436"/>
      <c r="C792" s="436"/>
      <c r="D792" s="437"/>
      <c r="E792" s="436"/>
      <c r="F792" s="436"/>
      <c r="G792" s="436"/>
      <c r="H792" s="436"/>
      <c r="I792" s="452"/>
      <c r="J792" s="436"/>
      <c r="K792" s="436"/>
      <c r="L792" s="436"/>
      <c r="M792" s="436"/>
      <c r="N792" s="436"/>
      <c r="O792" s="456" t="str">
        <f ca="1">IF(INDIRECT("'Risk Input'!L"&amp;$A791&amp;"")="","",INDIRECT("'Risk Input'!L"&amp;$A791&amp;""))</f>
        <v/>
      </c>
      <c r="P792" s="454"/>
      <c r="Q792" s="466"/>
      <c r="R792" s="466"/>
      <c r="S792" s="436"/>
      <c r="T792" s="436"/>
      <c r="U792" s="436"/>
      <c r="V792" s="436"/>
      <c r="W792" s="466"/>
      <c r="X792" s="436"/>
      <c r="Y792" s="456" t="str">
        <f ca="1">IF(INDIRECT("'Risk Input'!L"&amp;$A791&amp;"")="","",INDIRECT("'Risk Input'!L"&amp;$A791&amp;""))</f>
        <v/>
      </c>
    </row>
    <row r="793" ht="24" customHeight="1" spans="1:25">
      <c r="A793">
        <f t="shared" si="86"/>
        <v>94</v>
      </c>
      <c r="B793" s="436"/>
      <c r="C793" s="436"/>
      <c r="D793" s="437"/>
      <c r="E793" s="436"/>
      <c r="F793" s="436"/>
      <c r="G793" s="436"/>
      <c r="H793" s="436"/>
      <c r="I793" s="452"/>
      <c r="J793" s="436"/>
      <c r="K793" s="436"/>
      <c r="L793" s="436"/>
      <c r="M793" s="436"/>
      <c r="N793" s="436"/>
      <c r="O793" s="456" t="str">
        <f ca="1">IF(INDIRECT("'Risk Input'!L"&amp;$A792&amp;"")="","",INDIRECT("'Risk Input'!L"&amp;$A792&amp;""))</f>
        <v/>
      </c>
      <c r="P793" s="454"/>
      <c r="Q793" s="466"/>
      <c r="R793" s="466"/>
      <c r="S793" s="436"/>
      <c r="T793" s="436"/>
      <c r="U793" s="436"/>
      <c r="V793" s="436"/>
      <c r="W793" s="466"/>
      <c r="X793" s="436"/>
      <c r="Y793" s="456" t="str">
        <f ca="1">IF(INDIRECT("'Risk Input'!L"&amp;$A792&amp;"")="","",INDIRECT("'Risk Input'!L"&amp;$A792&amp;""))</f>
        <v/>
      </c>
    </row>
    <row r="794" ht="24" customHeight="1" spans="1:25">
      <c r="A794">
        <f t="shared" si="86"/>
        <v>94</v>
      </c>
      <c r="B794" s="436"/>
      <c r="C794" s="436"/>
      <c r="D794" s="437"/>
      <c r="E794" s="436"/>
      <c r="F794" s="436"/>
      <c r="G794" s="436"/>
      <c r="H794" s="436"/>
      <c r="I794" s="452"/>
      <c r="J794" s="436"/>
      <c r="K794" s="436"/>
      <c r="L794" s="436"/>
      <c r="M794" s="436"/>
      <c r="N794" s="436"/>
      <c r="O794" s="457" t="str">
        <f ca="1">IF(INDIRECT("'Risk Input'!L"&amp;$A793&amp;"")="","",INDIRECT("'Risk Input'!L"&amp;$A793&amp;""))</f>
        <v/>
      </c>
      <c r="P794" s="454"/>
      <c r="Q794" s="466"/>
      <c r="R794" s="466"/>
      <c r="S794" s="436"/>
      <c r="T794" s="436"/>
      <c r="U794" s="436"/>
      <c r="V794" s="436"/>
      <c r="W794" s="466"/>
      <c r="X794" s="436"/>
      <c r="Y794" s="457" t="str">
        <f ca="1">IF(INDIRECT("'Risk Input'!L"&amp;$A793&amp;"")="","",INDIRECT("'Risk Input'!L"&amp;$A793&amp;""))</f>
        <v/>
      </c>
    </row>
    <row r="795" ht="24" customHeight="1" spans="1:25">
      <c r="A795">
        <f t="shared" si="86"/>
        <v>94</v>
      </c>
      <c r="B795" s="436"/>
      <c r="C795" s="436"/>
      <c r="D795" s="437"/>
      <c r="E795" s="436"/>
      <c r="F795" s="436"/>
      <c r="G795" s="436"/>
      <c r="H795" s="436"/>
      <c r="I795" s="452"/>
      <c r="J795" s="436"/>
      <c r="K795" s="436"/>
      <c r="L795" s="436"/>
      <c r="M795" s="436"/>
      <c r="N795" s="436"/>
      <c r="O795" s="458" t="s">
        <v>418</v>
      </c>
      <c r="P795" s="454"/>
      <c r="Q795" s="466"/>
      <c r="R795" s="466"/>
      <c r="S795" s="436"/>
      <c r="T795" s="436"/>
      <c r="U795" s="436"/>
      <c r="V795" s="436"/>
      <c r="W795" s="466"/>
      <c r="X795" s="436"/>
      <c r="Y795" s="458" t="s">
        <v>418</v>
      </c>
    </row>
    <row r="796" ht="24" customHeight="1" spans="1:25">
      <c r="A796">
        <f t="shared" si="86"/>
        <v>94</v>
      </c>
      <c r="B796" s="438"/>
      <c r="C796" s="438"/>
      <c r="D796" s="439"/>
      <c r="E796" s="438"/>
      <c r="F796" s="438"/>
      <c r="G796" s="438"/>
      <c r="H796" s="438"/>
      <c r="I796" s="459"/>
      <c r="J796" s="438"/>
      <c r="K796" s="438"/>
      <c r="L796" s="438"/>
      <c r="M796" s="438"/>
      <c r="N796" s="438"/>
      <c r="O796" s="460" t="str">
        <f ca="1">IF(INDIRECT("'Risk Input'!"&amp;Database!$O$16&amp;$A796&amp;"")="","",INDIRECT("'Risk Input'!"&amp;Database!$O$16&amp;$A796&amp;""))</f>
        <v/>
      </c>
      <c r="P796" s="461"/>
      <c r="Q796" s="467"/>
      <c r="R796" s="467"/>
      <c r="S796" s="438"/>
      <c r="T796" s="438"/>
      <c r="U796" s="438"/>
      <c r="V796" s="438"/>
      <c r="W796" s="467"/>
      <c r="X796" s="438"/>
      <c r="Y796" s="460" t="str">
        <f ca="1">IF(INDIRECT("'Risk Input'!"&amp;Database!$O$31&amp;$A796&amp;"")="","",INDIRECT("'Risk Input'!"&amp;Database!$O$31&amp;$A796&amp;""))</f>
        <v/>
      </c>
    </row>
    <row r="797" ht="6" customHeight="1" spans="2:25">
      <c r="B797" s="431"/>
      <c r="C797" s="432"/>
      <c r="D797" s="433"/>
      <c r="E797" s="433"/>
      <c r="F797" s="433"/>
      <c r="G797" s="433"/>
      <c r="H797" s="433"/>
      <c r="I797" s="462"/>
      <c r="J797" s="433"/>
      <c r="K797" s="433"/>
      <c r="L797" s="433"/>
      <c r="M797" s="433"/>
      <c r="N797" s="448"/>
      <c r="O797" s="448"/>
      <c r="P797" s="448"/>
      <c r="Q797" s="448"/>
      <c r="R797" s="448"/>
      <c r="S797" s="433"/>
      <c r="T797" s="433"/>
      <c r="U797" s="433"/>
      <c r="V797" s="433"/>
      <c r="W797" s="433"/>
      <c r="X797" s="433"/>
      <c r="Y797" s="470"/>
    </row>
    <row r="798" ht="24" customHeight="1" spans="1:25">
      <c r="A798">
        <f>A789+1</f>
        <v>95</v>
      </c>
      <c r="B798" s="434" t="str">
        <f ca="1">IF(INDIRECT("'Risk Input'!"&amp;Database!$O$3&amp;$A798&amp;"")="","",INDIRECT("'Risk Input'!"&amp;Database!$O$3&amp;$A798&amp;""))</f>
        <v/>
      </c>
      <c r="C798" s="434" t="str">
        <f ca="1">IF(INDIRECT("'Risk Input'!"&amp;Database!$O$2&amp;$A798&amp;"")="","",INDIRECT("'Risk Input'!"&amp;Database!$O$2&amp;$A798&amp;""))</f>
        <v/>
      </c>
      <c r="D798" s="435" t="str">
        <f ca="1">IF(INDIRECT("'Risk Input'!"&amp;Database!$O$4&amp;$A798&amp;"")="","",INDIRECT("'Risk Input'!"&amp;Database!$O$4&amp;$A798&amp;""))</f>
        <v/>
      </c>
      <c r="E798" s="434" t="str">
        <f ca="1">IF(INDIRECT("'Risk Input'!"&amp;Database!$O$5&amp;$A798&amp;"")="","",INDIRECT("'Risk Input'!"&amp;Database!$O$5&amp;$A798&amp;""))</f>
        <v/>
      </c>
      <c r="F798" s="434" t="str">
        <f ca="1">IF(INDIRECT("'Risk Input'!"&amp;Database!$O$6&amp;$A798&amp;"")="","",INDIRECT("'Risk Input'!"&amp;Database!$O$6&amp;$A798&amp;""))</f>
        <v/>
      </c>
      <c r="G798" s="434" t="str">
        <f ca="1">IF(INDIRECT("'Risk Input'!"&amp;Database!$O$7&amp;$A798&amp;"")="","",INDIRECT("'Risk Input'!"&amp;Database!$O$7&amp;$A798&amp;""))</f>
        <v/>
      </c>
      <c r="H798" s="434" t="str">
        <f ca="1">IF(INDIRECT("'Risk Input'!"&amp;Database!$O$8&amp;$A798&amp;"")="","",INDIRECT("'Risk Input'!"&amp;Database!$O$8&amp;$A798&amp;""))</f>
        <v/>
      </c>
      <c r="I798" s="449" t="str">
        <f ca="1">IF(INDIRECT("'Risk Input'!"&amp;Database!$O$9&amp;$A798&amp;"")="","",INDIRECT("'Risk Input'!"&amp;Database!$O$9&amp;$A798&amp;""))</f>
        <v/>
      </c>
      <c r="J798" s="434" t="str">
        <f ca="1">IF(INDIRECT("'Risk Input'!"&amp;Database!$O$10&amp;$A798&amp;"")="","",INDIRECT("'Risk Input'!"&amp;Database!$O$10&amp;$A798&amp;""))</f>
        <v/>
      </c>
      <c r="K798" s="434" t="str">
        <f ca="1">IF(INDIRECT("'Risk Input'!"&amp;Database!$O$11&amp;$A798&amp;"")="","",INDIRECT("'Risk Input'!"&amp;Database!$O$11&amp;$A798&amp;""))</f>
        <v/>
      </c>
      <c r="L798" s="434" t="str">
        <f ca="1">IF(INDIRECT("'Risk Input'!"&amp;Database!$O$12&amp;$A798&amp;"")="","",INDIRECT("'Risk Input'!"&amp;Database!$O$12&amp;$A798&amp;""))</f>
        <v/>
      </c>
      <c r="M798" s="434" t="str">
        <f ca="1">IF(INDIRECT("'Risk Input'!"&amp;Database!$O$13&amp;$A798&amp;"")="","",INDIRECT("'Risk Input'!"&amp;Database!$O$13&amp;$A798&amp;""))</f>
        <v/>
      </c>
      <c r="N798" s="434" t="str">
        <f ca="1">IF(INDIRECT("'Risk Input'!"&amp;Database!$O$14&amp;$A798&amp;"")="","",INDIRECT("'Risk Input'!"&amp;Database!$O$14&amp;$A798&amp;""))</f>
        <v/>
      </c>
      <c r="O798" s="450" t="s">
        <v>417</v>
      </c>
      <c r="P798" s="451" t="str">
        <f ca="1">IF(INDIRECT("'Risk Input'!"&amp;Database!$O$19&amp;$A798&amp;"")="","",INDIRECT("'Risk Input'!"&amp;Database!$O$19&amp;$A798&amp;""))</f>
        <v/>
      </c>
      <c r="Q798" s="465" t="str">
        <f ca="1">IF(INDIRECT("'Risk Input'!"&amp;Database!$O$20&amp;$A798&amp;"")="","",INDIRECT("'Risk Input'!"&amp;Database!$O$20&amp;$A798&amp;""))</f>
        <v/>
      </c>
      <c r="R798" s="465" t="str">
        <f ca="1">IF(INDIRECT("'Risk Input'!"&amp;Database!$O$21&amp;$A798&amp;"")="","",INDIRECT("'Risk Input'!"&amp;Database!$O$21&amp;$A798&amp;""))</f>
        <v/>
      </c>
      <c r="S798" s="434" t="str">
        <f ca="1">IF(INDIRECT("'Risk Input'!"&amp;Database!$O$22&amp;$A798&amp;"")="","",INDIRECT("'Risk Input'!"&amp;Database!$O$22&amp;$A798&amp;""))</f>
        <v/>
      </c>
      <c r="T798" s="434" t="str">
        <f ca="1">IF(INDIRECT("'Risk Input'!"&amp;Database!$O$25&amp;$A798&amp;"")="","",INDIRECT("'Risk Input'!"&amp;Database!$O$25&amp;$A798&amp;""))</f>
        <v/>
      </c>
      <c r="U798" s="434" t="str">
        <f ca="1">IF(INDIRECT("'Risk Input'!"&amp;Database!$O$26&amp;$A798&amp;"")="","",INDIRECT("'Risk Input'!"&amp;Database!$O$26&amp;$A798&amp;""))</f>
        <v/>
      </c>
      <c r="V798" s="434" t="str">
        <f ca="1">IF(INDIRECT("'Risk Input'!"&amp;Database!$O$27&amp;$A798&amp;"")="","",INDIRECT("'Risk Input'!"&amp;Database!$O$27&amp;$A798&amp;""))</f>
        <v/>
      </c>
      <c r="W798" s="465" t="str">
        <f ca="1">IF(INDIRECT("'Risk Input'!"&amp;Database!$O$28&amp;$A798&amp;"")="","",INDIRECT("'Risk Input'!"&amp;Database!$O$28&amp;$A798&amp;""))</f>
        <v/>
      </c>
      <c r="X798" s="434" t="str">
        <f ca="1">IF(INDIRECT("'Risk Input'!"&amp;Database!$O$29&amp;$A798&amp;"")="","",INDIRECT("'Risk Input'!"&amp;Database!$O$29&amp;$A798&amp;""))</f>
        <v/>
      </c>
      <c r="Y798" s="471" t="s">
        <v>417</v>
      </c>
    </row>
    <row r="799" ht="24" customHeight="1" spans="1:25">
      <c r="A799">
        <f>A798</f>
        <v>95</v>
      </c>
      <c r="B799" s="436"/>
      <c r="C799" s="436"/>
      <c r="D799" s="437"/>
      <c r="E799" s="436"/>
      <c r="F799" s="436"/>
      <c r="G799" s="436"/>
      <c r="H799" s="436"/>
      <c r="I799" s="452"/>
      <c r="J799" s="436"/>
      <c r="K799" s="436"/>
      <c r="L799" s="436"/>
      <c r="M799" s="436"/>
      <c r="N799" s="436"/>
      <c r="O799" s="453" t="str">
        <f ca="1">IF(INDIRECT("'Risk Input'!"&amp;Database!$O$15&amp;$A798&amp;"")="","",INDIRECT("'Risk Input'!"&amp;Database!$O$15&amp;$A798&amp;""))</f>
        <v/>
      </c>
      <c r="P799" s="454"/>
      <c r="Q799" s="466"/>
      <c r="R799" s="466"/>
      <c r="S799" s="436"/>
      <c r="T799" s="436"/>
      <c r="U799" s="436"/>
      <c r="V799" s="436"/>
      <c r="W799" s="466"/>
      <c r="X799" s="436"/>
      <c r="Y799" s="453" t="str">
        <f ca="1">IF(INDIRECT("'Risk Input'!"&amp;Database!$O$30&amp;$A798&amp;"")="","",INDIRECT("'Risk Input'!"&amp;Database!$O$30&amp;$A798&amp;""))</f>
        <v/>
      </c>
    </row>
    <row r="800" ht="24" customHeight="1" spans="1:25">
      <c r="A800">
        <f t="shared" ref="A800:A805" si="87">A799</f>
        <v>95</v>
      </c>
      <c r="B800" s="436"/>
      <c r="C800" s="436"/>
      <c r="D800" s="437"/>
      <c r="E800" s="436"/>
      <c r="F800" s="436"/>
      <c r="G800" s="436"/>
      <c r="H800" s="436"/>
      <c r="I800" s="452"/>
      <c r="J800" s="436"/>
      <c r="K800" s="436"/>
      <c r="L800" s="436"/>
      <c r="M800" s="436"/>
      <c r="N800" s="436"/>
      <c r="O800" s="455" t="str">
        <f ca="1">IF(INDIRECT("'Risk Input'!"&amp;Database!$O$18&amp;$A800&amp;"")="","",INDIRECT("'Risk Input'!"&amp;Database!$O$18&amp;$A800&amp;""))</f>
        <v/>
      </c>
      <c r="P800" s="454"/>
      <c r="Q800" s="466"/>
      <c r="R800" s="466"/>
      <c r="S800" s="436"/>
      <c r="T800" s="436"/>
      <c r="U800" s="436"/>
      <c r="V800" s="436"/>
      <c r="W800" s="466"/>
      <c r="X800" s="436"/>
      <c r="Y800" s="455" t="str">
        <f ca="1">IF(INDIRECT("'Risk Input'!"&amp;Database!$O$33&amp;$A800&amp;"")="","",INDIRECT("'Risk Input'!"&amp;Database!$O$33&amp;$A800&amp;""))</f>
        <v/>
      </c>
    </row>
    <row r="801" ht="24" customHeight="1" spans="1:25">
      <c r="A801">
        <f t="shared" si="87"/>
        <v>95</v>
      </c>
      <c r="B801" s="436"/>
      <c r="C801" s="436"/>
      <c r="D801" s="437"/>
      <c r="E801" s="436"/>
      <c r="F801" s="436"/>
      <c r="G801" s="436"/>
      <c r="H801" s="436"/>
      <c r="I801" s="452"/>
      <c r="J801" s="436"/>
      <c r="K801" s="436"/>
      <c r="L801" s="436"/>
      <c r="M801" s="436"/>
      <c r="N801" s="436"/>
      <c r="O801" s="456" t="str">
        <f ca="1">IF(INDIRECT("'Risk Input'!L"&amp;$A800&amp;"")="","",INDIRECT("'Risk Input'!L"&amp;$A800&amp;""))</f>
        <v/>
      </c>
      <c r="P801" s="454"/>
      <c r="Q801" s="466"/>
      <c r="R801" s="466"/>
      <c r="S801" s="436"/>
      <c r="T801" s="436"/>
      <c r="U801" s="436"/>
      <c r="V801" s="436"/>
      <c r="W801" s="466"/>
      <c r="X801" s="436"/>
      <c r="Y801" s="456" t="str">
        <f ca="1">IF(INDIRECT("'Risk Input'!L"&amp;$A800&amp;"")="","",INDIRECT("'Risk Input'!L"&amp;$A800&amp;""))</f>
        <v/>
      </c>
    </row>
    <row r="802" ht="24" customHeight="1" spans="1:25">
      <c r="A802">
        <f t="shared" si="87"/>
        <v>95</v>
      </c>
      <c r="B802" s="436"/>
      <c r="C802" s="436"/>
      <c r="D802" s="437"/>
      <c r="E802" s="436"/>
      <c r="F802" s="436"/>
      <c r="G802" s="436"/>
      <c r="H802" s="436"/>
      <c r="I802" s="452"/>
      <c r="J802" s="436"/>
      <c r="K802" s="436"/>
      <c r="L802" s="436"/>
      <c r="M802" s="436"/>
      <c r="N802" s="436"/>
      <c r="O802" s="456" t="str">
        <f ca="1">IF(INDIRECT("'Risk Input'!L"&amp;$A801&amp;"")="","",INDIRECT("'Risk Input'!L"&amp;$A801&amp;""))</f>
        <v/>
      </c>
      <c r="P802" s="454"/>
      <c r="Q802" s="466"/>
      <c r="R802" s="466"/>
      <c r="S802" s="436"/>
      <c r="T802" s="436"/>
      <c r="U802" s="436"/>
      <c r="V802" s="436"/>
      <c r="W802" s="466"/>
      <c r="X802" s="436"/>
      <c r="Y802" s="456" t="str">
        <f ca="1">IF(INDIRECT("'Risk Input'!L"&amp;$A801&amp;"")="","",INDIRECT("'Risk Input'!L"&amp;$A801&amp;""))</f>
        <v/>
      </c>
    </row>
    <row r="803" ht="24" customHeight="1" spans="1:25">
      <c r="A803">
        <f t="shared" si="87"/>
        <v>95</v>
      </c>
      <c r="B803" s="436"/>
      <c r="C803" s="436"/>
      <c r="D803" s="437"/>
      <c r="E803" s="436"/>
      <c r="F803" s="436"/>
      <c r="G803" s="436"/>
      <c r="H803" s="436"/>
      <c r="I803" s="452"/>
      <c r="J803" s="436"/>
      <c r="K803" s="436"/>
      <c r="L803" s="436"/>
      <c r="M803" s="436"/>
      <c r="N803" s="436"/>
      <c r="O803" s="457" t="str">
        <f ca="1">IF(INDIRECT("'Risk Input'!L"&amp;$A802&amp;"")="","",INDIRECT("'Risk Input'!L"&amp;$A802&amp;""))</f>
        <v/>
      </c>
      <c r="P803" s="454"/>
      <c r="Q803" s="466"/>
      <c r="R803" s="466"/>
      <c r="S803" s="436"/>
      <c r="T803" s="436"/>
      <c r="U803" s="436"/>
      <c r="V803" s="436"/>
      <c r="W803" s="466"/>
      <c r="X803" s="436"/>
      <c r="Y803" s="457" t="str">
        <f ca="1">IF(INDIRECT("'Risk Input'!L"&amp;$A802&amp;"")="","",INDIRECT("'Risk Input'!L"&amp;$A802&amp;""))</f>
        <v/>
      </c>
    </row>
    <row r="804" ht="24" customHeight="1" spans="1:25">
      <c r="A804">
        <f t="shared" si="87"/>
        <v>95</v>
      </c>
      <c r="B804" s="436"/>
      <c r="C804" s="436"/>
      <c r="D804" s="437"/>
      <c r="E804" s="436"/>
      <c r="F804" s="436"/>
      <c r="G804" s="436"/>
      <c r="H804" s="436"/>
      <c r="I804" s="452"/>
      <c r="J804" s="436"/>
      <c r="K804" s="436"/>
      <c r="L804" s="436"/>
      <c r="M804" s="436"/>
      <c r="N804" s="436"/>
      <c r="O804" s="458" t="s">
        <v>418</v>
      </c>
      <c r="P804" s="454"/>
      <c r="Q804" s="466"/>
      <c r="R804" s="466"/>
      <c r="S804" s="436"/>
      <c r="T804" s="436"/>
      <c r="U804" s="436"/>
      <c r="V804" s="436"/>
      <c r="W804" s="466"/>
      <c r="X804" s="436"/>
      <c r="Y804" s="458" t="s">
        <v>418</v>
      </c>
    </row>
    <row r="805" ht="24" customHeight="1" spans="1:25">
      <c r="A805">
        <f t="shared" si="87"/>
        <v>95</v>
      </c>
      <c r="B805" s="438"/>
      <c r="C805" s="438"/>
      <c r="D805" s="439"/>
      <c r="E805" s="438"/>
      <c r="F805" s="438"/>
      <c r="G805" s="438"/>
      <c r="H805" s="438"/>
      <c r="I805" s="459"/>
      <c r="J805" s="438"/>
      <c r="K805" s="438"/>
      <c r="L805" s="438"/>
      <c r="M805" s="438"/>
      <c r="N805" s="438"/>
      <c r="O805" s="460" t="str">
        <f ca="1">IF(INDIRECT("'Risk Input'!"&amp;Database!$O$16&amp;$A805&amp;"")="","",INDIRECT("'Risk Input'!"&amp;Database!$O$16&amp;$A805&amp;""))</f>
        <v/>
      </c>
      <c r="P805" s="461"/>
      <c r="Q805" s="467"/>
      <c r="R805" s="467"/>
      <c r="S805" s="438"/>
      <c r="T805" s="438"/>
      <c r="U805" s="438"/>
      <c r="V805" s="438"/>
      <c r="W805" s="467"/>
      <c r="X805" s="438"/>
      <c r="Y805" s="460" t="str">
        <f ca="1">IF(INDIRECT("'Risk Input'!"&amp;Database!$O$31&amp;$A805&amp;"")="","",INDIRECT("'Risk Input'!"&amp;Database!$O$31&amp;$A805&amp;""))</f>
        <v/>
      </c>
    </row>
    <row r="806" ht="6" customHeight="1" spans="2:25">
      <c r="B806" s="431"/>
      <c r="C806" s="432"/>
      <c r="D806" s="433"/>
      <c r="E806" s="433"/>
      <c r="F806" s="433"/>
      <c r="G806" s="433"/>
      <c r="H806" s="433"/>
      <c r="I806" s="462"/>
      <c r="J806" s="433"/>
      <c r="K806" s="433"/>
      <c r="L806" s="433"/>
      <c r="M806" s="433"/>
      <c r="N806" s="448"/>
      <c r="O806" s="448"/>
      <c r="P806" s="448"/>
      <c r="Q806" s="448"/>
      <c r="R806" s="448"/>
      <c r="S806" s="433"/>
      <c r="T806" s="433"/>
      <c r="U806" s="433"/>
      <c r="V806" s="433"/>
      <c r="W806" s="433"/>
      <c r="X806" s="433"/>
      <c r="Y806" s="470"/>
    </row>
    <row r="807" ht="24" customHeight="1" spans="1:25">
      <c r="A807">
        <f>A798+1</f>
        <v>96</v>
      </c>
      <c r="B807" s="434" t="str">
        <f ca="1">IF(INDIRECT("'Risk Input'!"&amp;Database!$O$3&amp;$A807&amp;"")="","",INDIRECT("'Risk Input'!"&amp;Database!$O$3&amp;$A807&amp;""))</f>
        <v/>
      </c>
      <c r="C807" s="434" t="str">
        <f ca="1">IF(INDIRECT("'Risk Input'!"&amp;Database!$O$2&amp;$A807&amp;"")="","",INDIRECT("'Risk Input'!"&amp;Database!$O$2&amp;$A807&amp;""))</f>
        <v/>
      </c>
      <c r="D807" s="435" t="str">
        <f ca="1">IF(INDIRECT("'Risk Input'!"&amp;Database!$O$4&amp;$A807&amp;"")="","",INDIRECT("'Risk Input'!"&amp;Database!$O$4&amp;$A807&amp;""))</f>
        <v/>
      </c>
      <c r="E807" s="434" t="str">
        <f ca="1">IF(INDIRECT("'Risk Input'!"&amp;Database!$O$5&amp;$A807&amp;"")="","",INDIRECT("'Risk Input'!"&amp;Database!$O$5&amp;$A807&amp;""))</f>
        <v/>
      </c>
      <c r="F807" s="434" t="str">
        <f ca="1">IF(INDIRECT("'Risk Input'!"&amp;Database!$O$6&amp;$A807&amp;"")="","",INDIRECT("'Risk Input'!"&amp;Database!$O$6&amp;$A807&amp;""))</f>
        <v/>
      </c>
      <c r="G807" s="434" t="str">
        <f ca="1">IF(INDIRECT("'Risk Input'!"&amp;Database!$O$7&amp;$A807&amp;"")="","",INDIRECT("'Risk Input'!"&amp;Database!$O$7&amp;$A807&amp;""))</f>
        <v/>
      </c>
      <c r="H807" s="434" t="str">
        <f ca="1">IF(INDIRECT("'Risk Input'!"&amp;Database!$O$8&amp;$A807&amp;"")="","",INDIRECT("'Risk Input'!"&amp;Database!$O$8&amp;$A807&amp;""))</f>
        <v/>
      </c>
      <c r="I807" s="449" t="str">
        <f ca="1">IF(INDIRECT("'Risk Input'!"&amp;Database!$O$9&amp;$A807&amp;"")="","",INDIRECT("'Risk Input'!"&amp;Database!$O$9&amp;$A807&amp;""))</f>
        <v/>
      </c>
      <c r="J807" s="434" t="str">
        <f ca="1">IF(INDIRECT("'Risk Input'!"&amp;Database!$O$10&amp;$A807&amp;"")="","",INDIRECT("'Risk Input'!"&amp;Database!$O$10&amp;$A807&amp;""))</f>
        <v/>
      </c>
      <c r="K807" s="434" t="str">
        <f ca="1">IF(INDIRECT("'Risk Input'!"&amp;Database!$O$11&amp;$A807&amp;"")="","",INDIRECT("'Risk Input'!"&amp;Database!$O$11&amp;$A807&amp;""))</f>
        <v/>
      </c>
      <c r="L807" s="434" t="str">
        <f ca="1">IF(INDIRECT("'Risk Input'!"&amp;Database!$O$12&amp;$A807&amp;"")="","",INDIRECT("'Risk Input'!"&amp;Database!$O$12&amp;$A807&amp;""))</f>
        <v/>
      </c>
      <c r="M807" s="434" t="str">
        <f ca="1">IF(INDIRECT("'Risk Input'!"&amp;Database!$O$13&amp;$A807&amp;"")="","",INDIRECT("'Risk Input'!"&amp;Database!$O$13&amp;$A807&amp;""))</f>
        <v/>
      </c>
      <c r="N807" s="434" t="str">
        <f ca="1">IF(INDIRECT("'Risk Input'!"&amp;Database!$O$14&amp;$A807&amp;"")="","",INDIRECT("'Risk Input'!"&amp;Database!$O$14&amp;$A807&amp;""))</f>
        <v/>
      </c>
      <c r="O807" s="450" t="s">
        <v>417</v>
      </c>
      <c r="P807" s="451" t="str">
        <f ca="1">IF(INDIRECT("'Risk Input'!"&amp;Database!$O$19&amp;$A807&amp;"")="","",INDIRECT("'Risk Input'!"&amp;Database!$O$19&amp;$A807&amp;""))</f>
        <v/>
      </c>
      <c r="Q807" s="465" t="str">
        <f ca="1">IF(INDIRECT("'Risk Input'!"&amp;Database!$O$20&amp;$A807&amp;"")="","",INDIRECT("'Risk Input'!"&amp;Database!$O$20&amp;$A807&amp;""))</f>
        <v/>
      </c>
      <c r="R807" s="465" t="str">
        <f ca="1">IF(INDIRECT("'Risk Input'!"&amp;Database!$O$21&amp;$A807&amp;"")="","",INDIRECT("'Risk Input'!"&amp;Database!$O$21&amp;$A807&amp;""))</f>
        <v/>
      </c>
      <c r="S807" s="434" t="str">
        <f ca="1">IF(INDIRECT("'Risk Input'!"&amp;Database!$O$22&amp;$A807&amp;"")="","",INDIRECT("'Risk Input'!"&amp;Database!$O$22&amp;$A807&amp;""))</f>
        <v/>
      </c>
      <c r="T807" s="434" t="str">
        <f ca="1">IF(INDIRECT("'Risk Input'!"&amp;Database!$O$25&amp;$A807&amp;"")="","",INDIRECT("'Risk Input'!"&amp;Database!$O$25&amp;$A807&amp;""))</f>
        <v/>
      </c>
      <c r="U807" s="434" t="str">
        <f ca="1">IF(INDIRECT("'Risk Input'!"&amp;Database!$O$26&amp;$A807&amp;"")="","",INDIRECT("'Risk Input'!"&amp;Database!$O$26&amp;$A807&amp;""))</f>
        <v/>
      </c>
      <c r="V807" s="434" t="str">
        <f ca="1">IF(INDIRECT("'Risk Input'!"&amp;Database!$O$27&amp;$A807&amp;"")="","",INDIRECT("'Risk Input'!"&amp;Database!$O$27&amp;$A807&amp;""))</f>
        <v/>
      </c>
      <c r="W807" s="465" t="str">
        <f ca="1">IF(INDIRECT("'Risk Input'!"&amp;Database!$O$28&amp;$A807&amp;"")="","",INDIRECT("'Risk Input'!"&amp;Database!$O$28&amp;$A807&amp;""))</f>
        <v/>
      </c>
      <c r="X807" s="434" t="str">
        <f ca="1">IF(INDIRECT("'Risk Input'!"&amp;Database!$O$29&amp;$A807&amp;"")="","",INDIRECT("'Risk Input'!"&amp;Database!$O$29&amp;$A807&amp;""))</f>
        <v/>
      </c>
      <c r="Y807" s="471" t="s">
        <v>417</v>
      </c>
    </row>
    <row r="808" ht="24" customHeight="1" spans="1:25">
      <c r="A808">
        <f>A807</f>
        <v>96</v>
      </c>
      <c r="B808" s="436"/>
      <c r="C808" s="436"/>
      <c r="D808" s="437"/>
      <c r="E808" s="436"/>
      <c r="F808" s="436"/>
      <c r="G808" s="436"/>
      <c r="H808" s="436"/>
      <c r="I808" s="452"/>
      <c r="J808" s="436"/>
      <c r="K808" s="436"/>
      <c r="L808" s="436"/>
      <c r="M808" s="436"/>
      <c r="N808" s="436"/>
      <c r="O808" s="453" t="str">
        <f ca="1">IF(INDIRECT("'Risk Input'!"&amp;Database!$O$15&amp;$A807&amp;"")="","",INDIRECT("'Risk Input'!"&amp;Database!$O$15&amp;$A807&amp;""))</f>
        <v/>
      </c>
      <c r="P808" s="454"/>
      <c r="Q808" s="466"/>
      <c r="R808" s="466"/>
      <c r="S808" s="436"/>
      <c r="T808" s="436"/>
      <c r="U808" s="436"/>
      <c r="V808" s="436"/>
      <c r="W808" s="466"/>
      <c r="X808" s="436"/>
      <c r="Y808" s="453" t="str">
        <f ca="1">IF(INDIRECT("'Risk Input'!"&amp;Database!$O$30&amp;$A807&amp;"")="","",INDIRECT("'Risk Input'!"&amp;Database!$O$30&amp;$A807&amp;""))</f>
        <v/>
      </c>
    </row>
    <row r="809" ht="24" customHeight="1" spans="1:25">
      <c r="A809">
        <f t="shared" ref="A809:A814" si="88">A808</f>
        <v>96</v>
      </c>
      <c r="B809" s="436"/>
      <c r="C809" s="436"/>
      <c r="D809" s="437"/>
      <c r="E809" s="436"/>
      <c r="F809" s="436"/>
      <c r="G809" s="436"/>
      <c r="H809" s="436"/>
      <c r="I809" s="452"/>
      <c r="J809" s="436"/>
      <c r="K809" s="436"/>
      <c r="L809" s="436"/>
      <c r="M809" s="436"/>
      <c r="N809" s="436"/>
      <c r="O809" s="455" t="str">
        <f ca="1">IF(INDIRECT("'Risk Input'!"&amp;Database!$O$18&amp;$A809&amp;"")="","",INDIRECT("'Risk Input'!"&amp;Database!$O$18&amp;$A809&amp;""))</f>
        <v/>
      </c>
      <c r="P809" s="454"/>
      <c r="Q809" s="466"/>
      <c r="R809" s="466"/>
      <c r="S809" s="436"/>
      <c r="T809" s="436"/>
      <c r="U809" s="436"/>
      <c r="V809" s="436"/>
      <c r="W809" s="466"/>
      <c r="X809" s="436"/>
      <c r="Y809" s="455" t="str">
        <f ca="1">IF(INDIRECT("'Risk Input'!"&amp;Database!$O$33&amp;$A809&amp;"")="","",INDIRECT("'Risk Input'!"&amp;Database!$O$33&amp;$A809&amp;""))</f>
        <v/>
      </c>
    </row>
    <row r="810" ht="24" customHeight="1" spans="1:25">
      <c r="A810">
        <f t="shared" si="88"/>
        <v>96</v>
      </c>
      <c r="B810" s="436"/>
      <c r="C810" s="436"/>
      <c r="D810" s="437"/>
      <c r="E810" s="436"/>
      <c r="F810" s="436"/>
      <c r="G810" s="436"/>
      <c r="H810" s="436"/>
      <c r="I810" s="452"/>
      <c r="J810" s="436"/>
      <c r="K810" s="436"/>
      <c r="L810" s="436"/>
      <c r="M810" s="436"/>
      <c r="N810" s="436"/>
      <c r="O810" s="456" t="str">
        <f ca="1">IF(INDIRECT("'Risk Input'!L"&amp;$A809&amp;"")="","",INDIRECT("'Risk Input'!L"&amp;$A809&amp;""))</f>
        <v/>
      </c>
      <c r="P810" s="454"/>
      <c r="Q810" s="466"/>
      <c r="R810" s="466"/>
      <c r="S810" s="436"/>
      <c r="T810" s="436"/>
      <c r="U810" s="436"/>
      <c r="V810" s="436"/>
      <c r="W810" s="466"/>
      <c r="X810" s="436"/>
      <c r="Y810" s="456" t="str">
        <f ca="1">IF(INDIRECT("'Risk Input'!L"&amp;$A809&amp;"")="","",INDIRECT("'Risk Input'!L"&amp;$A809&amp;""))</f>
        <v/>
      </c>
    </row>
    <row r="811" ht="24" customHeight="1" spans="1:25">
      <c r="A811">
        <f t="shared" si="88"/>
        <v>96</v>
      </c>
      <c r="B811" s="436"/>
      <c r="C811" s="436"/>
      <c r="D811" s="437"/>
      <c r="E811" s="436"/>
      <c r="F811" s="436"/>
      <c r="G811" s="436"/>
      <c r="H811" s="436"/>
      <c r="I811" s="452"/>
      <c r="J811" s="436"/>
      <c r="K811" s="436"/>
      <c r="L811" s="436"/>
      <c r="M811" s="436"/>
      <c r="N811" s="436"/>
      <c r="O811" s="456" t="str">
        <f ca="1">IF(INDIRECT("'Risk Input'!L"&amp;$A810&amp;"")="","",INDIRECT("'Risk Input'!L"&amp;$A810&amp;""))</f>
        <v/>
      </c>
      <c r="P811" s="454"/>
      <c r="Q811" s="466"/>
      <c r="R811" s="466"/>
      <c r="S811" s="436"/>
      <c r="T811" s="436"/>
      <c r="U811" s="436"/>
      <c r="V811" s="436"/>
      <c r="W811" s="466"/>
      <c r="X811" s="436"/>
      <c r="Y811" s="456" t="str">
        <f ca="1">IF(INDIRECT("'Risk Input'!L"&amp;$A810&amp;"")="","",INDIRECT("'Risk Input'!L"&amp;$A810&amp;""))</f>
        <v/>
      </c>
    </row>
    <row r="812" ht="24" customHeight="1" spans="1:25">
      <c r="A812">
        <f t="shared" si="88"/>
        <v>96</v>
      </c>
      <c r="B812" s="436"/>
      <c r="C812" s="436"/>
      <c r="D812" s="437"/>
      <c r="E812" s="436"/>
      <c r="F812" s="436"/>
      <c r="G812" s="436"/>
      <c r="H812" s="436"/>
      <c r="I812" s="452"/>
      <c r="J812" s="436"/>
      <c r="K812" s="436"/>
      <c r="L812" s="436"/>
      <c r="M812" s="436"/>
      <c r="N812" s="436"/>
      <c r="O812" s="457" t="str">
        <f ca="1">IF(INDIRECT("'Risk Input'!L"&amp;$A811&amp;"")="","",INDIRECT("'Risk Input'!L"&amp;$A811&amp;""))</f>
        <v/>
      </c>
      <c r="P812" s="454"/>
      <c r="Q812" s="466"/>
      <c r="R812" s="466"/>
      <c r="S812" s="436"/>
      <c r="T812" s="436"/>
      <c r="U812" s="436"/>
      <c r="V812" s="436"/>
      <c r="W812" s="466"/>
      <c r="X812" s="436"/>
      <c r="Y812" s="457" t="str">
        <f ca="1">IF(INDIRECT("'Risk Input'!L"&amp;$A811&amp;"")="","",INDIRECT("'Risk Input'!L"&amp;$A811&amp;""))</f>
        <v/>
      </c>
    </row>
    <row r="813" ht="24" customHeight="1" spans="1:25">
      <c r="A813">
        <f t="shared" si="88"/>
        <v>96</v>
      </c>
      <c r="B813" s="436"/>
      <c r="C813" s="436"/>
      <c r="D813" s="437"/>
      <c r="E813" s="436"/>
      <c r="F813" s="436"/>
      <c r="G813" s="436"/>
      <c r="H813" s="436"/>
      <c r="I813" s="452"/>
      <c r="J813" s="436"/>
      <c r="K813" s="436"/>
      <c r="L813" s="436"/>
      <c r="M813" s="436"/>
      <c r="N813" s="436"/>
      <c r="O813" s="458" t="s">
        <v>418</v>
      </c>
      <c r="P813" s="454"/>
      <c r="Q813" s="466"/>
      <c r="R813" s="466"/>
      <c r="S813" s="436"/>
      <c r="T813" s="436"/>
      <c r="U813" s="436"/>
      <c r="V813" s="436"/>
      <c r="W813" s="466"/>
      <c r="X813" s="436"/>
      <c r="Y813" s="458" t="s">
        <v>418</v>
      </c>
    </row>
    <row r="814" ht="24" customHeight="1" spans="1:25">
      <c r="A814">
        <f t="shared" si="88"/>
        <v>96</v>
      </c>
      <c r="B814" s="438"/>
      <c r="C814" s="438"/>
      <c r="D814" s="439"/>
      <c r="E814" s="438"/>
      <c r="F814" s="438"/>
      <c r="G814" s="438"/>
      <c r="H814" s="438"/>
      <c r="I814" s="459"/>
      <c r="J814" s="438"/>
      <c r="K814" s="438"/>
      <c r="L814" s="438"/>
      <c r="M814" s="438"/>
      <c r="N814" s="438"/>
      <c r="O814" s="460" t="str">
        <f ca="1">IF(INDIRECT("'Risk Input'!"&amp;Database!$O$16&amp;$A814&amp;"")="","",INDIRECT("'Risk Input'!"&amp;Database!$O$16&amp;$A814&amp;""))</f>
        <v/>
      </c>
      <c r="P814" s="461"/>
      <c r="Q814" s="467"/>
      <c r="R814" s="467"/>
      <c r="S814" s="438"/>
      <c r="T814" s="438"/>
      <c r="U814" s="438"/>
      <c r="V814" s="438"/>
      <c r="W814" s="467"/>
      <c r="X814" s="438"/>
      <c r="Y814" s="460" t="str">
        <f ca="1">IF(INDIRECT("'Risk Input'!"&amp;Database!$O$31&amp;$A814&amp;"")="","",INDIRECT("'Risk Input'!"&amp;Database!$O$31&amp;$A814&amp;""))</f>
        <v/>
      </c>
    </row>
    <row r="815" ht="6" customHeight="1" spans="2:25">
      <c r="B815" s="431"/>
      <c r="C815" s="432"/>
      <c r="D815" s="433"/>
      <c r="E815" s="433"/>
      <c r="F815" s="433"/>
      <c r="G815" s="433"/>
      <c r="H815" s="433"/>
      <c r="I815" s="462"/>
      <c r="J815" s="433"/>
      <c r="K815" s="433"/>
      <c r="L815" s="433"/>
      <c r="M815" s="433"/>
      <c r="N815" s="448"/>
      <c r="O815" s="448"/>
      <c r="P815" s="448"/>
      <c r="Q815" s="448"/>
      <c r="R815" s="448"/>
      <c r="S815" s="433"/>
      <c r="T815" s="433"/>
      <c r="U815" s="433"/>
      <c r="V815" s="433"/>
      <c r="W815" s="433"/>
      <c r="X815" s="433"/>
      <c r="Y815" s="470"/>
    </row>
    <row r="816" ht="24" customHeight="1" spans="1:25">
      <c r="A816">
        <f>A807+1</f>
        <v>97</v>
      </c>
      <c r="B816" s="434" t="str">
        <f ca="1">IF(INDIRECT("'Risk Input'!"&amp;Database!$O$3&amp;$A816&amp;"")="","",INDIRECT("'Risk Input'!"&amp;Database!$O$3&amp;$A816&amp;""))</f>
        <v/>
      </c>
      <c r="C816" s="434" t="str">
        <f ca="1">IF(INDIRECT("'Risk Input'!"&amp;Database!$O$2&amp;$A816&amp;"")="","",INDIRECT("'Risk Input'!"&amp;Database!$O$2&amp;$A816&amp;""))</f>
        <v/>
      </c>
      <c r="D816" s="435" t="str">
        <f ca="1">IF(INDIRECT("'Risk Input'!"&amp;Database!$O$4&amp;$A816&amp;"")="","",INDIRECT("'Risk Input'!"&amp;Database!$O$4&amp;$A816&amp;""))</f>
        <v/>
      </c>
      <c r="E816" s="434" t="str">
        <f ca="1">IF(INDIRECT("'Risk Input'!"&amp;Database!$O$5&amp;$A816&amp;"")="","",INDIRECT("'Risk Input'!"&amp;Database!$O$5&amp;$A816&amp;""))</f>
        <v/>
      </c>
      <c r="F816" s="434" t="str">
        <f ca="1">IF(INDIRECT("'Risk Input'!"&amp;Database!$O$6&amp;$A816&amp;"")="","",INDIRECT("'Risk Input'!"&amp;Database!$O$6&amp;$A816&amp;""))</f>
        <v/>
      </c>
      <c r="G816" s="434" t="str">
        <f ca="1">IF(INDIRECT("'Risk Input'!"&amp;Database!$O$7&amp;$A816&amp;"")="","",INDIRECT("'Risk Input'!"&amp;Database!$O$7&amp;$A816&amp;""))</f>
        <v/>
      </c>
      <c r="H816" s="434" t="str">
        <f ca="1">IF(INDIRECT("'Risk Input'!"&amp;Database!$O$8&amp;$A816&amp;"")="","",INDIRECT("'Risk Input'!"&amp;Database!$O$8&amp;$A816&amp;""))</f>
        <v/>
      </c>
      <c r="I816" s="449" t="str">
        <f ca="1">IF(INDIRECT("'Risk Input'!"&amp;Database!$O$9&amp;$A816&amp;"")="","",INDIRECT("'Risk Input'!"&amp;Database!$O$9&amp;$A816&amp;""))</f>
        <v/>
      </c>
      <c r="J816" s="434" t="str">
        <f ca="1">IF(INDIRECT("'Risk Input'!"&amp;Database!$O$10&amp;$A816&amp;"")="","",INDIRECT("'Risk Input'!"&amp;Database!$O$10&amp;$A816&amp;""))</f>
        <v/>
      </c>
      <c r="K816" s="434" t="str">
        <f ca="1">IF(INDIRECT("'Risk Input'!"&amp;Database!$O$11&amp;$A816&amp;"")="","",INDIRECT("'Risk Input'!"&amp;Database!$O$11&amp;$A816&amp;""))</f>
        <v/>
      </c>
      <c r="L816" s="434" t="str">
        <f ca="1">IF(INDIRECT("'Risk Input'!"&amp;Database!$O$12&amp;$A816&amp;"")="","",INDIRECT("'Risk Input'!"&amp;Database!$O$12&amp;$A816&amp;""))</f>
        <v/>
      </c>
      <c r="M816" s="434" t="str">
        <f ca="1">IF(INDIRECT("'Risk Input'!"&amp;Database!$O$13&amp;$A816&amp;"")="","",INDIRECT("'Risk Input'!"&amp;Database!$O$13&amp;$A816&amp;""))</f>
        <v/>
      </c>
      <c r="N816" s="434" t="str">
        <f ca="1">IF(INDIRECT("'Risk Input'!"&amp;Database!$O$14&amp;$A816&amp;"")="","",INDIRECT("'Risk Input'!"&amp;Database!$O$14&amp;$A816&amp;""))</f>
        <v/>
      </c>
      <c r="O816" s="450" t="s">
        <v>417</v>
      </c>
      <c r="P816" s="451" t="str">
        <f ca="1">IF(INDIRECT("'Risk Input'!"&amp;Database!$O$19&amp;$A816&amp;"")="","",INDIRECT("'Risk Input'!"&amp;Database!$O$19&amp;$A816&amp;""))</f>
        <v/>
      </c>
      <c r="Q816" s="465" t="str">
        <f ca="1">IF(INDIRECT("'Risk Input'!"&amp;Database!$O$20&amp;$A816&amp;"")="","",INDIRECT("'Risk Input'!"&amp;Database!$O$20&amp;$A816&amp;""))</f>
        <v/>
      </c>
      <c r="R816" s="465" t="str">
        <f ca="1">IF(INDIRECT("'Risk Input'!"&amp;Database!$O$21&amp;$A816&amp;"")="","",INDIRECT("'Risk Input'!"&amp;Database!$O$21&amp;$A816&amp;""))</f>
        <v/>
      </c>
      <c r="S816" s="434" t="str">
        <f ca="1">IF(INDIRECT("'Risk Input'!"&amp;Database!$O$22&amp;$A816&amp;"")="","",INDIRECT("'Risk Input'!"&amp;Database!$O$22&amp;$A816&amp;""))</f>
        <v/>
      </c>
      <c r="T816" s="434" t="str">
        <f ca="1">IF(INDIRECT("'Risk Input'!"&amp;Database!$O$25&amp;$A816&amp;"")="","",INDIRECT("'Risk Input'!"&amp;Database!$O$25&amp;$A816&amp;""))</f>
        <v/>
      </c>
      <c r="U816" s="434" t="str">
        <f ca="1">IF(INDIRECT("'Risk Input'!"&amp;Database!$O$26&amp;$A816&amp;"")="","",INDIRECT("'Risk Input'!"&amp;Database!$O$26&amp;$A816&amp;""))</f>
        <v/>
      </c>
      <c r="V816" s="434" t="str">
        <f ca="1">IF(INDIRECT("'Risk Input'!"&amp;Database!$O$27&amp;$A816&amp;"")="","",INDIRECT("'Risk Input'!"&amp;Database!$O$27&amp;$A816&amp;""))</f>
        <v/>
      </c>
      <c r="W816" s="465" t="str">
        <f ca="1">IF(INDIRECT("'Risk Input'!"&amp;Database!$O$28&amp;$A816&amp;"")="","",INDIRECT("'Risk Input'!"&amp;Database!$O$28&amp;$A816&amp;""))</f>
        <v/>
      </c>
      <c r="X816" s="434" t="str">
        <f ca="1">IF(INDIRECT("'Risk Input'!"&amp;Database!$O$29&amp;$A816&amp;"")="","",INDIRECT("'Risk Input'!"&amp;Database!$O$29&amp;$A816&amp;""))</f>
        <v/>
      </c>
      <c r="Y816" s="471" t="s">
        <v>417</v>
      </c>
    </row>
    <row r="817" ht="24" customHeight="1" spans="1:25">
      <c r="A817">
        <f>A816</f>
        <v>97</v>
      </c>
      <c r="B817" s="436"/>
      <c r="C817" s="436"/>
      <c r="D817" s="437"/>
      <c r="E817" s="436"/>
      <c r="F817" s="436"/>
      <c r="G817" s="436"/>
      <c r="H817" s="436"/>
      <c r="I817" s="452"/>
      <c r="J817" s="436"/>
      <c r="K817" s="436"/>
      <c r="L817" s="436"/>
      <c r="M817" s="436"/>
      <c r="N817" s="436"/>
      <c r="O817" s="453" t="str">
        <f ca="1">IF(INDIRECT("'Risk Input'!"&amp;Database!$O$15&amp;$A816&amp;"")="","",INDIRECT("'Risk Input'!"&amp;Database!$O$15&amp;$A816&amp;""))</f>
        <v/>
      </c>
      <c r="P817" s="454"/>
      <c r="Q817" s="466"/>
      <c r="R817" s="466"/>
      <c r="S817" s="436"/>
      <c r="T817" s="436"/>
      <c r="U817" s="436"/>
      <c r="V817" s="436"/>
      <c r="W817" s="466"/>
      <c r="X817" s="436"/>
      <c r="Y817" s="453" t="str">
        <f ca="1">IF(INDIRECT("'Risk Input'!"&amp;Database!$O$30&amp;$A816&amp;"")="","",INDIRECT("'Risk Input'!"&amp;Database!$O$30&amp;$A816&amp;""))</f>
        <v/>
      </c>
    </row>
    <row r="818" ht="24" customHeight="1" spans="1:25">
      <c r="A818">
        <f t="shared" ref="A818:A823" si="89">A817</f>
        <v>97</v>
      </c>
      <c r="B818" s="436"/>
      <c r="C818" s="436"/>
      <c r="D818" s="437"/>
      <c r="E818" s="436"/>
      <c r="F818" s="436"/>
      <c r="G818" s="436"/>
      <c r="H818" s="436"/>
      <c r="I818" s="452"/>
      <c r="J818" s="436"/>
      <c r="K818" s="436"/>
      <c r="L818" s="436"/>
      <c r="M818" s="436"/>
      <c r="N818" s="436"/>
      <c r="O818" s="455" t="str">
        <f ca="1">IF(INDIRECT("'Risk Input'!"&amp;Database!$O$18&amp;$A818&amp;"")="","",INDIRECT("'Risk Input'!"&amp;Database!$O$18&amp;$A818&amp;""))</f>
        <v/>
      </c>
      <c r="P818" s="454"/>
      <c r="Q818" s="466"/>
      <c r="R818" s="466"/>
      <c r="S818" s="436"/>
      <c r="T818" s="436"/>
      <c r="U818" s="436"/>
      <c r="V818" s="436"/>
      <c r="W818" s="466"/>
      <c r="X818" s="436"/>
      <c r="Y818" s="455" t="str">
        <f ca="1">IF(INDIRECT("'Risk Input'!"&amp;Database!$O$33&amp;$A818&amp;"")="","",INDIRECT("'Risk Input'!"&amp;Database!$O$33&amp;$A818&amp;""))</f>
        <v/>
      </c>
    </row>
    <row r="819" ht="24" customHeight="1" spans="1:25">
      <c r="A819">
        <f t="shared" si="89"/>
        <v>97</v>
      </c>
      <c r="B819" s="436"/>
      <c r="C819" s="436"/>
      <c r="D819" s="437"/>
      <c r="E819" s="436"/>
      <c r="F819" s="436"/>
      <c r="G819" s="436"/>
      <c r="H819" s="436"/>
      <c r="I819" s="452"/>
      <c r="J819" s="436"/>
      <c r="K819" s="436"/>
      <c r="L819" s="436"/>
      <c r="M819" s="436"/>
      <c r="N819" s="436"/>
      <c r="O819" s="456" t="str">
        <f ca="1">IF(INDIRECT("'Risk Input'!L"&amp;$A818&amp;"")="","",INDIRECT("'Risk Input'!L"&amp;$A818&amp;""))</f>
        <v/>
      </c>
      <c r="P819" s="454"/>
      <c r="Q819" s="466"/>
      <c r="R819" s="466"/>
      <c r="S819" s="436"/>
      <c r="T819" s="436"/>
      <c r="U819" s="436"/>
      <c r="V819" s="436"/>
      <c r="W819" s="466"/>
      <c r="X819" s="436"/>
      <c r="Y819" s="456" t="str">
        <f ca="1">IF(INDIRECT("'Risk Input'!L"&amp;$A818&amp;"")="","",INDIRECT("'Risk Input'!L"&amp;$A818&amp;""))</f>
        <v/>
      </c>
    </row>
    <row r="820" ht="24" customHeight="1" spans="1:25">
      <c r="A820">
        <f t="shared" si="89"/>
        <v>97</v>
      </c>
      <c r="B820" s="436"/>
      <c r="C820" s="436"/>
      <c r="D820" s="437"/>
      <c r="E820" s="436"/>
      <c r="F820" s="436"/>
      <c r="G820" s="436"/>
      <c r="H820" s="436"/>
      <c r="I820" s="452"/>
      <c r="J820" s="436"/>
      <c r="K820" s="436"/>
      <c r="L820" s="436"/>
      <c r="M820" s="436"/>
      <c r="N820" s="436"/>
      <c r="O820" s="456" t="str">
        <f ca="1">IF(INDIRECT("'Risk Input'!L"&amp;$A819&amp;"")="","",INDIRECT("'Risk Input'!L"&amp;$A819&amp;""))</f>
        <v/>
      </c>
      <c r="P820" s="454"/>
      <c r="Q820" s="466"/>
      <c r="R820" s="466"/>
      <c r="S820" s="436"/>
      <c r="T820" s="436"/>
      <c r="U820" s="436"/>
      <c r="V820" s="436"/>
      <c r="W820" s="466"/>
      <c r="X820" s="436"/>
      <c r="Y820" s="456" t="str">
        <f ca="1">IF(INDIRECT("'Risk Input'!L"&amp;$A819&amp;"")="","",INDIRECT("'Risk Input'!L"&amp;$A819&amp;""))</f>
        <v/>
      </c>
    </row>
    <row r="821" ht="24" customHeight="1" spans="1:25">
      <c r="A821">
        <f t="shared" si="89"/>
        <v>97</v>
      </c>
      <c r="B821" s="436"/>
      <c r="C821" s="436"/>
      <c r="D821" s="437"/>
      <c r="E821" s="436"/>
      <c r="F821" s="436"/>
      <c r="G821" s="436"/>
      <c r="H821" s="436"/>
      <c r="I821" s="452"/>
      <c r="J821" s="436"/>
      <c r="K821" s="436"/>
      <c r="L821" s="436"/>
      <c r="M821" s="436"/>
      <c r="N821" s="436"/>
      <c r="O821" s="457" t="str">
        <f ca="1">IF(INDIRECT("'Risk Input'!L"&amp;$A820&amp;"")="","",INDIRECT("'Risk Input'!L"&amp;$A820&amp;""))</f>
        <v/>
      </c>
      <c r="P821" s="454"/>
      <c r="Q821" s="466"/>
      <c r="R821" s="466"/>
      <c r="S821" s="436"/>
      <c r="T821" s="436"/>
      <c r="U821" s="436"/>
      <c r="V821" s="436"/>
      <c r="W821" s="466"/>
      <c r="X821" s="436"/>
      <c r="Y821" s="457" t="str">
        <f ca="1">IF(INDIRECT("'Risk Input'!L"&amp;$A820&amp;"")="","",INDIRECT("'Risk Input'!L"&amp;$A820&amp;""))</f>
        <v/>
      </c>
    </row>
    <row r="822" ht="24" customHeight="1" spans="1:25">
      <c r="A822">
        <f t="shared" si="89"/>
        <v>97</v>
      </c>
      <c r="B822" s="436"/>
      <c r="C822" s="436"/>
      <c r="D822" s="437"/>
      <c r="E822" s="436"/>
      <c r="F822" s="436"/>
      <c r="G822" s="436"/>
      <c r="H822" s="436"/>
      <c r="I822" s="452"/>
      <c r="J822" s="436"/>
      <c r="K822" s="436"/>
      <c r="L822" s="436"/>
      <c r="M822" s="436"/>
      <c r="N822" s="436"/>
      <c r="O822" s="458" t="s">
        <v>418</v>
      </c>
      <c r="P822" s="454"/>
      <c r="Q822" s="466"/>
      <c r="R822" s="466"/>
      <c r="S822" s="436"/>
      <c r="T822" s="436"/>
      <c r="U822" s="436"/>
      <c r="V822" s="436"/>
      <c r="W822" s="466"/>
      <c r="X822" s="436"/>
      <c r="Y822" s="458" t="s">
        <v>418</v>
      </c>
    </row>
    <row r="823" ht="24" customHeight="1" spans="1:25">
      <c r="A823">
        <f t="shared" si="89"/>
        <v>97</v>
      </c>
      <c r="B823" s="438"/>
      <c r="C823" s="438"/>
      <c r="D823" s="439"/>
      <c r="E823" s="438"/>
      <c r="F823" s="438"/>
      <c r="G823" s="438"/>
      <c r="H823" s="438"/>
      <c r="I823" s="459"/>
      <c r="J823" s="438"/>
      <c r="K823" s="438"/>
      <c r="L823" s="438"/>
      <c r="M823" s="438"/>
      <c r="N823" s="438"/>
      <c r="O823" s="460" t="str">
        <f ca="1">IF(INDIRECT("'Risk Input'!"&amp;Database!$O$16&amp;$A823&amp;"")="","",INDIRECT("'Risk Input'!"&amp;Database!$O$16&amp;$A823&amp;""))</f>
        <v/>
      </c>
      <c r="P823" s="461"/>
      <c r="Q823" s="467"/>
      <c r="R823" s="467"/>
      <c r="S823" s="438"/>
      <c r="T823" s="438"/>
      <c r="U823" s="438"/>
      <c r="V823" s="438"/>
      <c r="W823" s="467"/>
      <c r="X823" s="438"/>
      <c r="Y823" s="460" t="str">
        <f ca="1">IF(INDIRECT("'Risk Input'!"&amp;Database!$O$31&amp;$A823&amp;"")="","",INDIRECT("'Risk Input'!"&amp;Database!$O$31&amp;$A823&amp;""))</f>
        <v/>
      </c>
    </row>
    <row r="824" ht="6" customHeight="1" spans="2:25">
      <c r="B824" s="431"/>
      <c r="C824" s="432"/>
      <c r="D824" s="433"/>
      <c r="E824" s="433"/>
      <c r="F824" s="433"/>
      <c r="G824" s="433"/>
      <c r="H824" s="433"/>
      <c r="I824" s="462"/>
      <c r="J824" s="433"/>
      <c r="K824" s="433"/>
      <c r="L824" s="433"/>
      <c r="M824" s="433"/>
      <c r="N824" s="448"/>
      <c r="O824" s="448"/>
      <c r="P824" s="448"/>
      <c r="Q824" s="448"/>
      <c r="R824" s="448"/>
      <c r="S824" s="433"/>
      <c r="T824" s="433"/>
      <c r="U824" s="433"/>
      <c r="V824" s="433"/>
      <c r="W824" s="433"/>
      <c r="X824" s="433"/>
      <c r="Y824" s="470"/>
    </row>
    <row r="825" ht="24" customHeight="1" spans="1:25">
      <c r="A825">
        <f>A816+1</f>
        <v>98</v>
      </c>
      <c r="B825" s="434" t="str">
        <f ca="1">IF(INDIRECT("'Risk Input'!"&amp;Database!$O$3&amp;$A825&amp;"")="","",INDIRECT("'Risk Input'!"&amp;Database!$O$3&amp;$A825&amp;""))</f>
        <v/>
      </c>
      <c r="C825" s="434" t="str">
        <f ca="1">IF(INDIRECT("'Risk Input'!"&amp;Database!$O$2&amp;$A825&amp;"")="","",INDIRECT("'Risk Input'!"&amp;Database!$O$2&amp;$A825&amp;""))</f>
        <v/>
      </c>
      <c r="D825" s="435" t="str">
        <f ca="1">IF(INDIRECT("'Risk Input'!"&amp;Database!$O$4&amp;$A825&amp;"")="","",INDIRECT("'Risk Input'!"&amp;Database!$O$4&amp;$A825&amp;""))</f>
        <v/>
      </c>
      <c r="E825" s="434" t="str">
        <f ca="1">IF(INDIRECT("'Risk Input'!"&amp;Database!$O$5&amp;$A825&amp;"")="","",INDIRECT("'Risk Input'!"&amp;Database!$O$5&amp;$A825&amp;""))</f>
        <v/>
      </c>
      <c r="F825" s="434" t="str">
        <f ca="1">IF(INDIRECT("'Risk Input'!"&amp;Database!$O$6&amp;$A825&amp;"")="","",INDIRECT("'Risk Input'!"&amp;Database!$O$6&amp;$A825&amp;""))</f>
        <v/>
      </c>
      <c r="G825" s="434" t="str">
        <f ca="1">IF(INDIRECT("'Risk Input'!"&amp;Database!$O$7&amp;$A825&amp;"")="","",INDIRECT("'Risk Input'!"&amp;Database!$O$7&amp;$A825&amp;""))</f>
        <v/>
      </c>
      <c r="H825" s="434" t="str">
        <f ca="1">IF(INDIRECT("'Risk Input'!"&amp;Database!$O$8&amp;$A825&amp;"")="","",INDIRECT("'Risk Input'!"&amp;Database!$O$8&amp;$A825&amp;""))</f>
        <v/>
      </c>
      <c r="I825" s="449" t="str">
        <f ca="1">IF(INDIRECT("'Risk Input'!"&amp;Database!$O$9&amp;$A825&amp;"")="","",INDIRECT("'Risk Input'!"&amp;Database!$O$9&amp;$A825&amp;""))</f>
        <v/>
      </c>
      <c r="J825" s="434" t="str">
        <f ca="1">IF(INDIRECT("'Risk Input'!"&amp;Database!$O$10&amp;$A825&amp;"")="","",INDIRECT("'Risk Input'!"&amp;Database!$O$10&amp;$A825&amp;""))</f>
        <v/>
      </c>
      <c r="K825" s="434" t="str">
        <f ca="1">IF(INDIRECT("'Risk Input'!"&amp;Database!$O$11&amp;$A825&amp;"")="","",INDIRECT("'Risk Input'!"&amp;Database!$O$11&amp;$A825&amp;""))</f>
        <v/>
      </c>
      <c r="L825" s="434" t="str">
        <f ca="1">IF(INDIRECT("'Risk Input'!"&amp;Database!$O$12&amp;$A825&amp;"")="","",INDIRECT("'Risk Input'!"&amp;Database!$O$12&amp;$A825&amp;""))</f>
        <v/>
      </c>
      <c r="M825" s="434" t="str">
        <f ca="1">IF(INDIRECT("'Risk Input'!"&amp;Database!$O$13&amp;$A825&amp;"")="","",INDIRECT("'Risk Input'!"&amp;Database!$O$13&amp;$A825&amp;""))</f>
        <v/>
      </c>
      <c r="N825" s="434" t="str">
        <f ca="1">IF(INDIRECT("'Risk Input'!"&amp;Database!$O$14&amp;$A825&amp;"")="","",INDIRECT("'Risk Input'!"&amp;Database!$O$14&amp;$A825&amp;""))</f>
        <v/>
      </c>
      <c r="O825" s="450" t="s">
        <v>417</v>
      </c>
      <c r="P825" s="451" t="str">
        <f ca="1">IF(INDIRECT("'Risk Input'!"&amp;Database!$O$19&amp;$A825&amp;"")="","",INDIRECT("'Risk Input'!"&amp;Database!$O$19&amp;$A825&amp;""))</f>
        <v/>
      </c>
      <c r="Q825" s="465" t="str">
        <f ca="1">IF(INDIRECT("'Risk Input'!"&amp;Database!$O$20&amp;$A825&amp;"")="","",INDIRECT("'Risk Input'!"&amp;Database!$O$20&amp;$A825&amp;""))</f>
        <v/>
      </c>
      <c r="R825" s="465" t="str">
        <f ca="1">IF(INDIRECT("'Risk Input'!"&amp;Database!$O$21&amp;$A825&amp;"")="","",INDIRECT("'Risk Input'!"&amp;Database!$O$21&amp;$A825&amp;""))</f>
        <v/>
      </c>
      <c r="S825" s="434" t="str">
        <f ca="1">IF(INDIRECT("'Risk Input'!"&amp;Database!$O$22&amp;$A825&amp;"")="","",INDIRECT("'Risk Input'!"&amp;Database!$O$22&amp;$A825&amp;""))</f>
        <v/>
      </c>
      <c r="T825" s="434" t="str">
        <f ca="1">IF(INDIRECT("'Risk Input'!"&amp;Database!$O$25&amp;$A825&amp;"")="","",INDIRECT("'Risk Input'!"&amp;Database!$O$25&amp;$A825&amp;""))</f>
        <v/>
      </c>
      <c r="U825" s="434" t="str">
        <f ca="1">IF(INDIRECT("'Risk Input'!"&amp;Database!$O$26&amp;$A825&amp;"")="","",INDIRECT("'Risk Input'!"&amp;Database!$O$26&amp;$A825&amp;""))</f>
        <v/>
      </c>
      <c r="V825" s="434" t="str">
        <f ca="1">IF(INDIRECT("'Risk Input'!"&amp;Database!$O$27&amp;$A825&amp;"")="","",INDIRECT("'Risk Input'!"&amp;Database!$O$27&amp;$A825&amp;""))</f>
        <v/>
      </c>
      <c r="W825" s="465" t="str">
        <f ca="1">IF(INDIRECT("'Risk Input'!"&amp;Database!$O$28&amp;$A825&amp;"")="","",INDIRECT("'Risk Input'!"&amp;Database!$O$28&amp;$A825&amp;""))</f>
        <v/>
      </c>
      <c r="X825" s="434" t="str">
        <f ca="1">IF(INDIRECT("'Risk Input'!"&amp;Database!$O$29&amp;$A825&amp;"")="","",INDIRECT("'Risk Input'!"&amp;Database!$O$29&amp;$A825&amp;""))</f>
        <v/>
      </c>
      <c r="Y825" s="471" t="s">
        <v>417</v>
      </c>
    </row>
    <row r="826" ht="24" customHeight="1" spans="1:25">
      <c r="A826">
        <f>A825</f>
        <v>98</v>
      </c>
      <c r="B826" s="436"/>
      <c r="C826" s="436"/>
      <c r="D826" s="437"/>
      <c r="E826" s="436"/>
      <c r="F826" s="436"/>
      <c r="G826" s="436"/>
      <c r="H826" s="436"/>
      <c r="I826" s="452"/>
      <c r="J826" s="436"/>
      <c r="K826" s="436"/>
      <c r="L826" s="436"/>
      <c r="M826" s="436"/>
      <c r="N826" s="436"/>
      <c r="O826" s="453" t="str">
        <f ca="1">IF(INDIRECT("'Risk Input'!"&amp;Database!$O$15&amp;$A825&amp;"")="","",INDIRECT("'Risk Input'!"&amp;Database!$O$15&amp;$A825&amp;""))</f>
        <v/>
      </c>
      <c r="P826" s="454"/>
      <c r="Q826" s="466"/>
      <c r="R826" s="466"/>
      <c r="S826" s="436"/>
      <c r="T826" s="436"/>
      <c r="U826" s="436"/>
      <c r="V826" s="436"/>
      <c r="W826" s="466"/>
      <c r="X826" s="436"/>
      <c r="Y826" s="453" t="str">
        <f ca="1">IF(INDIRECT("'Risk Input'!"&amp;Database!$O$30&amp;$A825&amp;"")="","",INDIRECT("'Risk Input'!"&amp;Database!$O$30&amp;$A825&amp;""))</f>
        <v/>
      </c>
    </row>
    <row r="827" ht="24" customHeight="1" spans="1:25">
      <c r="A827">
        <f t="shared" ref="A827:A832" si="90">A826</f>
        <v>98</v>
      </c>
      <c r="B827" s="436"/>
      <c r="C827" s="436"/>
      <c r="D827" s="437"/>
      <c r="E827" s="436"/>
      <c r="F827" s="436"/>
      <c r="G827" s="436"/>
      <c r="H827" s="436"/>
      <c r="I827" s="452"/>
      <c r="J827" s="436"/>
      <c r="K827" s="436"/>
      <c r="L827" s="436"/>
      <c r="M827" s="436"/>
      <c r="N827" s="436"/>
      <c r="O827" s="455" t="str">
        <f ca="1">IF(INDIRECT("'Risk Input'!"&amp;Database!$O$18&amp;$A827&amp;"")="","",INDIRECT("'Risk Input'!"&amp;Database!$O$18&amp;$A827&amp;""))</f>
        <v/>
      </c>
      <c r="P827" s="454"/>
      <c r="Q827" s="466"/>
      <c r="R827" s="466"/>
      <c r="S827" s="436"/>
      <c r="T827" s="436"/>
      <c r="U827" s="436"/>
      <c r="V827" s="436"/>
      <c r="W827" s="466"/>
      <c r="X827" s="436"/>
      <c r="Y827" s="455" t="str">
        <f ca="1">IF(INDIRECT("'Risk Input'!"&amp;Database!$O$33&amp;$A827&amp;"")="","",INDIRECT("'Risk Input'!"&amp;Database!$O$33&amp;$A827&amp;""))</f>
        <v/>
      </c>
    </row>
    <row r="828" ht="24" customHeight="1" spans="1:25">
      <c r="A828">
        <f t="shared" si="90"/>
        <v>98</v>
      </c>
      <c r="B828" s="436"/>
      <c r="C828" s="436"/>
      <c r="D828" s="437"/>
      <c r="E828" s="436"/>
      <c r="F828" s="436"/>
      <c r="G828" s="436"/>
      <c r="H828" s="436"/>
      <c r="I828" s="452"/>
      <c r="J828" s="436"/>
      <c r="K828" s="436"/>
      <c r="L828" s="436"/>
      <c r="M828" s="436"/>
      <c r="N828" s="436"/>
      <c r="O828" s="456" t="str">
        <f ca="1">IF(INDIRECT("'Risk Input'!L"&amp;$A827&amp;"")="","",INDIRECT("'Risk Input'!L"&amp;$A827&amp;""))</f>
        <v/>
      </c>
      <c r="P828" s="454"/>
      <c r="Q828" s="466"/>
      <c r="R828" s="466"/>
      <c r="S828" s="436"/>
      <c r="T828" s="436"/>
      <c r="U828" s="436"/>
      <c r="V828" s="436"/>
      <c r="W828" s="466"/>
      <c r="X828" s="436"/>
      <c r="Y828" s="456" t="str">
        <f ca="1">IF(INDIRECT("'Risk Input'!L"&amp;$A827&amp;"")="","",INDIRECT("'Risk Input'!L"&amp;$A827&amp;""))</f>
        <v/>
      </c>
    </row>
    <row r="829" ht="24" customHeight="1" spans="1:25">
      <c r="A829">
        <f t="shared" si="90"/>
        <v>98</v>
      </c>
      <c r="B829" s="436"/>
      <c r="C829" s="436"/>
      <c r="D829" s="437"/>
      <c r="E829" s="436"/>
      <c r="F829" s="436"/>
      <c r="G829" s="436"/>
      <c r="H829" s="436"/>
      <c r="I829" s="452"/>
      <c r="J829" s="436"/>
      <c r="K829" s="436"/>
      <c r="L829" s="436"/>
      <c r="M829" s="436"/>
      <c r="N829" s="436"/>
      <c r="O829" s="456" t="str">
        <f ca="1">IF(INDIRECT("'Risk Input'!L"&amp;$A828&amp;"")="","",INDIRECT("'Risk Input'!L"&amp;$A828&amp;""))</f>
        <v/>
      </c>
      <c r="P829" s="454"/>
      <c r="Q829" s="466"/>
      <c r="R829" s="466"/>
      <c r="S829" s="436"/>
      <c r="T829" s="436"/>
      <c r="U829" s="436"/>
      <c r="V829" s="436"/>
      <c r="W829" s="466"/>
      <c r="X829" s="436"/>
      <c r="Y829" s="456" t="str">
        <f ca="1">IF(INDIRECT("'Risk Input'!L"&amp;$A828&amp;"")="","",INDIRECT("'Risk Input'!L"&amp;$A828&amp;""))</f>
        <v/>
      </c>
    </row>
    <row r="830" ht="24" customHeight="1" spans="1:25">
      <c r="A830">
        <f t="shared" si="90"/>
        <v>98</v>
      </c>
      <c r="B830" s="436"/>
      <c r="C830" s="436"/>
      <c r="D830" s="437"/>
      <c r="E830" s="436"/>
      <c r="F830" s="436"/>
      <c r="G830" s="436"/>
      <c r="H830" s="436"/>
      <c r="I830" s="452"/>
      <c r="J830" s="436"/>
      <c r="K830" s="436"/>
      <c r="L830" s="436"/>
      <c r="M830" s="436"/>
      <c r="N830" s="436"/>
      <c r="O830" s="457" t="str">
        <f ca="1">IF(INDIRECT("'Risk Input'!L"&amp;$A829&amp;"")="","",INDIRECT("'Risk Input'!L"&amp;$A829&amp;""))</f>
        <v/>
      </c>
      <c r="P830" s="454"/>
      <c r="Q830" s="466"/>
      <c r="R830" s="466"/>
      <c r="S830" s="436"/>
      <c r="T830" s="436"/>
      <c r="U830" s="436"/>
      <c r="V830" s="436"/>
      <c r="W830" s="466"/>
      <c r="X830" s="436"/>
      <c r="Y830" s="457" t="str">
        <f ca="1">IF(INDIRECT("'Risk Input'!L"&amp;$A829&amp;"")="","",INDIRECT("'Risk Input'!L"&amp;$A829&amp;""))</f>
        <v/>
      </c>
    </row>
    <row r="831" ht="24" customHeight="1" spans="1:25">
      <c r="A831">
        <f t="shared" si="90"/>
        <v>98</v>
      </c>
      <c r="B831" s="436"/>
      <c r="C831" s="436"/>
      <c r="D831" s="437"/>
      <c r="E831" s="436"/>
      <c r="F831" s="436"/>
      <c r="G831" s="436"/>
      <c r="H831" s="436"/>
      <c r="I831" s="452"/>
      <c r="J831" s="436"/>
      <c r="K831" s="436"/>
      <c r="L831" s="436"/>
      <c r="M831" s="436"/>
      <c r="N831" s="436"/>
      <c r="O831" s="458" t="s">
        <v>418</v>
      </c>
      <c r="P831" s="454"/>
      <c r="Q831" s="466"/>
      <c r="R831" s="466"/>
      <c r="S831" s="436"/>
      <c r="T831" s="436"/>
      <c r="U831" s="436"/>
      <c r="V831" s="436"/>
      <c r="W831" s="466"/>
      <c r="X831" s="436"/>
      <c r="Y831" s="458" t="s">
        <v>418</v>
      </c>
    </row>
    <row r="832" ht="24" customHeight="1" spans="1:25">
      <c r="A832">
        <f t="shared" si="90"/>
        <v>98</v>
      </c>
      <c r="B832" s="438"/>
      <c r="C832" s="438"/>
      <c r="D832" s="439"/>
      <c r="E832" s="438"/>
      <c r="F832" s="438"/>
      <c r="G832" s="438"/>
      <c r="H832" s="438"/>
      <c r="I832" s="459"/>
      <c r="J832" s="438"/>
      <c r="K832" s="438"/>
      <c r="L832" s="438"/>
      <c r="M832" s="438"/>
      <c r="N832" s="438"/>
      <c r="O832" s="460" t="str">
        <f ca="1">IF(INDIRECT("'Risk Input'!"&amp;Database!$O$16&amp;$A832&amp;"")="","",INDIRECT("'Risk Input'!"&amp;Database!$O$16&amp;$A832&amp;""))</f>
        <v/>
      </c>
      <c r="P832" s="461"/>
      <c r="Q832" s="467"/>
      <c r="R832" s="467"/>
      <c r="S832" s="438"/>
      <c r="T832" s="438"/>
      <c r="U832" s="438"/>
      <c r="V832" s="438"/>
      <c r="W832" s="467"/>
      <c r="X832" s="438"/>
      <c r="Y832" s="460" t="str">
        <f ca="1">IF(INDIRECT("'Risk Input'!"&amp;Database!$O$31&amp;$A832&amp;"")="","",INDIRECT("'Risk Input'!"&amp;Database!$O$31&amp;$A832&amp;""))</f>
        <v/>
      </c>
    </row>
    <row r="833" ht="6" customHeight="1" spans="2:25">
      <c r="B833" s="431"/>
      <c r="C833" s="432"/>
      <c r="D833" s="433"/>
      <c r="E833" s="433"/>
      <c r="F833" s="433"/>
      <c r="G833" s="433"/>
      <c r="H833" s="433"/>
      <c r="I833" s="462"/>
      <c r="J833" s="433"/>
      <c r="K833" s="433"/>
      <c r="L833" s="433"/>
      <c r="M833" s="433"/>
      <c r="N833" s="448"/>
      <c r="O833" s="448"/>
      <c r="P833" s="448"/>
      <c r="Q833" s="448"/>
      <c r="R833" s="448"/>
      <c r="S833" s="433"/>
      <c r="T833" s="433"/>
      <c r="U833" s="433"/>
      <c r="V833" s="433"/>
      <c r="W833" s="433"/>
      <c r="X833" s="433"/>
      <c r="Y833" s="470"/>
    </row>
    <row r="834" ht="24" customHeight="1" spans="1:25">
      <c r="A834">
        <f>A825+1</f>
        <v>99</v>
      </c>
      <c r="B834" s="434" t="str">
        <f ca="1">IF(INDIRECT("'Risk Input'!"&amp;Database!$O$3&amp;$A834&amp;"")="","",INDIRECT("'Risk Input'!"&amp;Database!$O$3&amp;$A834&amp;""))</f>
        <v/>
      </c>
      <c r="C834" s="434" t="str">
        <f ca="1">IF(INDIRECT("'Risk Input'!"&amp;Database!$O$2&amp;$A834&amp;"")="","",INDIRECT("'Risk Input'!"&amp;Database!$O$2&amp;$A834&amp;""))</f>
        <v/>
      </c>
      <c r="D834" s="435" t="str">
        <f ca="1">IF(INDIRECT("'Risk Input'!"&amp;Database!$O$4&amp;$A834&amp;"")="","",INDIRECT("'Risk Input'!"&amp;Database!$O$4&amp;$A834&amp;""))</f>
        <v/>
      </c>
      <c r="E834" s="434" t="str">
        <f ca="1">IF(INDIRECT("'Risk Input'!"&amp;Database!$O$5&amp;$A834&amp;"")="","",INDIRECT("'Risk Input'!"&amp;Database!$O$5&amp;$A834&amp;""))</f>
        <v/>
      </c>
      <c r="F834" s="434" t="str">
        <f ca="1">IF(INDIRECT("'Risk Input'!"&amp;Database!$O$6&amp;$A834&amp;"")="","",INDIRECT("'Risk Input'!"&amp;Database!$O$6&amp;$A834&amp;""))</f>
        <v/>
      </c>
      <c r="G834" s="434" t="str">
        <f ca="1">IF(INDIRECT("'Risk Input'!"&amp;Database!$O$7&amp;$A834&amp;"")="","",INDIRECT("'Risk Input'!"&amp;Database!$O$7&amp;$A834&amp;""))</f>
        <v/>
      </c>
      <c r="H834" s="434" t="str">
        <f ca="1">IF(INDIRECT("'Risk Input'!"&amp;Database!$O$8&amp;$A834&amp;"")="","",INDIRECT("'Risk Input'!"&amp;Database!$O$8&amp;$A834&amp;""))</f>
        <v/>
      </c>
      <c r="I834" s="449" t="str">
        <f ca="1">IF(INDIRECT("'Risk Input'!"&amp;Database!$O$9&amp;$A834&amp;"")="","",INDIRECT("'Risk Input'!"&amp;Database!$O$9&amp;$A834&amp;""))</f>
        <v/>
      </c>
      <c r="J834" s="434" t="str">
        <f ca="1">IF(INDIRECT("'Risk Input'!"&amp;Database!$O$10&amp;$A834&amp;"")="","",INDIRECT("'Risk Input'!"&amp;Database!$O$10&amp;$A834&amp;""))</f>
        <v/>
      </c>
      <c r="K834" s="434" t="str">
        <f ca="1">IF(INDIRECT("'Risk Input'!"&amp;Database!$O$11&amp;$A834&amp;"")="","",INDIRECT("'Risk Input'!"&amp;Database!$O$11&amp;$A834&amp;""))</f>
        <v/>
      </c>
      <c r="L834" s="434" t="str">
        <f ca="1">IF(INDIRECT("'Risk Input'!"&amp;Database!$O$12&amp;$A834&amp;"")="","",INDIRECT("'Risk Input'!"&amp;Database!$O$12&amp;$A834&amp;""))</f>
        <v/>
      </c>
      <c r="M834" s="434" t="str">
        <f ca="1">IF(INDIRECT("'Risk Input'!"&amp;Database!$O$13&amp;$A834&amp;"")="","",INDIRECT("'Risk Input'!"&amp;Database!$O$13&amp;$A834&amp;""))</f>
        <v/>
      </c>
      <c r="N834" s="434" t="str">
        <f ca="1">IF(INDIRECT("'Risk Input'!"&amp;Database!$O$14&amp;$A834&amp;"")="","",INDIRECT("'Risk Input'!"&amp;Database!$O$14&amp;$A834&amp;""))</f>
        <v/>
      </c>
      <c r="O834" s="450" t="s">
        <v>417</v>
      </c>
      <c r="P834" s="451" t="str">
        <f ca="1">IF(INDIRECT("'Risk Input'!"&amp;Database!$O$19&amp;$A834&amp;"")="","",INDIRECT("'Risk Input'!"&amp;Database!$O$19&amp;$A834&amp;""))</f>
        <v/>
      </c>
      <c r="Q834" s="465" t="str">
        <f ca="1">IF(INDIRECT("'Risk Input'!"&amp;Database!$O$20&amp;$A834&amp;"")="","",INDIRECT("'Risk Input'!"&amp;Database!$O$20&amp;$A834&amp;""))</f>
        <v/>
      </c>
      <c r="R834" s="465" t="str">
        <f ca="1">IF(INDIRECT("'Risk Input'!"&amp;Database!$O$21&amp;$A834&amp;"")="","",INDIRECT("'Risk Input'!"&amp;Database!$O$21&amp;$A834&amp;""))</f>
        <v/>
      </c>
      <c r="S834" s="434" t="str">
        <f ca="1">IF(INDIRECT("'Risk Input'!"&amp;Database!$O$22&amp;$A834&amp;"")="","",INDIRECT("'Risk Input'!"&amp;Database!$O$22&amp;$A834&amp;""))</f>
        <v/>
      </c>
      <c r="T834" s="434" t="str">
        <f ca="1">IF(INDIRECT("'Risk Input'!"&amp;Database!$O$25&amp;$A834&amp;"")="","",INDIRECT("'Risk Input'!"&amp;Database!$O$25&amp;$A834&amp;""))</f>
        <v/>
      </c>
      <c r="U834" s="434" t="str">
        <f ca="1">IF(INDIRECT("'Risk Input'!"&amp;Database!$O$26&amp;$A834&amp;"")="","",INDIRECT("'Risk Input'!"&amp;Database!$O$26&amp;$A834&amp;""))</f>
        <v/>
      </c>
      <c r="V834" s="434" t="str">
        <f ca="1">IF(INDIRECT("'Risk Input'!"&amp;Database!$O$27&amp;$A834&amp;"")="","",INDIRECT("'Risk Input'!"&amp;Database!$O$27&amp;$A834&amp;""))</f>
        <v/>
      </c>
      <c r="W834" s="465" t="str">
        <f ca="1">IF(INDIRECT("'Risk Input'!"&amp;Database!$O$28&amp;$A834&amp;"")="","",INDIRECT("'Risk Input'!"&amp;Database!$O$28&amp;$A834&amp;""))</f>
        <v/>
      </c>
      <c r="X834" s="434" t="str">
        <f ca="1">IF(INDIRECT("'Risk Input'!"&amp;Database!$O$29&amp;$A834&amp;"")="","",INDIRECT("'Risk Input'!"&amp;Database!$O$29&amp;$A834&amp;""))</f>
        <v/>
      </c>
      <c r="Y834" s="471" t="s">
        <v>417</v>
      </c>
    </row>
    <row r="835" ht="24" customHeight="1" spans="1:25">
      <c r="A835">
        <f>A834</f>
        <v>99</v>
      </c>
      <c r="B835" s="436"/>
      <c r="C835" s="436"/>
      <c r="D835" s="437"/>
      <c r="E835" s="436"/>
      <c r="F835" s="436"/>
      <c r="G835" s="436"/>
      <c r="H835" s="436"/>
      <c r="I835" s="452"/>
      <c r="J835" s="436"/>
      <c r="K835" s="436"/>
      <c r="L835" s="436"/>
      <c r="M835" s="436"/>
      <c r="N835" s="436"/>
      <c r="O835" s="453" t="str">
        <f ca="1">IF(INDIRECT("'Risk Input'!"&amp;Database!$O$15&amp;$A834&amp;"")="","",INDIRECT("'Risk Input'!"&amp;Database!$O$15&amp;$A834&amp;""))</f>
        <v/>
      </c>
      <c r="P835" s="454"/>
      <c r="Q835" s="466"/>
      <c r="R835" s="466"/>
      <c r="S835" s="436"/>
      <c r="T835" s="436"/>
      <c r="U835" s="436"/>
      <c r="V835" s="436"/>
      <c r="W835" s="466"/>
      <c r="X835" s="436"/>
      <c r="Y835" s="453" t="str">
        <f ca="1">IF(INDIRECT("'Risk Input'!"&amp;Database!$O$30&amp;$A834&amp;"")="","",INDIRECT("'Risk Input'!"&amp;Database!$O$30&amp;$A834&amp;""))</f>
        <v/>
      </c>
    </row>
    <row r="836" ht="24" customHeight="1" spans="1:25">
      <c r="A836">
        <f t="shared" ref="A836:A841" si="91">A835</f>
        <v>99</v>
      </c>
      <c r="B836" s="436"/>
      <c r="C836" s="436"/>
      <c r="D836" s="437"/>
      <c r="E836" s="436"/>
      <c r="F836" s="436"/>
      <c r="G836" s="436"/>
      <c r="H836" s="436"/>
      <c r="I836" s="452"/>
      <c r="J836" s="436"/>
      <c r="K836" s="436"/>
      <c r="L836" s="436"/>
      <c r="M836" s="436"/>
      <c r="N836" s="436"/>
      <c r="O836" s="455" t="str">
        <f ca="1">IF(INDIRECT("'Risk Input'!"&amp;Database!$O$18&amp;$A836&amp;"")="","",INDIRECT("'Risk Input'!"&amp;Database!$O$18&amp;$A836&amp;""))</f>
        <v/>
      </c>
      <c r="P836" s="454"/>
      <c r="Q836" s="466"/>
      <c r="R836" s="466"/>
      <c r="S836" s="436"/>
      <c r="T836" s="436"/>
      <c r="U836" s="436"/>
      <c r="V836" s="436"/>
      <c r="W836" s="466"/>
      <c r="X836" s="436"/>
      <c r="Y836" s="455" t="str">
        <f ca="1">IF(INDIRECT("'Risk Input'!"&amp;Database!$O$33&amp;$A836&amp;"")="","",INDIRECT("'Risk Input'!"&amp;Database!$O$33&amp;$A836&amp;""))</f>
        <v/>
      </c>
    </row>
    <row r="837" ht="24" customHeight="1" spans="1:25">
      <c r="A837">
        <f t="shared" si="91"/>
        <v>99</v>
      </c>
      <c r="B837" s="436"/>
      <c r="C837" s="436"/>
      <c r="D837" s="437"/>
      <c r="E837" s="436"/>
      <c r="F837" s="436"/>
      <c r="G837" s="436"/>
      <c r="H837" s="436"/>
      <c r="I837" s="452"/>
      <c r="J837" s="436"/>
      <c r="K837" s="436"/>
      <c r="L837" s="436"/>
      <c r="M837" s="436"/>
      <c r="N837" s="436"/>
      <c r="O837" s="456" t="str">
        <f ca="1">IF(INDIRECT("'Risk Input'!L"&amp;$A836&amp;"")="","",INDIRECT("'Risk Input'!L"&amp;$A836&amp;""))</f>
        <v/>
      </c>
      <c r="P837" s="454"/>
      <c r="Q837" s="466"/>
      <c r="R837" s="466"/>
      <c r="S837" s="436"/>
      <c r="T837" s="436"/>
      <c r="U837" s="436"/>
      <c r="V837" s="436"/>
      <c r="W837" s="466"/>
      <c r="X837" s="436"/>
      <c r="Y837" s="456" t="str">
        <f ca="1">IF(INDIRECT("'Risk Input'!L"&amp;$A836&amp;"")="","",INDIRECT("'Risk Input'!L"&amp;$A836&amp;""))</f>
        <v/>
      </c>
    </row>
    <row r="838" ht="24" customHeight="1" spans="1:25">
      <c r="A838">
        <f t="shared" si="91"/>
        <v>99</v>
      </c>
      <c r="B838" s="436"/>
      <c r="C838" s="436"/>
      <c r="D838" s="437"/>
      <c r="E838" s="436"/>
      <c r="F838" s="436"/>
      <c r="G838" s="436"/>
      <c r="H838" s="436"/>
      <c r="I838" s="452"/>
      <c r="J838" s="436"/>
      <c r="K838" s="436"/>
      <c r="L838" s="436"/>
      <c r="M838" s="436"/>
      <c r="N838" s="436"/>
      <c r="O838" s="456" t="str">
        <f ca="1">IF(INDIRECT("'Risk Input'!L"&amp;$A837&amp;"")="","",INDIRECT("'Risk Input'!L"&amp;$A837&amp;""))</f>
        <v/>
      </c>
      <c r="P838" s="454"/>
      <c r="Q838" s="466"/>
      <c r="R838" s="466"/>
      <c r="S838" s="436"/>
      <c r="T838" s="436"/>
      <c r="U838" s="436"/>
      <c r="V838" s="436"/>
      <c r="W838" s="466"/>
      <c r="X838" s="436"/>
      <c r="Y838" s="456" t="str">
        <f ca="1">IF(INDIRECT("'Risk Input'!L"&amp;$A837&amp;"")="","",INDIRECT("'Risk Input'!L"&amp;$A837&amp;""))</f>
        <v/>
      </c>
    </row>
    <row r="839" ht="24" customHeight="1" spans="1:25">
      <c r="A839">
        <f t="shared" si="91"/>
        <v>99</v>
      </c>
      <c r="B839" s="436"/>
      <c r="C839" s="436"/>
      <c r="D839" s="437"/>
      <c r="E839" s="436"/>
      <c r="F839" s="436"/>
      <c r="G839" s="436"/>
      <c r="H839" s="436"/>
      <c r="I839" s="452"/>
      <c r="J839" s="436"/>
      <c r="K839" s="436"/>
      <c r="L839" s="436"/>
      <c r="M839" s="436"/>
      <c r="N839" s="436"/>
      <c r="O839" s="457" t="str">
        <f ca="1">IF(INDIRECT("'Risk Input'!L"&amp;$A838&amp;"")="","",INDIRECT("'Risk Input'!L"&amp;$A838&amp;""))</f>
        <v/>
      </c>
      <c r="P839" s="454"/>
      <c r="Q839" s="466"/>
      <c r="R839" s="466"/>
      <c r="S839" s="436"/>
      <c r="T839" s="436"/>
      <c r="U839" s="436"/>
      <c r="V839" s="436"/>
      <c r="W839" s="466"/>
      <c r="X839" s="436"/>
      <c r="Y839" s="457" t="str">
        <f ca="1">IF(INDIRECT("'Risk Input'!L"&amp;$A838&amp;"")="","",INDIRECT("'Risk Input'!L"&amp;$A838&amp;""))</f>
        <v/>
      </c>
    </row>
    <row r="840" ht="24" customHeight="1" spans="1:25">
      <c r="A840">
        <f t="shared" si="91"/>
        <v>99</v>
      </c>
      <c r="B840" s="436"/>
      <c r="C840" s="436"/>
      <c r="D840" s="437"/>
      <c r="E840" s="436"/>
      <c r="F840" s="436"/>
      <c r="G840" s="436"/>
      <c r="H840" s="436"/>
      <c r="I840" s="452"/>
      <c r="J840" s="436"/>
      <c r="K840" s="436"/>
      <c r="L840" s="436"/>
      <c r="M840" s="436"/>
      <c r="N840" s="436"/>
      <c r="O840" s="458" t="s">
        <v>418</v>
      </c>
      <c r="P840" s="454"/>
      <c r="Q840" s="466"/>
      <c r="R840" s="466"/>
      <c r="S840" s="436"/>
      <c r="T840" s="436"/>
      <c r="U840" s="436"/>
      <c r="V840" s="436"/>
      <c r="W840" s="466"/>
      <c r="X840" s="436"/>
      <c r="Y840" s="458" t="s">
        <v>418</v>
      </c>
    </row>
    <row r="841" ht="24" customHeight="1" spans="1:25">
      <c r="A841">
        <f t="shared" si="91"/>
        <v>99</v>
      </c>
      <c r="B841" s="438"/>
      <c r="C841" s="438"/>
      <c r="D841" s="439"/>
      <c r="E841" s="438"/>
      <c r="F841" s="438"/>
      <c r="G841" s="438"/>
      <c r="H841" s="438"/>
      <c r="I841" s="459"/>
      <c r="J841" s="438"/>
      <c r="K841" s="438"/>
      <c r="L841" s="438"/>
      <c r="M841" s="438"/>
      <c r="N841" s="438"/>
      <c r="O841" s="460" t="str">
        <f ca="1">IF(INDIRECT("'Risk Input'!"&amp;Database!$O$16&amp;$A841&amp;"")="","",INDIRECT("'Risk Input'!"&amp;Database!$O$16&amp;$A841&amp;""))</f>
        <v/>
      </c>
      <c r="P841" s="461"/>
      <c r="Q841" s="467"/>
      <c r="R841" s="467"/>
      <c r="S841" s="438"/>
      <c r="T841" s="438"/>
      <c r="U841" s="438"/>
      <c r="V841" s="438"/>
      <c r="W841" s="467"/>
      <c r="X841" s="438"/>
      <c r="Y841" s="460" t="str">
        <f ca="1">IF(INDIRECT("'Risk Input'!"&amp;Database!$O$31&amp;$A841&amp;"")="","",INDIRECT("'Risk Input'!"&amp;Database!$O$31&amp;$A841&amp;""))</f>
        <v/>
      </c>
    </row>
    <row r="842" ht="6" customHeight="1" spans="2:25">
      <c r="B842" s="431"/>
      <c r="C842" s="432"/>
      <c r="D842" s="433"/>
      <c r="E842" s="433"/>
      <c r="F842" s="433"/>
      <c r="G842" s="433"/>
      <c r="H842" s="433"/>
      <c r="I842" s="462"/>
      <c r="J842" s="433"/>
      <c r="K842" s="433"/>
      <c r="L842" s="433"/>
      <c r="M842" s="433"/>
      <c r="N842" s="448"/>
      <c r="O842" s="448"/>
      <c r="P842" s="448"/>
      <c r="Q842" s="448"/>
      <c r="R842" s="448"/>
      <c r="S842" s="433"/>
      <c r="T842" s="433"/>
      <c r="U842" s="433"/>
      <c r="V842" s="433"/>
      <c r="W842" s="433"/>
      <c r="X842" s="433"/>
      <c r="Y842" s="470"/>
    </row>
    <row r="843" ht="24" customHeight="1" spans="1:25">
      <c r="A843">
        <f>A834+1</f>
        <v>100</v>
      </c>
      <c r="B843" s="434" t="str">
        <f ca="1">IF(INDIRECT("'Risk Input'!"&amp;Database!$O$3&amp;$A843&amp;"")="","",INDIRECT("'Risk Input'!"&amp;Database!$O$3&amp;$A843&amp;""))</f>
        <v/>
      </c>
      <c r="C843" s="434" t="str">
        <f ca="1">IF(INDIRECT("'Risk Input'!"&amp;Database!$O$2&amp;$A843&amp;"")="","",INDIRECT("'Risk Input'!"&amp;Database!$O$2&amp;$A843&amp;""))</f>
        <v/>
      </c>
      <c r="D843" s="435" t="str">
        <f ca="1">IF(INDIRECT("'Risk Input'!"&amp;Database!$O$4&amp;$A843&amp;"")="","",INDIRECT("'Risk Input'!"&amp;Database!$O$4&amp;$A843&amp;""))</f>
        <v/>
      </c>
      <c r="E843" s="434" t="str">
        <f ca="1">IF(INDIRECT("'Risk Input'!"&amp;Database!$O$5&amp;$A843&amp;"")="","",INDIRECT("'Risk Input'!"&amp;Database!$O$5&amp;$A843&amp;""))</f>
        <v/>
      </c>
      <c r="F843" s="434" t="str">
        <f ca="1">IF(INDIRECT("'Risk Input'!"&amp;Database!$O$6&amp;$A843&amp;"")="","",INDIRECT("'Risk Input'!"&amp;Database!$O$6&amp;$A843&amp;""))</f>
        <v/>
      </c>
      <c r="G843" s="434" t="str">
        <f ca="1">IF(INDIRECT("'Risk Input'!"&amp;Database!$O$7&amp;$A843&amp;"")="","",INDIRECT("'Risk Input'!"&amp;Database!$O$7&amp;$A843&amp;""))</f>
        <v/>
      </c>
      <c r="H843" s="434" t="str">
        <f ca="1">IF(INDIRECT("'Risk Input'!"&amp;Database!$O$8&amp;$A843&amp;"")="","",INDIRECT("'Risk Input'!"&amp;Database!$O$8&amp;$A843&amp;""))</f>
        <v/>
      </c>
      <c r="I843" s="449" t="str">
        <f ca="1">IF(INDIRECT("'Risk Input'!"&amp;Database!$O$9&amp;$A843&amp;"")="","",INDIRECT("'Risk Input'!"&amp;Database!$O$9&amp;$A843&amp;""))</f>
        <v/>
      </c>
      <c r="J843" s="434" t="str">
        <f ca="1">IF(INDIRECT("'Risk Input'!"&amp;Database!$O$10&amp;$A843&amp;"")="","",INDIRECT("'Risk Input'!"&amp;Database!$O$10&amp;$A843&amp;""))</f>
        <v/>
      </c>
      <c r="K843" s="434" t="str">
        <f ca="1">IF(INDIRECT("'Risk Input'!"&amp;Database!$O$11&amp;$A843&amp;"")="","",INDIRECT("'Risk Input'!"&amp;Database!$O$11&amp;$A843&amp;""))</f>
        <v/>
      </c>
      <c r="L843" s="434" t="str">
        <f ca="1">IF(INDIRECT("'Risk Input'!"&amp;Database!$O$12&amp;$A843&amp;"")="","",INDIRECT("'Risk Input'!"&amp;Database!$O$12&amp;$A843&amp;""))</f>
        <v/>
      </c>
      <c r="M843" s="434" t="str">
        <f ca="1">IF(INDIRECT("'Risk Input'!"&amp;Database!$O$13&amp;$A843&amp;"")="","",INDIRECT("'Risk Input'!"&amp;Database!$O$13&amp;$A843&amp;""))</f>
        <v/>
      </c>
      <c r="N843" s="434" t="str">
        <f ca="1">IF(INDIRECT("'Risk Input'!"&amp;Database!$O$14&amp;$A843&amp;"")="","",INDIRECT("'Risk Input'!"&amp;Database!$O$14&amp;$A843&amp;""))</f>
        <v/>
      </c>
      <c r="O843" s="450" t="s">
        <v>417</v>
      </c>
      <c r="P843" s="451" t="str">
        <f ca="1">IF(INDIRECT("'Risk Input'!"&amp;Database!$O$19&amp;$A843&amp;"")="","",INDIRECT("'Risk Input'!"&amp;Database!$O$19&amp;$A843&amp;""))</f>
        <v/>
      </c>
      <c r="Q843" s="465" t="str">
        <f ca="1">IF(INDIRECT("'Risk Input'!"&amp;Database!$O$20&amp;$A843&amp;"")="","",INDIRECT("'Risk Input'!"&amp;Database!$O$20&amp;$A843&amp;""))</f>
        <v/>
      </c>
      <c r="R843" s="465" t="str">
        <f ca="1">IF(INDIRECT("'Risk Input'!"&amp;Database!$O$21&amp;$A843&amp;"")="","",INDIRECT("'Risk Input'!"&amp;Database!$O$21&amp;$A843&amp;""))</f>
        <v/>
      </c>
      <c r="S843" s="434" t="str">
        <f ca="1">IF(INDIRECT("'Risk Input'!"&amp;Database!$O$22&amp;$A843&amp;"")="","",INDIRECT("'Risk Input'!"&amp;Database!$O$22&amp;$A843&amp;""))</f>
        <v/>
      </c>
      <c r="T843" s="434" t="str">
        <f ca="1">IF(INDIRECT("'Risk Input'!"&amp;Database!$O$25&amp;$A843&amp;"")="","",INDIRECT("'Risk Input'!"&amp;Database!$O$25&amp;$A843&amp;""))</f>
        <v/>
      </c>
      <c r="U843" s="434" t="str">
        <f ca="1">IF(INDIRECT("'Risk Input'!"&amp;Database!$O$26&amp;$A843&amp;"")="","",INDIRECT("'Risk Input'!"&amp;Database!$O$26&amp;$A843&amp;""))</f>
        <v/>
      </c>
      <c r="V843" s="434" t="str">
        <f ca="1">IF(INDIRECT("'Risk Input'!"&amp;Database!$O$27&amp;$A843&amp;"")="","",INDIRECT("'Risk Input'!"&amp;Database!$O$27&amp;$A843&amp;""))</f>
        <v/>
      </c>
      <c r="W843" s="465" t="str">
        <f ca="1">IF(INDIRECT("'Risk Input'!"&amp;Database!$O$28&amp;$A843&amp;"")="","",INDIRECT("'Risk Input'!"&amp;Database!$O$28&amp;$A843&amp;""))</f>
        <v/>
      </c>
      <c r="X843" s="434" t="str">
        <f ca="1">IF(INDIRECT("'Risk Input'!"&amp;Database!$O$29&amp;$A843&amp;"")="","",INDIRECT("'Risk Input'!"&amp;Database!$O$29&amp;$A843&amp;""))</f>
        <v/>
      </c>
      <c r="Y843" s="471" t="s">
        <v>417</v>
      </c>
    </row>
    <row r="844" ht="24" customHeight="1" spans="1:25">
      <c r="A844">
        <f>A843</f>
        <v>100</v>
      </c>
      <c r="B844" s="436"/>
      <c r="C844" s="436"/>
      <c r="D844" s="437"/>
      <c r="E844" s="436"/>
      <c r="F844" s="436"/>
      <c r="G844" s="436"/>
      <c r="H844" s="436"/>
      <c r="I844" s="452"/>
      <c r="J844" s="436"/>
      <c r="K844" s="436"/>
      <c r="L844" s="436"/>
      <c r="M844" s="436"/>
      <c r="N844" s="436"/>
      <c r="O844" s="453" t="str">
        <f ca="1">IF(INDIRECT("'Risk Input'!"&amp;Database!$O$15&amp;$A843&amp;"")="","",INDIRECT("'Risk Input'!"&amp;Database!$O$15&amp;$A843&amp;""))</f>
        <v/>
      </c>
      <c r="P844" s="454"/>
      <c r="Q844" s="466"/>
      <c r="R844" s="466"/>
      <c r="S844" s="436"/>
      <c r="T844" s="436"/>
      <c r="U844" s="436"/>
      <c r="V844" s="436"/>
      <c r="W844" s="466"/>
      <c r="X844" s="436"/>
      <c r="Y844" s="453" t="str">
        <f ca="1">IF(INDIRECT("'Risk Input'!"&amp;Database!$O$30&amp;$A843&amp;"")="","",INDIRECT("'Risk Input'!"&amp;Database!$O$30&amp;$A843&amp;""))</f>
        <v/>
      </c>
    </row>
    <row r="845" ht="24" customHeight="1" spans="1:25">
      <c r="A845">
        <f t="shared" ref="A845:A850" si="92">A844</f>
        <v>100</v>
      </c>
      <c r="B845" s="436"/>
      <c r="C845" s="436"/>
      <c r="D845" s="437"/>
      <c r="E845" s="436"/>
      <c r="F845" s="436"/>
      <c r="G845" s="436"/>
      <c r="H845" s="436"/>
      <c r="I845" s="452"/>
      <c r="J845" s="436"/>
      <c r="K845" s="436"/>
      <c r="L845" s="436"/>
      <c r="M845" s="436"/>
      <c r="N845" s="436"/>
      <c r="O845" s="455" t="str">
        <f ca="1">IF(INDIRECT("'Risk Input'!"&amp;Database!$O$18&amp;$A845&amp;"")="","",INDIRECT("'Risk Input'!"&amp;Database!$O$18&amp;$A845&amp;""))</f>
        <v/>
      </c>
      <c r="P845" s="454"/>
      <c r="Q845" s="466"/>
      <c r="R845" s="466"/>
      <c r="S845" s="436"/>
      <c r="T845" s="436"/>
      <c r="U845" s="436"/>
      <c r="V845" s="436"/>
      <c r="W845" s="466"/>
      <c r="X845" s="436"/>
      <c r="Y845" s="455" t="str">
        <f ca="1">IF(INDIRECT("'Risk Input'!"&amp;Database!$O$33&amp;$A845&amp;"")="","",INDIRECT("'Risk Input'!"&amp;Database!$O$33&amp;$A845&amp;""))</f>
        <v/>
      </c>
    </row>
    <row r="846" ht="24" customHeight="1" spans="1:25">
      <c r="A846">
        <f t="shared" si="92"/>
        <v>100</v>
      </c>
      <c r="B846" s="436"/>
      <c r="C846" s="436"/>
      <c r="D846" s="437"/>
      <c r="E846" s="436"/>
      <c r="F846" s="436"/>
      <c r="G846" s="436"/>
      <c r="H846" s="436"/>
      <c r="I846" s="452"/>
      <c r="J846" s="436"/>
      <c r="K846" s="436"/>
      <c r="L846" s="436"/>
      <c r="M846" s="436"/>
      <c r="N846" s="436"/>
      <c r="O846" s="456" t="str">
        <f ca="1">IF(INDIRECT("'Risk Input'!L"&amp;$A845&amp;"")="","",INDIRECT("'Risk Input'!L"&amp;$A845&amp;""))</f>
        <v/>
      </c>
      <c r="P846" s="454"/>
      <c r="Q846" s="466"/>
      <c r="R846" s="466"/>
      <c r="S846" s="436"/>
      <c r="T846" s="436"/>
      <c r="U846" s="436"/>
      <c r="V846" s="436"/>
      <c r="W846" s="466"/>
      <c r="X846" s="436"/>
      <c r="Y846" s="456" t="str">
        <f ca="1">IF(INDIRECT("'Risk Input'!L"&amp;$A845&amp;"")="","",INDIRECT("'Risk Input'!L"&amp;$A845&amp;""))</f>
        <v/>
      </c>
    </row>
    <row r="847" ht="24" customHeight="1" spans="1:25">
      <c r="A847">
        <f t="shared" si="92"/>
        <v>100</v>
      </c>
      <c r="B847" s="436"/>
      <c r="C847" s="436"/>
      <c r="D847" s="437"/>
      <c r="E847" s="436"/>
      <c r="F847" s="436"/>
      <c r="G847" s="436"/>
      <c r="H847" s="436"/>
      <c r="I847" s="452"/>
      <c r="J847" s="436"/>
      <c r="K847" s="436"/>
      <c r="L847" s="436"/>
      <c r="M847" s="436"/>
      <c r="N847" s="436"/>
      <c r="O847" s="456" t="str">
        <f ca="1">IF(INDIRECT("'Risk Input'!L"&amp;$A846&amp;"")="","",INDIRECT("'Risk Input'!L"&amp;$A846&amp;""))</f>
        <v/>
      </c>
      <c r="P847" s="454"/>
      <c r="Q847" s="466"/>
      <c r="R847" s="466"/>
      <c r="S847" s="436"/>
      <c r="T847" s="436"/>
      <c r="U847" s="436"/>
      <c r="V847" s="436"/>
      <c r="W847" s="466"/>
      <c r="X847" s="436"/>
      <c r="Y847" s="456" t="str">
        <f ca="1">IF(INDIRECT("'Risk Input'!L"&amp;$A846&amp;"")="","",INDIRECT("'Risk Input'!L"&amp;$A846&amp;""))</f>
        <v/>
      </c>
    </row>
    <row r="848" ht="24" customHeight="1" spans="1:25">
      <c r="A848">
        <f t="shared" si="92"/>
        <v>100</v>
      </c>
      <c r="B848" s="436"/>
      <c r="C848" s="436"/>
      <c r="D848" s="437"/>
      <c r="E848" s="436"/>
      <c r="F848" s="436"/>
      <c r="G848" s="436"/>
      <c r="H848" s="436"/>
      <c r="I848" s="452"/>
      <c r="J848" s="436"/>
      <c r="K848" s="436"/>
      <c r="L848" s="436"/>
      <c r="M848" s="436"/>
      <c r="N848" s="436"/>
      <c r="O848" s="457" t="str">
        <f ca="1">IF(INDIRECT("'Risk Input'!L"&amp;$A847&amp;"")="","",INDIRECT("'Risk Input'!L"&amp;$A847&amp;""))</f>
        <v/>
      </c>
      <c r="P848" s="454"/>
      <c r="Q848" s="466"/>
      <c r="R848" s="466"/>
      <c r="S848" s="436"/>
      <c r="T848" s="436"/>
      <c r="U848" s="436"/>
      <c r="V848" s="436"/>
      <c r="W848" s="466"/>
      <c r="X848" s="436"/>
      <c r="Y848" s="457" t="str">
        <f ca="1">IF(INDIRECT("'Risk Input'!L"&amp;$A847&amp;"")="","",INDIRECT("'Risk Input'!L"&amp;$A847&amp;""))</f>
        <v/>
      </c>
    </row>
    <row r="849" ht="24" customHeight="1" spans="1:25">
      <c r="A849">
        <f t="shared" si="92"/>
        <v>100</v>
      </c>
      <c r="B849" s="436"/>
      <c r="C849" s="436"/>
      <c r="D849" s="437"/>
      <c r="E849" s="436"/>
      <c r="F849" s="436"/>
      <c r="G849" s="436"/>
      <c r="H849" s="436"/>
      <c r="I849" s="452"/>
      <c r="J849" s="436"/>
      <c r="K849" s="436"/>
      <c r="L849" s="436"/>
      <c r="M849" s="436"/>
      <c r="N849" s="436"/>
      <c r="O849" s="458" t="s">
        <v>418</v>
      </c>
      <c r="P849" s="454"/>
      <c r="Q849" s="466"/>
      <c r="R849" s="466"/>
      <c r="S849" s="436"/>
      <c r="T849" s="436"/>
      <c r="U849" s="436"/>
      <c r="V849" s="436"/>
      <c r="W849" s="466"/>
      <c r="X849" s="436"/>
      <c r="Y849" s="458" t="s">
        <v>418</v>
      </c>
    </row>
    <row r="850" ht="24" customHeight="1" spans="1:25">
      <c r="A850">
        <f t="shared" si="92"/>
        <v>100</v>
      </c>
      <c r="B850" s="438"/>
      <c r="C850" s="438"/>
      <c r="D850" s="439"/>
      <c r="E850" s="438"/>
      <c r="F850" s="438"/>
      <c r="G850" s="438"/>
      <c r="H850" s="438"/>
      <c r="I850" s="459"/>
      <c r="J850" s="438"/>
      <c r="K850" s="438"/>
      <c r="L850" s="438"/>
      <c r="M850" s="438"/>
      <c r="N850" s="438"/>
      <c r="O850" s="460" t="str">
        <f ca="1">IF(INDIRECT("'Risk Input'!"&amp;Database!$O$16&amp;$A850&amp;"")="","",INDIRECT("'Risk Input'!"&amp;Database!$O$16&amp;$A850&amp;""))</f>
        <v/>
      </c>
      <c r="P850" s="461"/>
      <c r="Q850" s="467"/>
      <c r="R850" s="467"/>
      <c r="S850" s="438"/>
      <c r="T850" s="438"/>
      <c r="U850" s="438"/>
      <c r="V850" s="438"/>
      <c r="W850" s="467"/>
      <c r="X850" s="438"/>
      <c r="Y850" s="460" t="str">
        <f ca="1">IF(INDIRECT("'Risk Input'!"&amp;Database!$O$31&amp;$A850&amp;"")="","",INDIRECT("'Risk Input'!"&amp;Database!$O$31&amp;$A850&amp;""))</f>
        <v/>
      </c>
    </row>
    <row r="851" ht="6" customHeight="1" spans="2:25">
      <c r="B851" s="431"/>
      <c r="C851" s="432"/>
      <c r="D851" s="433"/>
      <c r="E851" s="433"/>
      <c r="F851" s="433"/>
      <c r="G851" s="433"/>
      <c r="H851" s="433"/>
      <c r="I851" s="462"/>
      <c r="J851" s="433"/>
      <c r="K851" s="433"/>
      <c r="L851" s="433"/>
      <c r="M851" s="433"/>
      <c r="N851" s="448"/>
      <c r="O851" s="448"/>
      <c r="P851" s="448"/>
      <c r="Q851" s="448"/>
      <c r="R851" s="448"/>
      <c r="S851" s="433"/>
      <c r="T851" s="433"/>
      <c r="U851" s="433"/>
      <c r="V851" s="433"/>
      <c r="W851" s="433"/>
      <c r="X851" s="433"/>
      <c r="Y851" s="470"/>
    </row>
    <row r="852" ht="24" customHeight="1" spans="1:25">
      <c r="A852">
        <f>A843+1</f>
        <v>101</v>
      </c>
      <c r="B852" s="434" t="str">
        <f ca="1">IF(INDIRECT("'Risk Input'!"&amp;Database!$O$3&amp;$A852&amp;"")="","",INDIRECT("'Risk Input'!"&amp;Database!$O$3&amp;$A852&amp;""))</f>
        <v/>
      </c>
      <c r="C852" s="434" t="str">
        <f ca="1">IF(INDIRECT("'Risk Input'!"&amp;Database!$O$2&amp;$A852&amp;"")="","",INDIRECT("'Risk Input'!"&amp;Database!$O$2&amp;$A852&amp;""))</f>
        <v/>
      </c>
      <c r="D852" s="435" t="str">
        <f ca="1">IF(INDIRECT("'Risk Input'!"&amp;Database!$O$4&amp;$A852&amp;"")="","",INDIRECT("'Risk Input'!"&amp;Database!$O$4&amp;$A852&amp;""))</f>
        <v/>
      </c>
      <c r="E852" s="434" t="str">
        <f ca="1">IF(INDIRECT("'Risk Input'!"&amp;Database!$O$5&amp;$A852&amp;"")="","",INDIRECT("'Risk Input'!"&amp;Database!$O$5&amp;$A852&amp;""))</f>
        <v/>
      </c>
      <c r="F852" s="434" t="str">
        <f ca="1">IF(INDIRECT("'Risk Input'!"&amp;Database!$O$6&amp;$A852&amp;"")="","",INDIRECT("'Risk Input'!"&amp;Database!$O$6&amp;$A852&amp;""))</f>
        <v/>
      </c>
      <c r="G852" s="434" t="str">
        <f ca="1">IF(INDIRECT("'Risk Input'!"&amp;Database!$O$7&amp;$A852&amp;"")="","",INDIRECT("'Risk Input'!"&amp;Database!$O$7&amp;$A852&amp;""))</f>
        <v/>
      </c>
      <c r="H852" s="434" t="str">
        <f ca="1">IF(INDIRECT("'Risk Input'!"&amp;Database!$O$8&amp;$A852&amp;"")="","",INDIRECT("'Risk Input'!"&amp;Database!$O$8&amp;$A852&amp;""))</f>
        <v/>
      </c>
      <c r="I852" s="449" t="str">
        <f ca="1">IF(INDIRECT("'Risk Input'!"&amp;Database!$O$9&amp;$A852&amp;"")="","",INDIRECT("'Risk Input'!"&amp;Database!$O$9&amp;$A852&amp;""))</f>
        <v/>
      </c>
      <c r="J852" s="434" t="str">
        <f ca="1">IF(INDIRECT("'Risk Input'!"&amp;Database!$O$10&amp;$A852&amp;"")="","",INDIRECT("'Risk Input'!"&amp;Database!$O$10&amp;$A852&amp;""))</f>
        <v/>
      </c>
      <c r="K852" s="434" t="str">
        <f ca="1">IF(INDIRECT("'Risk Input'!"&amp;Database!$O$11&amp;$A852&amp;"")="","",INDIRECT("'Risk Input'!"&amp;Database!$O$11&amp;$A852&amp;""))</f>
        <v/>
      </c>
      <c r="L852" s="434" t="str">
        <f ca="1">IF(INDIRECT("'Risk Input'!"&amp;Database!$O$12&amp;$A852&amp;"")="","",INDIRECT("'Risk Input'!"&amp;Database!$O$12&amp;$A852&amp;""))</f>
        <v/>
      </c>
      <c r="M852" s="434" t="str">
        <f ca="1">IF(INDIRECT("'Risk Input'!"&amp;Database!$O$13&amp;$A852&amp;"")="","",INDIRECT("'Risk Input'!"&amp;Database!$O$13&amp;$A852&amp;""))</f>
        <v/>
      </c>
      <c r="N852" s="434" t="str">
        <f ca="1">IF(INDIRECT("'Risk Input'!"&amp;Database!$O$14&amp;$A852&amp;"")="","",INDIRECT("'Risk Input'!"&amp;Database!$O$14&amp;$A852&amp;""))</f>
        <v/>
      </c>
      <c r="O852" s="450" t="s">
        <v>417</v>
      </c>
      <c r="P852" s="451" t="str">
        <f ca="1">IF(INDIRECT("'Risk Input'!"&amp;Database!$O$19&amp;$A852&amp;"")="","",INDIRECT("'Risk Input'!"&amp;Database!$O$19&amp;$A852&amp;""))</f>
        <v/>
      </c>
      <c r="Q852" s="465" t="str">
        <f ca="1">IF(INDIRECT("'Risk Input'!"&amp;Database!$O$20&amp;$A852&amp;"")="","",INDIRECT("'Risk Input'!"&amp;Database!$O$20&amp;$A852&amp;""))</f>
        <v/>
      </c>
      <c r="R852" s="465" t="str">
        <f ca="1">IF(INDIRECT("'Risk Input'!"&amp;Database!$O$21&amp;$A852&amp;"")="","",INDIRECT("'Risk Input'!"&amp;Database!$O$21&amp;$A852&amp;""))</f>
        <v/>
      </c>
      <c r="S852" s="434" t="str">
        <f ca="1">IF(INDIRECT("'Risk Input'!"&amp;Database!$O$22&amp;$A852&amp;"")="","",INDIRECT("'Risk Input'!"&amp;Database!$O$22&amp;$A852&amp;""))</f>
        <v/>
      </c>
      <c r="T852" s="434" t="str">
        <f ca="1">IF(INDIRECT("'Risk Input'!"&amp;Database!$O$25&amp;$A852&amp;"")="","",INDIRECT("'Risk Input'!"&amp;Database!$O$25&amp;$A852&amp;""))</f>
        <v/>
      </c>
      <c r="U852" s="434" t="str">
        <f ca="1">IF(INDIRECT("'Risk Input'!"&amp;Database!$O$26&amp;$A852&amp;"")="","",INDIRECT("'Risk Input'!"&amp;Database!$O$26&amp;$A852&amp;""))</f>
        <v/>
      </c>
      <c r="V852" s="434" t="str">
        <f ca="1">IF(INDIRECT("'Risk Input'!"&amp;Database!$O$27&amp;$A852&amp;"")="","",INDIRECT("'Risk Input'!"&amp;Database!$O$27&amp;$A852&amp;""))</f>
        <v/>
      </c>
      <c r="W852" s="465" t="str">
        <f ca="1">IF(INDIRECT("'Risk Input'!"&amp;Database!$O$28&amp;$A852&amp;"")="","",INDIRECT("'Risk Input'!"&amp;Database!$O$28&amp;$A852&amp;""))</f>
        <v/>
      </c>
      <c r="X852" s="434" t="str">
        <f ca="1">IF(INDIRECT("'Risk Input'!"&amp;Database!$O$29&amp;$A852&amp;"")="","",INDIRECT("'Risk Input'!"&amp;Database!$O$29&amp;$A852&amp;""))</f>
        <v/>
      </c>
      <c r="Y852" s="471" t="s">
        <v>417</v>
      </c>
    </row>
    <row r="853" ht="24" customHeight="1" spans="1:25">
      <c r="A853">
        <f>A852</f>
        <v>101</v>
      </c>
      <c r="B853" s="436"/>
      <c r="C853" s="436"/>
      <c r="D853" s="437"/>
      <c r="E853" s="436"/>
      <c r="F853" s="436"/>
      <c r="G853" s="436"/>
      <c r="H853" s="436"/>
      <c r="I853" s="452"/>
      <c r="J853" s="436"/>
      <c r="K853" s="436"/>
      <c r="L853" s="436"/>
      <c r="M853" s="436"/>
      <c r="N853" s="436"/>
      <c r="O853" s="453" t="str">
        <f ca="1">IF(INDIRECT("'Risk Input'!"&amp;Database!$O$15&amp;$A852&amp;"")="","",INDIRECT("'Risk Input'!"&amp;Database!$O$15&amp;$A852&amp;""))</f>
        <v/>
      </c>
      <c r="P853" s="454"/>
      <c r="Q853" s="466"/>
      <c r="R853" s="466"/>
      <c r="S853" s="436"/>
      <c r="T853" s="436"/>
      <c r="U853" s="436"/>
      <c r="V853" s="436"/>
      <c r="W853" s="466"/>
      <c r="X853" s="436"/>
      <c r="Y853" s="453" t="str">
        <f ca="1">IF(INDIRECT("'Risk Input'!"&amp;Database!$O$30&amp;$A852&amp;"")="","",INDIRECT("'Risk Input'!"&amp;Database!$O$30&amp;$A852&amp;""))</f>
        <v/>
      </c>
    </row>
    <row r="854" ht="24" customHeight="1" spans="1:25">
      <c r="A854">
        <f t="shared" ref="A854:A859" si="93">A853</f>
        <v>101</v>
      </c>
      <c r="B854" s="436"/>
      <c r="C854" s="436"/>
      <c r="D854" s="437"/>
      <c r="E854" s="436"/>
      <c r="F854" s="436"/>
      <c r="G854" s="436"/>
      <c r="H854" s="436"/>
      <c r="I854" s="452"/>
      <c r="J854" s="436"/>
      <c r="K854" s="436"/>
      <c r="L854" s="436"/>
      <c r="M854" s="436"/>
      <c r="N854" s="436"/>
      <c r="O854" s="455" t="str">
        <f ca="1">IF(INDIRECT("'Risk Input'!"&amp;Database!$O$18&amp;$A854&amp;"")="","",INDIRECT("'Risk Input'!"&amp;Database!$O$18&amp;$A854&amp;""))</f>
        <v/>
      </c>
      <c r="P854" s="454"/>
      <c r="Q854" s="466"/>
      <c r="R854" s="466"/>
      <c r="S854" s="436"/>
      <c r="T854" s="436"/>
      <c r="U854" s="436"/>
      <c r="V854" s="436"/>
      <c r="W854" s="466"/>
      <c r="X854" s="436"/>
      <c r="Y854" s="455" t="str">
        <f ca="1">IF(INDIRECT("'Risk Input'!"&amp;Database!$O$33&amp;$A854&amp;"")="","",INDIRECT("'Risk Input'!"&amp;Database!$O$33&amp;$A854&amp;""))</f>
        <v/>
      </c>
    </row>
    <row r="855" ht="24" customHeight="1" spans="1:25">
      <c r="A855">
        <f t="shared" si="93"/>
        <v>101</v>
      </c>
      <c r="B855" s="436"/>
      <c r="C855" s="436"/>
      <c r="D855" s="437"/>
      <c r="E855" s="436"/>
      <c r="F855" s="436"/>
      <c r="G855" s="436"/>
      <c r="H855" s="436"/>
      <c r="I855" s="452"/>
      <c r="J855" s="436"/>
      <c r="K855" s="436"/>
      <c r="L855" s="436"/>
      <c r="M855" s="436"/>
      <c r="N855" s="436"/>
      <c r="O855" s="456" t="str">
        <f ca="1">IF(INDIRECT("'Risk Input'!L"&amp;$A854&amp;"")="","",INDIRECT("'Risk Input'!L"&amp;$A854&amp;""))</f>
        <v/>
      </c>
      <c r="P855" s="454"/>
      <c r="Q855" s="466"/>
      <c r="R855" s="466"/>
      <c r="S855" s="436"/>
      <c r="T855" s="436"/>
      <c r="U855" s="436"/>
      <c r="V855" s="436"/>
      <c r="W855" s="466"/>
      <c r="X855" s="436"/>
      <c r="Y855" s="456" t="str">
        <f ca="1">IF(INDIRECT("'Risk Input'!L"&amp;$A854&amp;"")="","",INDIRECT("'Risk Input'!L"&amp;$A854&amp;""))</f>
        <v/>
      </c>
    </row>
    <row r="856" ht="24" customHeight="1" spans="1:25">
      <c r="A856">
        <f t="shared" si="93"/>
        <v>101</v>
      </c>
      <c r="B856" s="436"/>
      <c r="C856" s="436"/>
      <c r="D856" s="437"/>
      <c r="E856" s="436"/>
      <c r="F856" s="436"/>
      <c r="G856" s="436"/>
      <c r="H856" s="436"/>
      <c r="I856" s="452"/>
      <c r="J856" s="436"/>
      <c r="K856" s="436"/>
      <c r="L856" s="436"/>
      <c r="M856" s="436"/>
      <c r="N856" s="436"/>
      <c r="O856" s="456" t="str">
        <f ca="1">IF(INDIRECT("'Risk Input'!L"&amp;$A855&amp;"")="","",INDIRECT("'Risk Input'!L"&amp;$A855&amp;""))</f>
        <v/>
      </c>
      <c r="P856" s="454"/>
      <c r="Q856" s="466"/>
      <c r="R856" s="466"/>
      <c r="S856" s="436"/>
      <c r="T856" s="436"/>
      <c r="U856" s="436"/>
      <c r="V856" s="436"/>
      <c r="W856" s="466"/>
      <c r="X856" s="436"/>
      <c r="Y856" s="456" t="str">
        <f ca="1">IF(INDIRECT("'Risk Input'!L"&amp;$A855&amp;"")="","",INDIRECT("'Risk Input'!L"&amp;$A855&amp;""))</f>
        <v/>
      </c>
    </row>
    <row r="857" ht="24" customHeight="1" spans="1:25">
      <c r="A857">
        <f t="shared" si="93"/>
        <v>101</v>
      </c>
      <c r="B857" s="436"/>
      <c r="C857" s="436"/>
      <c r="D857" s="437"/>
      <c r="E857" s="436"/>
      <c r="F857" s="436"/>
      <c r="G857" s="436"/>
      <c r="H857" s="436"/>
      <c r="I857" s="452"/>
      <c r="J857" s="436"/>
      <c r="K857" s="436"/>
      <c r="L857" s="436"/>
      <c r="M857" s="436"/>
      <c r="N857" s="436"/>
      <c r="O857" s="457" t="str">
        <f ca="1">IF(INDIRECT("'Risk Input'!L"&amp;$A856&amp;"")="","",INDIRECT("'Risk Input'!L"&amp;$A856&amp;""))</f>
        <v/>
      </c>
      <c r="P857" s="454"/>
      <c r="Q857" s="466"/>
      <c r="R857" s="466"/>
      <c r="S857" s="436"/>
      <c r="T857" s="436"/>
      <c r="U857" s="436"/>
      <c r="V857" s="436"/>
      <c r="W857" s="466"/>
      <c r="X857" s="436"/>
      <c r="Y857" s="457" t="str">
        <f ca="1">IF(INDIRECT("'Risk Input'!L"&amp;$A856&amp;"")="","",INDIRECT("'Risk Input'!L"&amp;$A856&amp;""))</f>
        <v/>
      </c>
    </row>
    <row r="858" ht="24" customHeight="1" spans="1:25">
      <c r="A858">
        <f t="shared" si="93"/>
        <v>101</v>
      </c>
      <c r="B858" s="436"/>
      <c r="C858" s="436"/>
      <c r="D858" s="437"/>
      <c r="E858" s="436"/>
      <c r="F858" s="436"/>
      <c r="G858" s="436"/>
      <c r="H858" s="436"/>
      <c r="I858" s="452"/>
      <c r="J858" s="436"/>
      <c r="K858" s="436"/>
      <c r="L858" s="436"/>
      <c r="M858" s="436"/>
      <c r="N858" s="436"/>
      <c r="O858" s="458" t="s">
        <v>418</v>
      </c>
      <c r="P858" s="454"/>
      <c r="Q858" s="466"/>
      <c r="R858" s="466"/>
      <c r="S858" s="436"/>
      <c r="T858" s="436"/>
      <c r="U858" s="436"/>
      <c r="V858" s="436"/>
      <c r="W858" s="466"/>
      <c r="X858" s="436"/>
      <c r="Y858" s="458" t="s">
        <v>418</v>
      </c>
    </row>
    <row r="859" ht="24" customHeight="1" spans="1:25">
      <c r="A859">
        <f t="shared" si="93"/>
        <v>101</v>
      </c>
      <c r="B859" s="438"/>
      <c r="C859" s="438"/>
      <c r="D859" s="439"/>
      <c r="E859" s="438"/>
      <c r="F859" s="438"/>
      <c r="G859" s="438"/>
      <c r="H859" s="438"/>
      <c r="I859" s="459"/>
      <c r="J859" s="438"/>
      <c r="K859" s="438"/>
      <c r="L859" s="438"/>
      <c r="M859" s="438"/>
      <c r="N859" s="438"/>
      <c r="O859" s="460" t="str">
        <f ca="1">IF(INDIRECT("'Risk Input'!"&amp;Database!$O$16&amp;$A859&amp;"")="","",INDIRECT("'Risk Input'!"&amp;Database!$O$16&amp;$A859&amp;""))</f>
        <v/>
      </c>
      <c r="P859" s="461"/>
      <c r="Q859" s="467"/>
      <c r="R859" s="467"/>
      <c r="S859" s="438"/>
      <c r="T859" s="438"/>
      <c r="U859" s="438"/>
      <c r="V859" s="438"/>
      <c r="W859" s="467"/>
      <c r="X859" s="438"/>
      <c r="Y859" s="460" t="str">
        <f ca="1">IF(INDIRECT("'Risk Input'!"&amp;Database!$O$31&amp;$A859&amp;"")="","",INDIRECT("'Risk Input'!"&amp;Database!$O$31&amp;$A859&amp;""))</f>
        <v/>
      </c>
    </row>
    <row r="860" ht="6" customHeight="1" spans="2:25">
      <c r="B860" s="431"/>
      <c r="C860" s="432"/>
      <c r="D860" s="433"/>
      <c r="E860" s="433"/>
      <c r="F860" s="433"/>
      <c r="G860" s="433"/>
      <c r="H860" s="433"/>
      <c r="I860" s="462"/>
      <c r="J860" s="433"/>
      <c r="K860" s="433"/>
      <c r="L860" s="433"/>
      <c r="M860" s="433"/>
      <c r="N860" s="448"/>
      <c r="O860" s="448"/>
      <c r="P860" s="448"/>
      <c r="Q860" s="448"/>
      <c r="R860" s="448"/>
      <c r="S860" s="433"/>
      <c r="T860" s="433"/>
      <c r="U860" s="433"/>
      <c r="V860" s="433"/>
      <c r="W860" s="433"/>
      <c r="X860" s="433"/>
      <c r="Y860" s="470"/>
    </row>
    <row r="861" ht="24" customHeight="1" spans="1:25">
      <c r="A861">
        <f>A852+1</f>
        <v>102</v>
      </c>
      <c r="B861" s="434" t="str">
        <f ca="1">IF(INDIRECT("'Risk Input'!"&amp;Database!$O$3&amp;$A861&amp;"")="","",INDIRECT("'Risk Input'!"&amp;Database!$O$3&amp;$A861&amp;""))</f>
        <v/>
      </c>
      <c r="C861" s="434" t="str">
        <f ca="1">IF(INDIRECT("'Risk Input'!"&amp;Database!$O$2&amp;$A861&amp;"")="","",INDIRECT("'Risk Input'!"&amp;Database!$O$2&amp;$A861&amp;""))</f>
        <v/>
      </c>
      <c r="D861" s="435" t="str">
        <f ca="1">IF(INDIRECT("'Risk Input'!"&amp;Database!$O$4&amp;$A861&amp;"")="","",INDIRECT("'Risk Input'!"&amp;Database!$O$4&amp;$A861&amp;""))</f>
        <v/>
      </c>
      <c r="E861" s="434" t="str">
        <f ca="1">IF(INDIRECT("'Risk Input'!"&amp;Database!$O$5&amp;$A861&amp;"")="","",INDIRECT("'Risk Input'!"&amp;Database!$O$5&amp;$A861&amp;""))</f>
        <v/>
      </c>
      <c r="F861" s="434" t="str">
        <f ca="1">IF(INDIRECT("'Risk Input'!"&amp;Database!$O$6&amp;$A861&amp;"")="","",INDIRECT("'Risk Input'!"&amp;Database!$O$6&amp;$A861&amp;""))</f>
        <v/>
      </c>
      <c r="G861" s="434" t="str">
        <f ca="1">IF(INDIRECT("'Risk Input'!"&amp;Database!$O$7&amp;$A861&amp;"")="","",INDIRECT("'Risk Input'!"&amp;Database!$O$7&amp;$A861&amp;""))</f>
        <v/>
      </c>
      <c r="H861" s="434" t="str">
        <f ca="1">IF(INDIRECT("'Risk Input'!"&amp;Database!$O$8&amp;$A861&amp;"")="","",INDIRECT("'Risk Input'!"&amp;Database!$O$8&amp;$A861&amp;""))</f>
        <v/>
      </c>
      <c r="I861" s="449" t="str">
        <f ca="1">IF(INDIRECT("'Risk Input'!"&amp;Database!$O$9&amp;$A861&amp;"")="","",INDIRECT("'Risk Input'!"&amp;Database!$O$9&amp;$A861&amp;""))</f>
        <v/>
      </c>
      <c r="J861" s="434" t="str">
        <f ca="1">IF(INDIRECT("'Risk Input'!"&amp;Database!$O$10&amp;$A861&amp;"")="","",INDIRECT("'Risk Input'!"&amp;Database!$O$10&amp;$A861&amp;""))</f>
        <v/>
      </c>
      <c r="K861" s="434" t="str">
        <f ca="1">IF(INDIRECT("'Risk Input'!"&amp;Database!$O$11&amp;$A861&amp;"")="","",INDIRECT("'Risk Input'!"&amp;Database!$O$11&amp;$A861&amp;""))</f>
        <v/>
      </c>
      <c r="L861" s="434" t="str">
        <f ca="1">IF(INDIRECT("'Risk Input'!"&amp;Database!$O$12&amp;$A861&amp;"")="","",INDIRECT("'Risk Input'!"&amp;Database!$O$12&amp;$A861&amp;""))</f>
        <v/>
      </c>
      <c r="M861" s="434" t="str">
        <f ca="1">IF(INDIRECT("'Risk Input'!"&amp;Database!$O$13&amp;$A861&amp;"")="","",INDIRECT("'Risk Input'!"&amp;Database!$O$13&amp;$A861&amp;""))</f>
        <v/>
      </c>
      <c r="N861" s="434" t="str">
        <f ca="1">IF(INDIRECT("'Risk Input'!"&amp;Database!$O$14&amp;$A861&amp;"")="","",INDIRECT("'Risk Input'!"&amp;Database!$O$14&amp;$A861&amp;""))</f>
        <v/>
      </c>
      <c r="O861" s="450" t="s">
        <v>417</v>
      </c>
      <c r="P861" s="451" t="str">
        <f ca="1">IF(INDIRECT("'Risk Input'!"&amp;Database!$O$19&amp;$A861&amp;"")="","",INDIRECT("'Risk Input'!"&amp;Database!$O$19&amp;$A861&amp;""))</f>
        <v/>
      </c>
      <c r="Q861" s="465" t="str">
        <f ca="1">IF(INDIRECT("'Risk Input'!"&amp;Database!$O$20&amp;$A861&amp;"")="","",INDIRECT("'Risk Input'!"&amp;Database!$O$20&amp;$A861&amp;""))</f>
        <v/>
      </c>
      <c r="R861" s="465" t="str">
        <f ca="1">IF(INDIRECT("'Risk Input'!"&amp;Database!$O$21&amp;$A861&amp;"")="","",INDIRECT("'Risk Input'!"&amp;Database!$O$21&amp;$A861&amp;""))</f>
        <v/>
      </c>
      <c r="S861" s="434" t="str">
        <f ca="1">IF(INDIRECT("'Risk Input'!"&amp;Database!$O$22&amp;$A861&amp;"")="","",INDIRECT("'Risk Input'!"&amp;Database!$O$22&amp;$A861&amp;""))</f>
        <v/>
      </c>
      <c r="T861" s="434" t="str">
        <f ca="1">IF(INDIRECT("'Risk Input'!"&amp;Database!$O$25&amp;$A861&amp;"")="","",INDIRECT("'Risk Input'!"&amp;Database!$O$25&amp;$A861&amp;""))</f>
        <v/>
      </c>
      <c r="U861" s="434" t="str">
        <f ca="1">IF(INDIRECT("'Risk Input'!"&amp;Database!$O$26&amp;$A861&amp;"")="","",INDIRECT("'Risk Input'!"&amp;Database!$O$26&amp;$A861&amp;""))</f>
        <v/>
      </c>
      <c r="V861" s="434" t="str">
        <f ca="1">IF(INDIRECT("'Risk Input'!"&amp;Database!$O$27&amp;$A861&amp;"")="","",INDIRECT("'Risk Input'!"&amp;Database!$O$27&amp;$A861&amp;""))</f>
        <v/>
      </c>
      <c r="W861" s="465" t="str">
        <f ca="1">IF(INDIRECT("'Risk Input'!"&amp;Database!$O$28&amp;$A861&amp;"")="","",INDIRECT("'Risk Input'!"&amp;Database!$O$28&amp;$A861&amp;""))</f>
        <v/>
      </c>
      <c r="X861" s="434" t="str">
        <f ca="1">IF(INDIRECT("'Risk Input'!"&amp;Database!$O$29&amp;$A861&amp;"")="","",INDIRECT("'Risk Input'!"&amp;Database!$O$29&amp;$A861&amp;""))</f>
        <v/>
      </c>
      <c r="Y861" s="471" t="s">
        <v>417</v>
      </c>
    </row>
    <row r="862" ht="24" customHeight="1" spans="1:25">
      <c r="A862">
        <f>A861</f>
        <v>102</v>
      </c>
      <c r="B862" s="436"/>
      <c r="C862" s="436"/>
      <c r="D862" s="437"/>
      <c r="E862" s="436"/>
      <c r="F862" s="436"/>
      <c r="G862" s="436"/>
      <c r="H862" s="436"/>
      <c r="I862" s="452"/>
      <c r="J862" s="436"/>
      <c r="K862" s="436"/>
      <c r="L862" s="436"/>
      <c r="M862" s="436"/>
      <c r="N862" s="436"/>
      <c r="O862" s="453" t="str">
        <f ca="1">IF(INDIRECT("'Risk Input'!"&amp;Database!$O$15&amp;$A861&amp;"")="","",INDIRECT("'Risk Input'!"&amp;Database!$O$15&amp;$A861&amp;""))</f>
        <v/>
      </c>
      <c r="P862" s="454"/>
      <c r="Q862" s="466"/>
      <c r="R862" s="466"/>
      <c r="S862" s="436"/>
      <c r="T862" s="436"/>
      <c r="U862" s="436"/>
      <c r="V862" s="436"/>
      <c r="W862" s="466"/>
      <c r="X862" s="436"/>
      <c r="Y862" s="453" t="str">
        <f ca="1">IF(INDIRECT("'Risk Input'!"&amp;Database!$O$30&amp;$A861&amp;"")="","",INDIRECT("'Risk Input'!"&amp;Database!$O$30&amp;$A861&amp;""))</f>
        <v/>
      </c>
    </row>
    <row r="863" ht="24" customHeight="1" spans="1:25">
      <c r="A863">
        <f t="shared" ref="A863:A868" si="94">A862</f>
        <v>102</v>
      </c>
      <c r="B863" s="436"/>
      <c r="C863" s="436"/>
      <c r="D863" s="437"/>
      <c r="E863" s="436"/>
      <c r="F863" s="436"/>
      <c r="G863" s="436"/>
      <c r="H863" s="436"/>
      <c r="I863" s="452"/>
      <c r="J863" s="436"/>
      <c r="K863" s="436"/>
      <c r="L863" s="436"/>
      <c r="M863" s="436"/>
      <c r="N863" s="436"/>
      <c r="O863" s="455" t="str">
        <f ca="1">IF(INDIRECT("'Risk Input'!"&amp;Database!$O$18&amp;$A863&amp;"")="","",INDIRECT("'Risk Input'!"&amp;Database!$O$18&amp;$A863&amp;""))</f>
        <v/>
      </c>
      <c r="P863" s="454"/>
      <c r="Q863" s="466"/>
      <c r="R863" s="466"/>
      <c r="S863" s="436"/>
      <c r="T863" s="436"/>
      <c r="U863" s="436"/>
      <c r="V863" s="436"/>
      <c r="W863" s="466"/>
      <c r="X863" s="436"/>
      <c r="Y863" s="455" t="str">
        <f ca="1">IF(INDIRECT("'Risk Input'!"&amp;Database!$O$33&amp;$A863&amp;"")="","",INDIRECT("'Risk Input'!"&amp;Database!$O$33&amp;$A863&amp;""))</f>
        <v/>
      </c>
    </row>
    <row r="864" ht="24" customHeight="1" spans="1:25">
      <c r="A864">
        <f t="shared" si="94"/>
        <v>102</v>
      </c>
      <c r="B864" s="436"/>
      <c r="C864" s="436"/>
      <c r="D864" s="437"/>
      <c r="E864" s="436"/>
      <c r="F864" s="436"/>
      <c r="G864" s="436"/>
      <c r="H864" s="436"/>
      <c r="I864" s="452"/>
      <c r="J864" s="436"/>
      <c r="K864" s="436"/>
      <c r="L864" s="436"/>
      <c r="M864" s="436"/>
      <c r="N864" s="436"/>
      <c r="O864" s="456" t="str">
        <f ca="1">IF(INDIRECT("'Risk Input'!L"&amp;$A863&amp;"")="","",INDIRECT("'Risk Input'!L"&amp;$A863&amp;""))</f>
        <v/>
      </c>
      <c r="P864" s="454"/>
      <c r="Q864" s="466"/>
      <c r="R864" s="466"/>
      <c r="S864" s="436"/>
      <c r="T864" s="436"/>
      <c r="U864" s="436"/>
      <c r="V864" s="436"/>
      <c r="W864" s="466"/>
      <c r="X864" s="436"/>
      <c r="Y864" s="456" t="str">
        <f ca="1">IF(INDIRECT("'Risk Input'!L"&amp;$A863&amp;"")="","",INDIRECT("'Risk Input'!L"&amp;$A863&amp;""))</f>
        <v/>
      </c>
    </row>
    <row r="865" ht="24" customHeight="1" spans="1:25">
      <c r="A865">
        <f t="shared" si="94"/>
        <v>102</v>
      </c>
      <c r="B865" s="436"/>
      <c r="C865" s="436"/>
      <c r="D865" s="437"/>
      <c r="E865" s="436"/>
      <c r="F865" s="436"/>
      <c r="G865" s="436"/>
      <c r="H865" s="436"/>
      <c r="I865" s="452"/>
      <c r="J865" s="436"/>
      <c r="K865" s="436"/>
      <c r="L865" s="436"/>
      <c r="M865" s="436"/>
      <c r="N865" s="436"/>
      <c r="O865" s="456" t="str">
        <f ca="1">IF(INDIRECT("'Risk Input'!L"&amp;$A864&amp;"")="","",INDIRECT("'Risk Input'!L"&amp;$A864&amp;""))</f>
        <v/>
      </c>
      <c r="P865" s="454"/>
      <c r="Q865" s="466"/>
      <c r="R865" s="466"/>
      <c r="S865" s="436"/>
      <c r="T865" s="436"/>
      <c r="U865" s="436"/>
      <c r="V865" s="436"/>
      <c r="W865" s="466"/>
      <c r="X865" s="436"/>
      <c r="Y865" s="456" t="str">
        <f ca="1">IF(INDIRECT("'Risk Input'!L"&amp;$A864&amp;"")="","",INDIRECT("'Risk Input'!L"&amp;$A864&amp;""))</f>
        <v/>
      </c>
    </row>
    <row r="866" ht="24" customHeight="1" spans="1:25">
      <c r="A866">
        <f t="shared" si="94"/>
        <v>102</v>
      </c>
      <c r="B866" s="436"/>
      <c r="C866" s="436"/>
      <c r="D866" s="437"/>
      <c r="E866" s="436"/>
      <c r="F866" s="436"/>
      <c r="G866" s="436"/>
      <c r="H866" s="436"/>
      <c r="I866" s="452"/>
      <c r="J866" s="436"/>
      <c r="K866" s="436"/>
      <c r="L866" s="436"/>
      <c r="M866" s="436"/>
      <c r="N866" s="436"/>
      <c r="O866" s="457" t="str">
        <f ca="1">IF(INDIRECT("'Risk Input'!L"&amp;$A865&amp;"")="","",INDIRECT("'Risk Input'!L"&amp;$A865&amp;""))</f>
        <v/>
      </c>
      <c r="P866" s="454"/>
      <c r="Q866" s="466"/>
      <c r="R866" s="466"/>
      <c r="S866" s="436"/>
      <c r="T866" s="436"/>
      <c r="U866" s="436"/>
      <c r="V866" s="436"/>
      <c r="W866" s="466"/>
      <c r="X866" s="436"/>
      <c r="Y866" s="457" t="str">
        <f ca="1">IF(INDIRECT("'Risk Input'!L"&amp;$A865&amp;"")="","",INDIRECT("'Risk Input'!L"&amp;$A865&amp;""))</f>
        <v/>
      </c>
    </row>
    <row r="867" ht="24" customHeight="1" spans="1:25">
      <c r="A867">
        <f t="shared" si="94"/>
        <v>102</v>
      </c>
      <c r="B867" s="436"/>
      <c r="C867" s="436"/>
      <c r="D867" s="437"/>
      <c r="E867" s="436"/>
      <c r="F867" s="436"/>
      <c r="G867" s="436"/>
      <c r="H867" s="436"/>
      <c r="I867" s="452"/>
      <c r="J867" s="436"/>
      <c r="K867" s="436"/>
      <c r="L867" s="436"/>
      <c r="M867" s="436"/>
      <c r="N867" s="436"/>
      <c r="O867" s="458" t="s">
        <v>418</v>
      </c>
      <c r="P867" s="454"/>
      <c r="Q867" s="466"/>
      <c r="R867" s="466"/>
      <c r="S867" s="436"/>
      <c r="T867" s="436"/>
      <c r="U867" s="436"/>
      <c r="V867" s="436"/>
      <c r="W867" s="466"/>
      <c r="X867" s="436"/>
      <c r="Y867" s="458" t="s">
        <v>418</v>
      </c>
    </row>
    <row r="868" ht="24" customHeight="1" spans="1:25">
      <c r="A868">
        <f t="shared" si="94"/>
        <v>102</v>
      </c>
      <c r="B868" s="438"/>
      <c r="C868" s="438"/>
      <c r="D868" s="439"/>
      <c r="E868" s="438"/>
      <c r="F868" s="438"/>
      <c r="G868" s="438"/>
      <c r="H868" s="438"/>
      <c r="I868" s="459"/>
      <c r="J868" s="438"/>
      <c r="K868" s="438"/>
      <c r="L868" s="438"/>
      <c r="M868" s="438"/>
      <c r="N868" s="438"/>
      <c r="O868" s="460" t="str">
        <f ca="1">IF(INDIRECT("'Risk Input'!"&amp;Database!$O$16&amp;$A868&amp;"")="","",INDIRECT("'Risk Input'!"&amp;Database!$O$16&amp;$A868&amp;""))</f>
        <v/>
      </c>
      <c r="P868" s="461"/>
      <c r="Q868" s="467"/>
      <c r="R868" s="467"/>
      <c r="S868" s="438"/>
      <c r="T868" s="438"/>
      <c r="U868" s="438"/>
      <c r="V868" s="438"/>
      <c r="W868" s="467"/>
      <c r="X868" s="438"/>
      <c r="Y868" s="460" t="str">
        <f ca="1">IF(INDIRECT("'Risk Input'!"&amp;Database!$O$31&amp;$A868&amp;"")="","",INDIRECT("'Risk Input'!"&amp;Database!$O$31&amp;$A868&amp;""))</f>
        <v/>
      </c>
    </row>
    <row r="869" ht="6" customHeight="1" spans="2:25">
      <c r="B869" s="431"/>
      <c r="C869" s="432"/>
      <c r="D869" s="433"/>
      <c r="E869" s="433"/>
      <c r="F869" s="433"/>
      <c r="G869" s="433"/>
      <c r="H869" s="433"/>
      <c r="I869" s="462"/>
      <c r="J869" s="433"/>
      <c r="K869" s="433"/>
      <c r="L869" s="433"/>
      <c r="M869" s="433"/>
      <c r="N869" s="448"/>
      <c r="O869" s="448"/>
      <c r="P869" s="448"/>
      <c r="Q869" s="448"/>
      <c r="R869" s="448"/>
      <c r="S869" s="433"/>
      <c r="T869" s="433"/>
      <c r="U869" s="433"/>
      <c r="V869" s="433"/>
      <c r="W869" s="433"/>
      <c r="X869" s="433"/>
      <c r="Y869" s="470"/>
    </row>
    <row r="870" ht="24" customHeight="1" spans="1:25">
      <c r="A870">
        <f>A861+1</f>
        <v>103</v>
      </c>
      <c r="B870" s="434" t="str">
        <f ca="1">IF(INDIRECT("'Risk Input'!"&amp;Database!$O$3&amp;$A870&amp;"")="","",INDIRECT("'Risk Input'!"&amp;Database!$O$3&amp;$A870&amp;""))</f>
        <v/>
      </c>
      <c r="C870" s="434" t="str">
        <f ca="1">IF(INDIRECT("'Risk Input'!"&amp;Database!$O$2&amp;$A870&amp;"")="","",INDIRECT("'Risk Input'!"&amp;Database!$O$2&amp;$A870&amp;""))</f>
        <v/>
      </c>
      <c r="D870" s="435" t="str">
        <f ca="1">IF(INDIRECT("'Risk Input'!"&amp;Database!$O$4&amp;$A870&amp;"")="","",INDIRECT("'Risk Input'!"&amp;Database!$O$4&amp;$A870&amp;""))</f>
        <v/>
      </c>
      <c r="E870" s="434" t="str">
        <f ca="1">IF(INDIRECT("'Risk Input'!"&amp;Database!$O$5&amp;$A870&amp;"")="","",INDIRECT("'Risk Input'!"&amp;Database!$O$5&amp;$A870&amp;""))</f>
        <v/>
      </c>
      <c r="F870" s="434" t="str">
        <f ca="1">IF(INDIRECT("'Risk Input'!"&amp;Database!$O$6&amp;$A870&amp;"")="","",INDIRECT("'Risk Input'!"&amp;Database!$O$6&amp;$A870&amp;""))</f>
        <v/>
      </c>
      <c r="G870" s="434" t="str">
        <f ca="1">IF(INDIRECT("'Risk Input'!"&amp;Database!$O$7&amp;$A870&amp;"")="","",INDIRECT("'Risk Input'!"&amp;Database!$O$7&amp;$A870&amp;""))</f>
        <v/>
      </c>
      <c r="H870" s="434" t="str">
        <f ca="1">IF(INDIRECT("'Risk Input'!"&amp;Database!$O$8&amp;$A870&amp;"")="","",INDIRECT("'Risk Input'!"&amp;Database!$O$8&amp;$A870&amp;""))</f>
        <v/>
      </c>
      <c r="I870" s="449" t="str">
        <f ca="1">IF(INDIRECT("'Risk Input'!"&amp;Database!$O$9&amp;$A870&amp;"")="","",INDIRECT("'Risk Input'!"&amp;Database!$O$9&amp;$A870&amp;""))</f>
        <v/>
      </c>
      <c r="J870" s="434" t="str">
        <f ca="1">IF(INDIRECT("'Risk Input'!"&amp;Database!$O$10&amp;$A870&amp;"")="","",INDIRECT("'Risk Input'!"&amp;Database!$O$10&amp;$A870&amp;""))</f>
        <v/>
      </c>
      <c r="K870" s="434" t="str">
        <f ca="1">IF(INDIRECT("'Risk Input'!"&amp;Database!$O$11&amp;$A870&amp;"")="","",INDIRECT("'Risk Input'!"&amp;Database!$O$11&amp;$A870&amp;""))</f>
        <v/>
      </c>
      <c r="L870" s="434" t="str">
        <f ca="1">IF(INDIRECT("'Risk Input'!"&amp;Database!$O$12&amp;$A870&amp;"")="","",INDIRECT("'Risk Input'!"&amp;Database!$O$12&amp;$A870&amp;""))</f>
        <v/>
      </c>
      <c r="M870" s="434" t="str">
        <f ca="1">IF(INDIRECT("'Risk Input'!"&amp;Database!$O$13&amp;$A870&amp;"")="","",INDIRECT("'Risk Input'!"&amp;Database!$O$13&amp;$A870&amp;""))</f>
        <v/>
      </c>
      <c r="N870" s="434" t="str">
        <f ca="1">IF(INDIRECT("'Risk Input'!"&amp;Database!$O$14&amp;$A870&amp;"")="","",INDIRECT("'Risk Input'!"&amp;Database!$O$14&amp;$A870&amp;""))</f>
        <v/>
      </c>
      <c r="O870" s="450" t="s">
        <v>417</v>
      </c>
      <c r="P870" s="451" t="str">
        <f ca="1">IF(INDIRECT("'Risk Input'!"&amp;Database!$O$19&amp;$A870&amp;"")="","",INDIRECT("'Risk Input'!"&amp;Database!$O$19&amp;$A870&amp;""))</f>
        <v/>
      </c>
      <c r="Q870" s="465" t="str">
        <f ca="1">IF(INDIRECT("'Risk Input'!"&amp;Database!$O$20&amp;$A870&amp;"")="","",INDIRECT("'Risk Input'!"&amp;Database!$O$20&amp;$A870&amp;""))</f>
        <v/>
      </c>
      <c r="R870" s="465" t="str">
        <f ca="1">IF(INDIRECT("'Risk Input'!"&amp;Database!$O$21&amp;$A870&amp;"")="","",INDIRECT("'Risk Input'!"&amp;Database!$O$21&amp;$A870&amp;""))</f>
        <v/>
      </c>
      <c r="S870" s="434" t="str">
        <f ca="1">IF(INDIRECT("'Risk Input'!"&amp;Database!$O$22&amp;$A870&amp;"")="","",INDIRECT("'Risk Input'!"&amp;Database!$O$22&amp;$A870&amp;""))</f>
        <v/>
      </c>
      <c r="T870" s="434" t="str">
        <f ca="1">IF(INDIRECT("'Risk Input'!"&amp;Database!$O$25&amp;$A870&amp;"")="","",INDIRECT("'Risk Input'!"&amp;Database!$O$25&amp;$A870&amp;""))</f>
        <v/>
      </c>
      <c r="U870" s="434" t="str">
        <f ca="1">IF(INDIRECT("'Risk Input'!"&amp;Database!$O$26&amp;$A870&amp;"")="","",INDIRECT("'Risk Input'!"&amp;Database!$O$26&amp;$A870&amp;""))</f>
        <v/>
      </c>
      <c r="V870" s="434" t="str">
        <f ca="1">IF(INDIRECT("'Risk Input'!"&amp;Database!$O$27&amp;$A870&amp;"")="","",INDIRECT("'Risk Input'!"&amp;Database!$O$27&amp;$A870&amp;""))</f>
        <v/>
      </c>
      <c r="W870" s="465" t="str">
        <f ca="1">IF(INDIRECT("'Risk Input'!"&amp;Database!$O$28&amp;$A870&amp;"")="","",INDIRECT("'Risk Input'!"&amp;Database!$O$28&amp;$A870&amp;""))</f>
        <v/>
      </c>
      <c r="X870" s="434" t="str">
        <f ca="1">IF(INDIRECT("'Risk Input'!"&amp;Database!$O$29&amp;$A870&amp;"")="","",INDIRECT("'Risk Input'!"&amp;Database!$O$29&amp;$A870&amp;""))</f>
        <v/>
      </c>
      <c r="Y870" s="471" t="s">
        <v>417</v>
      </c>
    </row>
    <row r="871" ht="24" customHeight="1" spans="1:25">
      <c r="A871">
        <f>A870</f>
        <v>103</v>
      </c>
      <c r="B871" s="436"/>
      <c r="C871" s="436"/>
      <c r="D871" s="437"/>
      <c r="E871" s="436"/>
      <c r="F871" s="436"/>
      <c r="G871" s="436"/>
      <c r="H871" s="436"/>
      <c r="I871" s="452"/>
      <c r="J871" s="436"/>
      <c r="K871" s="436"/>
      <c r="L871" s="436"/>
      <c r="M871" s="436"/>
      <c r="N871" s="436"/>
      <c r="O871" s="453" t="str">
        <f ca="1">IF(INDIRECT("'Risk Input'!"&amp;Database!$O$15&amp;$A870&amp;"")="","",INDIRECT("'Risk Input'!"&amp;Database!$O$15&amp;$A870&amp;""))</f>
        <v/>
      </c>
      <c r="P871" s="454"/>
      <c r="Q871" s="466"/>
      <c r="R871" s="466"/>
      <c r="S871" s="436"/>
      <c r="T871" s="436"/>
      <c r="U871" s="436"/>
      <c r="V871" s="436"/>
      <c r="W871" s="466"/>
      <c r="X871" s="436"/>
      <c r="Y871" s="453" t="str">
        <f ca="1">IF(INDIRECT("'Risk Input'!"&amp;Database!$O$30&amp;$A870&amp;"")="","",INDIRECT("'Risk Input'!"&amp;Database!$O$30&amp;$A870&amp;""))</f>
        <v/>
      </c>
    </row>
    <row r="872" ht="24" customHeight="1" spans="1:25">
      <c r="A872">
        <f t="shared" ref="A872:A877" si="95">A871</f>
        <v>103</v>
      </c>
      <c r="B872" s="436"/>
      <c r="C872" s="436"/>
      <c r="D872" s="437"/>
      <c r="E872" s="436"/>
      <c r="F872" s="436"/>
      <c r="G872" s="436"/>
      <c r="H872" s="436"/>
      <c r="I872" s="452"/>
      <c r="J872" s="436"/>
      <c r="K872" s="436"/>
      <c r="L872" s="436"/>
      <c r="M872" s="436"/>
      <c r="N872" s="436"/>
      <c r="O872" s="455" t="str">
        <f ca="1">IF(INDIRECT("'Risk Input'!"&amp;Database!$O$18&amp;$A872&amp;"")="","",INDIRECT("'Risk Input'!"&amp;Database!$O$18&amp;$A872&amp;""))</f>
        <v/>
      </c>
      <c r="P872" s="454"/>
      <c r="Q872" s="466"/>
      <c r="R872" s="466"/>
      <c r="S872" s="436"/>
      <c r="T872" s="436"/>
      <c r="U872" s="436"/>
      <c r="V872" s="436"/>
      <c r="W872" s="466"/>
      <c r="X872" s="436"/>
      <c r="Y872" s="455" t="str">
        <f ca="1">IF(INDIRECT("'Risk Input'!"&amp;Database!$O$33&amp;$A872&amp;"")="","",INDIRECT("'Risk Input'!"&amp;Database!$O$33&amp;$A872&amp;""))</f>
        <v/>
      </c>
    </row>
    <row r="873" ht="24" customHeight="1" spans="1:25">
      <c r="A873">
        <f t="shared" si="95"/>
        <v>103</v>
      </c>
      <c r="B873" s="436"/>
      <c r="C873" s="436"/>
      <c r="D873" s="437"/>
      <c r="E873" s="436"/>
      <c r="F873" s="436"/>
      <c r="G873" s="436"/>
      <c r="H873" s="436"/>
      <c r="I873" s="452"/>
      <c r="J873" s="436"/>
      <c r="K873" s="436"/>
      <c r="L873" s="436"/>
      <c r="M873" s="436"/>
      <c r="N873" s="436"/>
      <c r="O873" s="456" t="str">
        <f ca="1">IF(INDIRECT("'Risk Input'!L"&amp;$A872&amp;"")="","",INDIRECT("'Risk Input'!L"&amp;$A872&amp;""))</f>
        <v/>
      </c>
      <c r="P873" s="454"/>
      <c r="Q873" s="466"/>
      <c r="R873" s="466"/>
      <c r="S873" s="436"/>
      <c r="T873" s="436"/>
      <c r="U873" s="436"/>
      <c r="V873" s="436"/>
      <c r="W873" s="466"/>
      <c r="X873" s="436"/>
      <c r="Y873" s="456" t="str">
        <f ca="1">IF(INDIRECT("'Risk Input'!L"&amp;$A872&amp;"")="","",INDIRECT("'Risk Input'!L"&amp;$A872&amp;""))</f>
        <v/>
      </c>
    </row>
    <row r="874" ht="24" customHeight="1" spans="1:25">
      <c r="A874">
        <f t="shared" si="95"/>
        <v>103</v>
      </c>
      <c r="B874" s="436"/>
      <c r="C874" s="436"/>
      <c r="D874" s="437"/>
      <c r="E874" s="436"/>
      <c r="F874" s="436"/>
      <c r="G874" s="436"/>
      <c r="H874" s="436"/>
      <c r="I874" s="452"/>
      <c r="J874" s="436"/>
      <c r="K874" s="436"/>
      <c r="L874" s="436"/>
      <c r="M874" s="436"/>
      <c r="N874" s="436"/>
      <c r="O874" s="456" t="str">
        <f ca="1">IF(INDIRECT("'Risk Input'!L"&amp;$A873&amp;"")="","",INDIRECT("'Risk Input'!L"&amp;$A873&amp;""))</f>
        <v/>
      </c>
      <c r="P874" s="454"/>
      <c r="Q874" s="466"/>
      <c r="R874" s="466"/>
      <c r="S874" s="436"/>
      <c r="T874" s="436"/>
      <c r="U874" s="436"/>
      <c r="V874" s="436"/>
      <c r="W874" s="466"/>
      <c r="X874" s="436"/>
      <c r="Y874" s="456" t="str">
        <f ca="1">IF(INDIRECT("'Risk Input'!L"&amp;$A873&amp;"")="","",INDIRECT("'Risk Input'!L"&amp;$A873&amp;""))</f>
        <v/>
      </c>
    </row>
    <row r="875" ht="24" customHeight="1" spans="1:25">
      <c r="A875">
        <f t="shared" si="95"/>
        <v>103</v>
      </c>
      <c r="B875" s="436"/>
      <c r="C875" s="436"/>
      <c r="D875" s="437"/>
      <c r="E875" s="436"/>
      <c r="F875" s="436"/>
      <c r="G875" s="436"/>
      <c r="H875" s="436"/>
      <c r="I875" s="452"/>
      <c r="J875" s="436"/>
      <c r="K875" s="436"/>
      <c r="L875" s="436"/>
      <c r="M875" s="436"/>
      <c r="N875" s="436"/>
      <c r="O875" s="457" t="str">
        <f ca="1">IF(INDIRECT("'Risk Input'!L"&amp;$A874&amp;"")="","",INDIRECT("'Risk Input'!L"&amp;$A874&amp;""))</f>
        <v/>
      </c>
      <c r="P875" s="454"/>
      <c r="Q875" s="466"/>
      <c r="R875" s="466"/>
      <c r="S875" s="436"/>
      <c r="T875" s="436"/>
      <c r="U875" s="436"/>
      <c r="V875" s="436"/>
      <c r="W875" s="466"/>
      <c r="X875" s="436"/>
      <c r="Y875" s="457" t="str">
        <f ca="1">IF(INDIRECT("'Risk Input'!L"&amp;$A874&amp;"")="","",INDIRECT("'Risk Input'!L"&amp;$A874&amp;""))</f>
        <v/>
      </c>
    </row>
    <row r="876" ht="24" customHeight="1" spans="1:25">
      <c r="A876">
        <f t="shared" si="95"/>
        <v>103</v>
      </c>
      <c r="B876" s="436"/>
      <c r="C876" s="436"/>
      <c r="D876" s="437"/>
      <c r="E876" s="436"/>
      <c r="F876" s="436"/>
      <c r="G876" s="436"/>
      <c r="H876" s="436"/>
      <c r="I876" s="452"/>
      <c r="J876" s="436"/>
      <c r="K876" s="436"/>
      <c r="L876" s="436"/>
      <c r="M876" s="436"/>
      <c r="N876" s="436"/>
      <c r="O876" s="458" t="s">
        <v>418</v>
      </c>
      <c r="P876" s="454"/>
      <c r="Q876" s="466"/>
      <c r="R876" s="466"/>
      <c r="S876" s="436"/>
      <c r="T876" s="436"/>
      <c r="U876" s="436"/>
      <c r="V876" s="436"/>
      <c r="W876" s="466"/>
      <c r="X876" s="436"/>
      <c r="Y876" s="458" t="s">
        <v>418</v>
      </c>
    </row>
    <row r="877" ht="24" customHeight="1" spans="1:25">
      <c r="A877">
        <f t="shared" si="95"/>
        <v>103</v>
      </c>
      <c r="B877" s="438"/>
      <c r="C877" s="438"/>
      <c r="D877" s="439"/>
      <c r="E877" s="438"/>
      <c r="F877" s="438"/>
      <c r="G877" s="438"/>
      <c r="H877" s="438"/>
      <c r="I877" s="459"/>
      <c r="J877" s="438"/>
      <c r="K877" s="438"/>
      <c r="L877" s="438"/>
      <c r="M877" s="438"/>
      <c r="N877" s="438"/>
      <c r="O877" s="460" t="str">
        <f ca="1">IF(INDIRECT("'Risk Input'!"&amp;Database!$O$16&amp;$A877&amp;"")="","",INDIRECT("'Risk Input'!"&amp;Database!$O$16&amp;$A877&amp;""))</f>
        <v/>
      </c>
      <c r="P877" s="461"/>
      <c r="Q877" s="467"/>
      <c r="R877" s="467"/>
      <c r="S877" s="438"/>
      <c r="T877" s="438"/>
      <c r="U877" s="438"/>
      <c r="V877" s="438"/>
      <c r="W877" s="467"/>
      <c r="X877" s="438"/>
      <c r="Y877" s="460" t="str">
        <f ca="1">IF(INDIRECT("'Risk Input'!"&amp;Database!$O$31&amp;$A877&amp;"")="","",INDIRECT("'Risk Input'!"&amp;Database!$O$31&amp;$A877&amp;""))</f>
        <v/>
      </c>
    </row>
    <row r="878" ht="6" customHeight="1" spans="2:25">
      <c r="B878" s="431"/>
      <c r="C878" s="432"/>
      <c r="D878" s="433"/>
      <c r="E878" s="433"/>
      <c r="F878" s="433"/>
      <c r="G878" s="433"/>
      <c r="H878" s="433"/>
      <c r="I878" s="462"/>
      <c r="J878" s="433"/>
      <c r="K878" s="433"/>
      <c r="L878" s="433"/>
      <c r="M878" s="433"/>
      <c r="N878" s="448"/>
      <c r="O878" s="448"/>
      <c r="P878" s="448"/>
      <c r="Q878" s="448"/>
      <c r="R878" s="448"/>
      <c r="S878" s="433"/>
      <c r="T878" s="433"/>
      <c r="U878" s="433"/>
      <c r="V878" s="433"/>
      <c r="W878" s="433"/>
      <c r="X878" s="433"/>
      <c r="Y878" s="470"/>
    </row>
    <row r="879" ht="24" customHeight="1" spans="1:25">
      <c r="A879">
        <f>A870+1</f>
        <v>104</v>
      </c>
      <c r="B879" s="434" t="str">
        <f ca="1">IF(INDIRECT("'Risk Input'!"&amp;Database!$O$3&amp;$A879&amp;"")="","",INDIRECT("'Risk Input'!"&amp;Database!$O$3&amp;$A879&amp;""))</f>
        <v/>
      </c>
      <c r="C879" s="434" t="str">
        <f ca="1">IF(INDIRECT("'Risk Input'!"&amp;Database!$O$2&amp;$A879&amp;"")="","",INDIRECT("'Risk Input'!"&amp;Database!$O$2&amp;$A879&amp;""))</f>
        <v/>
      </c>
      <c r="D879" s="435" t="str">
        <f ca="1">IF(INDIRECT("'Risk Input'!"&amp;Database!$O$4&amp;$A879&amp;"")="","",INDIRECT("'Risk Input'!"&amp;Database!$O$4&amp;$A879&amp;""))</f>
        <v/>
      </c>
      <c r="E879" s="434" t="str">
        <f ca="1">IF(INDIRECT("'Risk Input'!"&amp;Database!$O$5&amp;$A879&amp;"")="","",INDIRECT("'Risk Input'!"&amp;Database!$O$5&amp;$A879&amp;""))</f>
        <v/>
      </c>
      <c r="F879" s="434" t="str">
        <f ca="1">IF(INDIRECT("'Risk Input'!"&amp;Database!$O$6&amp;$A879&amp;"")="","",INDIRECT("'Risk Input'!"&amp;Database!$O$6&amp;$A879&amp;""))</f>
        <v/>
      </c>
      <c r="G879" s="434" t="str">
        <f ca="1">IF(INDIRECT("'Risk Input'!"&amp;Database!$O$7&amp;$A879&amp;"")="","",INDIRECT("'Risk Input'!"&amp;Database!$O$7&amp;$A879&amp;""))</f>
        <v/>
      </c>
      <c r="H879" s="434" t="str">
        <f ca="1">IF(INDIRECT("'Risk Input'!"&amp;Database!$O$8&amp;$A879&amp;"")="","",INDIRECT("'Risk Input'!"&amp;Database!$O$8&amp;$A879&amp;""))</f>
        <v/>
      </c>
      <c r="I879" s="449" t="str">
        <f ca="1">IF(INDIRECT("'Risk Input'!"&amp;Database!$O$9&amp;$A879&amp;"")="","",INDIRECT("'Risk Input'!"&amp;Database!$O$9&amp;$A879&amp;""))</f>
        <v/>
      </c>
      <c r="J879" s="434" t="str">
        <f ca="1">IF(INDIRECT("'Risk Input'!"&amp;Database!$O$10&amp;$A879&amp;"")="","",INDIRECT("'Risk Input'!"&amp;Database!$O$10&amp;$A879&amp;""))</f>
        <v/>
      </c>
      <c r="K879" s="434" t="str">
        <f ca="1">IF(INDIRECT("'Risk Input'!"&amp;Database!$O$11&amp;$A879&amp;"")="","",INDIRECT("'Risk Input'!"&amp;Database!$O$11&amp;$A879&amp;""))</f>
        <v/>
      </c>
      <c r="L879" s="434" t="str">
        <f ca="1">IF(INDIRECT("'Risk Input'!"&amp;Database!$O$12&amp;$A879&amp;"")="","",INDIRECT("'Risk Input'!"&amp;Database!$O$12&amp;$A879&amp;""))</f>
        <v/>
      </c>
      <c r="M879" s="434" t="str">
        <f ca="1">IF(INDIRECT("'Risk Input'!"&amp;Database!$O$13&amp;$A879&amp;"")="","",INDIRECT("'Risk Input'!"&amp;Database!$O$13&amp;$A879&amp;""))</f>
        <v/>
      </c>
      <c r="N879" s="434" t="str">
        <f ca="1">IF(INDIRECT("'Risk Input'!"&amp;Database!$O$14&amp;$A879&amp;"")="","",INDIRECT("'Risk Input'!"&amp;Database!$O$14&amp;$A879&amp;""))</f>
        <v/>
      </c>
      <c r="O879" s="450" t="s">
        <v>417</v>
      </c>
      <c r="P879" s="451" t="str">
        <f ca="1">IF(INDIRECT("'Risk Input'!"&amp;Database!$O$19&amp;$A879&amp;"")="","",INDIRECT("'Risk Input'!"&amp;Database!$O$19&amp;$A879&amp;""))</f>
        <v/>
      </c>
      <c r="Q879" s="465" t="str">
        <f ca="1">IF(INDIRECT("'Risk Input'!"&amp;Database!$O$20&amp;$A879&amp;"")="","",INDIRECT("'Risk Input'!"&amp;Database!$O$20&amp;$A879&amp;""))</f>
        <v/>
      </c>
      <c r="R879" s="465" t="str">
        <f ca="1">IF(INDIRECT("'Risk Input'!"&amp;Database!$O$21&amp;$A879&amp;"")="","",INDIRECT("'Risk Input'!"&amp;Database!$O$21&amp;$A879&amp;""))</f>
        <v/>
      </c>
      <c r="S879" s="434" t="str">
        <f ca="1">IF(INDIRECT("'Risk Input'!"&amp;Database!$O$22&amp;$A879&amp;"")="","",INDIRECT("'Risk Input'!"&amp;Database!$O$22&amp;$A879&amp;""))</f>
        <v/>
      </c>
      <c r="T879" s="434" t="str">
        <f ca="1">IF(INDIRECT("'Risk Input'!"&amp;Database!$O$25&amp;$A879&amp;"")="","",INDIRECT("'Risk Input'!"&amp;Database!$O$25&amp;$A879&amp;""))</f>
        <v/>
      </c>
      <c r="U879" s="434" t="str">
        <f ca="1">IF(INDIRECT("'Risk Input'!"&amp;Database!$O$26&amp;$A879&amp;"")="","",INDIRECT("'Risk Input'!"&amp;Database!$O$26&amp;$A879&amp;""))</f>
        <v/>
      </c>
      <c r="V879" s="434" t="str">
        <f ca="1">IF(INDIRECT("'Risk Input'!"&amp;Database!$O$27&amp;$A879&amp;"")="","",INDIRECT("'Risk Input'!"&amp;Database!$O$27&amp;$A879&amp;""))</f>
        <v/>
      </c>
      <c r="W879" s="465" t="str">
        <f ca="1">IF(INDIRECT("'Risk Input'!"&amp;Database!$O$28&amp;$A879&amp;"")="","",INDIRECT("'Risk Input'!"&amp;Database!$O$28&amp;$A879&amp;""))</f>
        <v/>
      </c>
      <c r="X879" s="434" t="str">
        <f ca="1">IF(INDIRECT("'Risk Input'!"&amp;Database!$O$29&amp;$A879&amp;"")="","",INDIRECT("'Risk Input'!"&amp;Database!$O$29&amp;$A879&amp;""))</f>
        <v/>
      </c>
      <c r="Y879" s="471" t="s">
        <v>417</v>
      </c>
    </row>
    <row r="880" ht="24" customHeight="1" spans="1:25">
      <c r="A880">
        <f>A879</f>
        <v>104</v>
      </c>
      <c r="B880" s="436"/>
      <c r="C880" s="436"/>
      <c r="D880" s="437"/>
      <c r="E880" s="436"/>
      <c r="F880" s="436"/>
      <c r="G880" s="436"/>
      <c r="H880" s="436"/>
      <c r="I880" s="452"/>
      <c r="J880" s="436"/>
      <c r="K880" s="436"/>
      <c r="L880" s="436"/>
      <c r="M880" s="436"/>
      <c r="N880" s="436"/>
      <c r="O880" s="453" t="str">
        <f ca="1">IF(INDIRECT("'Risk Input'!"&amp;Database!$O$15&amp;$A879&amp;"")="","",INDIRECT("'Risk Input'!"&amp;Database!$O$15&amp;$A879&amp;""))</f>
        <v/>
      </c>
      <c r="P880" s="454"/>
      <c r="Q880" s="466"/>
      <c r="R880" s="466"/>
      <c r="S880" s="436"/>
      <c r="T880" s="436"/>
      <c r="U880" s="436"/>
      <c r="V880" s="436"/>
      <c r="W880" s="466"/>
      <c r="X880" s="436"/>
      <c r="Y880" s="453" t="str">
        <f ca="1">IF(INDIRECT("'Risk Input'!"&amp;Database!$O$30&amp;$A879&amp;"")="","",INDIRECT("'Risk Input'!"&amp;Database!$O$30&amp;$A879&amp;""))</f>
        <v/>
      </c>
    </row>
    <row r="881" ht="24" customHeight="1" spans="1:25">
      <c r="A881">
        <f t="shared" ref="A881:A886" si="96">A880</f>
        <v>104</v>
      </c>
      <c r="B881" s="436"/>
      <c r="C881" s="436"/>
      <c r="D881" s="437"/>
      <c r="E881" s="436"/>
      <c r="F881" s="436"/>
      <c r="G881" s="436"/>
      <c r="H881" s="436"/>
      <c r="I881" s="452"/>
      <c r="J881" s="436"/>
      <c r="K881" s="436"/>
      <c r="L881" s="436"/>
      <c r="M881" s="436"/>
      <c r="N881" s="436"/>
      <c r="O881" s="455" t="str">
        <f ca="1">IF(INDIRECT("'Risk Input'!"&amp;Database!$O$18&amp;$A881&amp;"")="","",INDIRECT("'Risk Input'!"&amp;Database!$O$18&amp;$A881&amp;""))</f>
        <v/>
      </c>
      <c r="P881" s="454"/>
      <c r="Q881" s="466"/>
      <c r="R881" s="466"/>
      <c r="S881" s="436"/>
      <c r="T881" s="436"/>
      <c r="U881" s="436"/>
      <c r="V881" s="436"/>
      <c r="W881" s="466"/>
      <c r="X881" s="436"/>
      <c r="Y881" s="455" t="str">
        <f ca="1">IF(INDIRECT("'Risk Input'!"&amp;Database!$O$33&amp;$A881&amp;"")="","",INDIRECT("'Risk Input'!"&amp;Database!$O$33&amp;$A881&amp;""))</f>
        <v/>
      </c>
    </row>
    <row r="882" ht="24" customHeight="1" spans="1:25">
      <c r="A882">
        <f t="shared" si="96"/>
        <v>104</v>
      </c>
      <c r="B882" s="436"/>
      <c r="C882" s="436"/>
      <c r="D882" s="437"/>
      <c r="E882" s="436"/>
      <c r="F882" s="436"/>
      <c r="G882" s="436"/>
      <c r="H882" s="436"/>
      <c r="I882" s="452"/>
      <c r="J882" s="436"/>
      <c r="K882" s="436"/>
      <c r="L882" s="436"/>
      <c r="M882" s="436"/>
      <c r="N882" s="436"/>
      <c r="O882" s="456" t="str">
        <f ca="1">IF(INDIRECT("'Risk Input'!L"&amp;$A881&amp;"")="","",INDIRECT("'Risk Input'!L"&amp;$A881&amp;""))</f>
        <v/>
      </c>
      <c r="P882" s="454"/>
      <c r="Q882" s="466"/>
      <c r="R882" s="466"/>
      <c r="S882" s="436"/>
      <c r="T882" s="436"/>
      <c r="U882" s="436"/>
      <c r="V882" s="436"/>
      <c r="W882" s="466"/>
      <c r="X882" s="436"/>
      <c r="Y882" s="456" t="str">
        <f ca="1">IF(INDIRECT("'Risk Input'!L"&amp;$A881&amp;"")="","",INDIRECT("'Risk Input'!L"&amp;$A881&amp;""))</f>
        <v/>
      </c>
    </row>
    <row r="883" ht="24" customHeight="1" spans="1:25">
      <c r="A883">
        <f t="shared" si="96"/>
        <v>104</v>
      </c>
      <c r="B883" s="436"/>
      <c r="C883" s="436"/>
      <c r="D883" s="437"/>
      <c r="E883" s="436"/>
      <c r="F883" s="436"/>
      <c r="G883" s="436"/>
      <c r="H883" s="436"/>
      <c r="I883" s="452"/>
      <c r="J883" s="436"/>
      <c r="K883" s="436"/>
      <c r="L883" s="436"/>
      <c r="M883" s="436"/>
      <c r="N883" s="436"/>
      <c r="O883" s="456" t="str">
        <f ca="1">IF(INDIRECT("'Risk Input'!L"&amp;$A882&amp;"")="","",INDIRECT("'Risk Input'!L"&amp;$A882&amp;""))</f>
        <v/>
      </c>
      <c r="P883" s="454"/>
      <c r="Q883" s="466"/>
      <c r="R883" s="466"/>
      <c r="S883" s="436"/>
      <c r="T883" s="436"/>
      <c r="U883" s="436"/>
      <c r="V883" s="436"/>
      <c r="W883" s="466"/>
      <c r="X883" s="436"/>
      <c r="Y883" s="456" t="str">
        <f ca="1">IF(INDIRECT("'Risk Input'!L"&amp;$A882&amp;"")="","",INDIRECT("'Risk Input'!L"&amp;$A882&amp;""))</f>
        <v/>
      </c>
    </row>
    <row r="884" ht="24" customHeight="1" spans="1:25">
      <c r="A884">
        <f t="shared" si="96"/>
        <v>104</v>
      </c>
      <c r="B884" s="436"/>
      <c r="C884" s="436"/>
      <c r="D884" s="437"/>
      <c r="E884" s="436"/>
      <c r="F884" s="436"/>
      <c r="G884" s="436"/>
      <c r="H884" s="436"/>
      <c r="I884" s="452"/>
      <c r="J884" s="436"/>
      <c r="K884" s="436"/>
      <c r="L884" s="436"/>
      <c r="M884" s="436"/>
      <c r="N884" s="436"/>
      <c r="O884" s="457" t="str">
        <f ca="1">IF(INDIRECT("'Risk Input'!L"&amp;$A883&amp;"")="","",INDIRECT("'Risk Input'!L"&amp;$A883&amp;""))</f>
        <v/>
      </c>
      <c r="P884" s="454"/>
      <c r="Q884" s="466"/>
      <c r="R884" s="466"/>
      <c r="S884" s="436"/>
      <c r="T884" s="436"/>
      <c r="U884" s="436"/>
      <c r="V884" s="436"/>
      <c r="W884" s="466"/>
      <c r="X884" s="436"/>
      <c r="Y884" s="457" t="str">
        <f ca="1">IF(INDIRECT("'Risk Input'!L"&amp;$A883&amp;"")="","",INDIRECT("'Risk Input'!L"&amp;$A883&amp;""))</f>
        <v/>
      </c>
    </row>
    <row r="885" ht="24" customHeight="1" spans="1:25">
      <c r="A885">
        <f t="shared" si="96"/>
        <v>104</v>
      </c>
      <c r="B885" s="436"/>
      <c r="C885" s="436"/>
      <c r="D885" s="437"/>
      <c r="E885" s="436"/>
      <c r="F885" s="436"/>
      <c r="G885" s="436"/>
      <c r="H885" s="436"/>
      <c r="I885" s="452"/>
      <c r="J885" s="436"/>
      <c r="K885" s="436"/>
      <c r="L885" s="436"/>
      <c r="M885" s="436"/>
      <c r="N885" s="436"/>
      <c r="O885" s="458" t="s">
        <v>418</v>
      </c>
      <c r="P885" s="454"/>
      <c r="Q885" s="466"/>
      <c r="R885" s="466"/>
      <c r="S885" s="436"/>
      <c r="T885" s="436"/>
      <c r="U885" s="436"/>
      <c r="V885" s="436"/>
      <c r="W885" s="466"/>
      <c r="X885" s="436"/>
      <c r="Y885" s="458" t="s">
        <v>418</v>
      </c>
    </row>
    <row r="886" ht="24" customHeight="1" spans="1:25">
      <c r="A886">
        <f t="shared" si="96"/>
        <v>104</v>
      </c>
      <c r="B886" s="438"/>
      <c r="C886" s="438"/>
      <c r="D886" s="439"/>
      <c r="E886" s="438"/>
      <c r="F886" s="438"/>
      <c r="G886" s="438"/>
      <c r="H886" s="438"/>
      <c r="I886" s="459"/>
      <c r="J886" s="438"/>
      <c r="K886" s="438"/>
      <c r="L886" s="438"/>
      <c r="M886" s="438"/>
      <c r="N886" s="438"/>
      <c r="O886" s="460" t="str">
        <f ca="1">IF(INDIRECT("'Risk Input'!"&amp;Database!$O$16&amp;$A886&amp;"")="","",INDIRECT("'Risk Input'!"&amp;Database!$O$16&amp;$A886&amp;""))</f>
        <v/>
      </c>
      <c r="P886" s="461"/>
      <c r="Q886" s="467"/>
      <c r="R886" s="467"/>
      <c r="S886" s="438"/>
      <c r="T886" s="438"/>
      <c r="U886" s="438"/>
      <c r="V886" s="438"/>
      <c r="W886" s="467"/>
      <c r="X886" s="438"/>
      <c r="Y886" s="460" t="str">
        <f ca="1">IF(INDIRECT("'Risk Input'!"&amp;Database!$O$31&amp;$A886&amp;"")="","",INDIRECT("'Risk Input'!"&amp;Database!$O$31&amp;$A886&amp;""))</f>
        <v/>
      </c>
    </row>
    <row r="887" ht="6" customHeight="1" spans="2:25">
      <c r="B887" s="431"/>
      <c r="C887" s="432"/>
      <c r="D887" s="433"/>
      <c r="E887" s="433"/>
      <c r="F887" s="433"/>
      <c r="G887" s="433"/>
      <c r="H887" s="433"/>
      <c r="I887" s="462"/>
      <c r="J887" s="433"/>
      <c r="K887" s="433"/>
      <c r="L887" s="433"/>
      <c r="M887" s="433"/>
      <c r="N887" s="448"/>
      <c r="O887" s="448"/>
      <c r="P887" s="448"/>
      <c r="Q887" s="448"/>
      <c r="R887" s="448"/>
      <c r="S887" s="433"/>
      <c r="T887" s="433"/>
      <c r="U887" s="433"/>
      <c r="V887" s="433"/>
      <c r="W887" s="433"/>
      <c r="X887" s="433"/>
      <c r="Y887" s="470"/>
    </row>
    <row r="888" ht="24" customHeight="1" spans="1:25">
      <c r="A888">
        <f>A879+1</f>
        <v>105</v>
      </c>
      <c r="B888" s="434" t="str">
        <f ca="1">IF(INDIRECT("'Risk Input'!"&amp;Database!$O$3&amp;$A888&amp;"")="","",INDIRECT("'Risk Input'!"&amp;Database!$O$3&amp;$A888&amp;""))</f>
        <v/>
      </c>
      <c r="C888" s="434" t="str">
        <f ca="1">IF(INDIRECT("'Risk Input'!"&amp;Database!$O$2&amp;$A888&amp;"")="","",INDIRECT("'Risk Input'!"&amp;Database!$O$2&amp;$A888&amp;""))</f>
        <v/>
      </c>
      <c r="D888" s="435" t="str">
        <f ca="1">IF(INDIRECT("'Risk Input'!"&amp;Database!$O$4&amp;$A888&amp;"")="","",INDIRECT("'Risk Input'!"&amp;Database!$O$4&amp;$A888&amp;""))</f>
        <v/>
      </c>
      <c r="E888" s="434" t="str">
        <f ca="1">IF(INDIRECT("'Risk Input'!"&amp;Database!$O$5&amp;$A888&amp;"")="","",INDIRECT("'Risk Input'!"&amp;Database!$O$5&amp;$A888&amp;""))</f>
        <v/>
      </c>
      <c r="F888" s="434" t="str">
        <f ca="1">IF(INDIRECT("'Risk Input'!"&amp;Database!$O$6&amp;$A888&amp;"")="","",INDIRECT("'Risk Input'!"&amp;Database!$O$6&amp;$A888&amp;""))</f>
        <v/>
      </c>
      <c r="G888" s="434" t="str">
        <f ca="1">IF(INDIRECT("'Risk Input'!"&amp;Database!$O$7&amp;$A888&amp;"")="","",INDIRECT("'Risk Input'!"&amp;Database!$O$7&amp;$A888&amp;""))</f>
        <v/>
      </c>
      <c r="H888" s="434" t="str">
        <f ca="1">IF(INDIRECT("'Risk Input'!"&amp;Database!$O$8&amp;$A888&amp;"")="","",INDIRECT("'Risk Input'!"&amp;Database!$O$8&amp;$A888&amp;""))</f>
        <v/>
      </c>
      <c r="I888" s="449" t="str">
        <f ca="1">IF(INDIRECT("'Risk Input'!"&amp;Database!$O$9&amp;$A888&amp;"")="","",INDIRECT("'Risk Input'!"&amp;Database!$O$9&amp;$A888&amp;""))</f>
        <v/>
      </c>
      <c r="J888" s="434" t="str">
        <f ca="1">IF(INDIRECT("'Risk Input'!"&amp;Database!$O$10&amp;$A888&amp;"")="","",INDIRECT("'Risk Input'!"&amp;Database!$O$10&amp;$A888&amp;""))</f>
        <v/>
      </c>
      <c r="K888" s="434" t="str">
        <f ca="1">IF(INDIRECT("'Risk Input'!"&amp;Database!$O$11&amp;$A888&amp;"")="","",INDIRECT("'Risk Input'!"&amp;Database!$O$11&amp;$A888&amp;""))</f>
        <v/>
      </c>
      <c r="L888" s="434" t="str">
        <f ca="1">IF(INDIRECT("'Risk Input'!"&amp;Database!$O$12&amp;$A888&amp;"")="","",INDIRECT("'Risk Input'!"&amp;Database!$O$12&amp;$A888&amp;""))</f>
        <v/>
      </c>
      <c r="M888" s="434" t="str">
        <f ca="1">IF(INDIRECT("'Risk Input'!"&amp;Database!$O$13&amp;$A888&amp;"")="","",INDIRECT("'Risk Input'!"&amp;Database!$O$13&amp;$A888&amp;""))</f>
        <v/>
      </c>
      <c r="N888" s="434" t="str">
        <f ca="1">IF(INDIRECT("'Risk Input'!"&amp;Database!$O$14&amp;$A888&amp;"")="","",INDIRECT("'Risk Input'!"&amp;Database!$O$14&amp;$A888&amp;""))</f>
        <v/>
      </c>
      <c r="O888" s="450" t="s">
        <v>417</v>
      </c>
      <c r="P888" s="451" t="str">
        <f ca="1">IF(INDIRECT("'Risk Input'!"&amp;Database!$O$19&amp;$A888&amp;"")="","",INDIRECT("'Risk Input'!"&amp;Database!$O$19&amp;$A888&amp;""))</f>
        <v/>
      </c>
      <c r="Q888" s="465" t="str">
        <f ca="1">IF(INDIRECT("'Risk Input'!"&amp;Database!$O$20&amp;$A888&amp;"")="","",INDIRECT("'Risk Input'!"&amp;Database!$O$20&amp;$A888&amp;""))</f>
        <v/>
      </c>
      <c r="R888" s="465" t="str">
        <f ca="1">IF(INDIRECT("'Risk Input'!"&amp;Database!$O$21&amp;$A888&amp;"")="","",INDIRECT("'Risk Input'!"&amp;Database!$O$21&amp;$A888&amp;""))</f>
        <v/>
      </c>
      <c r="S888" s="434" t="str">
        <f ca="1">IF(INDIRECT("'Risk Input'!"&amp;Database!$O$22&amp;$A888&amp;"")="","",INDIRECT("'Risk Input'!"&amp;Database!$O$22&amp;$A888&amp;""))</f>
        <v/>
      </c>
      <c r="T888" s="434" t="str">
        <f ca="1">IF(INDIRECT("'Risk Input'!"&amp;Database!$O$25&amp;$A888&amp;"")="","",INDIRECT("'Risk Input'!"&amp;Database!$O$25&amp;$A888&amp;""))</f>
        <v/>
      </c>
      <c r="U888" s="434" t="str">
        <f ca="1">IF(INDIRECT("'Risk Input'!"&amp;Database!$O$26&amp;$A888&amp;"")="","",INDIRECT("'Risk Input'!"&amp;Database!$O$26&amp;$A888&amp;""))</f>
        <v/>
      </c>
      <c r="V888" s="434" t="str">
        <f ca="1">IF(INDIRECT("'Risk Input'!"&amp;Database!$O$27&amp;$A888&amp;"")="","",INDIRECT("'Risk Input'!"&amp;Database!$O$27&amp;$A888&amp;""))</f>
        <v/>
      </c>
      <c r="W888" s="465" t="str">
        <f ca="1">IF(INDIRECT("'Risk Input'!"&amp;Database!$O$28&amp;$A888&amp;"")="","",INDIRECT("'Risk Input'!"&amp;Database!$O$28&amp;$A888&amp;""))</f>
        <v/>
      </c>
      <c r="X888" s="434" t="str">
        <f ca="1">IF(INDIRECT("'Risk Input'!"&amp;Database!$O$29&amp;$A888&amp;"")="","",INDIRECT("'Risk Input'!"&amp;Database!$O$29&amp;$A888&amp;""))</f>
        <v/>
      </c>
      <c r="Y888" s="471" t="s">
        <v>417</v>
      </c>
    </row>
    <row r="889" ht="24" customHeight="1" spans="1:25">
      <c r="A889">
        <f>A888</f>
        <v>105</v>
      </c>
      <c r="B889" s="436"/>
      <c r="C889" s="436"/>
      <c r="D889" s="437"/>
      <c r="E889" s="436"/>
      <c r="F889" s="436"/>
      <c r="G889" s="436"/>
      <c r="H889" s="436"/>
      <c r="I889" s="452"/>
      <c r="J889" s="436"/>
      <c r="K889" s="436"/>
      <c r="L889" s="436"/>
      <c r="M889" s="436"/>
      <c r="N889" s="436"/>
      <c r="O889" s="453" t="str">
        <f ca="1">IF(INDIRECT("'Risk Input'!"&amp;Database!$O$15&amp;$A888&amp;"")="","",INDIRECT("'Risk Input'!"&amp;Database!$O$15&amp;$A888&amp;""))</f>
        <v/>
      </c>
      <c r="P889" s="454"/>
      <c r="Q889" s="466"/>
      <c r="R889" s="466"/>
      <c r="S889" s="436"/>
      <c r="T889" s="436"/>
      <c r="U889" s="436"/>
      <c r="V889" s="436"/>
      <c r="W889" s="466"/>
      <c r="X889" s="436"/>
      <c r="Y889" s="453" t="str">
        <f ca="1">IF(INDIRECT("'Risk Input'!"&amp;Database!$O$30&amp;$A888&amp;"")="","",INDIRECT("'Risk Input'!"&amp;Database!$O$30&amp;$A888&amp;""))</f>
        <v/>
      </c>
    </row>
    <row r="890" ht="24" customHeight="1" spans="1:25">
      <c r="A890">
        <f t="shared" ref="A890:A895" si="97">A889</f>
        <v>105</v>
      </c>
      <c r="B890" s="436"/>
      <c r="C890" s="436"/>
      <c r="D890" s="437"/>
      <c r="E890" s="436"/>
      <c r="F890" s="436"/>
      <c r="G890" s="436"/>
      <c r="H890" s="436"/>
      <c r="I890" s="452"/>
      <c r="J890" s="436"/>
      <c r="K890" s="436"/>
      <c r="L890" s="436"/>
      <c r="M890" s="436"/>
      <c r="N890" s="436"/>
      <c r="O890" s="455" t="str">
        <f ca="1">IF(INDIRECT("'Risk Input'!"&amp;Database!$O$18&amp;$A890&amp;"")="","",INDIRECT("'Risk Input'!"&amp;Database!$O$18&amp;$A890&amp;""))</f>
        <v/>
      </c>
      <c r="P890" s="454"/>
      <c r="Q890" s="466"/>
      <c r="R890" s="466"/>
      <c r="S890" s="436"/>
      <c r="T890" s="436"/>
      <c r="U890" s="436"/>
      <c r="V890" s="436"/>
      <c r="W890" s="466"/>
      <c r="X890" s="436"/>
      <c r="Y890" s="455" t="str">
        <f ca="1">IF(INDIRECT("'Risk Input'!"&amp;Database!$O$33&amp;$A890&amp;"")="","",INDIRECT("'Risk Input'!"&amp;Database!$O$33&amp;$A890&amp;""))</f>
        <v/>
      </c>
    </row>
    <row r="891" ht="24" customHeight="1" spans="1:25">
      <c r="A891">
        <f t="shared" si="97"/>
        <v>105</v>
      </c>
      <c r="B891" s="436"/>
      <c r="C891" s="436"/>
      <c r="D891" s="437"/>
      <c r="E891" s="436"/>
      <c r="F891" s="436"/>
      <c r="G891" s="436"/>
      <c r="H891" s="436"/>
      <c r="I891" s="452"/>
      <c r="J891" s="436"/>
      <c r="K891" s="436"/>
      <c r="L891" s="436"/>
      <c r="M891" s="436"/>
      <c r="N891" s="436"/>
      <c r="O891" s="456" t="str">
        <f ca="1">IF(INDIRECT("'Risk Input'!L"&amp;$A890&amp;"")="","",INDIRECT("'Risk Input'!L"&amp;$A890&amp;""))</f>
        <v/>
      </c>
      <c r="P891" s="454"/>
      <c r="Q891" s="466"/>
      <c r="R891" s="466"/>
      <c r="S891" s="436"/>
      <c r="T891" s="436"/>
      <c r="U891" s="436"/>
      <c r="V891" s="436"/>
      <c r="W891" s="466"/>
      <c r="X891" s="436"/>
      <c r="Y891" s="456" t="str">
        <f ca="1">IF(INDIRECT("'Risk Input'!L"&amp;$A890&amp;"")="","",INDIRECT("'Risk Input'!L"&amp;$A890&amp;""))</f>
        <v/>
      </c>
    </row>
    <row r="892" ht="24" customHeight="1" spans="1:25">
      <c r="A892">
        <f t="shared" si="97"/>
        <v>105</v>
      </c>
      <c r="B892" s="436"/>
      <c r="C892" s="436"/>
      <c r="D892" s="437"/>
      <c r="E892" s="436"/>
      <c r="F892" s="436"/>
      <c r="G892" s="436"/>
      <c r="H892" s="436"/>
      <c r="I892" s="452"/>
      <c r="J892" s="436"/>
      <c r="K892" s="436"/>
      <c r="L892" s="436"/>
      <c r="M892" s="436"/>
      <c r="N892" s="436"/>
      <c r="O892" s="456" t="str">
        <f ca="1">IF(INDIRECT("'Risk Input'!L"&amp;$A891&amp;"")="","",INDIRECT("'Risk Input'!L"&amp;$A891&amp;""))</f>
        <v/>
      </c>
      <c r="P892" s="454"/>
      <c r="Q892" s="466"/>
      <c r="R892" s="466"/>
      <c r="S892" s="436"/>
      <c r="T892" s="436"/>
      <c r="U892" s="436"/>
      <c r="V892" s="436"/>
      <c r="W892" s="466"/>
      <c r="X892" s="436"/>
      <c r="Y892" s="456" t="str">
        <f ca="1">IF(INDIRECT("'Risk Input'!L"&amp;$A891&amp;"")="","",INDIRECT("'Risk Input'!L"&amp;$A891&amp;""))</f>
        <v/>
      </c>
    </row>
    <row r="893" ht="24" customHeight="1" spans="1:25">
      <c r="A893">
        <f t="shared" si="97"/>
        <v>105</v>
      </c>
      <c r="B893" s="436"/>
      <c r="C893" s="436"/>
      <c r="D893" s="437"/>
      <c r="E893" s="436"/>
      <c r="F893" s="436"/>
      <c r="G893" s="436"/>
      <c r="H893" s="436"/>
      <c r="I893" s="452"/>
      <c r="J893" s="436"/>
      <c r="K893" s="436"/>
      <c r="L893" s="436"/>
      <c r="M893" s="436"/>
      <c r="N893" s="436"/>
      <c r="O893" s="457" t="str">
        <f ca="1">IF(INDIRECT("'Risk Input'!L"&amp;$A892&amp;"")="","",INDIRECT("'Risk Input'!L"&amp;$A892&amp;""))</f>
        <v/>
      </c>
      <c r="P893" s="454"/>
      <c r="Q893" s="466"/>
      <c r="R893" s="466"/>
      <c r="S893" s="436"/>
      <c r="T893" s="436"/>
      <c r="U893" s="436"/>
      <c r="V893" s="436"/>
      <c r="W893" s="466"/>
      <c r="X893" s="436"/>
      <c r="Y893" s="457" t="str">
        <f ca="1">IF(INDIRECT("'Risk Input'!L"&amp;$A892&amp;"")="","",INDIRECT("'Risk Input'!L"&amp;$A892&amp;""))</f>
        <v/>
      </c>
    </row>
    <row r="894" ht="24" customHeight="1" spans="1:25">
      <c r="A894">
        <f t="shared" si="97"/>
        <v>105</v>
      </c>
      <c r="B894" s="436"/>
      <c r="C894" s="436"/>
      <c r="D894" s="437"/>
      <c r="E894" s="436"/>
      <c r="F894" s="436"/>
      <c r="G894" s="436"/>
      <c r="H894" s="436"/>
      <c r="I894" s="452"/>
      <c r="J894" s="436"/>
      <c r="K894" s="436"/>
      <c r="L894" s="436"/>
      <c r="M894" s="436"/>
      <c r="N894" s="436"/>
      <c r="O894" s="458" t="s">
        <v>418</v>
      </c>
      <c r="P894" s="454"/>
      <c r="Q894" s="466"/>
      <c r="R894" s="466"/>
      <c r="S894" s="436"/>
      <c r="T894" s="436"/>
      <c r="U894" s="436"/>
      <c r="V894" s="436"/>
      <c r="W894" s="466"/>
      <c r="X894" s="436"/>
      <c r="Y894" s="458" t="s">
        <v>418</v>
      </c>
    </row>
    <row r="895" ht="24" customHeight="1" spans="1:25">
      <c r="A895">
        <f t="shared" si="97"/>
        <v>105</v>
      </c>
      <c r="B895" s="438"/>
      <c r="C895" s="438"/>
      <c r="D895" s="439"/>
      <c r="E895" s="438"/>
      <c r="F895" s="438"/>
      <c r="G895" s="438"/>
      <c r="H895" s="438"/>
      <c r="I895" s="459"/>
      <c r="J895" s="438"/>
      <c r="K895" s="438"/>
      <c r="L895" s="438"/>
      <c r="M895" s="438"/>
      <c r="N895" s="438"/>
      <c r="O895" s="460" t="str">
        <f ca="1">IF(INDIRECT("'Risk Input'!"&amp;Database!$O$16&amp;$A895&amp;"")="","",INDIRECT("'Risk Input'!"&amp;Database!$O$16&amp;$A895&amp;""))</f>
        <v/>
      </c>
      <c r="P895" s="461"/>
      <c r="Q895" s="467"/>
      <c r="R895" s="467"/>
      <c r="S895" s="438"/>
      <c r="T895" s="438"/>
      <c r="U895" s="438"/>
      <c r="V895" s="438"/>
      <c r="W895" s="467"/>
      <c r="X895" s="438"/>
      <c r="Y895" s="460" t="str">
        <f ca="1">IF(INDIRECT("'Risk Input'!"&amp;Database!$O$31&amp;$A895&amp;"")="","",INDIRECT("'Risk Input'!"&amp;Database!$O$31&amp;$A895&amp;""))</f>
        <v/>
      </c>
    </row>
    <row r="896" ht="6" customHeight="1" spans="2:25">
      <c r="B896" s="431"/>
      <c r="C896" s="432"/>
      <c r="D896" s="433"/>
      <c r="E896" s="433"/>
      <c r="F896" s="433"/>
      <c r="G896" s="433"/>
      <c r="H896" s="433"/>
      <c r="I896" s="462"/>
      <c r="J896" s="433"/>
      <c r="K896" s="433"/>
      <c r="L896" s="433"/>
      <c r="M896" s="433"/>
      <c r="N896" s="448"/>
      <c r="O896" s="448"/>
      <c r="P896" s="448"/>
      <c r="Q896" s="448"/>
      <c r="R896" s="448"/>
      <c r="S896" s="433"/>
      <c r="T896" s="433"/>
      <c r="U896" s="433"/>
      <c r="V896" s="433"/>
      <c r="W896" s="433"/>
      <c r="X896" s="433"/>
      <c r="Y896" s="470"/>
    </row>
    <row r="897" ht="24" customHeight="1" spans="1:25">
      <c r="A897">
        <f>A888+1</f>
        <v>106</v>
      </c>
      <c r="B897" s="434" t="str">
        <f ca="1">IF(INDIRECT("'Risk Input'!"&amp;Database!$O$3&amp;$A897&amp;"")="","",INDIRECT("'Risk Input'!"&amp;Database!$O$3&amp;$A897&amp;""))</f>
        <v/>
      </c>
      <c r="C897" s="434" t="str">
        <f ca="1">IF(INDIRECT("'Risk Input'!"&amp;Database!$O$2&amp;$A897&amp;"")="","",INDIRECT("'Risk Input'!"&amp;Database!$O$2&amp;$A897&amp;""))</f>
        <v/>
      </c>
      <c r="D897" s="435" t="str">
        <f ca="1">IF(INDIRECT("'Risk Input'!"&amp;Database!$O$4&amp;$A897&amp;"")="","",INDIRECT("'Risk Input'!"&amp;Database!$O$4&amp;$A897&amp;""))</f>
        <v/>
      </c>
      <c r="E897" s="434" t="str">
        <f ca="1">IF(INDIRECT("'Risk Input'!"&amp;Database!$O$5&amp;$A897&amp;"")="","",INDIRECT("'Risk Input'!"&amp;Database!$O$5&amp;$A897&amp;""))</f>
        <v/>
      </c>
      <c r="F897" s="434" t="str">
        <f ca="1">IF(INDIRECT("'Risk Input'!"&amp;Database!$O$6&amp;$A897&amp;"")="","",INDIRECT("'Risk Input'!"&amp;Database!$O$6&amp;$A897&amp;""))</f>
        <v/>
      </c>
      <c r="G897" s="434" t="str">
        <f ca="1">IF(INDIRECT("'Risk Input'!"&amp;Database!$O$7&amp;$A897&amp;"")="","",INDIRECT("'Risk Input'!"&amp;Database!$O$7&amp;$A897&amp;""))</f>
        <v/>
      </c>
      <c r="H897" s="434" t="str">
        <f ca="1">IF(INDIRECT("'Risk Input'!"&amp;Database!$O$8&amp;$A897&amp;"")="","",INDIRECT("'Risk Input'!"&amp;Database!$O$8&amp;$A897&amp;""))</f>
        <v/>
      </c>
      <c r="I897" s="449" t="str">
        <f ca="1">IF(INDIRECT("'Risk Input'!"&amp;Database!$O$9&amp;$A897&amp;"")="","",INDIRECT("'Risk Input'!"&amp;Database!$O$9&amp;$A897&amp;""))</f>
        <v/>
      </c>
      <c r="J897" s="434" t="str">
        <f ca="1">IF(INDIRECT("'Risk Input'!"&amp;Database!$O$10&amp;$A897&amp;"")="","",INDIRECT("'Risk Input'!"&amp;Database!$O$10&amp;$A897&amp;""))</f>
        <v/>
      </c>
      <c r="K897" s="434" t="str">
        <f ca="1">IF(INDIRECT("'Risk Input'!"&amp;Database!$O$11&amp;$A897&amp;"")="","",INDIRECT("'Risk Input'!"&amp;Database!$O$11&amp;$A897&amp;""))</f>
        <v/>
      </c>
      <c r="L897" s="434" t="str">
        <f ca="1">IF(INDIRECT("'Risk Input'!"&amp;Database!$O$12&amp;$A897&amp;"")="","",INDIRECT("'Risk Input'!"&amp;Database!$O$12&amp;$A897&amp;""))</f>
        <v/>
      </c>
      <c r="M897" s="434" t="str">
        <f ca="1">IF(INDIRECT("'Risk Input'!"&amp;Database!$O$13&amp;$A897&amp;"")="","",INDIRECT("'Risk Input'!"&amp;Database!$O$13&amp;$A897&amp;""))</f>
        <v/>
      </c>
      <c r="N897" s="434" t="str">
        <f ca="1">IF(INDIRECT("'Risk Input'!"&amp;Database!$O$14&amp;$A897&amp;"")="","",INDIRECT("'Risk Input'!"&amp;Database!$O$14&amp;$A897&amp;""))</f>
        <v/>
      </c>
      <c r="O897" s="450" t="s">
        <v>417</v>
      </c>
      <c r="P897" s="451" t="str">
        <f ca="1">IF(INDIRECT("'Risk Input'!"&amp;Database!$O$19&amp;$A897&amp;"")="","",INDIRECT("'Risk Input'!"&amp;Database!$O$19&amp;$A897&amp;""))</f>
        <v/>
      </c>
      <c r="Q897" s="465" t="str">
        <f ca="1">IF(INDIRECT("'Risk Input'!"&amp;Database!$O$20&amp;$A897&amp;"")="","",INDIRECT("'Risk Input'!"&amp;Database!$O$20&amp;$A897&amp;""))</f>
        <v/>
      </c>
      <c r="R897" s="465" t="str">
        <f ca="1">IF(INDIRECT("'Risk Input'!"&amp;Database!$O$21&amp;$A897&amp;"")="","",INDIRECT("'Risk Input'!"&amp;Database!$O$21&amp;$A897&amp;""))</f>
        <v/>
      </c>
      <c r="S897" s="434" t="str">
        <f ca="1">IF(INDIRECT("'Risk Input'!"&amp;Database!$O$22&amp;$A897&amp;"")="","",INDIRECT("'Risk Input'!"&amp;Database!$O$22&amp;$A897&amp;""))</f>
        <v/>
      </c>
      <c r="T897" s="434" t="str">
        <f ca="1">IF(INDIRECT("'Risk Input'!"&amp;Database!$O$25&amp;$A897&amp;"")="","",INDIRECT("'Risk Input'!"&amp;Database!$O$25&amp;$A897&amp;""))</f>
        <v/>
      </c>
      <c r="U897" s="434" t="str">
        <f ca="1">IF(INDIRECT("'Risk Input'!"&amp;Database!$O$26&amp;$A897&amp;"")="","",INDIRECT("'Risk Input'!"&amp;Database!$O$26&amp;$A897&amp;""))</f>
        <v/>
      </c>
      <c r="V897" s="434" t="str">
        <f ca="1">IF(INDIRECT("'Risk Input'!"&amp;Database!$O$27&amp;$A897&amp;"")="","",INDIRECT("'Risk Input'!"&amp;Database!$O$27&amp;$A897&amp;""))</f>
        <v/>
      </c>
      <c r="W897" s="465" t="str">
        <f ca="1">IF(INDIRECT("'Risk Input'!"&amp;Database!$O$28&amp;$A897&amp;"")="","",INDIRECT("'Risk Input'!"&amp;Database!$O$28&amp;$A897&amp;""))</f>
        <v/>
      </c>
      <c r="X897" s="434" t="str">
        <f ca="1">IF(INDIRECT("'Risk Input'!"&amp;Database!$O$29&amp;$A897&amp;"")="","",INDIRECT("'Risk Input'!"&amp;Database!$O$29&amp;$A897&amp;""))</f>
        <v/>
      </c>
      <c r="Y897" s="471" t="s">
        <v>417</v>
      </c>
    </row>
    <row r="898" ht="24" customHeight="1" spans="1:25">
      <c r="A898">
        <f>A897</f>
        <v>106</v>
      </c>
      <c r="B898" s="436"/>
      <c r="C898" s="436"/>
      <c r="D898" s="437"/>
      <c r="E898" s="436"/>
      <c r="F898" s="436"/>
      <c r="G898" s="436"/>
      <c r="H898" s="436"/>
      <c r="I898" s="452"/>
      <c r="J898" s="436"/>
      <c r="K898" s="436"/>
      <c r="L898" s="436"/>
      <c r="M898" s="436"/>
      <c r="N898" s="436"/>
      <c r="O898" s="453" t="str">
        <f ca="1">IF(INDIRECT("'Risk Input'!"&amp;Database!$O$15&amp;$A897&amp;"")="","",INDIRECT("'Risk Input'!"&amp;Database!$O$15&amp;$A897&amp;""))</f>
        <v/>
      </c>
      <c r="P898" s="454"/>
      <c r="Q898" s="466"/>
      <c r="R898" s="466"/>
      <c r="S898" s="436"/>
      <c r="T898" s="436"/>
      <c r="U898" s="436"/>
      <c r="V898" s="436"/>
      <c r="W898" s="466"/>
      <c r="X898" s="436"/>
      <c r="Y898" s="453" t="str">
        <f ca="1">IF(INDIRECT("'Risk Input'!"&amp;Database!$O$30&amp;$A897&amp;"")="","",INDIRECT("'Risk Input'!"&amp;Database!$O$30&amp;$A897&amp;""))</f>
        <v/>
      </c>
    </row>
    <row r="899" ht="24" customHeight="1" spans="1:25">
      <c r="A899">
        <f t="shared" ref="A899:A904" si="98">A898</f>
        <v>106</v>
      </c>
      <c r="B899" s="436"/>
      <c r="C899" s="436"/>
      <c r="D899" s="437"/>
      <c r="E899" s="436"/>
      <c r="F899" s="436"/>
      <c r="G899" s="436"/>
      <c r="H899" s="436"/>
      <c r="I899" s="452"/>
      <c r="J899" s="436"/>
      <c r="K899" s="436"/>
      <c r="L899" s="436"/>
      <c r="M899" s="436"/>
      <c r="N899" s="436"/>
      <c r="O899" s="455" t="str">
        <f ca="1">IF(INDIRECT("'Risk Input'!"&amp;Database!$O$18&amp;$A899&amp;"")="","",INDIRECT("'Risk Input'!"&amp;Database!$O$18&amp;$A899&amp;""))</f>
        <v/>
      </c>
      <c r="P899" s="454"/>
      <c r="Q899" s="466"/>
      <c r="R899" s="466"/>
      <c r="S899" s="436"/>
      <c r="T899" s="436"/>
      <c r="U899" s="436"/>
      <c r="V899" s="436"/>
      <c r="W899" s="466"/>
      <c r="X899" s="436"/>
      <c r="Y899" s="455" t="str">
        <f ca="1">IF(INDIRECT("'Risk Input'!"&amp;Database!$O$33&amp;$A899&amp;"")="","",INDIRECT("'Risk Input'!"&amp;Database!$O$33&amp;$A899&amp;""))</f>
        <v/>
      </c>
    </row>
    <row r="900" ht="24" customHeight="1" spans="1:25">
      <c r="A900">
        <f t="shared" si="98"/>
        <v>106</v>
      </c>
      <c r="B900" s="436"/>
      <c r="C900" s="436"/>
      <c r="D900" s="437"/>
      <c r="E900" s="436"/>
      <c r="F900" s="436"/>
      <c r="G900" s="436"/>
      <c r="H900" s="436"/>
      <c r="I900" s="452"/>
      <c r="J900" s="436"/>
      <c r="K900" s="436"/>
      <c r="L900" s="436"/>
      <c r="M900" s="436"/>
      <c r="N900" s="436"/>
      <c r="O900" s="456" t="str">
        <f ca="1">IF(INDIRECT("'Risk Input'!L"&amp;$A899&amp;"")="","",INDIRECT("'Risk Input'!L"&amp;$A899&amp;""))</f>
        <v/>
      </c>
      <c r="P900" s="454"/>
      <c r="Q900" s="466"/>
      <c r="R900" s="466"/>
      <c r="S900" s="436"/>
      <c r="T900" s="436"/>
      <c r="U900" s="436"/>
      <c r="V900" s="436"/>
      <c r="W900" s="466"/>
      <c r="X900" s="436"/>
      <c r="Y900" s="456" t="str">
        <f ca="1">IF(INDIRECT("'Risk Input'!L"&amp;$A899&amp;"")="","",INDIRECT("'Risk Input'!L"&amp;$A899&amp;""))</f>
        <v/>
      </c>
    </row>
    <row r="901" ht="24" customHeight="1" spans="1:25">
      <c r="A901">
        <f t="shared" si="98"/>
        <v>106</v>
      </c>
      <c r="B901" s="436"/>
      <c r="C901" s="436"/>
      <c r="D901" s="437"/>
      <c r="E901" s="436"/>
      <c r="F901" s="436"/>
      <c r="G901" s="436"/>
      <c r="H901" s="436"/>
      <c r="I901" s="452"/>
      <c r="J901" s="436"/>
      <c r="K901" s="436"/>
      <c r="L901" s="436"/>
      <c r="M901" s="436"/>
      <c r="N901" s="436"/>
      <c r="O901" s="456" t="str">
        <f ca="1">IF(INDIRECT("'Risk Input'!L"&amp;$A900&amp;"")="","",INDIRECT("'Risk Input'!L"&amp;$A900&amp;""))</f>
        <v/>
      </c>
      <c r="P901" s="454"/>
      <c r="Q901" s="466"/>
      <c r="R901" s="466"/>
      <c r="S901" s="436"/>
      <c r="T901" s="436"/>
      <c r="U901" s="436"/>
      <c r="V901" s="436"/>
      <c r="W901" s="466"/>
      <c r="X901" s="436"/>
      <c r="Y901" s="456" t="str">
        <f ca="1">IF(INDIRECT("'Risk Input'!L"&amp;$A900&amp;"")="","",INDIRECT("'Risk Input'!L"&amp;$A900&amp;""))</f>
        <v/>
      </c>
    </row>
    <row r="902" ht="24" customHeight="1" spans="1:25">
      <c r="A902">
        <f t="shared" si="98"/>
        <v>106</v>
      </c>
      <c r="B902" s="436"/>
      <c r="C902" s="436"/>
      <c r="D902" s="437"/>
      <c r="E902" s="436"/>
      <c r="F902" s="436"/>
      <c r="G902" s="436"/>
      <c r="H902" s="436"/>
      <c r="I902" s="452"/>
      <c r="J902" s="436"/>
      <c r="K902" s="436"/>
      <c r="L902" s="436"/>
      <c r="M902" s="436"/>
      <c r="N902" s="436"/>
      <c r="O902" s="457" t="str">
        <f ca="1">IF(INDIRECT("'Risk Input'!L"&amp;$A901&amp;"")="","",INDIRECT("'Risk Input'!L"&amp;$A901&amp;""))</f>
        <v/>
      </c>
      <c r="P902" s="454"/>
      <c r="Q902" s="466"/>
      <c r="R902" s="466"/>
      <c r="S902" s="436"/>
      <c r="T902" s="436"/>
      <c r="U902" s="436"/>
      <c r="V902" s="436"/>
      <c r="W902" s="466"/>
      <c r="X902" s="436"/>
      <c r="Y902" s="457" t="str">
        <f ca="1">IF(INDIRECT("'Risk Input'!L"&amp;$A901&amp;"")="","",INDIRECT("'Risk Input'!L"&amp;$A901&amp;""))</f>
        <v/>
      </c>
    </row>
    <row r="903" ht="24" customHeight="1" spans="1:25">
      <c r="A903">
        <f t="shared" si="98"/>
        <v>106</v>
      </c>
      <c r="B903" s="436"/>
      <c r="C903" s="436"/>
      <c r="D903" s="437"/>
      <c r="E903" s="436"/>
      <c r="F903" s="436"/>
      <c r="G903" s="436"/>
      <c r="H903" s="436"/>
      <c r="I903" s="452"/>
      <c r="J903" s="436"/>
      <c r="K903" s="436"/>
      <c r="L903" s="436"/>
      <c r="M903" s="436"/>
      <c r="N903" s="436"/>
      <c r="O903" s="458" t="s">
        <v>418</v>
      </c>
      <c r="P903" s="454"/>
      <c r="Q903" s="466"/>
      <c r="R903" s="466"/>
      <c r="S903" s="436"/>
      <c r="T903" s="436"/>
      <c r="U903" s="436"/>
      <c r="V903" s="436"/>
      <c r="W903" s="466"/>
      <c r="X903" s="436"/>
      <c r="Y903" s="458" t="s">
        <v>418</v>
      </c>
    </row>
    <row r="904" ht="24" customHeight="1" spans="1:25">
      <c r="A904">
        <f t="shared" si="98"/>
        <v>106</v>
      </c>
      <c r="B904" s="438"/>
      <c r="C904" s="438"/>
      <c r="D904" s="439"/>
      <c r="E904" s="438"/>
      <c r="F904" s="438"/>
      <c r="G904" s="438"/>
      <c r="H904" s="438"/>
      <c r="I904" s="459"/>
      <c r="J904" s="438"/>
      <c r="K904" s="438"/>
      <c r="L904" s="438"/>
      <c r="M904" s="438"/>
      <c r="N904" s="438"/>
      <c r="O904" s="460" t="str">
        <f ca="1">IF(INDIRECT("'Risk Input'!"&amp;Database!$O$16&amp;$A904&amp;"")="","",INDIRECT("'Risk Input'!"&amp;Database!$O$16&amp;$A904&amp;""))</f>
        <v/>
      </c>
      <c r="P904" s="461"/>
      <c r="Q904" s="467"/>
      <c r="R904" s="467"/>
      <c r="S904" s="438"/>
      <c r="T904" s="438"/>
      <c r="U904" s="438"/>
      <c r="V904" s="438"/>
      <c r="W904" s="467"/>
      <c r="X904" s="438"/>
      <c r="Y904" s="460" t="str">
        <f ca="1">IF(INDIRECT("'Risk Input'!"&amp;Database!$O$31&amp;$A904&amp;"")="","",INDIRECT("'Risk Input'!"&amp;Database!$O$31&amp;$A904&amp;""))</f>
        <v/>
      </c>
    </row>
    <row r="905" ht="6" customHeight="1" spans="2:25">
      <c r="B905" s="431"/>
      <c r="C905" s="432"/>
      <c r="D905" s="433"/>
      <c r="E905" s="433"/>
      <c r="F905" s="433"/>
      <c r="G905" s="433"/>
      <c r="H905" s="433"/>
      <c r="I905" s="462"/>
      <c r="J905" s="433"/>
      <c r="K905" s="433"/>
      <c r="L905" s="433"/>
      <c r="M905" s="433"/>
      <c r="N905" s="448"/>
      <c r="O905" s="448"/>
      <c r="P905" s="448"/>
      <c r="Q905" s="448"/>
      <c r="R905" s="448"/>
      <c r="S905" s="433"/>
      <c r="T905" s="433"/>
      <c r="U905" s="433"/>
      <c r="V905" s="433"/>
      <c r="W905" s="433"/>
      <c r="X905" s="433"/>
      <c r="Y905" s="470"/>
    </row>
    <row r="906" ht="24" customHeight="1" spans="1:25">
      <c r="A906">
        <f>A897+1</f>
        <v>107</v>
      </c>
      <c r="B906" s="434" t="str">
        <f ca="1">IF(INDIRECT("'Risk Input'!"&amp;Database!$O$3&amp;$A906&amp;"")="","",INDIRECT("'Risk Input'!"&amp;Database!$O$3&amp;$A906&amp;""))</f>
        <v/>
      </c>
      <c r="C906" s="434" t="str">
        <f ca="1">IF(INDIRECT("'Risk Input'!"&amp;Database!$O$2&amp;$A906&amp;"")="","",INDIRECT("'Risk Input'!"&amp;Database!$O$2&amp;$A906&amp;""))</f>
        <v/>
      </c>
      <c r="D906" s="435" t="str">
        <f ca="1">IF(INDIRECT("'Risk Input'!"&amp;Database!$O$4&amp;$A906&amp;"")="","",INDIRECT("'Risk Input'!"&amp;Database!$O$4&amp;$A906&amp;""))</f>
        <v/>
      </c>
      <c r="E906" s="434" t="str">
        <f ca="1">IF(INDIRECT("'Risk Input'!"&amp;Database!$O$5&amp;$A906&amp;"")="","",INDIRECT("'Risk Input'!"&amp;Database!$O$5&amp;$A906&amp;""))</f>
        <v/>
      </c>
      <c r="F906" s="434" t="str">
        <f ca="1">IF(INDIRECT("'Risk Input'!"&amp;Database!$O$6&amp;$A906&amp;"")="","",INDIRECT("'Risk Input'!"&amp;Database!$O$6&amp;$A906&amp;""))</f>
        <v/>
      </c>
      <c r="G906" s="434" t="str">
        <f ca="1">IF(INDIRECT("'Risk Input'!"&amp;Database!$O$7&amp;$A906&amp;"")="","",INDIRECT("'Risk Input'!"&amp;Database!$O$7&amp;$A906&amp;""))</f>
        <v/>
      </c>
      <c r="H906" s="434" t="str">
        <f ca="1">IF(INDIRECT("'Risk Input'!"&amp;Database!$O$8&amp;$A906&amp;"")="","",INDIRECT("'Risk Input'!"&amp;Database!$O$8&amp;$A906&amp;""))</f>
        <v/>
      </c>
      <c r="I906" s="449" t="str">
        <f ca="1">IF(INDIRECT("'Risk Input'!"&amp;Database!$O$9&amp;$A906&amp;"")="","",INDIRECT("'Risk Input'!"&amp;Database!$O$9&amp;$A906&amp;""))</f>
        <v/>
      </c>
      <c r="J906" s="434" t="str">
        <f ca="1">IF(INDIRECT("'Risk Input'!"&amp;Database!$O$10&amp;$A906&amp;"")="","",INDIRECT("'Risk Input'!"&amp;Database!$O$10&amp;$A906&amp;""))</f>
        <v/>
      </c>
      <c r="K906" s="434" t="str">
        <f ca="1">IF(INDIRECT("'Risk Input'!"&amp;Database!$O$11&amp;$A906&amp;"")="","",INDIRECT("'Risk Input'!"&amp;Database!$O$11&amp;$A906&amp;""))</f>
        <v/>
      </c>
      <c r="L906" s="434" t="str">
        <f ca="1">IF(INDIRECT("'Risk Input'!"&amp;Database!$O$12&amp;$A906&amp;"")="","",INDIRECT("'Risk Input'!"&amp;Database!$O$12&amp;$A906&amp;""))</f>
        <v/>
      </c>
      <c r="M906" s="434" t="str">
        <f ca="1">IF(INDIRECT("'Risk Input'!"&amp;Database!$O$13&amp;$A906&amp;"")="","",INDIRECT("'Risk Input'!"&amp;Database!$O$13&amp;$A906&amp;""))</f>
        <v/>
      </c>
      <c r="N906" s="434" t="str">
        <f ca="1">IF(INDIRECT("'Risk Input'!"&amp;Database!$O$14&amp;$A906&amp;"")="","",INDIRECT("'Risk Input'!"&amp;Database!$O$14&amp;$A906&amp;""))</f>
        <v/>
      </c>
      <c r="O906" s="450" t="s">
        <v>417</v>
      </c>
      <c r="P906" s="451" t="str">
        <f ca="1">IF(INDIRECT("'Risk Input'!"&amp;Database!$O$19&amp;$A906&amp;"")="","",INDIRECT("'Risk Input'!"&amp;Database!$O$19&amp;$A906&amp;""))</f>
        <v/>
      </c>
      <c r="Q906" s="465" t="str">
        <f ca="1">IF(INDIRECT("'Risk Input'!"&amp;Database!$O$20&amp;$A906&amp;"")="","",INDIRECT("'Risk Input'!"&amp;Database!$O$20&amp;$A906&amp;""))</f>
        <v/>
      </c>
      <c r="R906" s="465" t="str">
        <f ca="1">IF(INDIRECT("'Risk Input'!"&amp;Database!$O$21&amp;$A906&amp;"")="","",INDIRECT("'Risk Input'!"&amp;Database!$O$21&amp;$A906&amp;""))</f>
        <v/>
      </c>
      <c r="S906" s="434" t="str">
        <f ca="1">IF(INDIRECT("'Risk Input'!"&amp;Database!$O$22&amp;$A906&amp;"")="","",INDIRECT("'Risk Input'!"&amp;Database!$O$22&amp;$A906&amp;""))</f>
        <v/>
      </c>
      <c r="T906" s="434" t="str">
        <f ca="1">IF(INDIRECT("'Risk Input'!"&amp;Database!$O$25&amp;$A906&amp;"")="","",INDIRECT("'Risk Input'!"&amp;Database!$O$25&amp;$A906&amp;""))</f>
        <v/>
      </c>
      <c r="U906" s="434" t="str">
        <f ca="1">IF(INDIRECT("'Risk Input'!"&amp;Database!$O$26&amp;$A906&amp;"")="","",INDIRECT("'Risk Input'!"&amp;Database!$O$26&amp;$A906&amp;""))</f>
        <v/>
      </c>
      <c r="V906" s="434" t="str">
        <f ca="1">IF(INDIRECT("'Risk Input'!"&amp;Database!$O$27&amp;$A906&amp;"")="","",INDIRECT("'Risk Input'!"&amp;Database!$O$27&amp;$A906&amp;""))</f>
        <v/>
      </c>
      <c r="W906" s="465" t="str">
        <f ca="1">IF(INDIRECT("'Risk Input'!"&amp;Database!$O$28&amp;$A906&amp;"")="","",INDIRECT("'Risk Input'!"&amp;Database!$O$28&amp;$A906&amp;""))</f>
        <v/>
      </c>
      <c r="X906" s="434" t="str">
        <f ca="1">IF(INDIRECT("'Risk Input'!"&amp;Database!$O$29&amp;$A906&amp;"")="","",INDIRECT("'Risk Input'!"&amp;Database!$O$29&amp;$A906&amp;""))</f>
        <v/>
      </c>
      <c r="Y906" s="471" t="s">
        <v>417</v>
      </c>
    </row>
    <row r="907" ht="24" customHeight="1" spans="1:25">
      <c r="A907">
        <f>A906</f>
        <v>107</v>
      </c>
      <c r="B907" s="436"/>
      <c r="C907" s="436"/>
      <c r="D907" s="437"/>
      <c r="E907" s="436"/>
      <c r="F907" s="436"/>
      <c r="G907" s="436"/>
      <c r="H907" s="436"/>
      <c r="I907" s="452"/>
      <c r="J907" s="436"/>
      <c r="K907" s="436"/>
      <c r="L907" s="436"/>
      <c r="M907" s="436"/>
      <c r="N907" s="436"/>
      <c r="O907" s="453" t="str">
        <f ca="1">IF(INDIRECT("'Risk Input'!"&amp;Database!$O$15&amp;$A906&amp;"")="","",INDIRECT("'Risk Input'!"&amp;Database!$O$15&amp;$A906&amp;""))</f>
        <v/>
      </c>
      <c r="P907" s="454"/>
      <c r="Q907" s="466"/>
      <c r="R907" s="466"/>
      <c r="S907" s="436"/>
      <c r="T907" s="436"/>
      <c r="U907" s="436"/>
      <c r="V907" s="436"/>
      <c r="W907" s="466"/>
      <c r="X907" s="436"/>
      <c r="Y907" s="453" t="str">
        <f ca="1">IF(INDIRECT("'Risk Input'!"&amp;Database!$O$30&amp;$A906&amp;"")="","",INDIRECT("'Risk Input'!"&amp;Database!$O$30&amp;$A906&amp;""))</f>
        <v/>
      </c>
    </row>
    <row r="908" ht="24" customHeight="1" spans="1:25">
      <c r="A908">
        <f t="shared" ref="A908:A913" si="99">A907</f>
        <v>107</v>
      </c>
      <c r="B908" s="436"/>
      <c r="C908" s="436"/>
      <c r="D908" s="437"/>
      <c r="E908" s="436"/>
      <c r="F908" s="436"/>
      <c r="G908" s="436"/>
      <c r="H908" s="436"/>
      <c r="I908" s="452"/>
      <c r="J908" s="436"/>
      <c r="K908" s="436"/>
      <c r="L908" s="436"/>
      <c r="M908" s="436"/>
      <c r="N908" s="436"/>
      <c r="O908" s="455" t="str">
        <f ca="1">IF(INDIRECT("'Risk Input'!"&amp;Database!$O$18&amp;$A908&amp;"")="","",INDIRECT("'Risk Input'!"&amp;Database!$O$18&amp;$A908&amp;""))</f>
        <v/>
      </c>
      <c r="P908" s="454"/>
      <c r="Q908" s="466"/>
      <c r="R908" s="466"/>
      <c r="S908" s="436"/>
      <c r="T908" s="436"/>
      <c r="U908" s="436"/>
      <c r="V908" s="436"/>
      <c r="W908" s="466"/>
      <c r="X908" s="436"/>
      <c r="Y908" s="455" t="str">
        <f ca="1">IF(INDIRECT("'Risk Input'!"&amp;Database!$O$33&amp;$A908&amp;"")="","",INDIRECT("'Risk Input'!"&amp;Database!$O$33&amp;$A908&amp;""))</f>
        <v/>
      </c>
    </row>
    <row r="909" ht="24" customHeight="1" spans="1:25">
      <c r="A909">
        <f t="shared" si="99"/>
        <v>107</v>
      </c>
      <c r="B909" s="436"/>
      <c r="C909" s="436"/>
      <c r="D909" s="437"/>
      <c r="E909" s="436"/>
      <c r="F909" s="436"/>
      <c r="G909" s="436"/>
      <c r="H909" s="436"/>
      <c r="I909" s="452"/>
      <c r="J909" s="436"/>
      <c r="K909" s="436"/>
      <c r="L909" s="436"/>
      <c r="M909" s="436"/>
      <c r="N909" s="436"/>
      <c r="O909" s="456" t="str">
        <f ca="1">IF(INDIRECT("'Risk Input'!L"&amp;$A908&amp;"")="","",INDIRECT("'Risk Input'!L"&amp;$A908&amp;""))</f>
        <v/>
      </c>
      <c r="P909" s="454"/>
      <c r="Q909" s="466"/>
      <c r="R909" s="466"/>
      <c r="S909" s="436"/>
      <c r="T909" s="436"/>
      <c r="U909" s="436"/>
      <c r="V909" s="436"/>
      <c r="W909" s="466"/>
      <c r="X909" s="436"/>
      <c r="Y909" s="456" t="str">
        <f ca="1">IF(INDIRECT("'Risk Input'!L"&amp;$A908&amp;"")="","",INDIRECT("'Risk Input'!L"&amp;$A908&amp;""))</f>
        <v/>
      </c>
    </row>
    <row r="910" ht="24" customHeight="1" spans="1:25">
      <c r="A910">
        <f t="shared" si="99"/>
        <v>107</v>
      </c>
      <c r="B910" s="436"/>
      <c r="C910" s="436"/>
      <c r="D910" s="437"/>
      <c r="E910" s="436"/>
      <c r="F910" s="436"/>
      <c r="G910" s="436"/>
      <c r="H910" s="436"/>
      <c r="I910" s="452"/>
      <c r="J910" s="436"/>
      <c r="K910" s="436"/>
      <c r="L910" s="436"/>
      <c r="M910" s="436"/>
      <c r="N910" s="436"/>
      <c r="O910" s="456" t="str">
        <f ca="1">IF(INDIRECT("'Risk Input'!L"&amp;$A909&amp;"")="","",INDIRECT("'Risk Input'!L"&amp;$A909&amp;""))</f>
        <v/>
      </c>
      <c r="P910" s="454"/>
      <c r="Q910" s="466"/>
      <c r="R910" s="466"/>
      <c r="S910" s="436"/>
      <c r="T910" s="436"/>
      <c r="U910" s="436"/>
      <c r="V910" s="436"/>
      <c r="W910" s="466"/>
      <c r="X910" s="436"/>
      <c r="Y910" s="456" t="str">
        <f ca="1">IF(INDIRECT("'Risk Input'!L"&amp;$A909&amp;"")="","",INDIRECT("'Risk Input'!L"&amp;$A909&amp;""))</f>
        <v/>
      </c>
    </row>
    <row r="911" ht="24" customHeight="1" spans="1:25">
      <c r="A911">
        <f t="shared" si="99"/>
        <v>107</v>
      </c>
      <c r="B911" s="436"/>
      <c r="C911" s="436"/>
      <c r="D911" s="437"/>
      <c r="E911" s="436"/>
      <c r="F911" s="436"/>
      <c r="G911" s="436"/>
      <c r="H911" s="436"/>
      <c r="I911" s="452"/>
      <c r="J911" s="436"/>
      <c r="K911" s="436"/>
      <c r="L911" s="436"/>
      <c r="M911" s="436"/>
      <c r="N911" s="436"/>
      <c r="O911" s="457" t="str">
        <f ca="1">IF(INDIRECT("'Risk Input'!L"&amp;$A910&amp;"")="","",INDIRECT("'Risk Input'!L"&amp;$A910&amp;""))</f>
        <v/>
      </c>
      <c r="P911" s="454"/>
      <c r="Q911" s="466"/>
      <c r="R911" s="466"/>
      <c r="S911" s="436"/>
      <c r="T911" s="436"/>
      <c r="U911" s="436"/>
      <c r="V911" s="436"/>
      <c r="W911" s="466"/>
      <c r="X911" s="436"/>
      <c r="Y911" s="457" t="str">
        <f ca="1">IF(INDIRECT("'Risk Input'!L"&amp;$A910&amp;"")="","",INDIRECT("'Risk Input'!L"&amp;$A910&amp;""))</f>
        <v/>
      </c>
    </row>
    <row r="912" ht="24" customHeight="1" spans="1:25">
      <c r="A912">
        <f t="shared" si="99"/>
        <v>107</v>
      </c>
      <c r="B912" s="436"/>
      <c r="C912" s="436"/>
      <c r="D912" s="437"/>
      <c r="E912" s="436"/>
      <c r="F912" s="436"/>
      <c r="G912" s="436"/>
      <c r="H912" s="436"/>
      <c r="I912" s="452"/>
      <c r="J912" s="436"/>
      <c r="K912" s="436"/>
      <c r="L912" s="436"/>
      <c r="M912" s="436"/>
      <c r="N912" s="436"/>
      <c r="O912" s="458" t="s">
        <v>418</v>
      </c>
      <c r="P912" s="454"/>
      <c r="Q912" s="466"/>
      <c r="R912" s="466"/>
      <c r="S912" s="436"/>
      <c r="T912" s="436"/>
      <c r="U912" s="436"/>
      <c r="V912" s="436"/>
      <c r="W912" s="466"/>
      <c r="X912" s="436"/>
      <c r="Y912" s="458" t="s">
        <v>418</v>
      </c>
    </row>
    <row r="913" ht="24" customHeight="1" spans="1:25">
      <c r="A913">
        <f t="shared" si="99"/>
        <v>107</v>
      </c>
      <c r="B913" s="438"/>
      <c r="C913" s="438"/>
      <c r="D913" s="439"/>
      <c r="E913" s="438"/>
      <c r="F913" s="438"/>
      <c r="G913" s="438"/>
      <c r="H913" s="438"/>
      <c r="I913" s="459"/>
      <c r="J913" s="438"/>
      <c r="K913" s="438"/>
      <c r="L913" s="438"/>
      <c r="M913" s="438"/>
      <c r="N913" s="438"/>
      <c r="O913" s="460" t="str">
        <f ca="1">IF(INDIRECT("'Risk Input'!"&amp;Database!$O$16&amp;$A913&amp;"")="","",INDIRECT("'Risk Input'!"&amp;Database!$O$16&amp;$A913&amp;""))</f>
        <v/>
      </c>
      <c r="P913" s="461"/>
      <c r="Q913" s="467"/>
      <c r="R913" s="467"/>
      <c r="S913" s="438"/>
      <c r="T913" s="438"/>
      <c r="U913" s="438"/>
      <c r="V913" s="438"/>
      <c r="W913" s="467"/>
      <c r="X913" s="438"/>
      <c r="Y913" s="460" t="str">
        <f ca="1">IF(INDIRECT("'Risk Input'!"&amp;Database!$O$31&amp;$A913&amp;"")="","",INDIRECT("'Risk Input'!"&amp;Database!$O$31&amp;$A913&amp;""))</f>
        <v/>
      </c>
    </row>
  </sheetData>
  <protectedRanges>
    <protectedRange sqref="J2" name="Title"/>
  </protectedRanges>
  <mergeCells count="2433">
    <mergeCell ref="K1:M1"/>
    <mergeCell ref="P1:U1"/>
    <mergeCell ref="V1:W1"/>
    <mergeCell ref="X1:Y1"/>
    <mergeCell ref="K2:M2"/>
    <mergeCell ref="P2:U2"/>
    <mergeCell ref="V2:W2"/>
    <mergeCell ref="X2:Y2"/>
    <mergeCell ref="B6:B13"/>
    <mergeCell ref="B15:B22"/>
    <mergeCell ref="B24:B31"/>
    <mergeCell ref="B33:B40"/>
    <mergeCell ref="B42:B49"/>
    <mergeCell ref="B51:B58"/>
    <mergeCell ref="B60:B67"/>
    <mergeCell ref="B69:B76"/>
    <mergeCell ref="B78:B85"/>
    <mergeCell ref="B87:B94"/>
    <mergeCell ref="B96:B103"/>
    <mergeCell ref="B105:B112"/>
    <mergeCell ref="B114:B121"/>
    <mergeCell ref="B123:B130"/>
    <mergeCell ref="B132:B139"/>
    <mergeCell ref="B141:B148"/>
    <mergeCell ref="B150:B157"/>
    <mergeCell ref="B159:B166"/>
    <mergeCell ref="B168:B175"/>
    <mergeCell ref="B177:B184"/>
    <mergeCell ref="B186:B193"/>
    <mergeCell ref="B195:B202"/>
    <mergeCell ref="B204:B211"/>
    <mergeCell ref="B213:B220"/>
    <mergeCell ref="B222:B229"/>
    <mergeCell ref="B231:B238"/>
    <mergeCell ref="B240:B247"/>
    <mergeCell ref="B249:B256"/>
    <mergeCell ref="B258:B265"/>
    <mergeCell ref="B267:B274"/>
    <mergeCell ref="B276:B283"/>
    <mergeCell ref="B285:B292"/>
    <mergeCell ref="B294:B301"/>
    <mergeCell ref="B303:B310"/>
    <mergeCell ref="B312:B319"/>
    <mergeCell ref="B321:B328"/>
    <mergeCell ref="B330:B337"/>
    <mergeCell ref="B339:B346"/>
    <mergeCell ref="B348:B355"/>
    <mergeCell ref="B357:B364"/>
    <mergeCell ref="B366:B373"/>
    <mergeCell ref="B375:B382"/>
    <mergeCell ref="B384:B391"/>
    <mergeCell ref="B393:B400"/>
    <mergeCell ref="B402:B409"/>
    <mergeCell ref="B411:B418"/>
    <mergeCell ref="B420:B427"/>
    <mergeCell ref="B429:B436"/>
    <mergeCell ref="B438:B445"/>
    <mergeCell ref="B447:B454"/>
    <mergeCell ref="B456:B463"/>
    <mergeCell ref="B465:B472"/>
    <mergeCell ref="B474:B481"/>
    <mergeCell ref="B483:B490"/>
    <mergeCell ref="B492:B499"/>
    <mergeCell ref="B501:B508"/>
    <mergeCell ref="B510:B517"/>
    <mergeCell ref="B519:B526"/>
    <mergeCell ref="B528:B535"/>
    <mergeCell ref="B537:B544"/>
    <mergeCell ref="B546:B553"/>
    <mergeCell ref="B555:B562"/>
    <mergeCell ref="B564:B571"/>
    <mergeCell ref="B573:B580"/>
    <mergeCell ref="B582:B589"/>
    <mergeCell ref="B591:B598"/>
    <mergeCell ref="B600:B607"/>
    <mergeCell ref="B609:B616"/>
    <mergeCell ref="B618:B625"/>
    <mergeCell ref="B627:B634"/>
    <mergeCell ref="B636:B643"/>
    <mergeCell ref="B645:B652"/>
    <mergeCell ref="B654:B661"/>
    <mergeCell ref="B663:B670"/>
    <mergeCell ref="B672:B679"/>
    <mergeCell ref="B681:B688"/>
    <mergeCell ref="B690:B697"/>
    <mergeCell ref="B699:B706"/>
    <mergeCell ref="B708:B715"/>
    <mergeCell ref="B717:B724"/>
    <mergeCell ref="B726:B733"/>
    <mergeCell ref="B735:B742"/>
    <mergeCell ref="B744:B751"/>
    <mergeCell ref="B753:B760"/>
    <mergeCell ref="B762:B769"/>
    <mergeCell ref="B771:B778"/>
    <mergeCell ref="B780:B787"/>
    <mergeCell ref="B789:B796"/>
    <mergeCell ref="B798:B805"/>
    <mergeCell ref="B807:B814"/>
    <mergeCell ref="B816:B823"/>
    <mergeCell ref="B825:B832"/>
    <mergeCell ref="B834:B841"/>
    <mergeCell ref="B843:B850"/>
    <mergeCell ref="B852:B859"/>
    <mergeCell ref="B861:B868"/>
    <mergeCell ref="B870:B877"/>
    <mergeCell ref="B879:B886"/>
    <mergeCell ref="B888:B895"/>
    <mergeCell ref="B897:B904"/>
    <mergeCell ref="B906:B913"/>
    <mergeCell ref="C6:C13"/>
    <mergeCell ref="C15:C22"/>
    <mergeCell ref="C24:C31"/>
    <mergeCell ref="C33:C40"/>
    <mergeCell ref="C42:C49"/>
    <mergeCell ref="C51:C58"/>
    <mergeCell ref="C60:C67"/>
    <mergeCell ref="C69:C76"/>
    <mergeCell ref="C78:C85"/>
    <mergeCell ref="C87:C94"/>
    <mergeCell ref="C96:C103"/>
    <mergeCell ref="C105:C112"/>
    <mergeCell ref="C114:C121"/>
    <mergeCell ref="C123:C130"/>
    <mergeCell ref="C132:C139"/>
    <mergeCell ref="C141:C148"/>
    <mergeCell ref="C150:C157"/>
    <mergeCell ref="C159:C166"/>
    <mergeCell ref="C168:C175"/>
    <mergeCell ref="C177:C184"/>
    <mergeCell ref="C186:C193"/>
    <mergeCell ref="C195:C202"/>
    <mergeCell ref="C204:C211"/>
    <mergeCell ref="C213:C220"/>
    <mergeCell ref="C222:C229"/>
    <mergeCell ref="C231:C238"/>
    <mergeCell ref="C240:C247"/>
    <mergeCell ref="C249:C256"/>
    <mergeCell ref="C258:C265"/>
    <mergeCell ref="C267:C274"/>
    <mergeCell ref="C276:C283"/>
    <mergeCell ref="C285:C292"/>
    <mergeCell ref="C294:C301"/>
    <mergeCell ref="C303:C310"/>
    <mergeCell ref="C312:C319"/>
    <mergeCell ref="C321:C328"/>
    <mergeCell ref="C330:C337"/>
    <mergeCell ref="C339:C346"/>
    <mergeCell ref="C348:C355"/>
    <mergeCell ref="C357:C364"/>
    <mergeCell ref="C366:C373"/>
    <mergeCell ref="C375:C382"/>
    <mergeCell ref="C384:C391"/>
    <mergeCell ref="C393:C400"/>
    <mergeCell ref="C402:C409"/>
    <mergeCell ref="C411:C418"/>
    <mergeCell ref="C420:C427"/>
    <mergeCell ref="C429:C436"/>
    <mergeCell ref="C438:C445"/>
    <mergeCell ref="C447:C454"/>
    <mergeCell ref="C456:C463"/>
    <mergeCell ref="C465:C472"/>
    <mergeCell ref="C474:C481"/>
    <mergeCell ref="C483:C490"/>
    <mergeCell ref="C492:C499"/>
    <mergeCell ref="C501:C508"/>
    <mergeCell ref="C510:C517"/>
    <mergeCell ref="C519:C526"/>
    <mergeCell ref="C528:C535"/>
    <mergeCell ref="C537:C544"/>
    <mergeCell ref="C546:C553"/>
    <mergeCell ref="C555:C562"/>
    <mergeCell ref="C564:C571"/>
    <mergeCell ref="C573:C580"/>
    <mergeCell ref="C582:C589"/>
    <mergeCell ref="C591:C598"/>
    <mergeCell ref="C600:C607"/>
    <mergeCell ref="C609:C616"/>
    <mergeCell ref="C618:C625"/>
    <mergeCell ref="C627:C634"/>
    <mergeCell ref="C636:C643"/>
    <mergeCell ref="C645:C652"/>
    <mergeCell ref="C654:C661"/>
    <mergeCell ref="C663:C670"/>
    <mergeCell ref="C672:C679"/>
    <mergeCell ref="C681:C688"/>
    <mergeCell ref="C690:C697"/>
    <mergeCell ref="C699:C706"/>
    <mergeCell ref="C708:C715"/>
    <mergeCell ref="C717:C724"/>
    <mergeCell ref="C726:C733"/>
    <mergeCell ref="C735:C742"/>
    <mergeCell ref="C744:C751"/>
    <mergeCell ref="C753:C760"/>
    <mergeCell ref="C762:C769"/>
    <mergeCell ref="C771:C778"/>
    <mergeCell ref="C780:C787"/>
    <mergeCell ref="C789:C796"/>
    <mergeCell ref="C798:C805"/>
    <mergeCell ref="C807:C814"/>
    <mergeCell ref="C816:C823"/>
    <mergeCell ref="C825:C832"/>
    <mergeCell ref="C834:C841"/>
    <mergeCell ref="C843:C850"/>
    <mergeCell ref="C852:C859"/>
    <mergeCell ref="C861:C868"/>
    <mergeCell ref="C870:C877"/>
    <mergeCell ref="C879:C886"/>
    <mergeCell ref="C888:C895"/>
    <mergeCell ref="C897:C904"/>
    <mergeCell ref="C906:C913"/>
    <mergeCell ref="D6:D13"/>
    <mergeCell ref="D15:D22"/>
    <mergeCell ref="D24:D31"/>
    <mergeCell ref="D33:D40"/>
    <mergeCell ref="D42:D49"/>
    <mergeCell ref="D51:D58"/>
    <mergeCell ref="D60:D67"/>
    <mergeCell ref="D69:D76"/>
    <mergeCell ref="D78:D85"/>
    <mergeCell ref="D87:D94"/>
    <mergeCell ref="D96:D103"/>
    <mergeCell ref="D105:D112"/>
    <mergeCell ref="D114:D121"/>
    <mergeCell ref="D123:D130"/>
    <mergeCell ref="D132:D139"/>
    <mergeCell ref="D141:D148"/>
    <mergeCell ref="D150:D157"/>
    <mergeCell ref="D159:D166"/>
    <mergeCell ref="D168:D175"/>
    <mergeCell ref="D177:D184"/>
    <mergeCell ref="D186:D193"/>
    <mergeCell ref="D195:D202"/>
    <mergeCell ref="D204:D211"/>
    <mergeCell ref="D213:D220"/>
    <mergeCell ref="D222:D229"/>
    <mergeCell ref="D231:D238"/>
    <mergeCell ref="D240:D247"/>
    <mergeCell ref="D249:D256"/>
    <mergeCell ref="D258:D265"/>
    <mergeCell ref="D267:D274"/>
    <mergeCell ref="D276:D283"/>
    <mergeCell ref="D285:D292"/>
    <mergeCell ref="D294:D301"/>
    <mergeCell ref="D303:D310"/>
    <mergeCell ref="D312:D319"/>
    <mergeCell ref="D321:D328"/>
    <mergeCell ref="D330:D337"/>
    <mergeCell ref="D339:D346"/>
    <mergeCell ref="D348:D355"/>
    <mergeCell ref="D357:D364"/>
    <mergeCell ref="D366:D373"/>
    <mergeCell ref="D375:D382"/>
    <mergeCell ref="D384:D391"/>
    <mergeCell ref="D393:D400"/>
    <mergeCell ref="D402:D409"/>
    <mergeCell ref="D411:D418"/>
    <mergeCell ref="D420:D427"/>
    <mergeCell ref="D429:D436"/>
    <mergeCell ref="D438:D445"/>
    <mergeCell ref="D447:D454"/>
    <mergeCell ref="D456:D463"/>
    <mergeCell ref="D465:D472"/>
    <mergeCell ref="D474:D481"/>
    <mergeCell ref="D483:D490"/>
    <mergeCell ref="D492:D499"/>
    <mergeCell ref="D501:D508"/>
    <mergeCell ref="D510:D517"/>
    <mergeCell ref="D519:D526"/>
    <mergeCell ref="D528:D535"/>
    <mergeCell ref="D537:D544"/>
    <mergeCell ref="D546:D553"/>
    <mergeCell ref="D555:D562"/>
    <mergeCell ref="D564:D571"/>
    <mergeCell ref="D573:D580"/>
    <mergeCell ref="D582:D589"/>
    <mergeCell ref="D591:D598"/>
    <mergeCell ref="D600:D607"/>
    <mergeCell ref="D609:D616"/>
    <mergeCell ref="D618:D625"/>
    <mergeCell ref="D627:D634"/>
    <mergeCell ref="D636:D643"/>
    <mergeCell ref="D645:D652"/>
    <mergeCell ref="D654:D661"/>
    <mergeCell ref="D663:D670"/>
    <mergeCell ref="D672:D679"/>
    <mergeCell ref="D681:D688"/>
    <mergeCell ref="D690:D697"/>
    <mergeCell ref="D699:D706"/>
    <mergeCell ref="D708:D715"/>
    <mergeCell ref="D717:D724"/>
    <mergeCell ref="D726:D733"/>
    <mergeCell ref="D735:D742"/>
    <mergeCell ref="D744:D751"/>
    <mergeCell ref="D753:D760"/>
    <mergeCell ref="D762:D769"/>
    <mergeCell ref="D771:D778"/>
    <mergeCell ref="D780:D787"/>
    <mergeCell ref="D789:D796"/>
    <mergeCell ref="D798:D805"/>
    <mergeCell ref="D807:D814"/>
    <mergeCell ref="D816:D823"/>
    <mergeCell ref="D825:D832"/>
    <mergeCell ref="D834:D841"/>
    <mergeCell ref="D843:D850"/>
    <mergeCell ref="D852:D859"/>
    <mergeCell ref="D861:D868"/>
    <mergeCell ref="D870:D877"/>
    <mergeCell ref="D879:D886"/>
    <mergeCell ref="D888:D895"/>
    <mergeCell ref="D897:D904"/>
    <mergeCell ref="D906:D913"/>
    <mergeCell ref="E6:E13"/>
    <mergeCell ref="E15:E22"/>
    <mergeCell ref="E24:E31"/>
    <mergeCell ref="E33:E40"/>
    <mergeCell ref="E42:E49"/>
    <mergeCell ref="E51:E58"/>
    <mergeCell ref="E60:E67"/>
    <mergeCell ref="E69:E76"/>
    <mergeCell ref="E78:E85"/>
    <mergeCell ref="E87:E94"/>
    <mergeCell ref="E96:E103"/>
    <mergeCell ref="E105:E112"/>
    <mergeCell ref="E114:E121"/>
    <mergeCell ref="E123:E130"/>
    <mergeCell ref="E132:E139"/>
    <mergeCell ref="E141:E148"/>
    <mergeCell ref="E150:E157"/>
    <mergeCell ref="E159:E166"/>
    <mergeCell ref="E168:E175"/>
    <mergeCell ref="E177:E184"/>
    <mergeCell ref="E186:E193"/>
    <mergeCell ref="E195:E202"/>
    <mergeCell ref="E204:E211"/>
    <mergeCell ref="E213:E220"/>
    <mergeCell ref="E222:E229"/>
    <mergeCell ref="E231:E238"/>
    <mergeCell ref="E240:E247"/>
    <mergeCell ref="E249:E256"/>
    <mergeCell ref="E258:E265"/>
    <mergeCell ref="E267:E274"/>
    <mergeCell ref="E276:E283"/>
    <mergeCell ref="E285:E292"/>
    <mergeCell ref="E294:E301"/>
    <mergeCell ref="E303:E310"/>
    <mergeCell ref="E312:E319"/>
    <mergeCell ref="E321:E328"/>
    <mergeCell ref="E330:E337"/>
    <mergeCell ref="E339:E346"/>
    <mergeCell ref="E348:E355"/>
    <mergeCell ref="E357:E364"/>
    <mergeCell ref="E366:E373"/>
    <mergeCell ref="E375:E382"/>
    <mergeCell ref="E384:E391"/>
    <mergeCell ref="E393:E400"/>
    <mergeCell ref="E402:E409"/>
    <mergeCell ref="E411:E418"/>
    <mergeCell ref="E420:E427"/>
    <mergeCell ref="E429:E436"/>
    <mergeCell ref="E438:E445"/>
    <mergeCell ref="E447:E454"/>
    <mergeCell ref="E456:E463"/>
    <mergeCell ref="E465:E472"/>
    <mergeCell ref="E474:E481"/>
    <mergeCell ref="E483:E490"/>
    <mergeCell ref="E492:E499"/>
    <mergeCell ref="E501:E508"/>
    <mergeCell ref="E510:E517"/>
    <mergeCell ref="E519:E526"/>
    <mergeCell ref="E528:E535"/>
    <mergeCell ref="E537:E544"/>
    <mergeCell ref="E546:E553"/>
    <mergeCell ref="E555:E562"/>
    <mergeCell ref="E564:E571"/>
    <mergeCell ref="E573:E580"/>
    <mergeCell ref="E582:E589"/>
    <mergeCell ref="E591:E598"/>
    <mergeCell ref="E600:E607"/>
    <mergeCell ref="E609:E616"/>
    <mergeCell ref="E618:E625"/>
    <mergeCell ref="E627:E634"/>
    <mergeCell ref="E636:E643"/>
    <mergeCell ref="E645:E652"/>
    <mergeCell ref="E654:E661"/>
    <mergeCell ref="E663:E670"/>
    <mergeCell ref="E672:E679"/>
    <mergeCell ref="E681:E688"/>
    <mergeCell ref="E690:E697"/>
    <mergeCell ref="E699:E706"/>
    <mergeCell ref="E708:E715"/>
    <mergeCell ref="E717:E724"/>
    <mergeCell ref="E726:E733"/>
    <mergeCell ref="E735:E742"/>
    <mergeCell ref="E744:E751"/>
    <mergeCell ref="E753:E760"/>
    <mergeCell ref="E762:E769"/>
    <mergeCell ref="E771:E778"/>
    <mergeCell ref="E780:E787"/>
    <mergeCell ref="E789:E796"/>
    <mergeCell ref="E798:E805"/>
    <mergeCell ref="E807:E814"/>
    <mergeCell ref="E816:E823"/>
    <mergeCell ref="E825:E832"/>
    <mergeCell ref="E834:E841"/>
    <mergeCell ref="E843:E850"/>
    <mergeCell ref="E852:E859"/>
    <mergeCell ref="E861:E868"/>
    <mergeCell ref="E870:E877"/>
    <mergeCell ref="E879:E886"/>
    <mergeCell ref="E888:E895"/>
    <mergeCell ref="E897:E904"/>
    <mergeCell ref="E906:E913"/>
    <mergeCell ref="F6:F13"/>
    <mergeCell ref="F15:F22"/>
    <mergeCell ref="F24:F31"/>
    <mergeCell ref="F33:F40"/>
    <mergeCell ref="F42:F49"/>
    <mergeCell ref="F51:F58"/>
    <mergeCell ref="F60:F67"/>
    <mergeCell ref="F69:F76"/>
    <mergeCell ref="F78:F85"/>
    <mergeCell ref="F87:F94"/>
    <mergeCell ref="F96:F103"/>
    <mergeCell ref="F105:F112"/>
    <mergeCell ref="F114:F121"/>
    <mergeCell ref="F123:F130"/>
    <mergeCell ref="F132:F139"/>
    <mergeCell ref="F141:F148"/>
    <mergeCell ref="F150:F157"/>
    <mergeCell ref="F159:F166"/>
    <mergeCell ref="F168:F175"/>
    <mergeCell ref="F177:F184"/>
    <mergeCell ref="F186:F193"/>
    <mergeCell ref="F195:F202"/>
    <mergeCell ref="F204:F211"/>
    <mergeCell ref="F213:F220"/>
    <mergeCell ref="F222:F229"/>
    <mergeCell ref="F231:F238"/>
    <mergeCell ref="F240:F247"/>
    <mergeCell ref="F249:F256"/>
    <mergeCell ref="F258:F265"/>
    <mergeCell ref="F267:F274"/>
    <mergeCell ref="F276:F283"/>
    <mergeCell ref="F285:F292"/>
    <mergeCell ref="F294:F301"/>
    <mergeCell ref="F303:F310"/>
    <mergeCell ref="F312:F319"/>
    <mergeCell ref="F321:F328"/>
    <mergeCell ref="F330:F337"/>
    <mergeCell ref="F339:F346"/>
    <mergeCell ref="F348:F355"/>
    <mergeCell ref="F357:F364"/>
    <mergeCell ref="F366:F373"/>
    <mergeCell ref="F375:F382"/>
    <mergeCell ref="F384:F391"/>
    <mergeCell ref="F393:F400"/>
    <mergeCell ref="F402:F409"/>
    <mergeCell ref="F411:F418"/>
    <mergeCell ref="F420:F427"/>
    <mergeCell ref="F429:F436"/>
    <mergeCell ref="F438:F445"/>
    <mergeCell ref="F447:F454"/>
    <mergeCell ref="F456:F463"/>
    <mergeCell ref="F465:F472"/>
    <mergeCell ref="F474:F481"/>
    <mergeCell ref="F483:F490"/>
    <mergeCell ref="F492:F499"/>
    <mergeCell ref="F501:F508"/>
    <mergeCell ref="F510:F517"/>
    <mergeCell ref="F519:F526"/>
    <mergeCell ref="F528:F535"/>
    <mergeCell ref="F537:F544"/>
    <mergeCell ref="F546:F553"/>
    <mergeCell ref="F555:F562"/>
    <mergeCell ref="F564:F571"/>
    <mergeCell ref="F573:F580"/>
    <mergeCell ref="F582:F589"/>
    <mergeCell ref="F591:F598"/>
    <mergeCell ref="F600:F607"/>
    <mergeCell ref="F609:F616"/>
    <mergeCell ref="F618:F625"/>
    <mergeCell ref="F627:F634"/>
    <mergeCell ref="F636:F643"/>
    <mergeCell ref="F645:F652"/>
    <mergeCell ref="F654:F661"/>
    <mergeCell ref="F663:F670"/>
    <mergeCell ref="F672:F679"/>
    <mergeCell ref="F681:F688"/>
    <mergeCell ref="F690:F697"/>
    <mergeCell ref="F699:F706"/>
    <mergeCell ref="F708:F715"/>
    <mergeCell ref="F717:F724"/>
    <mergeCell ref="F726:F733"/>
    <mergeCell ref="F735:F742"/>
    <mergeCell ref="F744:F751"/>
    <mergeCell ref="F753:F760"/>
    <mergeCell ref="F762:F769"/>
    <mergeCell ref="F771:F778"/>
    <mergeCell ref="F780:F787"/>
    <mergeCell ref="F789:F796"/>
    <mergeCell ref="F798:F805"/>
    <mergeCell ref="F807:F814"/>
    <mergeCell ref="F816:F823"/>
    <mergeCell ref="F825:F832"/>
    <mergeCell ref="F834:F841"/>
    <mergeCell ref="F843:F850"/>
    <mergeCell ref="F852:F859"/>
    <mergeCell ref="F861:F868"/>
    <mergeCell ref="F870:F877"/>
    <mergeCell ref="F879:F886"/>
    <mergeCell ref="F888:F895"/>
    <mergeCell ref="F897:F904"/>
    <mergeCell ref="F906:F913"/>
    <mergeCell ref="G6:G13"/>
    <mergeCell ref="G15:G22"/>
    <mergeCell ref="G24:G31"/>
    <mergeCell ref="G33:G40"/>
    <mergeCell ref="G42:G49"/>
    <mergeCell ref="G51:G58"/>
    <mergeCell ref="G60:G67"/>
    <mergeCell ref="G69:G76"/>
    <mergeCell ref="G78:G85"/>
    <mergeCell ref="G87:G94"/>
    <mergeCell ref="G96:G103"/>
    <mergeCell ref="G105:G112"/>
    <mergeCell ref="G114:G121"/>
    <mergeCell ref="G123:G130"/>
    <mergeCell ref="G132:G139"/>
    <mergeCell ref="G141:G148"/>
    <mergeCell ref="G150:G157"/>
    <mergeCell ref="G159:G166"/>
    <mergeCell ref="G168:G175"/>
    <mergeCell ref="G177:G184"/>
    <mergeCell ref="G186:G193"/>
    <mergeCell ref="G195:G202"/>
    <mergeCell ref="G204:G211"/>
    <mergeCell ref="G213:G220"/>
    <mergeCell ref="G222:G229"/>
    <mergeCell ref="G231:G238"/>
    <mergeCell ref="G240:G247"/>
    <mergeCell ref="G249:G256"/>
    <mergeCell ref="G258:G265"/>
    <mergeCell ref="G267:G274"/>
    <mergeCell ref="G276:G283"/>
    <mergeCell ref="G285:G292"/>
    <mergeCell ref="G294:G301"/>
    <mergeCell ref="G303:G310"/>
    <mergeCell ref="G312:G319"/>
    <mergeCell ref="G321:G328"/>
    <mergeCell ref="G330:G337"/>
    <mergeCell ref="G339:G346"/>
    <mergeCell ref="G348:G355"/>
    <mergeCell ref="G357:G364"/>
    <mergeCell ref="G366:G373"/>
    <mergeCell ref="G375:G382"/>
    <mergeCell ref="G384:G391"/>
    <mergeCell ref="G393:G400"/>
    <mergeCell ref="G402:G409"/>
    <mergeCell ref="G411:G418"/>
    <mergeCell ref="G420:G427"/>
    <mergeCell ref="G429:G436"/>
    <mergeCell ref="G438:G445"/>
    <mergeCell ref="G447:G454"/>
    <mergeCell ref="G456:G463"/>
    <mergeCell ref="G465:G472"/>
    <mergeCell ref="G474:G481"/>
    <mergeCell ref="G483:G490"/>
    <mergeCell ref="G492:G499"/>
    <mergeCell ref="G501:G508"/>
    <mergeCell ref="G510:G517"/>
    <mergeCell ref="G519:G526"/>
    <mergeCell ref="G528:G535"/>
    <mergeCell ref="G537:G544"/>
    <mergeCell ref="G546:G553"/>
    <mergeCell ref="G555:G562"/>
    <mergeCell ref="G564:G571"/>
    <mergeCell ref="G573:G580"/>
    <mergeCell ref="G582:G589"/>
    <mergeCell ref="G591:G598"/>
    <mergeCell ref="G600:G607"/>
    <mergeCell ref="G609:G616"/>
    <mergeCell ref="G618:G625"/>
    <mergeCell ref="G627:G634"/>
    <mergeCell ref="G636:G643"/>
    <mergeCell ref="G645:G652"/>
    <mergeCell ref="G654:G661"/>
    <mergeCell ref="G663:G670"/>
    <mergeCell ref="G672:G679"/>
    <mergeCell ref="G681:G688"/>
    <mergeCell ref="G690:G697"/>
    <mergeCell ref="G699:G706"/>
    <mergeCell ref="G708:G715"/>
    <mergeCell ref="G717:G724"/>
    <mergeCell ref="G726:G733"/>
    <mergeCell ref="G735:G742"/>
    <mergeCell ref="G744:G751"/>
    <mergeCell ref="G753:G760"/>
    <mergeCell ref="G762:G769"/>
    <mergeCell ref="G771:G778"/>
    <mergeCell ref="G780:G787"/>
    <mergeCell ref="G789:G796"/>
    <mergeCell ref="G798:G805"/>
    <mergeCell ref="G807:G814"/>
    <mergeCell ref="G816:G823"/>
    <mergeCell ref="G825:G832"/>
    <mergeCell ref="G834:G841"/>
    <mergeCell ref="G843:G850"/>
    <mergeCell ref="G852:G859"/>
    <mergeCell ref="G861:G868"/>
    <mergeCell ref="G870:G877"/>
    <mergeCell ref="G879:G886"/>
    <mergeCell ref="G888:G895"/>
    <mergeCell ref="G897:G904"/>
    <mergeCell ref="G906:G913"/>
    <mergeCell ref="H6:H13"/>
    <mergeCell ref="H15:H22"/>
    <mergeCell ref="H24:H31"/>
    <mergeCell ref="H33:H40"/>
    <mergeCell ref="H42:H49"/>
    <mergeCell ref="H51:H58"/>
    <mergeCell ref="H60:H67"/>
    <mergeCell ref="H69:H76"/>
    <mergeCell ref="H78:H85"/>
    <mergeCell ref="H87:H94"/>
    <mergeCell ref="H96:H103"/>
    <mergeCell ref="H105:H112"/>
    <mergeCell ref="H114:H121"/>
    <mergeCell ref="H123:H130"/>
    <mergeCell ref="H132:H139"/>
    <mergeCell ref="H141:H148"/>
    <mergeCell ref="H150:H157"/>
    <mergeCell ref="H159:H166"/>
    <mergeCell ref="H168:H175"/>
    <mergeCell ref="H177:H184"/>
    <mergeCell ref="H186:H193"/>
    <mergeCell ref="H195:H202"/>
    <mergeCell ref="H204:H211"/>
    <mergeCell ref="H213:H220"/>
    <mergeCell ref="H222:H229"/>
    <mergeCell ref="H231:H238"/>
    <mergeCell ref="H240:H247"/>
    <mergeCell ref="H249:H256"/>
    <mergeCell ref="H258:H265"/>
    <mergeCell ref="H267:H274"/>
    <mergeCell ref="H276:H283"/>
    <mergeCell ref="H285:H292"/>
    <mergeCell ref="H294:H301"/>
    <mergeCell ref="H303:H310"/>
    <mergeCell ref="H312:H319"/>
    <mergeCell ref="H321:H328"/>
    <mergeCell ref="H330:H337"/>
    <mergeCell ref="H339:H346"/>
    <mergeCell ref="H348:H355"/>
    <mergeCell ref="H357:H364"/>
    <mergeCell ref="H366:H373"/>
    <mergeCell ref="H375:H382"/>
    <mergeCell ref="H384:H391"/>
    <mergeCell ref="H393:H400"/>
    <mergeCell ref="H402:H409"/>
    <mergeCell ref="H411:H418"/>
    <mergeCell ref="H420:H427"/>
    <mergeCell ref="H429:H436"/>
    <mergeCell ref="H438:H445"/>
    <mergeCell ref="H447:H454"/>
    <mergeCell ref="H456:H463"/>
    <mergeCell ref="H465:H472"/>
    <mergeCell ref="H474:H481"/>
    <mergeCell ref="H483:H490"/>
    <mergeCell ref="H492:H499"/>
    <mergeCell ref="H501:H508"/>
    <mergeCell ref="H510:H517"/>
    <mergeCell ref="H519:H526"/>
    <mergeCell ref="H528:H535"/>
    <mergeCell ref="H537:H544"/>
    <mergeCell ref="H546:H553"/>
    <mergeCell ref="H555:H562"/>
    <mergeCell ref="H564:H571"/>
    <mergeCell ref="H573:H580"/>
    <mergeCell ref="H582:H589"/>
    <mergeCell ref="H591:H598"/>
    <mergeCell ref="H600:H607"/>
    <mergeCell ref="H609:H616"/>
    <mergeCell ref="H618:H625"/>
    <mergeCell ref="H627:H634"/>
    <mergeCell ref="H636:H643"/>
    <mergeCell ref="H645:H652"/>
    <mergeCell ref="H654:H661"/>
    <mergeCell ref="H663:H670"/>
    <mergeCell ref="H672:H679"/>
    <mergeCell ref="H681:H688"/>
    <mergeCell ref="H690:H697"/>
    <mergeCell ref="H699:H706"/>
    <mergeCell ref="H708:H715"/>
    <mergeCell ref="H717:H724"/>
    <mergeCell ref="H726:H733"/>
    <mergeCell ref="H735:H742"/>
    <mergeCell ref="H744:H751"/>
    <mergeCell ref="H753:H760"/>
    <mergeCell ref="H762:H769"/>
    <mergeCell ref="H771:H778"/>
    <mergeCell ref="H780:H787"/>
    <mergeCell ref="H789:H796"/>
    <mergeCell ref="H798:H805"/>
    <mergeCell ref="H807:H814"/>
    <mergeCell ref="H816:H823"/>
    <mergeCell ref="H825:H832"/>
    <mergeCell ref="H834:H841"/>
    <mergeCell ref="H843:H850"/>
    <mergeCell ref="H852:H859"/>
    <mergeCell ref="H861:H868"/>
    <mergeCell ref="H870:H877"/>
    <mergeCell ref="H879:H886"/>
    <mergeCell ref="H888:H895"/>
    <mergeCell ref="H897:H904"/>
    <mergeCell ref="H906:H913"/>
    <mergeCell ref="I6:I13"/>
    <mergeCell ref="I15:I22"/>
    <mergeCell ref="I24:I31"/>
    <mergeCell ref="I33:I40"/>
    <mergeCell ref="I42:I49"/>
    <mergeCell ref="I51:I58"/>
    <mergeCell ref="I60:I67"/>
    <mergeCell ref="I69:I76"/>
    <mergeCell ref="I78:I85"/>
    <mergeCell ref="I87:I94"/>
    <mergeCell ref="I96:I103"/>
    <mergeCell ref="I105:I112"/>
    <mergeCell ref="I114:I121"/>
    <mergeCell ref="I123:I130"/>
    <mergeCell ref="I132:I139"/>
    <mergeCell ref="I141:I148"/>
    <mergeCell ref="I150:I157"/>
    <mergeCell ref="I159:I166"/>
    <mergeCell ref="I168:I175"/>
    <mergeCell ref="I177:I184"/>
    <mergeCell ref="I186:I193"/>
    <mergeCell ref="I195:I202"/>
    <mergeCell ref="I204:I211"/>
    <mergeCell ref="I213:I220"/>
    <mergeCell ref="I222:I229"/>
    <mergeCell ref="I231:I238"/>
    <mergeCell ref="I240:I247"/>
    <mergeCell ref="I249:I256"/>
    <mergeCell ref="I258:I265"/>
    <mergeCell ref="I267:I274"/>
    <mergeCell ref="I276:I283"/>
    <mergeCell ref="I285:I292"/>
    <mergeCell ref="I294:I301"/>
    <mergeCell ref="I303:I310"/>
    <mergeCell ref="I312:I319"/>
    <mergeCell ref="I321:I328"/>
    <mergeCell ref="I330:I337"/>
    <mergeCell ref="I339:I346"/>
    <mergeCell ref="I348:I355"/>
    <mergeCell ref="I357:I364"/>
    <mergeCell ref="I366:I373"/>
    <mergeCell ref="I375:I382"/>
    <mergeCell ref="I384:I391"/>
    <mergeCell ref="I393:I400"/>
    <mergeCell ref="I402:I409"/>
    <mergeCell ref="I411:I418"/>
    <mergeCell ref="I420:I427"/>
    <mergeCell ref="I429:I436"/>
    <mergeCell ref="I438:I445"/>
    <mergeCell ref="I447:I454"/>
    <mergeCell ref="I456:I463"/>
    <mergeCell ref="I465:I472"/>
    <mergeCell ref="I474:I481"/>
    <mergeCell ref="I483:I490"/>
    <mergeCell ref="I492:I499"/>
    <mergeCell ref="I501:I508"/>
    <mergeCell ref="I510:I517"/>
    <mergeCell ref="I519:I526"/>
    <mergeCell ref="I528:I535"/>
    <mergeCell ref="I537:I544"/>
    <mergeCell ref="I546:I553"/>
    <mergeCell ref="I555:I562"/>
    <mergeCell ref="I564:I571"/>
    <mergeCell ref="I573:I580"/>
    <mergeCell ref="I582:I589"/>
    <mergeCell ref="I591:I598"/>
    <mergeCell ref="I600:I607"/>
    <mergeCell ref="I609:I616"/>
    <mergeCell ref="I618:I625"/>
    <mergeCell ref="I627:I634"/>
    <mergeCell ref="I636:I643"/>
    <mergeCell ref="I645:I652"/>
    <mergeCell ref="I654:I661"/>
    <mergeCell ref="I663:I670"/>
    <mergeCell ref="I672:I679"/>
    <mergeCell ref="I681:I688"/>
    <mergeCell ref="I690:I697"/>
    <mergeCell ref="I699:I706"/>
    <mergeCell ref="I708:I715"/>
    <mergeCell ref="I717:I724"/>
    <mergeCell ref="I726:I733"/>
    <mergeCell ref="I735:I742"/>
    <mergeCell ref="I744:I751"/>
    <mergeCell ref="I753:I760"/>
    <mergeCell ref="I762:I769"/>
    <mergeCell ref="I771:I778"/>
    <mergeCell ref="I780:I787"/>
    <mergeCell ref="I789:I796"/>
    <mergeCell ref="I798:I805"/>
    <mergeCell ref="I807:I814"/>
    <mergeCell ref="I816:I823"/>
    <mergeCell ref="I825:I832"/>
    <mergeCell ref="I834:I841"/>
    <mergeCell ref="I843:I850"/>
    <mergeCell ref="I852:I859"/>
    <mergeCell ref="I861:I868"/>
    <mergeCell ref="I870:I877"/>
    <mergeCell ref="I879:I886"/>
    <mergeCell ref="I888:I895"/>
    <mergeCell ref="I897:I904"/>
    <mergeCell ref="I906:I913"/>
    <mergeCell ref="J6:J13"/>
    <mergeCell ref="J15:J22"/>
    <mergeCell ref="J24:J31"/>
    <mergeCell ref="J33:J40"/>
    <mergeCell ref="J42:J49"/>
    <mergeCell ref="J51:J58"/>
    <mergeCell ref="J60:J67"/>
    <mergeCell ref="J69:J76"/>
    <mergeCell ref="J78:J85"/>
    <mergeCell ref="J87:J94"/>
    <mergeCell ref="J96:J103"/>
    <mergeCell ref="J105:J112"/>
    <mergeCell ref="J114:J121"/>
    <mergeCell ref="J123:J130"/>
    <mergeCell ref="J132:J139"/>
    <mergeCell ref="J141:J148"/>
    <mergeCell ref="J150:J157"/>
    <mergeCell ref="J159:J166"/>
    <mergeCell ref="J168:J175"/>
    <mergeCell ref="J177:J184"/>
    <mergeCell ref="J186:J193"/>
    <mergeCell ref="J195:J202"/>
    <mergeCell ref="J204:J211"/>
    <mergeCell ref="J213:J220"/>
    <mergeCell ref="J222:J229"/>
    <mergeCell ref="J231:J238"/>
    <mergeCell ref="J240:J247"/>
    <mergeCell ref="J249:J256"/>
    <mergeCell ref="J258:J265"/>
    <mergeCell ref="J267:J274"/>
    <mergeCell ref="J276:J283"/>
    <mergeCell ref="J285:J292"/>
    <mergeCell ref="J294:J301"/>
    <mergeCell ref="J303:J310"/>
    <mergeCell ref="J312:J319"/>
    <mergeCell ref="J321:J328"/>
    <mergeCell ref="J330:J337"/>
    <mergeCell ref="J339:J346"/>
    <mergeCell ref="J348:J355"/>
    <mergeCell ref="J357:J364"/>
    <mergeCell ref="J366:J373"/>
    <mergeCell ref="J375:J382"/>
    <mergeCell ref="J384:J391"/>
    <mergeCell ref="J393:J400"/>
    <mergeCell ref="J402:J409"/>
    <mergeCell ref="J411:J418"/>
    <mergeCell ref="J420:J427"/>
    <mergeCell ref="J429:J436"/>
    <mergeCell ref="J438:J445"/>
    <mergeCell ref="J447:J454"/>
    <mergeCell ref="J456:J463"/>
    <mergeCell ref="J465:J472"/>
    <mergeCell ref="J474:J481"/>
    <mergeCell ref="J483:J490"/>
    <mergeCell ref="J492:J499"/>
    <mergeCell ref="J501:J508"/>
    <mergeCell ref="J510:J517"/>
    <mergeCell ref="J519:J526"/>
    <mergeCell ref="J528:J535"/>
    <mergeCell ref="J537:J544"/>
    <mergeCell ref="J546:J553"/>
    <mergeCell ref="J555:J562"/>
    <mergeCell ref="J564:J571"/>
    <mergeCell ref="J573:J580"/>
    <mergeCell ref="J582:J589"/>
    <mergeCell ref="J591:J598"/>
    <mergeCell ref="J600:J607"/>
    <mergeCell ref="J609:J616"/>
    <mergeCell ref="J618:J625"/>
    <mergeCell ref="J627:J634"/>
    <mergeCell ref="J636:J643"/>
    <mergeCell ref="J645:J652"/>
    <mergeCell ref="J654:J661"/>
    <mergeCell ref="J663:J670"/>
    <mergeCell ref="J672:J679"/>
    <mergeCell ref="J681:J688"/>
    <mergeCell ref="J690:J697"/>
    <mergeCell ref="J699:J706"/>
    <mergeCell ref="J708:J715"/>
    <mergeCell ref="J717:J724"/>
    <mergeCell ref="J726:J733"/>
    <mergeCell ref="J735:J742"/>
    <mergeCell ref="J744:J751"/>
    <mergeCell ref="J753:J760"/>
    <mergeCell ref="J762:J769"/>
    <mergeCell ref="J771:J778"/>
    <mergeCell ref="J780:J787"/>
    <mergeCell ref="J789:J796"/>
    <mergeCell ref="J798:J805"/>
    <mergeCell ref="J807:J814"/>
    <mergeCell ref="J816:J823"/>
    <mergeCell ref="J825:J832"/>
    <mergeCell ref="J834:J841"/>
    <mergeCell ref="J843:J850"/>
    <mergeCell ref="J852:J859"/>
    <mergeCell ref="J861:J868"/>
    <mergeCell ref="J870:J877"/>
    <mergeCell ref="J879:J886"/>
    <mergeCell ref="J888:J895"/>
    <mergeCell ref="J897:J904"/>
    <mergeCell ref="J906:J913"/>
    <mergeCell ref="K6:K13"/>
    <mergeCell ref="K15:K22"/>
    <mergeCell ref="K24:K31"/>
    <mergeCell ref="K33:K40"/>
    <mergeCell ref="K42:K49"/>
    <mergeCell ref="K51:K58"/>
    <mergeCell ref="K60:K67"/>
    <mergeCell ref="K69:K76"/>
    <mergeCell ref="K78:K85"/>
    <mergeCell ref="K87:K94"/>
    <mergeCell ref="K96:K103"/>
    <mergeCell ref="K105:K112"/>
    <mergeCell ref="K114:K121"/>
    <mergeCell ref="K123:K130"/>
    <mergeCell ref="K132:K139"/>
    <mergeCell ref="K141:K148"/>
    <mergeCell ref="K150:K157"/>
    <mergeCell ref="K159:K166"/>
    <mergeCell ref="K168:K175"/>
    <mergeCell ref="K177:K184"/>
    <mergeCell ref="K186:K193"/>
    <mergeCell ref="K195:K202"/>
    <mergeCell ref="K204:K211"/>
    <mergeCell ref="K213:K220"/>
    <mergeCell ref="K222:K229"/>
    <mergeCell ref="K231:K238"/>
    <mergeCell ref="K240:K247"/>
    <mergeCell ref="K249:K256"/>
    <mergeCell ref="K258:K265"/>
    <mergeCell ref="K267:K274"/>
    <mergeCell ref="K276:K283"/>
    <mergeCell ref="K285:K292"/>
    <mergeCell ref="K294:K301"/>
    <mergeCell ref="K303:K310"/>
    <mergeCell ref="K312:K319"/>
    <mergeCell ref="K321:K328"/>
    <mergeCell ref="K330:K337"/>
    <mergeCell ref="K339:K346"/>
    <mergeCell ref="K348:K355"/>
    <mergeCell ref="K357:K364"/>
    <mergeCell ref="K366:K373"/>
    <mergeCell ref="K375:K382"/>
    <mergeCell ref="K384:K391"/>
    <mergeCell ref="K393:K400"/>
    <mergeCell ref="K402:K409"/>
    <mergeCell ref="K411:K418"/>
    <mergeCell ref="K420:K427"/>
    <mergeCell ref="K429:K436"/>
    <mergeCell ref="K438:K445"/>
    <mergeCell ref="K447:K454"/>
    <mergeCell ref="K456:K463"/>
    <mergeCell ref="K465:K472"/>
    <mergeCell ref="K474:K481"/>
    <mergeCell ref="K483:K490"/>
    <mergeCell ref="K492:K499"/>
    <mergeCell ref="K501:K508"/>
    <mergeCell ref="K510:K517"/>
    <mergeCell ref="K519:K526"/>
    <mergeCell ref="K528:K535"/>
    <mergeCell ref="K537:K544"/>
    <mergeCell ref="K546:K553"/>
    <mergeCell ref="K555:K562"/>
    <mergeCell ref="K564:K571"/>
    <mergeCell ref="K573:K580"/>
    <mergeCell ref="K582:K589"/>
    <mergeCell ref="K591:K598"/>
    <mergeCell ref="K600:K607"/>
    <mergeCell ref="K609:K616"/>
    <mergeCell ref="K618:K625"/>
    <mergeCell ref="K627:K634"/>
    <mergeCell ref="K636:K643"/>
    <mergeCell ref="K645:K652"/>
    <mergeCell ref="K654:K661"/>
    <mergeCell ref="K663:K670"/>
    <mergeCell ref="K672:K679"/>
    <mergeCell ref="K681:K688"/>
    <mergeCell ref="K690:K697"/>
    <mergeCell ref="K699:K706"/>
    <mergeCell ref="K708:K715"/>
    <mergeCell ref="K717:K724"/>
    <mergeCell ref="K726:K733"/>
    <mergeCell ref="K735:K742"/>
    <mergeCell ref="K744:K751"/>
    <mergeCell ref="K753:K760"/>
    <mergeCell ref="K762:K769"/>
    <mergeCell ref="K771:K778"/>
    <mergeCell ref="K780:K787"/>
    <mergeCell ref="K789:K796"/>
    <mergeCell ref="K798:K805"/>
    <mergeCell ref="K807:K814"/>
    <mergeCell ref="K816:K823"/>
    <mergeCell ref="K825:K832"/>
    <mergeCell ref="K834:K841"/>
    <mergeCell ref="K843:K850"/>
    <mergeCell ref="K852:K859"/>
    <mergeCell ref="K861:K868"/>
    <mergeCell ref="K870:K877"/>
    <mergeCell ref="K879:K886"/>
    <mergeCell ref="K888:K895"/>
    <mergeCell ref="K897:K904"/>
    <mergeCell ref="K906:K913"/>
    <mergeCell ref="L6:L13"/>
    <mergeCell ref="L15:L22"/>
    <mergeCell ref="L24:L31"/>
    <mergeCell ref="L33:L40"/>
    <mergeCell ref="L42:L49"/>
    <mergeCell ref="L51:L58"/>
    <mergeCell ref="L60:L67"/>
    <mergeCell ref="L69:L76"/>
    <mergeCell ref="L78:L85"/>
    <mergeCell ref="L87:L94"/>
    <mergeCell ref="L96:L103"/>
    <mergeCell ref="L105:L112"/>
    <mergeCell ref="L114:L121"/>
    <mergeCell ref="L123:L130"/>
    <mergeCell ref="L132:L139"/>
    <mergeCell ref="L141:L148"/>
    <mergeCell ref="L150:L157"/>
    <mergeCell ref="L159:L166"/>
    <mergeCell ref="L168:L175"/>
    <mergeCell ref="L177:L184"/>
    <mergeCell ref="L186:L193"/>
    <mergeCell ref="L195:L202"/>
    <mergeCell ref="L204:L211"/>
    <mergeCell ref="L213:L220"/>
    <mergeCell ref="L222:L229"/>
    <mergeCell ref="L231:L238"/>
    <mergeCell ref="L240:L247"/>
    <mergeCell ref="L249:L256"/>
    <mergeCell ref="L258:L265"/>
    <mergeCell ref="L267:L274"/>
    <mergeCell ref="L276:L283"/>
    <mergeCell ref="L285:L292"/>
    <mergeCell ref="L294:L301"/>
    <mergeCell ref="L303:L310"/>
    <mergeCell ref="L312:L319"/>
    <mergeCell ref="L321:L328"/>
    <mergeCell ref="L330:L337"/>
    <mergeCell ref="L339:L346"/>
    <mergeCell ref="L348:L355"/>
    <mergeCell ref="L357:L364"/>
    <mergeCell ref="L366:L373"/>
    <mergeCell ref="L375:L382"/>
    <mergeCell ref="L384:L391"/>
    <mergeCell ref="L393:L400"/>
    <mergeCell ref="L402:L409"/>
    <mergeCell ref="L411:L418"/>
    <mergeCell ref="L420:L427"/>
    <mergeCell ref="L429:L436"/>
    <mergeCell ref="L438:L445"/>
    <mergeCell ref="L447:L454"/>
    <mergeCell ref="L456:L463"/>
    <mergeCell ref="L465:L472"/>
    <mergeCell ref="L474:L481"/>
    <mergeCell ref="L483:L490"/>
    <mergeCell ref="L492:L499"/>
    <mergeCell ref="L501:L508"/>
    <mergeCell ref="L510:L517"/>
    <mergeCell ref="L519:L526"/>
    <mergeCell ref="L528:L535"/>
    <mergeCell ref="L537:L544"/>
    <mergeCell ref="L546:L553"/>
    <mergeCell ref="L555:L562"/>
    <mergeCell ref="L564:L571"/>
    <mergeCell ref="L573:L580"/>
    <mergeCell ref="L582:L589"/>
    <mergeCell ref="L591:L598"/>
    <mergeCell ref="L600:L607"/>
    <mergeCell ref="L609:L616"/>
    <mergeCell ref="L618:L625"/>
    <mergeCell ref="L627:L634"/>
    <mergeCell ref="L636:L643"/>
    <mergeCell ref="L645:L652"/>
    <mergeCell ref="L654:L661"/>
    <mergeCell ref="L663:L670"/>
    <mergeCell ref="L672:L679"/>
    <mergeCell ref="L681:L688"/>
    <mergeCell ref="L690:L697"/>
    <mergeCell ref="L699:L706"/>
    <mergeCell ref="L708:L715"/>
    <mergeCell ref="L717:L724"/>
    <mergeCell ref="L726:L733"/>
    <mergeCell ref="L735:L742"/>
    <mergeCell ref="L744:L751"/>
    <mergeCell ref="L753:L760"/>
    <mergeCell ref="L762:L769"/>
    <mergeCell ref="L771:L778"/>
    <mergeCell ref="L780:L787"/>
    <mergeCell ref="L789:L796"/>
    <mergeCell ref="L798:L805"/>
    <mergeCell ref="L807:L814"/>
    <mergeCell ref="L816:L823"/>
    <mergeCell ref="L825:L832"/>
    <mergeCell ref="L834:L841"/>
    <mergeCell ref="L843:L850"/>
    <mergeCell ref="L852:L859"/>
    <mergeCell ref="L861:L868"/>
    <mergeCell ref="L870:L877"/>
    <mergeCell ref="L879:L886"/>
    <mergeCell ref="L888:L895"/>
    <mergeCell ref="L897:L904"/>
    <mergeCell ref="L906:L913"/>
    <mergeCell ref="M6:M13"/>
    <mergeCell ref="M15:M22"/>
    <mergeCell ref="M24:M31"/>
    <mergeCell ref="M33:M40"/>
    <mergeCell ref="M42:M49"/>
    <mergeCell ref="M51:M58"/>
    <mergeCell ref="M60:M67"/>
    <mergeCell ref="M69:M76"/>
    <mergeCell ref="M78:M85"/>
    <mergeCell ref="M87:M94"/>
    <mergeCell ref="M96:M103"/>
    <mergeCell ref="M105:M112"/>
    <mergeCell ref="M114:M121"/>
    <mergeCell ref="M123:M130"/>
    <mergeCell ref="M132:M139"/>
    <mergeCell ref="M141:M148"/>
    <mergeCell ref="M150:M157"/>
    <mergeCell ref="M159:M166"/>
    <mergeCell ref="M168:M175"/>
    <mergeCell ref="M177:M184"/>
    <mergeCell ref="M186:M193"/>
    <mergeCell ref="M195:M202"/>
    <mergeCell ref="M204:M211"/>
    <mergeCell ref="M213:M220"/>
    <mergeCell ref="M222:M229"/>
    <mergeCell ref="M231:M238"/>
    <mergeCell ref="M240:M247"/>
    <mergeCell ref="M249:M256"/>
    <mergeCell ref="M258:M265"/>
    <mergeCell ref="M267:M274"/>
    <mergeCell ref="M276:M283"/>
    <mergeCell ref="M285:M292"/>
    <mergeCell ref="M294:M301"/>
    <mergeCell ref="M303:M310"/>
    <mergeCell ref="M312:M319"/>
    <mergeCell ref="M321:M328"/>
    <mergeCell ref="M330:M337"/>
    <mergeCell ref="M339:M346"/>
    <mergeCell ref="M348:M355"/>
    <mergeCell ref="M357:M364"/>
    <mergeCell ref="M366:M373"/>
    <mergeCell ref="M375:M382"/>
    <mergeCell ref="M384:M391"/>
    <mergeCell ref="M393:M400"/>
    <mergeCell ref="M402:M409"/>
    <mergeCell ref="M411:M418"/>
    <mergeCell ref="M420:M427"/>
    <mergeCell ref="M429:M436"/>
    <mergeCell ref="M438:M445"/>
    <mergeCell ref="M447:M454"/>
    <mergeCell ref="M456:M463"/>
    <mergeCell ref="M465:M472"/>
    <mergeCell ref="M474:M481"/>
    <mergeCell ref="M483:M490"/>
    <mergeCell ref="M492:M499"/>
    <mergeCell ref="M501:M508"/>
    <mergeCell ref="M510:M517"/>
    <mergeCell ref="M519:M526"/>
    <mergeCell ref="M528:M535"/>
    <mergeCell ref="M537:M544"/>
    <mergeCell ref="M546:M553"/>
    <mergeCell ref="M555:M562"/>
    <mergeCell ref="M564:M571"/>
    <mergeCell ref="M573:M580"/>
    <mergeCell ref="M582:M589"/>
    <mergeCell ref="M591:M598"/>
    <mergeCell ref="M600:M607"/>
    <mergeCell ref="M609:M616"/>
    <mergeCell ref="M618:M625"/>
    <mergeCell ref="M627:M634"/>
    <mergeCell ref="M636:M643"/>
    <mergeCell ref="M645:M652"/>
    <mergeCell ref="M654:M661"/>
    <mergeCell ref="M663:M670"/>
    <mergeCell ref="M672:M679"/>
    <mergeCell ref="M681:M688"/>
    <mergeCell ref="M690:M697"/>
    <mergeCell ref="M699:M706"/>
    <mergeCell ref="M708:M715"/>
    <mergeCell ref="M717:M724"/>
    <mergeCell ref="M726:M733"/>
    <mergeCell ref="M735:M742"/>
    <mergeCell ref="M744:M751"/>
    <mergeCell ref="M753:M760"/>
    <mergeCell ref="M762:M769"/>
    <mergeCell ref="M771:M778"/>
    <mergeCell ref="M780:M787"/>
    <mergeCell ref="M789:M796"/>
    <mergeCell ref="M798:M805"/>
    <mergeCell ref="M807:M814"/>
    <mergeCell ref="M816:M823"/>
    <mergeCell ref="M825:M832"/>
    <mergeCell ref="M834:M841"/>
    <mergeCell ref="M843:M850"/>
    <mergeCell ref="M852:M859"/>
    <mergeCell ref="M861:M868"/>
    <mergeCell ref="M870:M877"/>
    <mergeCell ref="M879:M886"/>
    <mergeCell ref="M888:M895"/>
    <mergeCell ref="M897:M904"/>
    <mergeCell ref="M906:M913"/>
    <mergeCell ref="N6:N13"/>
    <mergeCell ref="N15:N22"/>
    <mergeCell ref="N24:N31"/>
    <mergeCell ref="N33:N40"/>
    <mergeCell ref="N42:N49"/>
    <mergeCell ref="N51:N58"/>
    <mergeCell ref="N60:N67"/>
    <mergeCell ref="N69:N76"/>
    <mergeCell ref="N78:N85"/>
    <mergeCell ref="N87:N94"/>
    <mergeCell ref="N96:N103"/>
    <mergeCell ref="N105:N112"/>
    <mergeCell ref="N114:N121"/>
    <mergeCell ref="N123:N130"/>
    <mergeCell ref="N132:N139"/>
    <mergeCell ref="N141:N148"/>
    <mergeCell ref="N150:N157"/>
    <mergeCell ref="N159:N166"/>
    <mergeCell ref="N168:N175"/>
    <mergeCell ref="N177:N184"/>
    <mergeCell ref="N186:N193"/>
    <mergeCell ref="N195:N202"/>
    <mergeCell ref="N204:N211"/>
    <mergeCell ref="N213:N220"/>
    <mergeCell ref="N222:N229"/>
    <mergeCell ref="N231:N238"/>
    <mergeCell ref="N240:N247"/>
    <mergeCell ref="N249:N256"/>
    <mergeCell ref="N258:N265"/>
    <mergeCell ref="N267:N274"/>
    <mergeCell ref="N276:N283"/>
    <mergeCell ref="N285:N292"/>
    <mergeCell ref="N294:N301"/>
    <mergeCell ref="N303:N310"/>
    <mergeCell ref="N312:N319"/>
    <mergeCell ref="N321:N328"/>
    <mergeCell ref="N330:N337"/>
    <mergeCell ref="N339:N346"/>
    <mergeCell ref="N348:N355"/>
    <mergeCell ref="N357:N364"/>
    <mergeCell ref="N366:N373"/>
    <mergeCell ref="N375:N382"/>
    <mergeCell ref="N384:N391"/>
    <mergeCell ref="N393:N400"/>
    <mergeCell ref="N402:N409"/>
    <mergeCell ref="N411:N418"/>
    <mergeCell ref="N420:N427"/>
    <mergeCell ref="N429:N436"/>
    <mergeCell ref="N438:N445"/>
    <mergeCell ref="N447:N454"/>
    <mergeCell ref="N456:N463"/>
    <mergeCell ref="N465:N472"/>
    <mergeCell ref="N474:N481"/>
    <mergeCell ref="N483:N490"/>
    <mergeCell ref="N492:N499"/>
    <mergeCell ref="N501:N508"/>
    <mergeCell ref="N510:N517"/>
    <mergeCell ref="N519:N526"/>
    <mergeCell ref="N528:N535"/>
    <mergeCell ref="N537:N544"/>
    <mergeCell ref="N546:N553"/>
    <mergeCell ref="N555:N562"/>
    <mergeCell ref="N564:N571"/>
    <mergeCell ref="N573:N580"/>
    <mergeCell ref="N582:N589"/>
    <mergeCell ref="N591:N598"/>
    <mergeCell ref="N600:N607"/>
    <mergeCell ref="N609:N616"/>
    <mergeCell ref="N618:N625"/>
    <mergeCell ref="N627:N634"/>
    <mergeCell ref="N636:N643"/>
    <mergeCell ref="N645:N652"/>
    <mergeCell ref="N654:N661"/>
    <mergeCell ref="N663:N670"/>
    <mergeCell ref="N672:N679"/>
    <mergeCell ref="N681:N688"/>
    <mergeCell ref="N690:N697"/>
    <mergeCell ref="N699:N706"/>
    <mergeCell ref="N708:N715"/>
    <mergeCell ref="N717:N724"/>
    <mergeCell ref="N726:N733"/>
    <mergeCell ref="N735:N742"/>
    <mergeCell ref="N744:N751"/>
    <mergeCell ref="N753:N760"/>
    <mergeCell ref="N762:N769"/>
    <mergeCell ref="N771:N778"/>
    <mergeCell ref="N780:N787"/>
    <mergeCell ref="N789:N796"/>
    <mergeCell ref="N798:N805"/>
    <mergeCell ref="N807:N814"/>
    <mergeCell ref="N816:N823"/>
    <mergeCell ref="N825:N832"/>
    <mergeCell ref="N834:N841"/>
    <mergeCell ref="N843:N850"/>
    <mergeCell ref="N852:N859"/>
    <mergeCell ref="N861:N868"/>
    <mergeCell ref="N870:N877"/>
    <mergeCell ref="N879:N886"/>
    <mergeCell ref="N888:N895"/>
    <mergeCell ref="N897:N904"/>
    <mergeCell ref="N906:N913"/>
    <mergeCell ref="O8:O11"/>
    <mergeCell ref="O17:O20"/>
    <mergeCell ref="O26:O29"/>
    <mergeCell ref="O35:O38"/>
    <mergeCell ref="O44:O47"/>
    <mergeCell ref="O53:O56"/>
    <mergeCell ref="O62:O65"/>
    <mergeCell ref="O71:O74"/>
    <mergeCell ref="O80:O83"/>
    <mergeCell ref="O89:O92"/>
    <mergeCell ref="O98:O101"/>
    <mergeCell ref="O107:O110"/>
    <mergeCell ref="O116:O119"/>
    <mergeCell ref="O125:O128"/>
    <mergeCell ref="O134:O137"/>
    <mergeCell ref="O143:O146"/>
    <mergeCell ref="O152:O155"/>
    <mergeCell ref="O161:O164"/>
    <mergeCell ref="O170:O173"/>
    <mergeCell ref="O179:O182"/>
    <mergeCell ref="O188:O191"/>
    <mergeCell ref="O197:O200"/>
    <mergeCell ref="O206:O209"/>
    <mergeCell ref="O215:O218"/>
    <mergeCell ref="O224:O227"/>
    <mergeCell ref="O233:O236"/>
    <mergeCell ref="O242:O245"/>
    <mergeCell ref="O251:O254"/>
    <mergeCell ref="O260:O263"/>
    <mergeCell ref="O269:O272"/>
    <mergeCell ref="O278:O281"/>
    <mergeCell ref="O287:O290"/>
    <mergeCell ref="O296:O299"/>
    <mergeCell ref="O305:O308"/>
    <mergeCell ref="O314:O317"/>
    <mergeCell ref="O323:O326"/>
    <mergeCell ref="O332:O335"/>
    <mergeCell ref="O341:O344"/>
    <mergeCell ref="O350:O353"/>
    <mergeCell ref="O359:O362"/>
    <mergeCell ref="O368:O371"/>
    <mergeCell ref="O377:O380"/>
    <mergeCell ref="O386:O389"/>
    <mergeCell ref="O395:O398"/>
    <mergeCell ref="O404:O407"/>
    <mergeCell ref="O413:O416"/>
    <mergeCell ref="O422:O425"/>
    <mergeCell ref="O431:O434"/>
    <mergeCell ref="O440:O443"/>
    <mergeCell ref="O449:O452"/>
    <mergeCell ref="O458:O461"/>
    <mergeCell ref="O467:O470"/>
    <mergeCell ref="O476:O479"/>
    <mergeCell ref="O485:O488"/>
    <mergeCell ref="O494:O497"/>
    <mergeCell ref="O503:O506"/>
    <mergeCell ref="O512:O515"/>
    <mergeCell ref="O521:O524"/>
    <mergeCell ref="O530:O533"/>
    <mergeCell ref="O539:O542"/>
    <mergeCell ref="O548:O551"/>
    <mergeCell ref="O557:O560"/>
    <mergeCell ref="O566:O569"/>
    <mergeCell ref="O575:O578"/>
    <mergeCell ref="O584:O587"/>
    <mergeCell ref="O593:O596"/>
    <mergeCell ref="O602:O605"/>
    <mergeCell ref="O611:O614"/>
    <mergeCell ref="O620:O623"/>
    <mergeCell ref="O629:O632"/>
    <mergeCell ref="O638:O641"/>
    <mergeCell ref="O647:O650"/>
    <mergeCell ref="O656:O659"/>
    <mergeCell ref="O665:O668"/>
    <mergeCell ref="O674:O677"/>
    <mergeCell ref="O683:O686"/>
    <mergeCell ref="O692:O695"/>
    <mergeCell ref="O701:O704"/>
    <mergeCell ref="O710:O713"/>
    <mergeCell ref="O719:O722"/>
    <mergeCell ref="O728:O731"/>
    <mergeCell ref="O737:O740"/>
    <mergeCell ref="O746:O749"/>
    <mergeCell ref="O755:O758"/>
    <mergeCell ref="O764:O767"/>
    <mergeCell ref="O773:O776"/>
    <mergeCell ref="O782:O785"/>
    <mergeCell ref="O791:O794"/>
    <mergeCell ref="O800:O803"/>
    <mergeCell ref="O809:O812"/>
    <mergeCell ref="O818:O821"/>
    <mergeCell ref="O827:O830"/>
    <mergeCell ref="O836:O839"/>
    <mergeCell ref="O845:O848"/>
    <mergeCell ref="O854:O857"/>
    <mergeCell ref="O863:O866"/>
    <mergeCell ref="O872:O875"/>
    <mergeCell ref="O881:O884"/>
    <mergeCell ref="O890:O893"/>
    <mergeCell ref="O899:O902"/>
    <mergeCell ref="O908:O911"/>
    <mergeCell ref="P6:P13"/>
    <mergeCell ref="P15:P22"/>
    <mergeCell ref="P24:P31"/>
    <mergeCell ref="P33:P40"/>
    <mergeCell ref="P42:P49"/>
    <mergeCell ref="P51:P58"/>
    <mergeCell ref="P60:P67"/>
    <mergeCell ref="P69:P76"/>
    <mergeCell ref="P78:P85"/>
    <mergeCell ref="P87:P94"/>
    <mergeCell ref="P96:P103"/>
    <mergeCell ref="P105:P112"/>
    <mergeCell ref="P114:P121"/>
    <mergeCell ref="P123:P130"/>
    <mergeCell ref="P132:P139"/>
    <mergeCell ref="P141:P148"/>
    <mergeCell ref="P150:P157"/>
    <mergeCell ref="P159:P166"/>
    <mergeCell ref="P168:P175"/>
    <mergeCell ref="P177:P184"/>
    <mergeCell ref="P186:P193"/>
    <mergeCell ref="P195:P202"/>
    <mergeCell ref="P204:P211"/>
    <mergeCell ref="P213:P220"/>
    <mergeCell ref="P222:P229"/>
    <mergeCell ref="P231:P238"/>
    <mergeCell ref="P240:P247"/>
    <mergeCell ref="P249:P256"/>
    <mergeCell ref="P258:P265"/>
    <mergeCell ref="P267:P274"/>
    <mergeCell ref="P276:P283"/>
    <mergeCell ref="P285:P292"/>
    <mergeCell ref="P294:P301"/>
    <mergeCell ref="P303:P310"/>
    <mergeCell ref="P312:P319"/>
    <mergeCell ref="P321:P328"/>
    <mergeCell ref="P330:P337"/>
    <mergeCell ref="P339:P346"/>
    <mergeCell ref="P348:P355"/>
    <mergeCell ref="P357:P364"/>
    <mergeCell ref="P366:P373"/>
    <mergeCell ref="P375:P382"/>
    <mergeCell ref="P384:P391"/>
    <mergeCell ref="P393:P400"/>
    <mergeCell ref="P402:P409"/>
    <mergeCell ref="P411:P418"/>
    <mergeCell ref="P420:P427"/>
    <mergeCell ref="P429:P436"/>
    <mergeCell ref="P438:P445"/>
    <mergeCell ref="P447:P454"/>
    <mergeCell ref="P456:P463"/>
    <mergeCell ref="P465:P472"/>
    <mergeCell ref="P474:P481"/>
    <mergeCell ref="P483:P490"/>
    <mergeCell ref="P492:P499"/>
    <mergeCell ref="P501:P508"/>
    <mergeCell ref="P510:P517"/>
    <mergeCell ref="P519:P526"/>
    <mergeCell ref="P528:P535"/>
    <mergeCell ref="P537:P544"/>
    <mergeCell ref="P546:P553"/>
    <mergeCell ref="P555:P562"/>
    <mergeCell ref="P564:P571"/>
    <mergeCell ref="P573:P580"/>
    <mergeCell ref="P582:P589"/>
    <mergeCell ref="P591:P598"/>
    <mergeCell ref="P600:P607"/>
    <mergeCell ref="P609:P616"/>
    <mergeCell ref="P618:P625"/>
    <mergeCell ref="P627:P634"/>
    <mergeCell ref="P636:P643"/>
    <mergeCell ref="P645:P652"/>
    <mergeCell ref="P654:P661"/>
    <mergeCell ref="P663:P670"/>
    <mergeCell ref="P672:P679"/>
    <mergeCell ref="P681:P688"/>
    <mergeCell ref="P690:P697"/>
    <mergeCell ref="P699:P706"/>
    <mergeCell ref="P708:P715"/>
    <mergeCell ref="P717:P724"/>
    <mergeCell ref="P726:P733"/>
    <mergeCell ref="P735:P742"/>
    <mergeCell ref="P744:P751"/>
    <mergeCell ref="P753:P760"/>
    <mergeCell ref="P762:P769"/>
    <mergeCell ref="P771:P778"/>
    <mergeCell ref="P780:P787"/>
    <mergeCell ref="P789:P796"/>
    <mergeCell ref="P798:P805"/>
    <mergeCell ref="P807:P814"/>
    <mergeCell ref="P816:P823"/>
    <mergeCell ref="P825:P832"/>
    <mergeCell ref="P834:P841"/>
    <mergeCell ref="P843:P850"/>
    <mergeCell ref="P852:P859"/>
    <mergeCell ref="P861:P868"/>
    <mergeCell ref="P870:P877"/>
    <mergeCell ref="P879:P886"/>
    <mergeCell ref="P888:P895"/>
    <mergeCell ref="P897:P904"/>
    <mergeCell ref="P906:P913"/>
    <mergeCell ref="Q6:Q13"/>
    <mergeCell ref="Q15:Q22"/>
    <mergeCell ref="Q24:Q31"/>
    <mergeCell ref="Q33:Q40"/>
    <mergeCell ref="Q42:Q49"/>
    <mergeCell ref="Q51:Q58"/>
    <mergeCell ref="Q60:Q67"/>
    <mergeCell ref="Q69:Q76"/>
    <mergeCell ref="Q78:Q85"/>
    <mergeCell ref="Q87:Q94"/>
    <mergeCell ref="Q96:Q103"/>
    <mergeCell ref="Q105:Q112"/>
    <mergeCell ref="Q114:Q121"/>
    <mergeCell ref="Q123:Q130"/>
    <mergeCell ref="Q132:Q139"/>
    <mergeCell ref="Q141:Q148"/>
    <mergeCell ref="Q150:Q157"/>
    <mergeCell ref="Q159:Q166"/>
    <mergeCell ref="Q168:Q175"/>
    <mergeCell ref="Q177:Q184"/>
    <mergeCell ref="Q186:Q193"/>
    <mergeCell ref="Q195:Q202"/>
    <mergeCell ref="Q204:Q211"/>
    <mergeCell ref="Q213:Q220"/>
    <mergeCell ref="Q222:Q229"/>
    <mergeCell ref="Q231:Q238"/>
    <mergeCell ref="Q240:Q247"/>
    <mergeCell ref="Q249:Q256"/>
    <mergeCell ref="Q258:Q265"/>
    <mergeCell ref="Q267:Q274"/>
    <mergeCell ref="Q276:Q283"/>
    <mergeCell ref="Q285:Q292"/>
    <mergeCell ref="Q294:Q301"/>
    <mergeCell ref="Q303:Q310"/>
    <mergeCell ref="Q312:Q319"/>
    <mergeCell ref="Q321:Q328"/>
    <mergeCell ref="Q330:Q337"/>
    <mergeCell ref="Q339:Q346"/>
    <mergeCell ref="Q348:Q355"/>
    <mergeCell ref="Q357:Q364"/>
    <mergeCell ref="Q366:Q373"/>
    <mergeCell ref="Q375:Q382"/>
    <mergeCell ref="Q384:Q391"/>
    <mergeCell ref="Q393:Q400"/>
    <mergeCell ref="Q402:Q409"/>
    <mergeCell ref="Q411:Q418"/>
    <mergeCell ref="Q420:Q427"/>
    <mergeCell ref="Q429:Q436"/>
    <mergeCell ref="Q438:Q445"/>
    <mergeCell ref="Q447:Q454"/>
    <mergeCell ref="Q456:Q463"/>
    <mergeCell ref="Q465:Q472"/>
    <mergeCell ref="Q474:Q481"/>
    <mergeCell ref="Q483:Q490"/>
    <mergeCell ref="Q492:Q499"/>
    <mergeCell ref="Q501:Q508"/>
    <mergeCell ref="Q510:Q517"/>
    <mergeCell ref="Q519:Q526"/>
    <mergeCell ref="Q528:Q535"/>
    <mergeCell ref="Q537:Q544"/>
    <mergeCell ref="Q546:Q553"/>
    <mergeCell ref="Q555:Q562"/>
    <mergeCell ref="Q564:Q571"/>
    <mergeCell ref="Q573:Q580"/>
    <mergeCell ref="Q582:Q589"/>
    <mergeCell ref="Q591:Q598"/>
    <mergeCell ref="Q600:Q607"/>
    <mergeCell ref="Q609:Q616"/>
    <mergeCell ref="Q618:Q625"/>
    <mergeCell ref="Q627:Q634"/>
    <mergeCell ref="Q636:Q643"/>
    <mergeCell ref="Q645:Q652"/>
    <mergeCell ref="Q654:Q661"/>
    <mergeCell ref="Q663:Q670"/>
    <mergeCell ref="Q672:Q679"/>
    <mergeCell ref="Q681:Q688"/>
    <mergeCell ref="Q690:Q697"/>
    <mergeCell ref="Q699:Q706"/>
    <mergeCell ref="Q708:Q715"/>
    <mergeCell ref="Q717:Q724"/>
    <mergeCell ref="Q726:Q733"/>
    <mergeCell ref="Q735:Q742"/>
    <mergeCell ref="Q744:Q751"/>
    <mergeCell ref="Q753:Q760"/>
    <mergeCell ref="Q762:Q769"/>
    <mergeCell ref="Q771:Q778"/>
    <mergeCell ref="Q780:Q787"/>
    <mergeCell ref="Q789:Q796"/>
    <mergeCell ref="Q798:Q805"/>
    <mergeCell ref="Q807:Q814"/>
    <mergeCell ref="Q816:Q823"/>
    <mergeCell ref="Q825:Q832"/>
    <mergeCell ref="Q834:Q841"/>
    <mergeCell ref="Q843:Q850"/>
    <mergeCell ref="Q852:Q859"/>
    <mergeCell ref="Q861:Q868"/>
    <mergeCell ref="Q870:Q877"/>
    <mergeCell ref="Q879:Q886"/>
    <mergeCell ref="Q888:Q895"/>
    <mergeCell ref="Q897:Q904"/>
    <mergeCell ref="Q906:Q913"/>
    <mergeCell ref="R6:R13"/>
    <mergeCell ref="R15:R22"/>
    <mergeCell ref="R24:R31"/>
    <mergeCell ref="R33:R40"/>
    <mergeCell ref="R42:R49"/>
    <mergeCell ref="R51:R58"/>
    <mergeCell ref="R60:R67"/>
    <mergeCell ref="R69:R76"/>
    <mergeCell ref="R78:R85"/>
    <mergeCell ref="R87:R94"/>
    <mergeCell ref="R96:R103"/>
    <mergeCell ref="R105:R112"/>
    <mergeCell ref="R114:R121"/>
    <mergeCell ref="R123:R130"/>
    <mergeCell ref="R132:R139"/>
    <mergeCell ref="R141:R148"/>
    <mergeCell ref="R150:R157"/>
    <mergeCell ref="R159:R166"/>
    <mergeCell ref="R168:R175"/>
    <mergeCell ref="R177:R184"/>
    <mergeCell ref="R186:R193"/>
    <mergeCell ref="R195:R202"/>
    <mergeCell ref="R204:R211"/>
    <mergeCell ref="R213:R220"/>
    <mergeCell ref="R222:R229"/>
    <mergeCell ref="R231:R238"/>
    <mergeCell ref="R240:R247"/>
    <mergeCell ref="R249:R256"/>
    <mergeCell ref="R258:R265"/>
    <mergeCell ref="R267:R274"/>
    <mergeCell ref="R276:R283"/>
    <mergeCell ref="R285:R292"/>
    <mergeCell ref="R294:R301"/>
    <mergeCell ref="R303:R310"/>
    <mergeCell ref="R312:R319"/>
    <mergeCell ref="R321:R328"/>
    <mergeCell ref="R330:R337"/>
    <mergeCell ref="R339:R346"/>
    <mergeCell ref="R348:R355"/>
    <mergeCell ref="R357:R364"/>
    <mergeCell ref="R366:R373"/>
    <mergeCell ref="R375:R382"/>
    <mergeCell ref="R384:R391"/>
    <mergeCell ref="R393:R400"/>
    <mergeCell ref="R402:R409"/>
    <mergeCell ref="R411:R418"/>
    <mergeCell ref="R420:R427"/>
    <mergeCell ref="R429:R436"/>
    <mergeCell ref="R438:R445"/>
    <mergeCell ref="R447:R454"/>
    <mergeCell ref="R456:R463"/>
    <mergeCell ref="R465:R472"/>
    <mergeCell ref="R474:R481"/>
    <mergeCell ref="R483:R490"/>
    <mergeCell ref="R492:R499"/>
    <mergeCell ref="R501:R508"/>
    <mergeCell ref="R510:R517"/>
    <mergeCell ref="R519:R526"/>
    <mergeCell ref="R528:R535"/>
    <mergeCell ref="R537:R544"/>
    <mergeCell ref="R546:R553"/>
    <mergeCell ref="R555:R562"/>
    <mergeCell ref="R564:R571"/>
    <mergeCell ref="R573:R580"/>
    <mergeCell ref="R582:R589"/>
    <mergeCell ref="R591:R598"/>
    <mergeCell ref="R600:R607"/>
    <mergeCell ref="R609:R616"/>
    <mergeCell ref="R618:R625"/>
    <mergeCell ref="R627:R634"/>
    <mergeCell ref="R636:R643"/>
    <mergeCell ref="R645:R652"/>
    <mergeCell ref="R654:R661"/>
    <mergeCell ref="R663:R670"/>
    <mergeCell ref="R672:R679"/>
    <mergeCell ref="R681:R688"/>
    <mergeCell ref="R690:R697"/>
    <mergeCell ref="R699:R706"/>
    <mergeCell ref="R708:R715"/>
    <mergeCell ref="R717:R724"/>
    <mergeCell ref="R726:R733"/>
    <mergeCell ref="R735:R742"/>
    <mergeCell ref="R744:R751"/>
    <mergeCell ref="R753:R760"/>
    <mergeCell ref="R762:R769"/>
    <mergeCell ref="R771:R778"/>
    <mergeCell ref="R780:R787"/>
    <mergeCell ref="R789:R796"/>
    <mergeCell ref="R798:R805"/>
    <mergeCell ref="R807:R814"/>
    <mergeCell ref="R816:R823"/>
    <mergeCell ref="R825:R832"/>
    <mergeCell ref="R834:R841"/>
    <mergeCell ref="R843:R850"/>
    <mergeCell ref="R852:R859"/>
    <mergeCell ref="R861:R868"/>
    <mergeCell ref="R870:R877"/>
    <mergeCell ref="R879:R886"/>
    <mergeCell ref="R888:R895"/>
    <mergeCell ref="R897:R904"/>
    <mergeCell ref="R906:R913"/>
    <mergeCell ref="S6:S13"/>
    <mergeCell ref="S15:S22"/>
    <mergeCell ref="S24:S31"/>
    <mergeCell ref="S33:S40"/>
    <mergeCell ref="S42:S49"/>
    <mergeCell ref="S51:S58"/>
    <mergeCell ref="S60:S67"/>
    <mergeCell ref="S69:S76"/>
    <mergeCell ref="S78:S85"/>
    <mergeCell ref="S87:S94"/>
    <mergeCell ref="S96:S103"/>
    <mergeCell ref="S105:S112"/>
    <mergeCell ref="S114:S121"/>
    <mergeCell ref="S123:S130"/>
    <mergeCell ref="S132:S139"/>
    <mergeCell ref="S141:S148"/>
    <mergeCell ref="S150:S157"/>
    <mergeCell ref="S159:S166"/>
    <mergeCell ref="S168:S175"/>
    <mergeCell ref="S177:S184"/>
    <mergeCell ref="S186:S193"/>
    <mergeCell ref="S195:S202"/>
    <mergeCell ref="S204:S211"/>
    <mergeCell ref="S213:S220"/>
    <mergeCell ref="S222:S229"/>
    <mergeCell ref="S231:S238"/>
    <mergeCell ref="S240:S247"/>
    <mergeCell ref="S249:S256"/>
    <mergeCell ref="S258:S265"/>
    <mergeCell ref="S267:S274"/>
    <mergeCell ref="S276:S283"/>
    <mergeCell ref="S285:S292"/>
    <mergeCell ref="S294:S301"/>
    <mergeCell ref="S303:S310"/>
    <mergeCell ref="S312:S319"/>
    <mergeCell ref="S321:S328"/>
    <mergeCell ref="S330:S337"/>
    <mergeCell ref="S339:S346"/>
    <mergeCell ref="S348:S355"/>
    <mergeCell ref="S357:S364"/>
    <mergeCell ref="S366:S373"/>
    <mergeCell ref="S375:S382"/>
    <mergeCell ref="S384:S391"/>
    <mergeCell ref="S393:S400"/>
    <mergeCell ref="S402:S409"/>
    <mergeCell ref="S411:S418"/>
    <mergeCell ref="S420:S427"/>
    <mergeCell ref="S429:S436"/>
    <mergeCell ref="S438:S445"/>
    <mergeCell ref="S447:S454"/>
    <mergeCell ref="S456:S463"/>
    <mergeCell ref="S465:S472"/>
    <mergeCell ref="S474:S481"/>
    <mergeCell ref="S483:S490"/>
    <mergeCell ref="S492:S499"/>
    <mergeCell ref="S501:S508"/>
    <mergeCell ref="S510:S517"/>
    <mergeCell ref="S519:S526"/>
    <mergeCell ref="S528:S535"/>
    <mergeCell ref="S537:S544"/>
    <mergeCell ref="S546:S553"/>
    <mergeCell ref="S555:S562"/>
    <mergeCell ref="S564:S571"/>
    <mergeCell ref="S573:S580"/>
    <mergeCell ref="S582:S589"/>
    <mergeCell ref="S591:S598"/>
    <mergeCell ref="S600:S607"/>
    <mergeCell ref="S609:S616"/>
    <mergeCell ref="S618:S625"/>
    <mergeCell ref="S627:S634"/>
    <mergeCell ref="S636:S643"/>
    <mergeCell ref="S645:S652"/>
    <mergeCell ref="S654:S661"/>
    <mergeCell ref="S663:S670"/>
    <mergeCell ref="S672:S679"/>
    <mergeCell ref="S681:S688"/>
    <mergeCell ref="S690:S697"/>
    <mergeCell ref="S699:S706"/>
    <mergeCell ref="S708:S715"/>
    <mergeCell ref="S717:S724"/>
    <mergeCell ref="S726:S733"/>
    <mergeCell ref="S735:S742"/>
    <mergeCell ref="S744:S751"/>
    <mergeCell ref="S753:S760"/>
    <mergeCell ref="S762:S769"/>
    <mergeCell ref="S771:S778"/>
    <mergeCell ref="S780:S787"/>
    <mergeCell ref="S789:S796"/>
    <mergeCell ref="S798:S805"/>
    <mergeCell ref="S807:S814"/>
    <mergeCell ref="S816:S823"/>
    <mergeCell ref="S825:S832"/>
    <mergeCell ref="S834:S841"/>
    <mergeCell ref="S843:S850"/>
    <mergeCell ref="S852:S859"/>
    <mergeCell ref="S861:S868"/>
    <mergeCell ref="S870:S877"/>
    <mergeCell ref="S879:S886"/>
    <mergeCell ref="S888:S895"/>
    <mergeCell ref="S897:S904"/>
    <mergeCell ref="S906:S913"/>
    <mergeCell ref="T6:T13"/>
    <mergeCell ref="T15:T22"/>
    <mergeCell ref="T24:T31"/>
    <mergeCell ref="T33:T40"/>
    <mergeCell ref="T42:T49"/>
    <mergeCell ref="T51:T58"/>
    <mergeCell ref="T60:T67"/>
    <mergeCell ref="T69:T76"/>
    <mergeCell ref="T78:T85"/>
    <mergeCell ref="T87:T94"/>
    <mergeCell ref="T96:T103"/>
    <mergeCell ref="T105:T112"/>
    <mergeCell ref="T114:T121"/>
    <mergeCell ref="T123:T130"/>
    <mergeCell ref="T132:T139"/>
    <mergeCell ref="T141:T148"/>
    <mergeCell ref="T150:T157"/>
    <mergeCell ref="T159:T166"/>
    <mergeCell ref="T168:T175"/>
    <mergeCell ref="T177:T184"/>
    <mergeCell ref="T186:T193"/>
    <mergeCell ref="T195:T202"/>
    <mergeCell ref="T204:T211"/>
    <mergeCell ref="T213:T220"/>
    <mergeCell ref="T222:T229"/>
    <mergeCell ref="T231:T238"/>
    <mergeCell ref="T240:T247"/>
    <mergeCell ref="T249:T256"/>
    <mergeCell ref="T258:T265"/>
    <mergeCell ref="T267:T274"/>
    <mergeCell ref="T276:T283"/>
    <mergeCell ref="T285:T292"/>
    <mergeCell ref="T294:T301"/>
    <mergeCell ref="T303:T310"/>
    <mergeCell ref="T312:T319"/>
    <mergeCell ref="T321:T328"/>
    <mergeCell ref="T330:T337"/>
    <mergeCell ref="T339:T346"/>
    <mergeCell ref="T348:T355"/>
    <mergeCell ref="T357:T364"/>
    <mergeCell ref="T366:T373"/>
    <mergeCell ref="T375:T382"/>
    <mergeCell ref="T384:T391"/>
    <mergeCell ref="T393:T400"/>
    <mergeCell ref="T402:T409"/>
    <mergeCell ref="T411:T418"/>
    <mergeCell ref="T420:T427"/>
    <mergeCell ref="T429:T436"/>
    <mergeCell ref="T438:T445"/>
    <mergeCell ref="T447:T454"/>
    <mergeCell ref="T456:T463"/>
    <mergeCell ref="T465:T472"/>
    <mergeCell ref="T474:T481"/>
    <mergeCell ref="T483:T490"/>
    <mergeCell ref="T492:T499"/>
    <mergeCell ref="T501:T508"/>
    <mergeCell ref="T510:T517"/>
    <mergeCell ref="T519:T526"/>
    <mergeCell ref="T528:T535"/>
    <mergeCell ref="T537:T544"/>
    <mergeCell ref="T546:T553"/>
    <mergeCell ref="T555:T562"/>
    <mergeCell ref="T564:T571"/>
    <mergeCell ref="T573:T580"/>
    <mergeCell ref="T582:T589"/>
    <mergeCell ref="T591:T598"/>
    <mergeCell ref="T600:T607"/>
    <mergeCell ref="T609:T616"/>
    <mergeCell ref="T618:T625"/>
    <mergeCell ref="T627:T634"/>
    <mergeCell ref="T636:T643"/>
    <mergeCell ref="T645:T652"/>
    <mergeCell ref="T654:T661"/>
    <mergeCell ref="T663:T670"/>
    <mergeCell ref="T672:T679"/>
    <mergeCell ref="T681:T688"/>
    <mergeCell ref="T690:T697"/>
    <mergeCell ref="T699:T706"/>
    <mergeCell ref="T708:T715"/>
    <mergeCell ref="T717:T724"/>
    <mergeCell ref="T726:T733"/>
    <mergeCell ref="T735:T742"/>
    <mergeCell ref="T744:T751"/>
    <mergeCell ref="T753:T760"/>
    <mergeCell ref="T762:T769"/>
    <mergeCell ref="T771:T778"/>
    <mergeCell ref="T780:T787"/>
    <mergeCell ref="T789:T796"/>
    <mergeCell ref="T798:T805"/>
    <mergeCell ref="T807:T814"/>
    <mergeCell ref="T816:T823"/>
    <mergeCell ref="T825:T832"/>
    <mergeCell ref="T834:T841"/>
    <mergeCell ref="T843:T850"/>
    <mergeCell ref="T852:T859"/>
    <mergeCell ref="T861:T868"/>
    <mergeCell ref="T870:T877"/>
    <mergeCell ref="T879:T886"/>
    <mergeCell ref="T888:T895"/>
    <mergeCell ref="T897:T904"/>
    <mergeCell ref="T906:T913"/>
    <mergeCell ref="U6:U13"/>
    <mergeCell ref="U15:U22"/>
    <mergeCell ref="U24:U31"/>
    <mergeCell ref="U33:U40"/>
    <mergeCell ref="U42:U49"/>
    <mergeCell ref="U51:U58"/>
    <mergeCell ref="U60:U67"/>
    <mergeCell ref="U69:U76"/>
    <mergeCell ref="U78:U85"/>
    <mergeCell ref="U87:U94"/>
    <mergeCell ref="U96:U103"/>
    <mergeCell ref="U105:U112"/>
    <mergeCell ref="U114:U121"/>
    <mergeCell ref="U123:U130"/>
    <mergeCell ref="U132:U139"/>
    <mergeCell ref="U141:U148"/>
    <mergeCell ref="U150:U157"/>
    <mergeCell ref="U159:U166"/>
    <mergeCell ref="U168:U175"/>
    <mergeCell ref="U177:U184"/>
    <mergeCell ref="U186:U193"/>
    <mergeCell ref="U195:U202"/>
    <mergeCell ref="U204:U211"/>
    <mergeCell ref="U213:U220"/>
    <mergeCell ref="U222:U229"/>
    <mergeCell ref="U231:U238"/>
    <mergeCell ref="U240:U247"/>
    <mergeCell ref="U249:U256"/>
    <mergeCell ref="U258:U265"/>
    <mergeCell ref="U267:U274"/>
    <mergeCell ref="U276:U283"/>
    <mergeCell ref="U285:U292"/>
    <mergeCell ref="U294:U301"/>
    <mergeCell ref="U303:U310"/>
    <mergeCell ref="U312:U319"/>
    <mergeCell ref="U321:U328"/>
    <mergeCell ref="U330:U337"/>
    <mergeCell ref="U339:U346"/>
    <mergeCell ref="U348:U355"/>
    <mergeCell ref="U357:U364"/>
    <mergeCell ref="U366:U373"/>
    <mergeCell ref="U375:U382"/>
    <mergeCell ref="U384:U391"/>
    <mergeCell ref="U393:U400"/>
    <mergeCell ref="U402:U409"/>
    <mergeCell ref="U411:U418"/>
    <mergeCell ref="U420:U427"/>
    <mergeCell ref="U429:U436"/>
    <mergeCell ref="U438:U445"/>
    <mergeCell ref="U447:U454"/>
    <mergeCell ref="U456:U463"/>
    <mergeCell ref="U465:U472"/>
    <mergeCell ref="U474:U481"/>
    <mergeCell ref="U483:U490"/>
    <mergeCell ref="U492:U499"/>
    <mergeCell ref="U501:U508"/>
    <mergeCell ref="U510:U517"/>
    <mergeCell ref="U519:U526"/>
    <mergeCell ref="U528:U535"/>
    <mergeCell ref="U537:U544"/>
    <mergeCell ref="U546:U553"/>
    <mergeCell ref="U555:U562"/>
    <mergeCell ref="U564:U571"/>
    <mergeCell ref="U573:U580"/>
    <mergeCell ref="U582:U589"/>
    <mergeCell ref="U591:U598"/>
    <mergeCell ref="U600:U607"/>
    <mergeCell ref="U609:U616"/>
    <mergeCell ref="U618:U625"/>
    <mergeCell ref="U627:U634"/>
    <mergeCell ref="U636:U643"/>
    <mergeCell ref="U645:U652"/>
    <mergeCell ref="U654:U661"/>
    <mergeCell ref="U663:U670"/>
    <mergeCell ref="U672:U679"/>
    <mergeCell ref="U681:U688"/>
    <mergeCell ref="U690:U697"/>
    <mergeCell ref="U699:U706"/>
    <mergeCell ref="U708:U715"/>
    <mergeCell ref="U717:U724"/>
    <mergeCell ref="U726:U733"/>
    <mergeCell ref="U735:U742"/>
    <mergeCell ref="U744:U751"/>
    <mergeCell ref="U753:U760"/>
    <mergeCell ref="U762:U769"/>
    <mergeCell ref="U771:U778"/>
    <mergeCell ref="U780:U787"/>
    <mergeCell ref="U789:U796"/>
    <mergeCell ref="U798:U805"/>
    <mergeCell ref="U807:U814"/>
    <mergeCell ref="U816:U823"/>
    <mergeCell ref="U825:U832"/>
    <mergeCell ref="U834:U841"/>
    <mergeCell ref="U843:U850"/>
    <mergeCell ref="U852:U859"/>
    <mergeCell ref="U861:U868"/>
    <mergeCell ref="U870:U877"/>
    <mergeCell ref="U879:U886"/>
    <mergeCell ref="U888:U895"/>
    <mergeCell ref="U897:U904"/>
    <mergeCell ref="U906:U913"/>
    <mergeCell ref="V6:V13"/>
    <mergeCell ref="V15:V22"/>
    <mergeCell ref="V24:V31"/>
    <mergeCell ref="V33:V40"/>
    <mergeCell ref="V42:V49"/>
    <mergeCell ref="V51:V58"/>
    <mergeCell ref="V60:V67"/>
    <mergeCell ref="V69:V76"/>
    <mergeCell ref="V78:V85"/>
    <mergeCell ref="V87:V94"/>
    <mergeCell ref="V96:V103"/>
    <mergeCell ref="V105:V112"/>
    <mergeCell ref="V114:V121"/>
    <mergeCell ref="V123:V130"/>
    <mergeCell ref="V132:V139"/>
    <mergeCell ref="V141:V148"/>
    <mergeCell ref="V150:V157"/>
    <mergeCell ref="V159:V166"/>
    <mergeCell ref="V168:V175"/>
    <mergeCell ref="V177:V184"/>
    <mergeCell ref="V186:V193"/>
    <mergeCell ref="V195:V202"/>
    <mergeCell ref="V204:V211"/>
    <mergeCell ref="V213:V220"/>
    <mergeCell ref="V222:V229"/>
    <mergeCell ref="V231:V238"/>
    <mergeCell ref="V240:V247"/>
    <mergeCell ref="V249:V256"/>
    <mergeCell ref="V258:V265"/>
    <mergeCell ref="V267:V274"/>
    <mergeCell ref="V276:V283"/>
    <mergeCell ref="V285:V292"/>
    <mergeCell ref="V294:V301"/>
    <mergeCell ref="V303:V310"/>
    <mergeCell ref="V312:V319"/>
    <mergeCell ref="V321:V328"/>
    <mergeCell ref="V330:V337"/>
    <mergeCell ref="V339:V346"/>
    <mergeCell ref="V348:V355"/>
    <mergeCell ref="V357:V364"/>
    <mergeCell ref="V366:V373"/>
    <mergeCell ref="V375:V382"/>
    <mergeCell ref="V384:V391"/>
    <mergeCell ref="V393:V400"/>
    <mergeCell ref="V402:V409"/>
    <mergeCell ref="V411:V418"/>
    <mergeCell ref="V420:V427"/>
    <mergeCell ref="V429:V436"/>
    <mergeCell ref="V438:V445"/>
    <mergeCell ref="V447:V454"/>
    <mergeCell ref="V456:V463"/>
    <mergeCell ref="V465:V472"/>
    <mergeCell ref="V474:V481"/>
    <mergeCell ref="V483:V490"/>
    <mergeCell ref="V492:V499"/>
    <mergeCell ref="V501:V508"/>
    <mergeCell ref="V510:V517"/>
    <mergeCell ref="V519:V526"/>
    <mergeCell ref="V528:V535"/>
    <mergeCell ref="V537:V544"/>
    <mergeCell ref="V546:V553"/>
    <mergeCell ref="V555:V562"/>
    <mergeCell ref="V564:V571"/>
    <mergeCell ref="V573:V580"/>
    <mergeCell ref="V582:V589"/>
    <mergeCell ref="V591:V598"/>
    <mergeCell ref="V600:V607"/>
    <mergeCell ref="V609:V616"/>
    <mergeCell ref="V618:V625"/>
    <mergeCell ref="V627:V634"/>
    <mergeCell ref="V636:V643"/>
    <mergeCell ref="V645:V652"/>
    <mergeCell ref="V654:V661"/>
    <mergeCell ref="V663:V670"/>
    <mergeCell ref="V672:V679"/>
    <mergeCell ref="V681:V688"/>
    <mergeCell ref="V690:V697"/>
    <mergeCell ref="V699:V706"/>
    <mergeCell ref="V708:V715"/>
    <mergeCell ref="V717:V724"/>
    <mergeCell ref="V726:V733"/>
    <mergeCell ref="V735:V742"/>
    <mergeCell ref="V744:V751"/>
    <mergeCell ref="V753:V760"/>
    <mergeCell ref="V762:V769"/>
    <mergeCell ref="V771:V778"/>
    <mergeCell ref="V780:V787"/>
    <mergeCell ref="V789:V796"/>
    <mergeCell ref="V798:V805"/>
    <mergeCell ref="V807:V814"/>
    <mergeCell ref="V816:V823"/>
    <mergeCell ref="V825:V832"/>
    <mergeCell ref="V834:V841"/>
    <mergeCell ref="V843:V850"/>
    <mergeCell ref="V852:V859"/>
    <mergeCell ref="V861:V868"/>
    <mergeCell ref="V870:V877"/>
    <mergeCell ref="V879:V886"/>
    <mergeCell ref="V888:V895"/>
    <mergeCell ref="V897:V904"/>
    <mergeCell ref="V906:V913"/>
    <mergeCell ref="W6:W13"/>
    <mergeCell ref="W15:W22"/>
    <mergeCell ref="W24:W31"/>
    <mergeCell ref="W33:W40"/>
    <mergeCell ref="W42:W49"/>
    <mergeCell ref="W51:W58"/>
    <mergeCell ref="W60:W67"/>
    <mergeCell ref="W69:W76"/>
    <mergeCell ref="W78:W85"/>
    <mergeCell ref="W87:W94"/>
    <mergeCell ref="W96:W103"/>
    <mergeCell ref="W105:W112"/>
    <mergeCell ref="W114:W121"/>
    <mergeCell ref="W123:W130"/>
    <mergeCell ref="W132:W139"/>
    <mergeCell ref="W141:W148"/>
    <mergeCell ref="W150:W157"/>
    <mergeCell ref="W159:W166"/>
    <mergeCell ref="W168:W175"/>
    <mergeCell ref="W177:W184"/>
    <mergeCell ref="W186:W193"/>
    <mergeCell ref="W195:W202"/>
    <mergeCell ref="W204:W211"/>
    <mergeCell ref="W213:W220"/>
    <mergeCell ref="W222:W229"/>
    <mergeCell ref="W231:W238"/>
    <mergeCell ref="W240:W247"/>
    <mergeCell ref="W249:W256"/>
    <mergeCell ref="W258:W265"/>
    <mergeCell ref="W267:W274"/>
    <mergeCell ref="W276:W283"/>
    <mergeCell ref="W285:W292"/>
    <mergeCell ref="W294:W301"/>
    <mergeCell ref="W303:W310"/>
    <mergeCell ref="W312:W319"/>
    <mergeCell ref="W321:W328"/>
    <mergeCell ref="W330:W337"/>
    <mergeCell ref="W339:W346"/>
    <mergeCell ref="W348:W355"/>
    <mergeCell ref="W357:W364"/>
    <mergeCell ref="W366:W373"/>
    <mergeCell ref="W375:W382"/>
    <mergeCell ref="W384:W391"/>
    <mergeCell ref="W393:W400"/>
    <mergeCell ref="W402:W409"/>
    <mergeCell ref="W411:W418"/>
    <mergeCell ref="W420:W427"/>
    <mergeCell ref="W429:W436"/>
    <mergeCell ref="W438:W445"/>
    <mergeCell ref="W447:W454"/>
    <mergeCell ref="W456:W463"/>
    <mergeCell ref="W465:W472"/>
    <mergeCell ref="W474:W481"/>
    <mergeCell ref="W483:W490"/>
    <mergeCell ref="W492:W499"/>
    <mergeCell ref="W501:W508"/>
    <mergeCell ref="W510:W517"/>
    <mergeCell ref="W519:W526"/>
    <mergeCell ref="W528:W535"/>
    <mergeCell ref="W537:W544"/>
    <mergeCell ref="W546:W553"/>
    <mergeCell ref="W555:W562"/>
    <mergeCell ref="W564:W571"/>
    <mergeCell ref="W573:W580"/>
    <mergeCell ref="W582:W589"/>
    <mergeCell ref="W591:W598"/>
    <mergeCell ref="W600:W607"/>
    <mergeCell ref="W609:W616"/>
    <mergeCell ref="W618:W625"/>
    <mergeCell ref="W627:W634"/>
    <mergeCell ref="W636:W643"/>
    <mergeCell ref="W645:W652"/>
    <mergeCell ref="W654:W661"/>
    <mergeCell ref="W663:W670"/>
    <mergeCell ref="W672:W679"/>
    <mergeCell ref="W681:W688"/>
    <mergeCell ref="W690:W697"/>
    <mergeCell ref="W699:W706"/>
    <mergeCell ref="W708:W715"/>
    <mergeCell ref="W717:W724"/>
    <mergeCell ref="W726:W733"/>
    <mergeCell ref="W735:W742"/>
    <mergeCell ref="W744:W751"/>
    <mergeCell ref="W753:W760"/>
    <mergeCell ref="W762:W769"/>
    <mergeCell ref="W771:W778"/>
    <mergeCell ref="W780:W787"/>
    <mergeCell ref="W789:W796"/>
    <mergeCell ref="W798:W805"/>
    <mergeCell ref="W807:W814"/>
    <mergeCell ref="W816:W823"/>
    <mergeCell ref="W825:W832"/>
    <mergeCell ref="W834:W841"/>
    <mergeCell ref="W843:W850"/>
    <mergeCell ref="W852:W859"/>
    <mergeCell ref="W861:W868"/>
    <mergeCell ref="W870:W877"/>
    <mergeCell ref="W879:W886"/>
    <mergeCell ref="W888:W895"/>
    <mergeCell ref="W897:W904"/>
    <mergeCell ref="W906:W913"/>
    <mergeCell ref="X6:X13"/>
    <mergeCell ref="X15:X22"/>
    <mergeCell ref="X24:X31"/>
    <mergeCell ref="X33:X40"/>
    <mergeCell ref="X42:X49"/>
    <mergeCell ref="X51:X58"/>
    <mergeCell ref="X60:X67"/>
    <mergeCell ref="X69:X76"/>
    <mergeCell ref="X78:X85"/>
    <mergeCell ref="X87:X94"/>
    <mergeCell ref="X96:X103"/>
    <mergeCell ref="X105:X112"/>
    <mergeCell ref="X114:X121"/>
    <mergeCell ref="X123:X130"/>
    <mergeCell ref="X132:X139"/>
    <mergeCell ref="X141:X148"/>
    <mergeCell ref="X150:X157"/>
    <mergeCell ref="X159:X166"/>
    <mergeCell ref="X168:X175"/>
    <mergeCell ref="X177:X184"/>
    <mergeCell ref="X186:X193"/>
    <mergeCell ref="X195:X202"/>
    <mergeCell ref="X204:X211"/>
    <mergeCell ref="X213:X220"/>
    <mergeCell ref="X222:X229"/>
    <mergeCell ref="X231:X238"/>
    <mergeCell ref="X240:X247"/>
    <mergeCell ref="X249:X256"/>
    <mergeCell ref="X258:X265"/>
    <mergeCell ref="X267:X274"/>
    <mergeCell ref="X276:X283"/>
    <mergeCell ref="X285:X292"/>
    <mergeCell ref="X294:X301"/>
    <mergeCell ref="X303:X310"/>
    <mergeCell ref="X312:X319"/>
    <mergeCell ref="X321:X328"/>
    <mergeCell ref="X330:X337"/>
    <mergeCell ref="X339:X346"/>
    <mergeCell ref="X348:X355"/>
    <mergeCell ref="X357:X364"/>
    <mergeCell ref="X366:X373"/>
    <mergeCell ref="X375:X382"/>
    <mergeCell ref="X384:X391"/>
    <mergeCell ref="X393:X400"/>
    <mergeCell ref="X402:X409"/>
    <mergeCell ref="X411:X418"/>
    <mergeCell ref="X420:X427"/>
    <mergeCell ref="X429:X436"/>
    <mergeCell ref="X438:X445"/>
    <mergeCell ref="X447:X454"/>
    <mergeCell ref="X456:X463"/>
    <mergeCell ref="X465:X472"/>
    <mergeCell ref="X474:X481"/>
    <mergeCell ref="X483:X490"/>
    <mergeCell ref="X492:X499"/>
    <mergeCell ref="X501:X508"/>
    <mergeCell ref="X510:X517"/>
    <mergeCell ref="X519:X526"/>
    <mergeCell ref="X528:X535"/>
    <mergeCell ref="X537:X544"/>
    <mergeCell ref="X546:X553"/>
    <mergeCell ref="X555:X562"/>
    <mergeCell ref="X564:X571"/>
    <mergeCell ref="X573:X580"/>
    <mergeCell ref="X582:X589"/>
    <mergeCell ref="X591:X598"/>
    <mergeCell ref="X600:X607"/>
    <mergeCell ref="X609:X616"/>
    <mergeCell ref="X618:X625"/>
    <mergeCell ref="X627:X634"/>
    <mergeCell ref="X636:X643"/>
    <mergeCell ref="X645:X652"/>
    <mergeCell ref="X654:X661"/>
    <mergeCell ref="X663:X670"/>
    <mergeCell ref="X672:X679"/>
    <mergeCell ref="X681:X688"/>
    <mergeCell ref="X690:X697"/>
    <mergeCell ref="X699:X706"/>
    <mergeCell ref="X708:X715"/>
    <mergeCell ref="X717:X724"/>
    <mergeCell ref="X726:X733"/>
    <mergeCell ref="X735:X742"/>
    <mergeCell ref="X744:X751"/>
    <mergeCell ref="X753:X760"/>
    <mergeCell ref="X762:X769"/>
    <mergeCell ref="X771:X778"/>
    <mergeCell ref="X780:X787"/>
    <mergeCell ref="X789:X796"/>
    <mergeCell ref="X798:X805"/>
    <mergeCell ref="X807:X814"/>
    <mergeCell ref="X816:X823"/>
    <mergeCell ref="X825:X832"/>
    <mergeCell ref="X834:X841"/>
    <mergeCell ref="X843:X850"/>
    <mergeCell ref="X852:X859"/>
    <mergeCell ref="X861:X868"/>
    <mergeCell ref="X870:X877"/>
    <mergeCell ref="X879:X886"/>
    <mergeCell ref="X888:X895"/>
    <mergeCell ref="X897:X904"/>
    <mergeCell ref="X906:X913"/>
    <mergeCell ref="Y8:Y11"/>
    <mergeCell ref="Y17:Y20"/>
    <mergeCell ref="Y26:Y29"/>
    <mergeCell ref="Y35:Y38"/>
    <mergeCell ref="Y44:Y47"/>
    <mergeCell ref="Y53:Y56"/>
    <mergeCell ref="Y62:Y65"/>
    <mergeCell ref="Y71:Y74"/>
    <mergeCell ref="Y80:Y83"/>
    <mergeCell ref="Y89:Y92"/>
    <mergeCell ref="Y98:Y101"/>
    <mergeCell ref="Y107:Y110"/>
    <mergeCell ref="Y116:Y119"/>
    <mergeCell ref="Y125:Y128"/>
    <mergeCell ref="Y134:Y137"/>
    <mergeCell ref="Y143:Y146"/>
    <mergeCell ref="Y152:Y155"/>
    <mergeCell ref="Y161:Y164"/>
    <mergeCell ref="Y170:Y173"/>
    <mergeCell ref="Y179:Y182"/>
    <mergeCell ref="Y188:Y191"/>
    <mergeCell ref="Y197:Y200"/>
    <mergeCell ref="Y206:Y209"/>
    <mergeCell ref="Y215:Y218"/>
    <mergeCell ref="Y224:Y227"/>
    <mergeCell ref="Y233:Y236"/>
    <mergeCell ref="Y242:Y245"/>
    <mergeCell ref="Y251:Y254"/>
    <mergeCell ref="Y260:Y263"/>
    <mergeCell ref="Y269:Y272"/>
    <mergeCell ref="Y278:Y281"/>
    <mergeCell ref="Y287:Y290"/>
    <mergeCell ref="Y296:Y299"/>
    <mergeCell ref="Y305:Y308"/>
    <mergeCell ref="Y314:Y317"/>
    <mergeCell ref="Y323:Y326"/>
    <mergeCell ref="Y332:Y335"/>
    <mergeCell ref="Y341:Y344"/>
    <mergeCell ref="Y350:Y353"/>
    <mergeCell ref="Y359:Y362"/>
    <mergeCell ref="Y368:Y371"/>
    <mergeCell ref="Y377:Y380"/>
    <mergeCell ref="Y386:Y389"/>
    <mergeCell ref="Y395:Y398"/>
    <mergeCell ref="Y404:Y407"/>
    <mergeCell ref="Y413:Y416"/>
    <mergeCell ref="Y422:Y425"/>
    <mergeCell ref="Y431:Y434"/>
    <mergeCell ref="Y440:Y443"/>
    <mergeCell ref="Y449:Y452"/>
    <mergeCell ref="Y458:Y461"/>
    <mergeCell ref="Y467:Y470"/>
    <mergeCell ref="Y476:Y479"/>
    <mergeCell ref="Y485:Y488"/>
    <mergeCell ref="Y494:Y497"/>
    <mergeCell ref="Y503:Y506"/>
    <mergeCell ref="Y512:Y515"/>
    <mergeCell ref="Y521:Y524"/>
    <mergeCell ref="Y530:Y533"/>
    <mergeCell ref="Y539:Y542"/>
    <mergeCell ref="Y548:Y551"/>
    <mergeCell ref="Y557:Y560"/>
    <mergeCell ref="Y566:Y569"/>
    <mergeCell ref="Y575:Y578"/>
    <mergeCell ref="Y584:Y587"/>
    <mergeCell ref="Y593:Y596"/>
    <mergeCell ref="Y602:Y605"/>
    <mergeCell ref="Y611:Y614"/>
    <mergeCell ref="Y620:Y623"/>
    <mergeCell ref="Y629:Y632"/>
    <mergeCell ref="Y638:Y641"/>
    <mergeCell ref="Y647:Y650"/>
    <mergeCell ref="Y656:Y659"/>
    <mergeCell ref="Y665:Y668"/>
    <mergeCell ref="Y674:Y677"/>
    <mergeCell ref="Y683:Y686"/>
    <mergeCell ref="Y692:Y695"/>
    <mergeCell ref="Y701:Y704"/>
    <mergeCell ref="Y710:Y713"/>
    <mergeCell ref="Y719:Y722"/>
    <mergeCell ref="Y728:Y731"/>
    <mergeCell ref="Y737:Y740"/>
    <mergeCell ref="Y746:Y749"/>
    <mergeCell ref="Y755:Y758"/>
    <mergeCell ref="Y764:Y767"/>
    <mergeCell ref="Y773:Y776"/>
    <mergeCell ref="Y782:Y785"/>
    <mergeCell ref="Y791:Y794"/>
    <mergeCell ref="Y800:Y803"/>
    <mergeCell ref="Y809:Y812"/>
    <mergeCell ref="Y818:Y821"/>
    <mergeCell ref="Y827:Y830"/>
    <mergeCell ref="Y836:Y839"/>
    <mergeCell ref="Y845:Y848"/>
    <mergeCell ref="Y854:Y857"/>
    <mergeCell ref="Y863:Y866"/>
    <mergeCell ref="Y872:Y875"/>
    <mergeCell ref="Y881:Y884"/>
    <mergeCell ref="Y890:Y893"/>
    <mergeCell ref="Y899:Y902"/>
    <mergeCell ref="Y908:Y911"/>
    <mergeCell ref="B1:I2"/>
  </mergeCells>
  <conditionalFormatting sqref="D6 D15 D24 D33 D42 D51 D60 D69 D78 D87 D96 D105 D114 D123 D132 D141 D150 D159 D168 D177 D186 D195 D204 D213 D222 D231 D240 D249 D258 D267 D276 D285 D294 D303 D312 D321 D330 D339 D348 D357 D366 D375 D384 D393 D402 D411 D420 D429 D438 D447 D456 D465 D474 D483 D492 D501 D510 D519 D528 D537 D546 D555 D564 D573 D582 D591 D600 D609 D618 D627 D636 D645 D654 D663 D672 D681 D690 D699 D708 D717 D726 D735 D744 D753 D762 D771 D780 D789 D798 D807 D816 D825 D834 D843 D852 D861 D870 D879 D888 D897 D906">
    <cfRule type="cellIs" dxfId="8" priority="7706" stopIfTrue="1" operator="equal">
      <formula>"Active"</formula>
    </cfRule>
    <cfRule type="cellIs" dxfId="9" priority="7708" stopIfTrue="1" operator="equal">
      <formula>"Retired"</formula>
    </cfRule>
  </conditionalFormatting>
  <conditionalFormatting sqref="E6 E15 E24 E33 E42 E51 E60 E69 E78 E87 E96 E105 E114 E123 E132 E141 E150 E159 E168 E177 E186 E195 E204 E213 E222 E231 E240 E249 E258 E267 E276 E285 E294 E303 E312 E321 E330 E339 E348 E357 E366 E375 E384 E393 E402 E411 E420 E429 E438 E447 E456 E465 E474 E483 E492 E501 E510 E519 E528 E537 E546 E555 E564 E573 E582 E591 E600 E609 E618 E627 E636 E645 E654 E663 E672 E681 E690 E699 E708 E717 E726 E735 E744 E753 E762 E771 E780 E789 E798 E807 E816 E825 E834 E843 E852 E861 E870 E879 E888 E897 E906">
    <cfRule type="cellIs" dxfId="8" priority="7704" stopIfTrue="1" operator="equal">
      <formula>"Threat"</formula>
    </cfRule>
    <cfRule type="cellIs" dxfId="9" priority="7705" stopIfTrue="1" operator="equal">
      <formula>"Opportunity"</formula>
    </cfRule>
  </conditionalFormatting>
  <conditionalFormatting sqref="O8:O11 Y8:Y11 O17:O20 Y17:Y20 O26:O29 Y26:Y29 O35:O38 Y35:Y38 O44:O47 Y44:Y47 O53:O56 Y53:Y56 O62:O65 Y62:Y65 O71:O74 Y71:Y74 O80:O83 Y80:Y83 O89:O92 Y89:Y92 O98:O101 Y98:Y101 O107:O110 Y107:Y110 O116:O119 Y116:Y119 O125:O128 Y125:Y128 O134:O137 Y134:Y137 O143:O146 Y143:Y146 O152:O155 Y152:Y155 O161:O164 Y161:Y164 O170:O173 Y170:Y173 O179:O182 Y179:Y182 O188:O191 Y188:Y191 O197:O200 Y197:Y200 O206:O209 Y206:Y209 O215:O218 Y215:Y218 O224:O227 Y224:Y227 O233:O236 Y233:Y236 O242:O245 Y242:Y245 O251:O254 Y251:Y254 O260:O263 Y260:Y263 O269:O272 Y269:Y272 O278:O281 Y278:Y281 O287:O290 Y287:Y290 O296:O299 Y296:Y299 O305:O308 Y305:Y308 O314:O317 Y314:Y317 O323:O326 Y323:Y326 O332:O335 Y332:Y335 O341:O344 Y341:Y344 O350:O353 Y350:Y353 O359:O362 Y359:Y362 O368:O371 Y368:Y371 O377:O380 Y377:Y380 O386:O389 Y386:Y389 O395:O398 Y395:Y398 O404:O407 Y404:Y407 O413:O416 Y413:Y416 O422:O425 Y422:Y425 O431:O434 Y431:Y434 O440:O443 Y440:Y443 O449:O452 Y449:Y452 O458:O461 Y458:Y461 O467:O470 Y467:Y470 O476:O479 Y476:Y479 O485:O488 Y485:Y488 O494:O497 Y494:Y497 O503:O506 Y503:Y506 O512:O515 Y512:Y515 O521:O524 Y521:Y524 O530:O533 Y530:Y533 O539:O542 Y539:Y542 O548:O551 Y548:Y551 O557:O560 Y557:Y560 O566:O569 Y566:Y569 O575:O578 Y575:Y578 O584:O587 Y584:Y587 O593:O596 Y593:Y596 O602:O605 Y602:Y605 O611:O614 Y611:Y614 O620:O623 Y620:Y623 O629:O632 Y629:Y632 O638:O641 Y638:Y641 O647:O650 Y647:Y650 O656:O659 Y656:Y659 O665:O668 Y665:Y668 O674:O677 Y674:Y677 O683:O686 Y683:Y686 O692:O695 Y692:Y695 O701:O704 Y701:Y704 O710:O713 Y710:Y713 O719:O722 Y719:Y722 O728:O731 Y728:Y731 O737:O740 Y737:Y740 O746:O749 Y746:Y749 O755:O758 Y755:Y758 O764:O767 Y764:Y767 O773:O776 Y773:Y776 O782:O785 Y782:Y785 O791:O794 Y791:Y794 O800:O803 Y800:Y803 O809:O812 Y809:Y812 O818:O821 Y818:Y821 O827:O830 Y827:Y830 O836:O839 Y836:Y839 O845:O848 Y845:Y848 O854:O857 Y854:Y857 O863:O866 Y863:Y866 O872:O875 Y872:Y875 O881:O884 Y881:Y884 O890:O893 Y890:Y893 O899:O902 Y899:Y902 O908:O911 Y908:Y911">
    <cfRule type="cellIs" dxfId="3" priority="6243" stopIfTrue="1" operator="equal">
      <formula>"EXTREME HIGH"</formula>
    </cfRule>
    <cfRule type="cellIs" dxfId="2" priority="6244" stopIfTrue="1" operator="equal">
      <formula>"HIGH RISK"</formula>
    </cfRule>
    <cfRule type="cellIs" dxfId="1" priority="6245" stopIfTrue="1" operator="equal">
      <formula>"MEDIUM RISK"</formula>
    </cfRule>
    <cfRule type="cellIs" dxfId="0" priority="6246" stopIfTrue="1" operator="equal">
      <formula>"LOW RISK"</formula>
    </cfRule>
  </conditionalFormatting>
  <printOptions horizontalCentered="1" verticalCentered="1"/>
  <pageMargins left="0.708661417322835" right="0.708661417322835" top="0.748031496062992" bottom="0.748031496062992" header="0.31496062992126" footer="0.31496062992126"/>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3:V40"/>
  <sheetViews>
    <sheetView showGridLines="0" zoomScalePageLayoutView="55" workbookViewId="0">
      <selection activeCell="Q35" sqref="Q35:V39"/>
    </sheetView>
  </sheetViews>
  <sheetFormatPr defaultColWidth="9.09090909090909" defaultRowHeight="40" customHeight="1"/>
  <cols>
    <col min="1" max="2" width="20.6363636363636" customWidth="1"/>
    <col min="3" max="7" width="15.6363636363636" customWidth="1"/>
    <col min="8" max="10" width="20.6363636363636" customWidth="1"/>
    <col min="11" max="16" width="15.6363636363636" customWidth="1"/>
    <col min="17" max="17" width="13.5454545454545" customWidth="1"/>
  </cols>
  <sheetData>
    <row r="3" customHeight="1" spans="3:3">
      <c r="C3" t="s">
        <v>251</v>
      </c>
    </row>
    <row r="5" ht="37" customHeight="1" spans="1:7">
      <c r="A5" s="362" t="s">
        <v>314</v>
      </c>
      <c r="B5" s="363" t="s">
        <v>315</v>
      </c>
      <c r="C5" s="364"/>
      <c r="D5" s="365"/>
      <c r="E5" s="366"/>
      <c r="F5" s="366"/>
      <c r="G5" s="366"/>
    </row>
    <row r="6" ht="37" customHeight="1" spans="1:7">
      <c r="A6" s="367"/>
      <c r="B6" s="368" t="s">
        <v>317</v>
      </c>
      <c r="C6" s="364"/>
      <c r="D6" s="365"/>
      <c r="E6" s="365"/>
      <c r="F6" s="366"/>
      <c r="G6" s="366"/>
    </row>
    <row r="7" ht="37" customHeight="1" spans="1:7">
      <c r="A7" s="367"/>
      <c r="B7" s="363" t="s">
        <v>319</v>
      </c>
      <c r="C7" s="369"/>
      <c r="D7" s="364"/>
      <c r="E7" s="365"/>
      <c r="F7" s="365"/>
      <c r="G7" s="366"/>
    </row>
    <row r="8" ht="37" customHeight="1" spans="1:7">
      <c r="A8" s="367"/>
      <c r="B8" s="368" t="s">
        <v>321</v>
      </c>
      <c r="C8" s="369"/>
      <c r="D8" s="364"/>
      <c r="E8" s="364"/>
      <c r="F8" s="365"/>
      <c r="G8" s="365"/>
    </row>
    <row r="9" ht="37" customHeight="1" spans="1:7">
      <c r="A9" s="370"/>
      <c r="B9" s="371" t="s">
        <v>323</v>
      </c>
      <c r="C9" s="372"/>
      <c r="D9" s="372"/>
      <c r="E9" s="372"/>
      <c r="F9" s="373"/>
      <c r="G9" s="373"/>
    </row>
    <row r="10" ht="37" customHeight="1" spans="1:7">
      <c r="A10" s="374"/>
      <c r="B10" s="368" t="s">
        <v>325</v>
      </c>
      <c r="C10" s="375" t="s">
        <v>326</v>
      </c>
      <c r="D10" s="376" t="s">
        <v>327</v>
      </c>
      <c r="E10" s="376" t="s">
        <v>328</v>
      </c>
      <c r="F10" s="376" t="s">
        <v>329</v>
      </c>
      <c r="G10" s="377" t="s">
        <v>330</v>
      </c>
    </row>
    <row r="11" customHeight="1" spans="1:7">
      <c r="A11" s="374"/>
      <c r="B11" s="378" t="s">
        <v>337</v>
      </c>
      <c r="C11" s="379" t="s">
        <v>338</v>
      </c>
      <c r="D11" s="380" t="s">
        <v>339</v>
      </c>
      <c r="E11" s="380" t="s">
        <v>340</v>
      </c>
      <c r="F11" s="380" t="s">
        <v>341</v>
      </c>
      <c r="G11" s="381" t="s">
        <v>342</v>
      </c>
    </row>
    <row r="12" customHeight="1" spans="1:7">
      <c r="A12" s="374"/>
      <c r="B12" s="382" t="s">
        <v>349</v>
      </c>
      <c r="C12" s="383" t="s">
        <v>350</v>
      </c>
      <c r="D12" s="384" t="s">
        <v>351</v>
      </c>
      <c r="E12" s="384" t="s">
        <v>352</v>
      </c>
      <c r="F12" s="384" t="s">
        <v>353</v>
      </c>
      <c r="G12" s="385" t="s">
        <v>354</v>
      </c>
    </row>
    <row r="13" customHeight="1" spans="1:7">
      <c r="A13" s="374"/>
      <c r="B13" s="386" t="s">
        <v>361</v>
      </c>
      <c r="C13" s="387" t="s">
        <v>362</v>
      </c>
      <c r="D13" s="388" t="s">
        <v>363</v>
      </c>
      <c r="E13" s="388" t="s">
        <v>364</v>
      </c>
      <c r="F13" s="388" t="s">
        <v>365</v>
      </c>
      <c r="G13" s="389" t="s">
        <v>366</v>
      </c>
    </row>
    <row r="14" customHeight="1" spans="1:7">
      <c r="A14" s="374"/>
      <c r="B14" s="390" t="s">
        <v>367</v>
      </c>
      <c r="C14" s="391" t="s">
        <v>368</v>
      </c>
      <c r="D14" s="392" t="s">
        <v>369</v>
      </c>
      <c r="E14" s="392" t="s">
        <v>370</v>
      </c>
      <c r="F14" s="392" t="s">
        <v>371</v>
      </c>
      <c r="G14" s="393" t="s">
        <v>372</v>
      </c>
    </row>
    <row r="15" customHeight="1" spans="1:7">
      <c r="A15" s="374"/>
      <c r="B15" s="394" t="s">
        <v>373</v>
      </c>
      <c r="C15" s="395" t="s">
        <v>374</v>
      </c>
      <c r="D15" s="396" t="s">
        <v>375</v>
      </c>
      <c r="E15" s="396" t="s">
        <v>376</v>
      </c>
      <c r="F15" s="396" t="s">
        <v>377</v>
      </c>
      <c r="G15" s="397" t="s">
        <v>378</v>
      </c>
    </row>
    <row r="16" customHeight="1" spans="1:7">
      <c r="A16" s="398"/>
      <c r="B16" s="399"/>
      <c r="C16" s="400" t="s">
        <v>99</v>
      </c>
      <c r="D16" s="401" t="s">
        <v>90</v>
      </c>
      <c r="E16" s="402" t="s">
        <v>80</v>
      </c>
      <c r="F16" s="403" t="s">
        <v>71</v>
      </c>
      <c r="G16" s="404" t="s">
        <v>58</v>
      </c>
    </row>
    <row r="17" customHeight="1" spans="1:7">
      <c r="A17" s="405"/>
      <c r="B17" s="406"/>
      <c r="C17" s="407" t="s">
        <v>390</v>
      </c>
      <c r="D17" s="408"/>
      <c r="E17" s="408"/>
      <c r="F17" s="408"/>
      <c r="G17" s="409"/>
    </row>
    <row r="18" customHeight="1" spans="11:11">
      <c r="K18" t="s">
        <v>252</v>
      </c>
    </row>
    <row r="20" ht="37" customHeight="1" spans="9:15">
      <c r="I20" s="362" t="s">
        <v>314</v>
      </c>
      <c r="J20" s="363" t="s">
        <v>315</v>
      </c>
      <c r="K20" s="410"/>
      <c r="L20" s="411"/>
      <c r="M20" s="412"/>
      <c r="N20" s="412"/>
      <c r="O20" s="412"/>
    </row>
    <row r="21" ht="37" customHeight="1" spans="9:15">
      <c r="I21" s="367"/>
      <c r="J21" s="368" t="s">
        <v>392</v>
      </c>
      <c r="K21" s="410"/>
      <c r="L21" s="411"/>
      <c r="M21" s="411"/>
      <c r="N21" s="412"/>
      <c r="O21" s="412"/>
    </row>
    <row r="22" ht="37" customHeight="1" spans="9:15">
      <c r="I22" s="367"/>
      <c r="J22" s="413" t="s">
        <v>319</v>
      </c>
      <c r="K22" s="414"/>
      <c r="L22" s="410"/>
      <c r="M22" s="411"/>
      <c r="N22" s="411"/>
      <c r="O22" s="412"/>
    </row>
    <row r="23" ht="37" customHeight="1" spans="9:15">
      <c r="I23" s="367"/>
      <c r="J23" s="368" t="s">
        <v>393</v>
      </c>
      <c r="K23" s="414"/>
      <c r="L23" s="410"/>
      <c r="M23" s="410"/>
      <c r="N23" s="411"/>
      <c r="O23" s="411"/>
    </row>
    <row r="24" ht="37" customHeight="1" spans="9:15">
      <c r="I24" s="370"/>
      <c r="J24" s="363" t="s">
        <v>394</v>
      </c>
      <c r="K24" s="415"/>
      <c r="L24" s="415"/>
      <c r="M24" s="415"/>
      <c r="N24" s="416"/>
      <c r="O24" s="416"/>
    </row>
    <row r="25" ht="37" customHeight="1" spans="9:15">
      <c r="I25" s="374"/>
      <c r="J25" s="368" t="s">
        <v>325</v>
      </c>
      <c r="K25" s="375" t="s">
        <v>326</v>
      </c>
      <c r="L25" s="376" t="s">
        <v>327</v>
      </c>
      <c r="M25" s="376" t="s">
        <v>328</v>
      </c>
      <c r="N25" s="376" t="s">
        <v>329</v>
      </c>
      <c r="O25" s="377" t="s">
        <v>330</v>
      </c>
    </row>
    <row r="26" ht="37" customHeight="1" spans="9:15">
      <c r="I26" s="374"/>
      <c r="J26" s="378" t="s">
        <v>337</v>
      </c>
      <c r="K26" s="379" t="s">
        <v>338</v>
      </c>
      <c r="L26" s="380" t="s">
        <v>339</v>
      </c>
      <c r="M26" s="380" t="s">
        <v>340</v>
      </c>
      <c r="N26" s="380" t="s">
        <v>341</v>
      </c>
      <c r="O26" s="381" t="s">
        <v>342</v>
      </c>
    </row>
    <row r="27" customHeight="1" spans="9:15">
      <c r="I27" s="374"/>
      <c r="J27" s="382" t="s">
        <v>349</v>
      </c>
      <c r="K27" s="383" t="s">
        <v>350</v>
      </c>
      <c r="L27" s="384" t="s">
        <v>351</v>
      </c>
      <c r="M27" s="384" t="s">
        <v>352</v>
      </c>
      <c r="N27" s="384" t="s">
        <v>353</v>
      </c>
      <c r="O27" s="385" t="s">
        <v>354</v>
      </c>
    </row>
    <row r="28" customHeight="1" spans="9:15">
      <c r="I28" s="374"/>
      <c r="J28" s="386" t="s">
        <v>361</v>
      </c>
      <c r="K28" s="387" t="s">
        <v>362</v>
      </c>
      <c r="L28" s="388" t="s">
        <v>363</v>
      </c>
      <c r="M28" s="388" t="s">
        <v>364</v>
      </c>
      <c r="N28" s="388" t="s">
        <v>365</v>
      </c>
      <c r="O28" s="389" t="s">
        <v>366</v>
      </c>
    </row>
    <row r="29" customHeight="1" spans="9:15">
      <c r="I29" s="374"/>
      <c r="J29" s="390" t="s">
        <v>367</v>
      </c>
      <c r="K29" s="391" t="s">
        <v>368</v>
      </c>
      <c r="L29" s="392" t="s">
        <v>369</v>
      </c>
      <c r="M29" s="392" t="s">
        <v>370</v>
      </c>
      <c r="N29" s="392" t="s">
        <v>371</v>
      </c>
      <c r="O29" s="393" t="s">
        <v>372</v>
      </c>
    </row>
    <row r="30" customHeight="1" spans="9:15">
      <c r="I30" s="374"/>
      <c r="J30" s="394" t="s">
        <v>373</v>
      </c>
      <c r="K30" s="395" t="s">
        <v>374</v>
      </c>
      <c r="L30" s="396" t="s">
        <v>375</v>
      </c>
      <c r="M30" s="396" t="s">
        <v>376</v>
      </c>
      <c r="N30" s="396" t="s">
        <v>377</v>
      </c>
      <c r="O30" s="397" t="s">
        <v>378</v>
      </c>
    </row>
    <row r="31" customHeight="1" spans="9:15">
      <c r="I31" s="398"/>
      <c r="J31" s="399"/>
      <c r="K31" s="400" t="s">
        <v>99</v>
      </c>
      <c r="L31" s="401" t="s">
        <v>90</v>
      </c>
      <c r="M31" s="402" t="s">
        <v>80</v>
      </c>
      <c r="N31" s="403" t="s">
        <v>71</v>
      </c>
      <c r="O31" s="404" t="s">
        <v>58</v>
      </c>
    </row>
    <row r="32" customHeight="1" spans="9:15">
      <c r="I32" s="405"/>
      <c r="J32" s="406"/>
      <c r="K32" s="407" t="s">
        <v>390</v>
      </c>
      <c r="L32" s="408"/>
      <c r="M32" s="408"/>
      <c r="N32" s="408"/>
      <c r="O32" s="409"/>
    </row>
    <row r="33" customHeight="1" spans="17:17">
      <c r="Q33" t="s">
        <v>253</v>
      </c>
    </row>
    <row r="35" ht="50" customHeight="1" spans="17:22">
      <c r="Q35" s="417" t="s">
        <v>92</v>
      </c>
      <c r="R35" s="417"/>
      <c r="S35" s="417"/>
      <c r="T35" s="417"/>
      <c r="U35" s="417"/>
      <c r="V35" s="417"/>
    </row>
    <row r="36" ht="50" customHeight="1" spans="17:22">
      <c r="Q36" s="418" t="s">
        <v>82</v>
      </c>
      <c r="R36" s="418"/>
      <c r="S36" s="418"/>
      <c r="T36" s="418"/>
      <c r="U36" s="418"/>
      <c r="V36" s="418"/>
    </row>
    <row r="37" ht="50" customHeight="1" spans="17:22">
      <c r="Q37" s="419" t="s">
        <v>73</v>
      </c>
      <c r="R37" s="419"/>
      <c r="S37" s="419"/>
      <c r="T37" s="419"/>
      <c r="U37" s="419"/>
      <c r="V37" s="419"/>
    </row>
    <row r="38" ht="50" customHeight="1" spans="17:22">
      <c r="Q38" s="420" t="s">
        <v>61</v>
      </c>
      <c r="R38" s="420"/>
      <c r="S38" s="420"/>
      <c r="T38" s="420"/>
      <c r="U38" s="420"/>
      <c r="V38" s="420"/>
    </row>
    <row r="39" ht="50" customHeight="1" spans="17:22">
      <c r="Q39" s="421" t="s">
        <v>247</v>
      </c>
      <c r="R39" s="421">
        <v>1</v>
      </c>
      <c r="S39" s="421">
        <v>2</v>
      </c>
      <c r="T39" s="421">
        <v>3</v>
      </c>
      <c r="U39" s="421">
        <v>4</v>
      </c>
      <c r="V39" s="421">
        <v>5</v>
      </c>
    </row>
    <row r="40" ht="50" customHeight="1"/>
  </sheetData>
  <mergeCells count="4">
    <mergeCell ref="C17:G17"/>
    <mergeCell ref="K32:O32"/>
    <mergeCell ref="A5:A9"/>
    <mergeCell ref="I20:I24"/>
  </mergeCells>
  <pageMargins left="0.7" right="0.7" top="0.75" bottom="0.75" header="0.3" footer="0.3"/>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0000"/>
    <pageSetUpPr fitToPage="1"/>
  </sheetPr>
  <dimension ref="B1:BI230"/>
  <sheetViews>
    <sheetView showGridLines="0" zoomScale="75" zoomScaleNormal="75" zoomScalePageLayoutView="75" topLeftCell="H1" workbookViewId="0">
      <pane ySplit="7" topLeftCell="A8" activePane="bottomLeft" state="frozen"/>
      <selection/>
      <selection pane="bottomLeft" activeCell="AP2" sqref="AP2"/>
    </sheetView>
  </sheetViews>
  <sheetFormatPr defaultColWidth="9.81818181818182" defaultRowHeight="27" customHeight="1"/>
  <cols>
    <col min="1" max="1" width="3.81818181818182" style="209" customWidth="1"/>
    <col min="2" max="2" width="8.45454545454546" style="209" customWidth="1"/>
    <col min="3" max="3" width="14.1818181818182" style="209" customWidth="1"/>
    <col min="4" max="4" width="28.4545454545455" style="209" customWidth="1"/>
    <col min="5" max="5" width="5.18181818181818" style="210" customWidth="1"/>
    <col min="6" max="6" width="3.18181818181818" style="210" customWidth="1"/>
    <col min="7" max="7" width="53.1818181818182" style="210" customWidth="1"/>
    <col min="8" max="8" width="27.1818181818182" style="210" customWidth="1"/>
    <col min="9" max="11" width="22.8181818181818" style="210" customWidth="1"/>
    <col min="12" max="59" width="2.45454545454545" style="209" customWidth="1"/>
    <col min="60" max="61" width="9.45454545454546" style="209" customWidth="1"/>
    <col min="62" max="16384" width="9.81818181818182" style="209"/>
  </cols>
  <sheetData>
    <row r="1" s="206" customFormat="1" customHeight="1" spans="2:61">
      <c r="B1" s="211" t="s">
        <v>419</v>
      </c>
      <c r="C1" s="212"/>
      <c r="D1" s="213"/>
      <c r="E1" s="214"/>
      <c r="F1" s="215"/>
      <c r="G1" s="216"/>
      <c r="H1" s="217"/>
      <c r="I1" s="215"/>
      <c r="J1" s="215"/>
      <c r="K1" s="215"/>
      <c r="L1" s="215"/>
      <c r="M1" s="215"/>
      <c r="N1" s="215"/>
      <c r="O1" s="215"/>
      <c r="P1" s="215"/>
      <c r="Q1" s="215"/>
      <c r="R1" s="215"/>
      <c r="S1" s="215"/>
      <c r="T1" s="215"/>
      <c r="U1" s="215"/>
      <c r="V1" s="215"/>
      <c r="W1" s="215"/>
      <c r="X1" s="215"/>
      <c r="Y1" s="215"/>
      <c r="Z1" s="215"/>
      <c r="AA1" s="217"/>
      <c r="AB1" s="217"/>
      <c r="AC1" s="217"/>
      <c r="AD1" s="217"/>
      <c r="AE1" s="217"/>
      <c r="AF1" s="217"/>
      <c r="AG1" s="217"/>
      <c r="AH1" s="217"/>
      <c r="AI1" s="217"/>
      <c r="AJ1" s="217"/>
      <c r="AK1" s="217"/>
      <c r="AL1" s="217"/>
      <c r="AM1" s="217"/>
      <c r="AN1" s="217"/>
      <c r="AO1" s="217"/>
      <c r="AP1" s="217"/>
      <c r="AQ1" s="217"/>
      <c r="AR1" s="217"/>
      <c r="AS1" s="217"/>
      <c r="AT1" s="217"/>
      <c r="AV1" s="217"/>
      <c r="AW1" s="217"/>
      <c r="AX1" s="217"/>
      <c r="AY1" s="217"/>
      <c r="AZ1" s="217"/>
      <c r="BA1" s="217"/>
      <c r="BB1" s="217"/>
      <c r="BC1" s="217"/>
      <c r="BD1" s="217"/>
      <c r="BE1" s="217"/>
      <c r="BF1" s="217"/>
      <c r="BH1" s="323"/>
      <c r="BI1" s="323"/>
    </row>
    <row r="2" s="206" customFormat="1" customHeight="1" spans="2:61">
      <c r="B2" s="218" t="s">
        <v>420</v>
      </c>
      <c r="C2" s="219"/>
      <c r="D2" s="220"/>
      <c r="E2" s="221"/>
      <c r="F2" s="222"/>
      <c r="G2" s="222"/>
      <c r="H2" s="223" t="s">
        <v>421</v>
      </c>
      <c r="I2" s="259">
        <v>2014</v>
      </c>
      <c r="J2" s="260"/>
      <c r="K2" s="261"/>
      <c r="L2" s="261"/>
      <c r="M2" s="261"/>
      <c r="Q2" s="300"/>
      <c r="R2" s="301"/>
      <c r="S2" s="301"/>
      <c r="T2" s="301"/>
      <c r="U2" s="301"/>
      <c r="V2" s="301"/>
      <c r="W2" s="301"/>
      <c r="X2" s="301"/>
      <c r="Y2" s="301"/>
      <c r="Z2" s="301"/>
      <c r="AA2" s="301"/>
      <c r="AB2" s="301"/>
      <c r="AC2" s="301"/>
      <c r="AD2" s="301"/>
      <c r="AE2" s="301"/>
      <c r="AF2" s="301"/>
      <c r="AG2" s="301"/>
      <c r="AH2" s="301"/>
      <c r="AI2" s="317"/>
      <c r="AJ2" s="217"/>
      <c r="AK2" s="217"/>
      <c r="AL2" s="217"/>
      <c r="AM2" s="217"/>
      <c r="AN2" s="217"/>
      <c r="AO2" s="217"/>
      <c r="AP2" s="217"/>
      <c r="AQ2" s="217"/>
      <c r="AR2" s="217"/>
      <c r="AS2" s="217"/>
      <c r="AT2" s="217"/>
      <c r="AV2" s="217"/>
      <c r="AW2" s="217"/>
      <c r="AX2" s="217"/>
      <c r="AY2" s="217"/>
      <c r="AZ2" s="217"/>
      <c r="BA2" s="217"/>
      <c r="BB2" s="217"/>
      <c r="BC2" s="217"/>
      <c r="BD2" s="217"/>
      <c r="BE2" s="217"/>
      <c r="BF2" s="217"/>
      <c r="BH2" s="323"/>
      <c r="BI2" s="323"/>
    </row>
    <row r="3" s="206" customFormat="1" customHeight="1" spans="2:61">
      <c r="B3" s="218" t="s">
        <v>422</v>
      </c>
      <c r="C3" s="219"/>
      <c r="D3" s="220"/>
      <c r="E3" s="221"/>
      <c r="F3" s="222"/>
      <c r="G3" s="222"/>
      <c r="H3" s="223" t="s">
        <v>423</v>
      </c>
      <c r="I3" s="259"/>
      <c r="J3" s="260"/>
      <c r="K3" s="261"/>
      <c r="L3" s="261"/>
      <c r="M3" s="261"/>
      <c r="Q3" s="302"/>
      <c r="R3" s="303"/>
      <c r="S3" s="303"/>
      <c r="T3" s="303"/>
      <c r="U3" s="303"/>
      <c r="V3" s="303"/>
      <c r="W3" s="303"/>
      <c r="X3" s="303"/>
      <c r="Y3" s="303"/>
      <c r="Z3" s="303"/>
      <c r="AA3" s="303"/>
      <c r="AB3" s="303"/>
      <c r="AC3" s="303"/>
      <c r="AD3" s="303"/>
      <c r="AE3" s="303"/>
      <c r="AF3" s="303"/>
      <c r="AG3" s="303"/>
      <c r="AH3" s="303"/>
      <c r="AI3" s="318"/>
      <c r="AJ3" s="217"/>
      <c r="AK3" s="217"/>
      <c r="AL3" s="217"/>
      <c r="AM3" s="217"/>
      <c r="AN3" s="217"/>
      <c r="AO3" s="217"/>
      <c r="AP3" s="217"/>
      <c r="AQ3" s="217"/>
      <c r="AR3" s="217"/>
      <c r="AS3" s="217"/>
      <c r="AT3" s="217"/>
      <c r="AV3" s="217"/>
      <c r="AW3" s="217"/>
      <c r="AX3" s="217"/>
      <c r="AY3" s="217"/>
      <c r="AZ3" s="217"/>
      <c r="BA3" s="217"/>
      <c r="BB3" s="217"/>
      <c r="BC3" s="217"/>
      <c r="BD3" s="217"/>
      <c r="BE3" s="217"/>
      <c r="BF3" s="217"/>
      <c r="BH3" s="323"/>
      <c r="BI3" s="323"/>
    </row>
    <row r="4" ht="10.5" customHeight="1" spans="4:35">
      <c r="D4" s="224"/>
      <c r="L4" s="224"/>
      <c r="M4" s="262"/>
      <c r="N4" s="262"/>
      <c r="O4" s="262"/>
      <c r="P4" s="262"/>
      <c r="Q4" s="262"/>
      <c r="R4" s="262"/>
      <c r="S4" s="262"/>
      <c r="T4" s="262"/>
      <c r="U4" s="262"/>
      <c r="V4" s="262"/>
      <c r="W4" s="262"/>
      <c r="X4" s="262"/>
      <c r="Y4" s="262"/>
      <c r="Z4" s="262"/>
      <c r="AA4" s="262"/>
      <c r="AB4" s="262"/>
      <c r="AC4" s="262"/>
      <c r="AD4" s="262"/>
      <c r="AE4" s="262"/>
      <c r="AF4" s="262"/>
      <c r="AG4" s="262"/>
      <c r="AH4" s="262"/>
      <c r="AI4" s="262"/>
    </row>
    <row r="5" s="207" customFormat="1" ht="21.75" customHeight="1" spans="2:61">
      <c r="B5" s="225" t="s">
        <v>11</v>
      </c>
      <c r="C5" s="226" t="s">
        <v>424</v>
      </c>
      <c r="D5" s="227" t="s">
        <v>425</v>
      </c>
      <c r="E5" s="228" t="s">
        <v>426</v>
      </c>
      <c r="F5" s="229"/>
      <c r="G5" s="229"/>
      <c r="H5" s="230" t="s">
        <v>427</v>
      </c>
      <c r="I5" s="263"/>
      <c r="J5" s="264" t="s">
        <v>428</v>
      </c>
      <c r="K5" s="265"/>
      <c r="L5" s="266" t="s">
        <v>429</v>
      </c>
      <c r="M5" s="267"/>
      <c r="N5" s="268">
        <v>0</v>
      </c>
      <c r="O5" s="269">
        <v>1</v>
      </c>
      <c r="P5" s="266" t="s">
        <v>429</v>
      </c>
      <c r="Q5" s="267"/>
      <c r="R5" s="268">
        <v>0</v>
      </c>
      <c r="S5" s="269">
        <v>2</v>
      </c>
      <c r="T5" s="304" t="s">
        <v>429</v>
      </c>
      <c r="U5" s="305"/>
      <c r="V5" s="268">
        <v>0</v>
      </c>
      <c r="W5" s="269">
        <v>3</v>
      </c>
      <c r="X5" s="304" t="s">
        <v>429</v>
      </c>
      <c r="Y5" s="305"/>
      <c r="Z5" s="268">
        <v>0</v>
      </c>
      <c r="AA5" s="269">
        <v>4</v>
      </c>
      <c r="AB5" s="304" t="s">
        <v>429</v>
      </c>
      <c r="AC5" s="305"/>
      <c r="AD5" s="268">
        <v>0</v>
      </c>
      <c r="AE5" s="269">
        <v>5</v>
      </c>
      <c r="AF5" s="304" t="s">
        <v>429</v>
      </c>
      <c r="AG5" s="305"/>
      <c r="AH5" s="268">
        <v>0</v>
      </c>
      <c r="AI5" s="269">
        <v>6</v>
      </c>
      <c r="AJ5" s="304" t="s">
        <v>429</v>
      </c>
      <c r="AK5" s="305"/>
      <c r="AL5" s="268">
        <v>0</v>
      </c>
      <c r="AM5" s="269">
        <v>7</v>
      </c>
      <c r="AN5" s="304" t="s">
        <v>429</v>
      </c>
      <c r="AO5" s="305"/>
      <c r="AP5" s="268">
        <v>0</v>
      </c>
      <c r="AQ5" s="269">
        <v>8</v>
      </c>
      <c r="AR5" s="304" t="s">
        <v>429</v>
      </c>
      <c r="AS5" s="305"/>
      <c r="AT5" s="268">
        <v>0</v>
      </c>
      <c r="AU5" s="269">
        <v>9</v>
      </c>
      <c r="AV5" s="304" t="s">
        <v>429</v>
      </c>
      <c r="AW5" s="305"/>
      <c r="AX5" s="268">
        <v>1</v>
      </c>
      <c r="AY5" s="269">
        <v>0</v>
      </c>
      <c r="AZ5" s="304" t="s">
        <v>429</v>
      </c>
      <c r="BA5" s="305"/>
      <c r="BB5" s="268">
        <v>1</v>
      </c>
      <c r="BC5" s="269">
        <v>1</v>
      </c>
      <c r="BD5" s="304" t="s">
        <v>429</v>
      </c>
      <c r="BE5" s="305"/>
      <c r="BF5" s="268">
        <v>1</v>
      </c>
      <c r="BG5" s="269">
        <v>2</v>
      </c>
      <c r="BH5" s="324" t="s">
        <v>257</v>
      </c>
      <c r="BI5" s="325"/>
    </row>
    <row r="6" s="207" customFormat="1" ht="21.75" customHeight="1" spans="2:61">
      <c r="B6" s="231"/>
      <c r="C6" s="232"/>
      <c r="D6" s="233"/>
      <c r="E6" s="234"/>
      <c r="F6" s="235"/>
      <c r="G6" s="235"/>
      <c r="H6" s="236" t="s">
        <v>430</v>
      </c>
      <c r="I6" s="270" t="s">
        <v>431</v>
      </c>
      <c r="J6" s="271" t="s">
        <v>432</v>
      </c>
      <c r="K6" s="272" t="s">
        <v>433</v>
      </c>
      <c r="L6" s="273" t="s">
        <v>434</v>
      </c>
      <c r="M6" s="274"/>
      <c r="N6" s="274"/>
      <c r="O6" s="275"/>
      <c r="P6" s="276" t="s">
        <v>435</v>
      </c>
      <c r="Q6" s="306"/>
      <c r="R6" s="306"/>
      <c r="S6" s="307"/>
      <c r="T6" s="308" t="s">
        <v>436</v>
      </c>
      <c r="U6" s="309"/>
      <c r="V6" s="309"/>
      <c r="W6" s="310"/>
      <c r="X6" s="311" t="s">
        <v>437</v>
      </c>
      <c r="Y6" s="312"/>
      <c r="Z6" s="312"/>
      <c r="AA6" s="313"/>
      <c r="AB6" s="314" t="s">
        <v>438</v>
      </c>
      <c r="AC6" s="315"/>
      <c r="AD6" s="315"/>
      <c r="AE6" s="316"/>
      <c r="AF6" s="273" t="s">
        <v>439</v>
      </c>
      <c r="AG6" s="274"/>
      <c r="AH6" s="274"/>
      <c r="AI6" s="275"/>
      <c r="AJ6" s="276" t="s">
        <v>440</v>
      </c>
      <c r="AK6" s="306"/>
      <c r="AL6" s="306"/>
      <c r="AM6" s="307"/>
      <c r="AN6" s="308" t="s">
        <v>441</v>
      </c>
      <c r="AO6" s="309"/>
      <c r="AP6" s="309"/>
      <c r="AQ6" s="310"/>
      <c r="AR6" s="311" t="s">
        <v>442</v>
      </c>
      <c r="AS6" s="312"/>
      <c r="AT6" s="312"/>
      <c r="AU6" s="313"/>
      <c r="AV6" s="276" t="s">
        <v>443</v>
      </c>
      <c r="AW6" s="306"/>
      <c r="AX6" s="306"/>
      <c r="AY6" s="307"/>
      <c r="AZ6" s="308" t="s">
        <v>444</v>
      </c>
      <c r="BA6" s="309"/>
      <c r="BB6" s="309"/>
      <c r="BC6" s="310"/>
      <c r="BD6" s="311" t="s">
        <v>445</v>
      </c>
      <c r="BE6" s="312"/>
      <c r="BF6" s="312"/>
      <c r="BG6" s="313"/>
      <c r="BH6" s="326"/>
      <c r="BI6" s="327"/>
    </row>
    <row r="7" ht="17.25" customHeight="1" spans="2:61">
      <c r="B7" s="231"/>
      <c r="C7" s="232"/>
      <c r="D7" s="233"/>
      <c r="E7" s="234"/>
      <c r="F7" s="235"/>
      <c r="G7" s="235"/>
      <c r="H7" s="237" t="s">
        <v>446</v>
      </c>
      <c r="I7" s="277" t="s">
        <v>446</v>
      </c>
      <c r="J7" s="278"/>
      <c r="K7" s="279"/>
      <c r="L7" s="280">
        <v>1</v>
      </c>
      <c r="M7" s="281">
        <v>2</v>
      </c>
      <c r="N7" s="282">
        <v>3</v>
      </c>
      <c r="O7" s="283">
        <v>4</v>
      </c>
      <c r="P7" s="280">
        <v>1</v>
      </c>
      <c r="Q7" s="281">
        <v>2</v>
      </c>
      <c r="R7" s="282">
        <v>3</v>
      </c>
      <c r="S7" s="283">
        <v>4</v>
      </c>
      <c r="T7" s="280">
        <v>1</v>
      </c>
      <c r="U7" s="281">
        <v>2</v>
      </c>
      <c r="V7" s="282">
        <v>3</v>
      </c>
      <c r="W7" s="283">
        <v>4</v>
      </c>
      <c r="X7" s="280">
        <v>1</v>
      </c>
      <c r="Y7" s="281">
        <v>2</v>
      </c>
      <c r="Z7" s="282">
        <v>3</v>
      </c>
      <c r="AA7" s="283">
        <v>4</v>
      </c>
      <c r="AB7" s="280">
        <v>1</v>
      </c>
      <c r="AC7" s="281">
        <v>2</v>
      </c>
      <c r="AD7" s="282">
        <v>3</v>
      </c>
      <c r="AE7" s="283">
        <v>4</v>
      </c>
      <c r="AF7" s="280">
        <v>1</v>
      </c>
      <c r="AG7" s="281">
        <v>2</v>
      </c>
      <c r="AH7" s="282">
        <v>3</v>
      </c>
      <c r="AI7" s="283">
        <v>4</v>
      </c>
      <c r="AJ7" s="280">
        <v>1</v>
      </c>
      <c r="AK7" s="281">
        <v>2</v>
      </c>
      <c r="AL7" s="282">
        <v>3</v>
      </c>
      <c r="AM7" s="283">
        <v>4</v>
      </c>
      <c r="AN7" s="280">
        <v>1</v>
      </c>
      <c r="AO7" s="281">
        <v>2</v>
      </c>
      <c r="AP7" s="282">
        <v>3</v>
      </c>
      <c r="AQ7" s="283">
        <v>4</v>
      </c>
      <c r="AR7" s="280">
        <v>1</v>
      </c>
      <c r="AS7" s="281">
        <v>2</v>
      </c>
      <c r="AT7" s="282">
        <v>3</v>
      </c>
      <c r="AU7" s="283">
        <v>4</v>
      </c>
      <c r="AV7" s="319">
        <v>1</v>
      </c>
      <c r="AW7" s="322">
        <v>2</v>
      </c>
      <c r="AX7" s="282">
        <v>3</v>
      </c>
      <c r="AY7" s="283">
        <v>4</v>
      </c>
      <c r="AZ7" s="280">
        <v>1</v>
      </c>
      <c r="BA7" s="281">
        <v>2</v>
      </c>
      <c r="BB7" s="282">
        <v>3</v>
      </c>
      <c r="BC7" s="283">
        <v>4</v>
      </c>
      <c r="BD7" s="280">
        <v>1</v>
      </c>
      <c r="BE7" s="281">
        <v>2</v>
      </c>
      <c r="BF7" s="282">
        <v>3</v>
      </c>
      <c r="BG7" s="283">
        <v>4</v>
      </c>
      <c r="BH7" s="326"/>
      <c r="BI7" s="327"/>
    </row>
    <row r="8" s="208" customFormat="1" ht="36.75" customHeight="1" spans="2:61">
      <c r="B8" s="238">
        <v>1</v>
      </c>
      <c r="C8" s="239" t="s">
        <v>447</v>
      </c>
      <c r="D8" s="240" t="s">
        <v>448</v>
      </c>
      <c r="E8" s="241"/>
      <c r="F8" s="242" t="s">
        <v>449</v>
      </c>
      <c r="G8" s="243"/>
      <c r="H8" s="244">
        <f>'BTR &amp; Kertas kerja'!C24</f>
        <v>75000000</v>
      </c>
      <c r="I8" s="284">
        <f t="shared" ref="I8:I16" si="0">H8</f>
        <v>75000000</v>
      </c>
      <c r="J8" s="285"/>
      <c r="K8" s="285"/>
      <c r="L8" s="286"/>
      <c r="M8" s="287"/>
      <c r="N8" s="288"/>
      <c r="O8" s="289"/>
      <c r="P8" s="290"/>
      <c r="Q8" s="291"/>
      <c r="R8" s="293"/>
      <c r="S8" s="289"/>
      <c r="T8" s="290"/>
      <c r="U8" s="291"/>
      <c r="V8" s="293"/>
      <c r="W8" s="289"/>
      <c r="X8" s="290"/>
      <c r="Y8" s="291"/>
      <c r="Z8" s="293"/>
      <c r="AA8" s="289"/>
      <c r="AB8" s="290"/>
      <c r="AC8" s="291"/>
      <c r="AD8" s="293"/>
      <c r="AE8" s="289"/>
      <c r="AF8" s="290"/>
      <c r="AG8" s="291"/>
      <c r="AH8" s="293"/>
      <c r="AI8" s="289"/>
      <c r="AJ8" s="290"/>
      <c r="AK8" s="291"/>
      <c r="AL8" s="293"/>
      <c r="AM8" s="289"/>
      <c r="AN8" s="290"/>
      <c r="AO8" s="291"/>
      <c r="AP8" s="293"/>
      <c r="AQ8" s="289"/>
      <c r="AR8" s="290"/>
      <c r="AS8" s="291"/>
      <c r="AT8" s="293"/>
      <c r="AU8" s="320"/>
      <c r="AV8" s="290"/>
      <c r="AW8" s="291"/>
      <c r="AX8" s="293"/>
      <c r="AY8" s="320"/>
      <c r="AZ8" s="298"/>
      <c r="BA8" s="295"/>
      <c r="BB8" s="296"/>
      <c r="BC8" s="297"/>
      <c r="BD8" s="298"/>
      <c r="BE8" s="295"/>
      <c r="BF8" s="296"/>
      <c r="BG8" s="321"/>
      <c r="BH8" s="328" t="s">
        <v>450</v>
      </c>
      <c r="BI8" s="329"/>
    </row>
    <row r="9" s="208" customFormat="1" ht="39.75" customHeight="1" spans="2:61">
      <c r="B9" s="245"/>
      <c r="C9" s="246"/>
      <c r="D9" s="246"/>
      <c r="E9" s="246"/>
      <c r="F9" s="242" t="s">
        <v>451</v>
      </c>
      <c r="G9" s="243"/>
      <c r="H9" s="244">
        <f>'BTR &amp; Kertas kerja'!C25</f>
        <v>10000000</v>
      </c>
      <c r="I9" s="285">
        <f t="shared" si="0"/>
        <v>10000000</v>
      </c>
      <c r="J9" s="285"/>
      <c r="K9" s="285"/>
      <c r="L9" s="286"/>
      <c r="M9" s="291"/>
      <c r="N9" s="288"/>
      <c r="O9" s="289"/>
      <c r="P9" s="290"/>
      <c r="Q9" s="291"/>
      <c r="R9" s="293"/>
      <c r="S9" s="289"/>
      <c r="T9" s="290"/>
      <c r="U9" s="291"/>
      <c r="V9" s="293"/>
      <c r="W9" s="289"/>
      <c r="X9" s="290"/>
      <c r="Y9" s="291"/>
      <c r="Z9" s="293"/>
      <c r="AA9" s="289"/>
      <c r="AB9" s="290"/>
      <c r="AC9" s="291"/>
      <c r="AD9" s="293"/>
      <c r="AE9" s="289"/>
      <c r="AF9" s="290"/>
      <c r="AG9" s="291"/>
      <c r="AH9" s="293"/>
      <c r="AI9" s="289"/>
      <c r="AJ9" s="290"/>
      <c r="AK9" s="291"/>
      <c r="AL9" s="293"/>
      <c r="AM9" s="289"/>
      <c r="AN9" s="290"/>
      <c r="AO9" s="291"/>
      <c r="AP9" s="293"/>
      <c r="AQ9" s="289"/>
      <c r="AR9" s="290"/>
      <c r="AS9" s="291"/>
      <c r="AT9" s="293"/>
      <c r="AU9" s="320"/>
      <c r="AV9" s="290"/>
      <c r="AW9" s="291"/>
      <c r="AX9" s="293"/>
      <c r="AY9" s="320"/>
      <c r="AZ9" s="298"/>
      <c r="BA9" s="295"/>
      <c r="BB9" s="296"/>
      <c r="BC9" s="297"/>
      <c r="BD9" s="298"/>
      <c r="BE9" s="295"/>
      <c r="BF9" s="296"/>
      <c r="BG9" s="321"/>
      <c r="BH9" s="330"/>
      <c r="BI9" s="331"/>
    </row>
    <row r="10" s="208" customFormat="1" ht="16.25" spans="2:61">
      <c r="B10" s="238">
        <v>2</v>
      </c>
      <c r="C10" s="239" t="s">
        <v>452</v>
      </c>
      <c r="D10" s="240" t="s">
        <v>453</v>
      </c>
      <c r="E10" s="241"/>
      <c r="F10" s="242" t="s">
        <v>454</v>
      </c>
      <c r="G10" s="243"/>
      <c r="H10" s="244">
        <f>'BTR &amp; Kertas kerja'!C42</f>
        <v>0</v>
      </c>
      <c r="I10" s="285">
        <f t="shared" si="0"/>
        <v>0</v>
      </c>
      <c r="J10" s="285"/>
      <c r="K10" s="285"/>
      <c r="L10" s="292"/>
      <c r="M10" s="291"/>
      <c r="N10" s="293"/>
      <c r="O10" s="289"/>
      <c r="P10" s="290"/>
      <c r="Q10" s="291"/>
      <c r="R10" s="293"/>
      <c r="S10" s="289"/>
      <c r="T10" s="290"/>
      <c r="U10" s="291"/>
      <c r="V10" s="293"/>
      <c r="W10" s="289"/>
      <c r="X10" s="290"/>
      <c r="Y10" s="291"/>
      <c r="Z10" s="293"/>
      <c r="AA10" s="289"/>
      <c r="AB10" s="290"/>
      <c r="AC10" s="291"/>
      <c r="AD10" s="293"/>
      <c r="AE10" s="289"/>
      <c r="AF10" s="290"/>
      <c r="AG10" s="291"/>
      <c r="AH10" s="293"/>
      <c r="AI10" s="289"/>
      <c r="AJ10" s="290"/>
      <c r="AK10" s="291"/>
      <c r="AL10" s="293"/>
      <c r="AM10" s="289"/>
      <c r="AN10" s="290"/>
      <c r="AO10" s="291"/>
      <c r="AP10" s="293"/>
      <c r="AQ10" s="289"/>
      <c r="AR10" s="290"/>
      <c r="AS10" s="291"/>
      <c r="AT10" s="293"/>
      <c r="AU10" s="320"/>
      <c r="AV10" s="290"/>
      <c r="AW10" s="291"/>
      <c r="AX10" s="293"/>
      <c r="AY10" s="320"/>
      <c r="AZ10" s="298"/>
      <c r="BA10" s="295"/>
      <c r="BB10" s="296"/>
      <c r="BC10" s="297"/>
      <c r="BD10" s="298"/>
      <c r="BE10" s="295"/>
      <c r="BF10" s="296"/>
      <c r="BG10" s="321"/>
      <c r="BH10" s="328" t="s">
        <v>450</v>
      </c>
      <c r="BI10" s="329"/>
    </row>
    <row r="11" s="208" customFormat="1" ht="31.5" customHeight="1" spans="2:61">
      <c r="B11" s="245"/>
      <c r="C11" s="246"/>
      <c r="D11" s="246"/>
      <c r="E11" s="246"/>
      <c r="F11" s="242" t="s">
        <v>455</v>
      </c>
      <c r="G11" s="243"/>
      <c r="H11" s="244">
        <f>'BTR &amp; Kertas kerja'!C43</f>
        <v>0</v>
      </c>
      <c r="I11" s="285">
        <f t="shared" si="0"/>
        <v>0</v>
      </c>
      <c r="J11" s="285"/>
      <c r="K11" s="285"/>
      <c r="L11" s="294"/>
      <c r="M11" s="295"/>
      <c r="N11" s="296"/>
      <c r="O11" s="297"/>
      <c r="P11" s="298"/>
      <c r="Q11" s="295"/>
      <c r="R11" s="296"/>
      <c r="S11" s="297"/>
      <c r="T11" s="298"/>
      <c r="U11" s="295"/>
      <c r="V11" s="296"/>
      <c r="W11" s="297"/>
      <c r="X11" s="298"/>
      <c r="Y11" s="295"/>
      <c r="Z11" s="296"/>
      <c r="AA11" s="297"/>
      <c r="AB11" s="298"/>
      <c r="AC11" s="295"/>
      <c r="AD11" s="296"/>
      <c r="AE11" s="297"/>
      <c r="AF11" s="298"/>
      <c r="AG11" s="295"/>
      <c r="AH11" s="296"/>
      <c r="AI11" s="297"/>
      <c r="AJ11" s="298"/>
      <c r="AK11" s="295"/>
      <c r="AL11" s="296"/>
      <c r="AM11" s="297"/>
      <c r="AN11" s="298"/>
      <c r="AO11" s="295"/>
      <c r="AP11" s="296"/>
      <c r="AQ11" s="297"/>
      <c r="AR11" s="298"/>
      <c r="AS11" s="295"/>
      <c r="AT11" s="296"/>
      <c r="AU11" s="321"/>
      <c r="AV11" s="298"/>
      <c r="AW11" s="295"/>
      <c r="AX11" s="296"/>
      <c r="AY11" s="321"/>
      <c r="AZ11" s="298"/>
      <c r="BA11" s="295"/>
      <c r="BB11" s="296"/>
      <c r="BC11" s="297"/>
      <c r="BD11" s="298"/>
      <c r="BE11" s="295"/>
      <c r="BF11" s="296"/>
      <c r="BG11" s="321"/>
      <c r="BH11" s="330"/>
      <c r="BI11" s="331"/>
    </row>
    <row r="12" s="208" customFormat="1" ht="24.75" customHeight="1" spans="2:61">
      <c r="B12" s="238">
        <v>3</v>
      </c>
      <c r="C12" s="239" t="s">
        <v>456</v>
      </c>
      <c r="D12" s="240" t="s">
        <v>457</v>
      </c>
      <c r="E12" s="241"/>
      <c r="F12" s="247" t="s">
        <v>458</v>
      </c>
      <c r="G12" s="243"/>
      <c r="H12" s="244">
        <f>'BTR &amp; Kertas kerja'!C60</f>
        <v>0</v>
      </c>
      <c r="I12" s="285">
        <f t="shared" si="0"/>
        <v>0</v>
      </c>
      <c r="J12" s="285"/>
      <c r="K12" s="285"/>
      <c r="L12" s="286"/>
      <c r="M12" s="287"/>
      <c r="N12" s="288"/>
      <c r="O12" s="289"/>
      <c r="P12" s="298"/>
      <c r="Q12" s="295"/>
      <c r="R12" s="296"/>
      <c r="S12" s="297"/>
      <c r="T12" s="298"/>
      <c r="U12" s="295"/>
      <c r="V12" s="296"/>
      <c r="W12" s="297"/>
      <c r="X12" s="298"/>
      <c r="Y12" s="295"/>
      <c r="Z12" s="296"/>
      <c r="AA12" s="297"/>
      <c r="AB12" s="298"/>
      <c r="AC12" s="295"/>
      <c r="AD12" s="296"/>
      <c r="AE12" s="297"/>
      <c r="AF12" s="298"/>
      <c r="AG12" s="295"/>
      <c r="AH12" s="296"/>
      <c r="AI12" s="297"/>
      <c r="AJ12" s="298"/>
      <c r="AK12" s="295"/>
      <c r="AL12" s="296"/>
      <c r="AM12" s="297"/>
      <c r="AN12" s="298"/>
      <c r="AO12" s="295"/>
      <c r="AP12" s="296"/>
      <c r="AQ12" s="297"/>
      <c r="AR12" s="298"/>
      <c r="AS12" s="295"/>
      <c r="AT12" s="296"/>
      <c r="AU12" s="321"/>
      <c r="AV12" s="298"/>
      <c r="AW12" s="295"/>
      <c r="AX12" s="296"/>
      <c r="AY12" s="321"/>
      <c r="AZ12" s="298"/>
      <c r="BA12" s="295"/>
      <c r="BB12" s="296"/>
      <c r="BC12" s="297"/>
      <c r="BD12" s="298"/>
      <c r="BE12" s="295"/>
      <c r="BF12" s="296"/>
      <c r="BG12" s="321"/>
      <c r="BH12" s="328" t="s">
        <v>450</v>
      </c>
      <c r="BI12" s="329"/>
    </row>
    <row r="13" s="208" customFormat="1" ht="16.25" spans="2:61">
      <c r="B13" s="248"/>
      <c r="C13" s="249"/>
      <c r="D13" s="249"/>
      <c r="E13" s="249"/>
      <c r="F13" s="247" t="s">
        <v>459</v>
      </c>
      <c r="G13" s="243"/>
      <c r="H13" s="244">
        <f>'BTR &amp; Kertas kerja'!C61</f>
        <v>0</v>
      </c>
      <c r="I13" s="285">
        <f t="shared" si="0"/>
        <v>0</v>
      </c>
      <c r="J13" s="285"/>
      <c r="K13" s="285"/>
      <c r="L13" s="286"/>
      <c r="M13" s="287"/>
      <c r="N13" s="288"/>
      <c r="O13" s="289"/>
      <c r="P13" s="298"/>
      <c r="Q13" s="295"/>
      <c r="R13" s="296"/>
      <c r="S13" s="297"/>
      <c r="T13" s="298"/>
      <c r="U13" s="295"/>
      <c r="V13" s="296"/>
      <c r="W13" s="297"/>
      <c r="X13" s="298"/>
      <c r="Y13" s="295"/>
      <c r="Z13" s="296"/>
      <c r="AA13" s="297"/>
      <c r="AB13" s="298"/>
      <c r="AC13" s="295"/>
      <c r="AD13" s="296"/>
      <c r="AE13" s="297"/>
      <c r="AF13" s="298"/>
      <c r="AG13" s="295"/>
      <c r="AH13" s="296"/>
      <c r="AI13" s="297"/>
      <c r="AJ13" s="298"/>
      <c r="AK13" s="295"/>
      <c r="AL13" s="296"/>
      <c r="AM13" s="297"/>
      <c r="AN13" s="298"/>
      <c r="AO13" s="295"/>
      <c r="AP13" s="296"/>
      <c r="AQ13" s="297"/>
      <c r="AR13" s="298"/>
      <c r="AS13" s="295"/>
      <c r="AT13" s="296"/>
      <c r="AU13" s="321"/>
      <c r="AV13" s="298"/>
      <c r="AW13" s="295"/>
      <c r="AX13" s="296"/>
      <c r="AY13" s="321"/>
      <c r="AZ13" s="298"/>
      <c r="BA13" s="295"/>
      <c r="BB13" s="296"/>
      <c r="BC13" s="297"/>
      <c r="BD13" s="298"/>
      <c r="BE13" s="295"/>
      <c r="BF13" s="296"/>
      <c r="BG13" s="321"/>
      <c r="BH13" s="332"/>
      <c r="BI13" s="333"/>
    </row>
    <row r="14" s="208" customFormat="1" ht="45" customHeight="1" spans="2:61">
      <c r="B14" s="245"/>
      <c r="C14" s="246"/>
      <c r="D14" s="246"/>
      <c r="E14" s="246"/>
      <c r="F14" s="242" t="s">
        <v>460</v>
      </c>
      <c r="G14" s="243"/>
      <c r="H14" s="244">
        <f>'BTR &amp; Kertas kerja'!C62</f>
        <v>0</v>
      </c>
      <c r="I14" s="285">
        <f t="shared" si="0"/>
        <v>0</v>
      </c>
      <c r="J14" s="285"/>
      <c r="K14" s="285"/>
      <c r="L14" s="286"/>
      <c r="M14" s="291"/>
      <c r="N14" s="288"/>
      <c r="O14" s="289"/>
      <c r="P14" s="298"/>
      <c r="Q14" s="295"/>
      <c r="R14" s="296"/>
      <c r="S14" s="297"/>
      <c r="T14" s="298"/>
      <c r="U14" s="295"/>
      <c r="V14" s="296"/>
      <c r="W14" s="297"/>
      <c r="X14" s="298"/>
      <c r="Y14" s="295"/>
      <c r="Z14" s="296"/>
      <c r="AA14" s="297"/>
      <c r="AB14" s="298"/>
      <c r="AC14" s="295"/>
      <c r="AD14" s="296"/>
      <c r="AE14" s="297"/>
      <c r="AF14" s="298"/>
      <c r="AG14" s="295"/>
      <c r="AH14" s="296"/>
      <c r="AI14" s="297"/>
      <c r="AJ14" s="298"/>
      <c r="AK14" s="295"/>
      <c r="AL14" s="296"/>
      <c r="AM14" s="297"/>
      <c r="AN14" s="298"/>
      <c r="AO14" s="295"/>
      <c r="AP14" s="296"/>
      <c r="AQ14" s="297"/>
      <c r="AR14" s="298"/>
      <c r="AS14" s="295"/>
      <c r="AT14" s="296"/>
      <c r="AU14" s="321"/>
      <c r="AV14" s="298"/>
      <c r="AW14" s="295"/>
      <c r="AX14" s="296"/>
      <c r="AY14" s="321"/>
      <c r="AZ14" s="298"/>
      <c r="BA14" s="295"/>
      <c r="BB14" s="296"/>
      <c r="BC14" s="297"/>
      <c r="BD14" s="298"/>
      <c r="BE14" s="295"/>
      <c r="BF14" s="296"/>
      <c r="BG14" s="321"/>
      <c r="BH14" s="330"/>
      <c r="BI14" s="331"/>
    </row>
    <row r="15" s="208" customFormat="1" ht="45" customHeight="1" spans="2:61">
      <c r="B15" s="250">
        <v>4</v>
      </c>
      <c r="C15" s="251" t="s">
        <v>461</v>
      </c>
      <c r="D15" s="252" t="s">
        <v>462</v>
      </c>
      <c r="E15" s="253"/>
      <c r="F15" s="242" t="s">
        <v>463</v>
      </c>
      <c r="G15" s="243"/>
      <c r="H15" s="244">
        <f>'BTR &amp; Kertas kerja'!C78</f>
        <v>0</v>
      </c>
      <c r="I15" s="285">
        <f t="shared" si="0"/>
        <v>0</v>
      </c>
      <c r="J15" s="285"/>
      <c r="K15" s="285"/>
      <c r="L15" s="292"/>
      <c r="M15" s="291"/>
      <c r="N15" s="293"/>
      <c r="O15" s="289"/>
      <c r="P15" s="298"/>
      <c r="Q15" s="295"/>
      <c r="R15" s="296"/>
      <c r="S15" s="297"/>
      <c r="T15" s="298"/>
      <c r="U15" s="295"/>
      <c r="V15" s="296"/>
      <c r="W15" s="297"/>
      <c r="X15" s="298"/>
      <c r="Y15" s="295"/>
      <c r="Z15" s="296"/>
      <c r="AA15" s="297"/>
      <c r="AB15" s="298"/>
      <c r="AC15" s="295"/>
      <c r="AD15" s="296"/>
      <c r="AE15" s="297"/>
      <c r="AF15" s="298"/>
      <c r="AG15" s="295"/>
      <c r="AH15" s="296"/>
      <c r="AI15" s="297"/>
      <c r="AJ15" s="298"/>
      <c r="AK15" s="295"/>
      <c r="AL15" s="296"/>
      <c r="AM15" s="297"/>
      <c r="AN15" s="298"/>
      <c r="AO15" s="295"/>
      <c r="AP15" s="296"/>
      <c r="AQ15" s="297"/>
      <c r="AR15" s="298"/>
      <c r="AS15" s="295"/>
      <c r="AT15" s="296"/>
      <c r="AU15" s="321"/>
      <c r="AV15" s="298"/>
      <c r="AW15" s="295"/>
      <c r="AX15" s="296"/>
      <c r="AY15" s="321"/>
      <c r="AZ15" s="298"/>
      <c r="BA15" s="295"/>
      <c r="BB15" s="296"/>
      <c r="BC15" s="297"/>
      <c r="BD15" s="298"/>
      <c r="BE15" s="295"/>
      <c r="BF15" s="296"/>
      <c r="BG15" s="321"/>
      <c r="BH15" s="334" t="s">
        <v>464</v>
      </c>
      <c r="BI15" s="335"/>
    </row>
    <row r="16" s="208" customFormat="1" ht="45" customHeight="1" spans="2:61">
      <c r="B16" s="250">
        <v>5</v>
      </c>
      <c r="C16" s="251" t="s">
        <v>465</v>
      </c>
      <c r="D16" s="252" t="s">
        <v>466</v>
      </c>
      <c r="E16" s="253"/>
      <c r="F16" s="254" t="s">
        <v>467</v>
      </c>
      <c r="G16" s="255"/>
      <c r="H16" s="244">
        <f>'BTR &amp; Kertas kerja'!C96+'BTR &amp; Kertas kerja'!C97</f>
        <v>0</v>
      </c>
      <c r="I16" s="285">
        <f t="shared" si="0"/>
        <v>0</v>
      </c>
      <c r="J16" s="285"/>
      <c r="K16" s="285"/>
      <c r="L16" s="292"/>
      <c r="M16" s="291"/>
      <c r="N16" s="293"/>
      <c r="O16" s="289"/>
      <c r="P16" s="298"/>
      <c r="Q16" s="295"/>
      <c r="R16" s="296"/>
      <c r="S16" s="297"/>
      <c r="T16" s="298"/>
      <c r="U16" s="295"/>
      <c r="V16" s="296"/>
      <c r="W16" s="297"/>
      <c r="X16" s="298"/>
      <c r="Y16" s="295"/>
      <c r="Z16" s="296"/>
      <c r="AA16" s="297"/>
      <c r="AB16" s="298"/>
      <c r="AC16" s="295"/>
      <c r="AD16" s="296"/>
      <c r="AE16" s="297"/>
      <c r="AF16" s="298"/>
      <c r="AG16" s="295"/>
      <c r="AH16" s="296"/>
      <c r="AI16" s="297"/>
      <c r="AJ16" s="298"/>
      <c r="AK16" s="295"/>
      <c r="AL16" s="296"/>
      <c r="AM16" s="297"/>
      <c r="AN16" s="298"/>
      <c r="AO16" s="295"/>
      <c r="AP16" s="296"/>
      <c r="AQ16" s="297"/>
      <c r="AR16" s="298"/>
      <c r="AS16" s="295"/>
      <c r="AT16" s="296"/>
      <c r="AU16" s="321"/>
      <c r="AV16" s="298"/>
      <c r="AW16" s="295"/>
      <c r="AX16" s="296"/>
      <c r="AY16" s="321"/>
      <c r="AZ16" s="298"/>
      <c r="BA16" s="295"/>
      <c r="BB16" s="296"/>
      <c r="BC16" s="297"/>
      <c r="BD16" s="298"/>
      <c r="BE16" s="295"/>
      <c r="BF16" s="296"/>
      <c r="BG16" s="321"/>
      <c r="BH16" s="334" t="s">
        <v>468</v>
      </c>
      <c r="BI16" s="335"/>
    </row>
    <row r="17" s="208" customFormat="1" ht="45" customHeight="1" spans="2:61">
      <c r="B17" s="250"/>
      <c r="C17" s="251"/>
      <c r="D17" s="252"/>
      <c r="E17" s="253"/>
      <c r="F17" s="242"/>
      <c r="G17" s="243"/>
      <c r="H17" s="244"/>
      <c r="I17" s="284"/>
      <c r="J17" s="285"/>
      <c r="K17" s="285"/>
      <c r="L17" s="292"/>
      <c r="M17" s="291"/>
      <c r="N17" s="293"/>
      <c r="O17" s="289"/>
      <c r="P17" s="298"/>
      <c r="Q17" s="295"/>
      <c r="R17" s="296"/>
      <c r="S17" s="297"/>
      <c r="T17" s="298"/>
      <c r="U17" s="295"/>
      <c r="V17" s="296"/>
      <c r="W17" s="297"/>
      <c r="X17" s="298"/>
      <c r="Y17" s="295"/>
      <c r="Z17" s="296"/>
      <c r="AA17" s="297"/>
      <c r="AB17" s="298"/>
      <c r="AC17" s="295"/>
      <c r="AD17" s="296"/>
      <c r="AE17" s="297"/>
      <c r="AF17" s="298"/>
      <c r="AG17" s="295"/>
      <c r="AH17" s="296"/>
      <c r="AI17" s="297"/>
      <c r="AJ17" s="298"/>
      <c r="AK17" s="295"/>
      <c r="AL17" s="296"/>
      <c r="AM17" s="297"/>
      <c r="AN17" s="298"/>
      <c r="AO17" s="295"/>
      <c r="AP17" s="296"/>
      <c r="AQ17" s="297"/>
      <c r="AR17" s="298"/>
      <c r="AS17" s="295"/>
      <c r="AT17" s="296"/>
      <c r="AU17" s="321"/>
      <c r="AV17" s="298"/>
      <c r="AW17" s="295"/>
      <c r="AX17" s="296"/>
      <c r="AY17" s="321"/>
      <c r="AZ17" s="298"/>
      <c r="BA17" s="295"/>
      <c r="BB17" s="296"/>
      <c r="BC17" s="297"/>
      <c r="BD17" s="298"/>
      <c r="BE17" s="295"/>
      <c r="BF17" s="296"/>
      <c r="BG17" s="321"/>
      <c r="BH17" s="334" t="s">
        <v>468</v>
      </c>
      <c r="BI17" s="335"/>
    </row>
    <row r="18" s="208" customFormat="1" ht="45" customHeight="1" spans="2:61">
      <c r="B18" s="250"/>
      <c r="C18" s="251"/>
      <c r="D18" s="252"/>
      <c r="E18" s="253"/>
      <c r="F18" s="242"/>
      <c r="G18" s="243"/>
      <c r="H18" s="244"/>
      <c r="I18" s="284"/>
      <c r="J18" s="285"/>
      <c r="K18" s="285"/>
      <c r="L18" s="294"/>
      <c r="M18" s="295"/>
      <c r="N18" s="296"/>
      <c r="O18" s="297"/>
      <c r="P18" s="299"/>
      <c r="Q18" s="291"/>
      <c r="R18" s="293"/>
      <c r="S18" s="289"/>
      <c r="T18" s="298"/>
      <c r="U18" s="295"/>
      <c r="V18" s="296"/>
      <c r="W18" s="297"/>
      <c r="X18" s="298"/>
      <c r="Y18" s="295"/>
      <c r="Z18" s="296"/>
      <c r="AA18" s="297"/>
      <c r="AB18" s="298"/>
      <c r="AC18" s="295"/>
      <c r="AD18" s="296"/>
      <c r="AE18" s="297"/>
      <c r="AF18" s="298"/>
      <c r="AG18" s="295"/>
      <c r="AH18" s="296"/>
      <c r="AI18" s="297"/>
      <c r="AJ18" s="298"/>
      <c r="AK18" s="295"/>
      <c r="AL18" s="296"/>
      <c r="AM18" s="297"/>
      <c r="AN18" s="298"/>
      <c r="AO18" s="295"/>
      <c r="AP18" s="296"/>
      <c r="AQ18" s="297"/>
      <c r="AR18" s="298"/>
      <c r="AS18" s="295"/>
      <c r="AT18" s="296"/>
      <c r="AU18" s="321"/>
      <c r="AV18" s="298"/>
      <c r="AW18" s="295"/>
      <c r="AX18" s="296"/>
      <c r="AY18" s="321"/>
      <c r="AZ18" s="298"/>
      <c r="BA18" s="295"/>
      <c r="BB18" s="296"/>
      <c r="BC18" s="297"/>
      <c r="BD18" s="298"/>
      <c r="BE18" s="295"/>
      <c r="BF18" s="296"/>
      <c r="BG18" s="321"/>
      <c r="BH18" s="335"/>
      <c r="BI18" s="335"/>
    </row>
    <row r="19" s="208" customFormat="1" ht="16.25" spans="2:61">
      <c r="B19" s="250"/>
      <c r="C19" s="256"/>
      <c r="D19" s="257"/>
      <c r="E19" s="255"/>
      <c r="F19" s="242"/>
      <c r="G19" s="243"/>
      <c r="H19" s="244"/>
      <c r="I19" s="284"/>
      <c r="J19" s="285"/>
      <c r="K19" s="285"/>
      <c r="L19" s="294"/>
      <c r="M19" s="295"/>
      <c r="N19" s="296"/>
      <c r="O19" s="297"/>
      <c r="P19" s="290"/>
      <c r="Q19" s="287"/>
      <c r="R19" s="293"/>
      <c r="S19" s="289"/>
      <c r="T19" s="298"/>
      <c r="U19" s="295"/>
      <c r="V19" s="296"/>
      <c r="W19" s="297"/>
      <c r="X19" s="298"/>
      <c r="Y19" s="295"/>
      <c r="Z19" s="296"/>
      <c r="AA19" s="297"/>
      <c r="AB19" s="298"/>
      <c r="AC19" s="295"/>
      <c r="AD19" s="296"/>
      <c r="AE19" s="297"/>
      <c r="AF19" s="298"/>
      <c r="AG19" s="295"/>
      <c r="AH19" s="296"/>
      <c r="AI19" s="297"/>
      <c r="AJ19" s="298"/>
      <c r="AK19" s="295"/>
      <c r="AL19" s="296"/>
      <c r="AM19" s="297"/>
      <c r="AN19" s="298"/>
      <c r="AO19" s="295"/>
      <c r="AP19" s="296"/>
      <c r="AQ19" s="297"/>
      <c r="AR19" s="298"/>
      <c r="AS19" s="295"/>
      <c r="AT19" s="296"/>
      <c r="AU19" s="321"/>
      <c r="AV19" s="298"/>
      <c r="AW19" s="295"/>
      <c r="AX19" s="296"/>
      <c r="AY19" s="321"/>
      <c r="AZ19" s="298"/>
      <c r="BA19" s="295"/>
      <c r="BB19" s="296"/>
      <c r="BC19" s="297"/>
      <c r="BD19" s="298"/>
      <c r="BE19" s="295"/>
      <c r="BF19" s="296"/>
      <c r="BG19" s="321"/>
      <c r="BH19" s="335" t="s">
        <v>469</v>
      </c>
      <c r="BI19" s="335"/>
    </row>
    <row r="20" s="208" customFormat="1" ht="45" customHeight="1" spans="2:61">
      <c r="B20" s="250"/>
      <c r="C20" s="256"/>
      <c r="D20" s="257"/>
      <c r="E20" s="255"/>
      <c r="F20" s="242"/>
      <c r="G20" s="243"/>
      <c r="H20" s="244"/>
      <c r="I20" s="284"/>
      <c r="J20" s="285"/>
      <c r="K20" s="285"/>
      <c r="L20" s="294"/>
      <c r="M20" s="295"/>
      <c r="N20" s="296"/>
      <c r="O20" s="297"/>
      <c r="P20" s="290"/>
      <c r="Q20" s="291"/>
      <c r="R20" s="288"/>
      <c r="S20" s="289"/>
      <c r="T20" s="298"/>
      <c r="U20" s="295"/>
      <c r="V20" s="296"/>
      <c r="W20" s="297"/>
      <c r="X20" s="298"/>
      <c r="Y20" s="295"/>
      <c r="Z20" s="296"/>
      <c r="AA20" s="297"/>
      <c r="AB20" s="298"/>
      <c r="AC20" s="295"/>
      <c r="AD20" s="296"/>
      <c r="AE20" s="297"/>
      <c r="AF20" s="298"/>
      <c r="AG20" s="295"/>
      <c r="AH20" s="296"/>
      <c r="AI20" s="297"/>
      <c r="AJ20" s="298"/>
      <c r="AK20" s="295"/>
      <c r="AL20" s="296"/>
      <c r="AM20" s="297"/>
      <c r="AN20" s="298"/>
      <c r="AO20" s="295"/>
      <c r="AP20" s="296"/>
      <c r="AQ20" s="297"/>
      <c r="AR20" s="298"/>
      <c r="AS20" s="295"/>
      <c r="AT20" s="296"/>
      <c r="AU20" s="321"/>
      <c r="AV20" s="298"/>
      <c r="AW20" s="295"/>
      <c r="AX20" s="296"/>
      <c r="AY20" s="321"/>
      <c r="AZ20" s="298"/>
      <c r="BA20" s="295"/>
      <c r="BB20" s="296"/>
      <c r="BC20" s="297"/>
      <c r="BD20" s="298"/>
      <c r="BE20" s="295"/>
      <c r="BF20" s="296"/>
      <c r="BG20" s="321"/>
      <c r="BH20" s="336" t="s">
        <v>469</v>
      </c>
      <c r="BI20" s="335"/>
    </row>
    <row r="21" s="208" customFormat="1" ht="59.25" customHeight="1" spans="2:61">
      <c r="B21" s="250"/>
      <c r="C21" s="256"/>
      <c r="D21" s="257"/>
      <c r="E21" s="255"/>
      <c r="F21" s="242"/>
      <c r="G21" s="243"/>
      <c r="H21" s="244"/>
      <c r="I21" s="284"/>
      <c r="J21" s="285"/>
      <c r="K21" s="285"/>
      <c r="L21" s="294"/>
      <c r="M21" s="295"/>
      <c r="N21" s="296"/>
      <c r="O21" s="297"/>
      <c r="P21" s="298"/>
      <c r="Q21" s="295"/>
      <c r="R21" s="296"/>
      <c r="S21" s="297"/>
      <c r="T21" s="298"/>
      <c r="U21" s="295"/>
      <c r="V21" s="296"/>
      <c r="W21" s="297"/>
      <c r="X21" s="298"/>
      <c r="Y21" s="295"/>
      <c r="Z21" s="296"/>
      <c r="AA21" s="297"/>
      <c r="AB21" s="298"/>
      <c r="AC21" s="295"/>
      <c r="AD21" s="296"/>
      <c r="AE21" s="297"/>
      <c r="AF21" s="298"/>
      <c r="AG21" s="295"/>
      <c r="AH21" s="296"/>
      <c r="AI21" s="297"/>
      <c r="AJ21" s="298"/>
      <c r="AK21" s="295"/>
      <c r="AL21" s="296"/>
      <c r="AM21" s="297"/>
      <c r="AN21" s="298"/>
      <c r="AO21" s="295"/>
      <c r="AP21" s="296"/>
      <c r="AQ21" s="297"/>
      <c r="AR21" s="298"/>
      <c r="AS21" s="295"/>
      <c r="AT21" s="296"/>
      <c r="AU21" s="321"/>
      <c r="AV21" s="298"/>
      <c r="AW21" s="295"/>
      <c r="AX21" s="296"/>
      <c r="AY21" s="321"/>
      <c r="AZ21" s="298"/>
      <c r="BA21" s="295"/>
      <c r="BB21" s="296"/>
      <c r="BC21" s="297"/>
      <c r="BD21" s="298"/>
      <c r="BE21" s="295"/>
      <c r="BF21" s="296"/>
      <c r="BG21" s="321"/>
      <c r="BH21" s="336" t="s">
        <v>470</v>
      </c>
      <c r="BI21" s="335"/>
    </row>
    <row r="22" s="208" customFormat="1" ht="66" customHeight="1" spans="2:61">
      <c r="B22" s="250"/>
      <c r="C22" s="256"/>
      <c r="D22" s="257"/>
      <c r="E22" s="255"/>
      <c r="F22" s="242"/>
      <c r="G22" s="243"/>
      <c r="H22" s="244"/>
      <c r="I22" s="284"/>
      <c r="J22" s="285"/>
      <c r="K22" s="285"/>
      <c r="L22" s="294"/>
      <c r="M22" s="295"/>
      <c r="N22" s="296"/>
      <c r="O22" s="297"/>
      <c r="P22" s="298"/>
      <c r="Q22" s="295"/>
      <c r="R22" s="296"/>
      <c r="S22" s="297"/>
      <c r="T22" s="298"/>
      <c r="U22" s="295"/>
      <c r="V22" s="296"/>
      <c r="W22" s="297"/>
      <c r="X22" s="298"/>
      <c r="Y22" s="295"/>
      <c r="Z22" s="296"/>
      <c r="AA22" s="297"/>
      <c r="AB22" s="298"/>
      <c r="AC22" s="295"/>
      <c r="AD22" s="296"/>
      <c r="AE22" s="297"/>
      <c r="AF22" s="298"/>
      <c r="AG22" s="295"/>
      <c r="AH22" s="296"/>
      <c r="AI22" s="297"/>
      <c r="AJ22" s="298"/>
      <c r="AK22" s="295"/>
      <c r="AL22" s="296"/>
      <c r="AM22" s="297"/>
      <c r="AN22" s="298"/>
      <c r="AO22" s="295"/>
      <c r="AP22" s="296"/>
      <c r="AQ22" s="297"/>
      <c r="AR22" s="298"/>
      <c r="AS22" s="295"/>
      <c r="AT22" s="296"/>
      <c r="AU22" s="321"/>
      <c r="AV22" s="298"/>
      <c r="AW22" s="295"/>
      <c r="AX22" s="296"/>
      <c r="AY22" s="321"/>
      <c r="AZ22" s="298"/>
      <c r="BA22" s="295"/>
      <c r="BB22" s="296"/>
      <c r="BC22" s="297"/>
      <c r="BD22" s="298"/>
      <c r="BE22" s="295"/>
      <c r="BF22" s="296"/>
      <c r="BG22" s="321"/>
      <c r="BH22" s="335"/>
      <c r="BI22" s="335"/>
    </row>
    <row r="23" s="208" customFormat="1" ht="59.25" customHeight="1" spans="2:61">
      <c r="B23" s="250"/>
      <c r="C23" s="256"/>
      <c r="D23" s="257"/>
      <c r="E23" s="255"/>
      <c r="F23" s="242"/>
      <c r="G23" s="243"/>
      <c r="H23" s="244"/>
      <c r="I23" s="284"/>
      <c r="J23" s="285"/>
      <c r="K23" s="285"/>
      <c r="L23" s="294"/>
      <c r="M23" s="295"/>
      <c r="N23" s="296"/>
      <c r="O23" s="297"/>
      <c r="P23" s="298"/>
      <c r="Q23" s="295"/>
      <c r="R23" s="296"/>
      <c r="S23" s="297"/>
      <c r="T23" s="298"/>
      <c r="U23" s="295"/>
      <c r="V23" s="296"/>
      <c r="W23" s="297"/>
      <c r="X23" s="298"/>
      <c r="Y23" s="295"/>
      <c r="Z23" s="296"/>
      <c r="AA23" s="297"/>
      <c r="AB23" s="298"/>
      <c r="AC23" s="295"/>
      <c r="AD23" s="296"/>
      <c r="AE23" s="297"/>
      <c r="AF23" s="298"/>
      <c r="AG23" s="295"/>
      <c r="AH23" s="296"/>
      <c r="AI23" s="297"/>
      <c r="AJ23" s="298"/>
      <c r="AK23" s="295"/>
      <c r="AL23" s="296"/>
      <c r="AM23" s="297"/>
      <c r="AN23" s="298"/>
      <c r="AO23" s="295"/>
      <c r="AP23" s="296"/>
      <c r="AQ23" s="297"/>
      <c r="AR23" s="298"/>
      <c r="AS23" s="295"/>
      <c r="AT23" s="296"/>
      <c r="AU23" s="321"/>
      <c r="AV23" s="298"/>
      <c r="AW23" s="295"/>
      <c r="AX23" s="296"/>
      <c r="AY23" s="321"/>
      <c r="AZ23" s="298"/>
      <c r="BA23" s="295"/>
      <c r="BB23" s="296"/>
      <c r="BC23" s="297"/>
      <c r="BD23" s="298"/>
      <c r="BE23" s="295"/>
      <c r="BF23" s="296"/>
      <c r="BG23" s="321"/>
      <c r="BH23" s="335"/>
      <c r="BI23" s="335"/>
    </row>
    <row r="24" s="208" customFormat="1" ht="44.25" customHeight="1" spans="2:61">
      <c r="B24" s="250"/>
      <c r="C24" s="256"/>
      <c r="D24" s="257"/>
      <c r="E24" s="255"/>
      <c r="F24" s="242"/>
      <c r="G24" s="243"/>
      <c r="H24" s="244"/>
      <c r="I24" s="284"/>
      <c r="J24" s="285"/>
      <c r="K24" s="285"/>
      <c r="L24" s="294"/>
      <c r="M24" s="295"/>
      <c r="N24" s="296"/>
      <c r="O24" s="297"/>
      <c r="P24" s="298"/>
      <c r="Q24" s="295"/>
      <c r="R24" s="296"/>
      <c r="S24" s="297"/>
      <c r="T24" s="298"/>
      <c r="U24" s="295"/>
      <c r="V24" s="296"/>
      <c r="W24" s="297"/>
      <c r="X24" s="298"/>
      <c r="Y24" s="295"/>
      <c r="Z24" s="296"/>
      <c r="AA24" s="297"/>
      <c r="AB24" s="298"/>
      <c r="AC24" s="295"/>
      <c r="AD24" s="296"/>
      <c r="AE24" s="297"/>
      <c r="AF24" s="298"/>
      <c r="AG24" s="295"/>
      <c r="AH24" s="296"/>
      <c r="AI24" s="297"/>
      <c r="AJ24" s="298"/>
      <c r="AK24" s="295"/>
      <c r="AL24" s="296"/>
      <c r="AM24" s="297"/>
      <c r="AN24" s="298"/>
      <c r="AO24" s="295"/>
      <c r="AP24" s="296"/>
      <c r="AQ24" s="297"/>
      <c r="AR24" s="298"/>
      <c r="AS24" s="295"/>
      <c r="AT24" s="296"/>
      <c r="AU24" s="321"/>
      <c r="AV24" s="298"/>
      <c r="AW24" s="295"/>
      <c r="AX24" s="296"/>
      <c r="AY24" s="321"/>
      <c r="AZ24" s="298"/>
      <c r="BA24" s="295"/>
      <c r="BB24" s="296"/>
      <c r="BC24" s="297"/>
      <c r="BD24" s="298"/>
      <c r="BE24" s="295"/>
      <c r="BF24" s="296"/>
      <c r="BG24" s="321"/>
      <c r="BH24" s="335"/>
      <c r="BI24" s="335"/>
    </row>
    <row r="25" s="208" customFormat="1" ht="35.25" customHeight="1" spans="2:61">
      <c r="B25" s="250"/>
      <c r="C25" s="256"/>
      <c r="D25" s="257"/>
      <c r="E25" s="255"/>
      <c r="F25" s="242"/>
      <c r="G25" s="243"/>
      <c r="H25" s="244"/>
      <c r="I25" s="284"/>
      <c r="J25" s="285"/>
      <c r="K25" s="285"/>
      <c r="L25" s="294"/>
      <c r="M25" s="295"/>
      <c r="N25" s="296"/>
      <c r="O25" s="297"/>
      <c r="P25" s="298"/>
      <c r="Q25" s="295"/>
      <c r="R25" s="296"/>
      <c r="S25" s="297"/>
      <c r="T25" s="298"/>
      <c r="U25" s="295"/>
      <c r="V25" s="296"/>
      <c r="W25" s="297"/>
      <c r="X25" s="298"/>
      <c r="Y25" s="295"/>
      <c r="Z25" s="296"/>
      <c r="AA25" s="297"/>
      <c r="AB25" s="298"/>
      <c r="AC25" s="295"/>
      <c r="AD25" s="296"/>
      <c r="AE25" s="297"/>
      <c r="AF25" s="298"/>
      <c r="AG25" s="295"/>
      <c r="AH25" s="296"/>
      <c r="AI25" s="297"/>
      <c r="AJ25" s="298"/>
      <c r="AK25" s="295"/>
      <c r="AL25" s="296"/>
      <c r="AM25" s="297"/>
      <c r="AN25" s="298"/>
      <c r="AO25" s="295"/>
      <c r="AP25" s="296"/>
      <c r="AQ25" s="297"/>
      <c r="AR25" s="298"/>
      <c r="AS25" s="295"/>
      <c r="AT25" s="296"/>
      <c r="AU25" s="321"/>
      <c r="AV25" s="298"/>
      <c r="AW25" s="295"/>
      <c r="AX25" s="296"/>
      <c r="AY25" s="321"/>
      <c r="AZ25" s="298"/>
      <c r="BA25" s="295"/>
      <c r="BB25" s="296"/>
      <c r="BC25" s="297"/>
      <c r="BD25" s="298"/>
      <c r="BE25" s="295"/>
      <c r="BF25" s="296"/>
      <c r="BG25" s="321"/>
      <c r="BH25" s="335" t="s">
        <v>471</v>
      </c>
      <c r="BI25" s="335"/>
    </row>
    <row r="26" s="208" customFormat="1" ht="35.25" customHeight="1" spans="2:61">
      <c r="B26" s="250"/>
      <c r="C26" s="256"/>
      <c r="D26" s="257"/>
      <c r="E26" s="255"/>
      <c r="F26" s="242"/>
      <c r="G26" s="243"/>
      <c r="H26" s="244"/>
      <c r="I26" s="284"/>
      <c r="J26" s="285"/>
      <c r="K26" s="285"/>
      <c r="L26" s="294"/>
      <c r="M26" s="295"/>
      <c r="N26" s="296"/>
      <c r="O26" s="297"/>
      <c r="P26" s="298"/>
      <c r="Q26" s="295"/>
      <c r="R26" s="296"/>
      <c r="S26" s="297"/>
      <c r="T26" s="298"/>
      <c r="U26" s="295"/>
      <c r="V26" s="296"/>
      <c r="W26" s="297"/>
      <c r="X26" s="298"/>
      <c r="Y26" s="295"/>
      <c r="Z26" s="296"/>
      <c r="AA26" s="297"/>
      <c r="AB26" s="298"/>
      <c r="AC26" s="295"/>
      <c r="AD26" s="296"/>
      <c r="AE26" s="297"/>
      <c r="AF26" s="298"/>
      <c r="AG26" s="295"/>
      <c r="AH26" s="296"/>
      <c r="AI26" s="297"/>
      <c r="AJ26" s="298"/>
      <c r="AK26" s="295"/>
      <c r="AL26" s="296"/>
      <c r="AM26" s="297"/>
      <c r="AN26" s="298"/>
      <c r="AO26" s="295"/>
      <c r="AP26" s="296"/>
      <c r="AQ26" s="297"/>
      <c r="AR26" s="298"/>
      <c r="AS26" s="295"/>
      <c r="AT26" s="296"/>
      <c r="AU26" s="321"/>
      <c r="AV26" s="298"/>
      <c r="AW26" s="295"/>
      <c r="AX26" s="296"/>
      <c r="AY26" s="321"/>
      <c r="AZ26" s="298"/>
      <c r="BA26" s="295"/>
      <c r="BB26" s="296"/>
      <c r="BC26" s="297"/>
      <c r="BD26" s="298"/>
      <c r="BE26" s="295"/>
      <c r="BF26" s="296"/>
      <c r="BG26" s="321"/>
      <c r="BH26" s="335"/>
      <c r="BI26" s="335"/>
    </row>
    <row r="27" s="208" customFormat="1" ht="16.25" spans="2:61">
      <c r="B27" s="250"/>
      <c r="C27" s="256"/>
      <c r="D27" s="257"/>
      <c r="E27" s="255"/>
      <c r="F27" s="242"/>
      <c r="G27" s="243"/>
      <c r="H27" s="244"/>
      <c r="I27" s="284"/>
      <c r="J27" s="285"/>
      <c r="K27" s="285"/>
      <c r="L27" s="294"/>
      <c r="M27" s="295"/>
      <c r="N27" s="296"/>
      <c r="O27" s="297"/>
      <c r="P27" s="298"/>
      <c r="Q27" s="295"/>
      <c r="R27" s="296"/>
      <c r="S27" s="297"/>
      <c r="T27" s="298"/>
      <c r="U27" s="295"/>
      <c r="V27" s="296"/>
      <c r="W27" s="297"/>
      <c r="X27" s="298"/>
      <c r="Y27" s="295"/>
      <c r="Z27" s="296"/>
      <c r="AA27" s="297"/>
      <c r="AB27" s="298"/>
      <c r="AC27" s="295"/>
      <c r="AD27" s="296"/>
      <c r="AE27" s="297"/>
      <c r="AF27" s="298"/>
      <c r="AG27" s="295"/>
      <c r="AH27" s="296"/>
      <c r="AI27" s="297"/>
      <c r="AJ27" s="298"/>
      <c r="AK27" s="295"/>
      <c r="AL27" s="296"/>
      <c r="AM27" s="297"/>
      <c r="AN27" s="298"/>
      <c r="AO27" s="295"/>
      <c r="AP27" s="296"/>
      <c r="AQ27" s="297"/>
      <c r="AR27" s="298"/>
      <c r="AS27" s="295"/>
      <c r="AT27" s="296"/>
      <c r="AU27" s="321"/>
      <c r="AV27" s="298"/>
      <c r="AW27" s="295"/>
      <c r="AX27" s="296"/>
      <c r="AY27" s="321"/>
      <c r="AZ27" s="298"/>
      <c r="BA27" s="295"/>
      <c r="BB27" s="296"/>
      <c r="BC27" s="297"/>
      <c r="BD27" s="298"/>
      <c r="BE27" s="295"/>
      <c r="BF27" s="296"/>
      <c r="BG27" s="321"/>
      <c r="BH27" s="335" t="s">
        <v>472</v>
      </c>
      <c r="BI27" s="335"/>
    </row>
    <row r="28" s="208" customFormat="1" ht="16.25" spans="2:61">
      <c r="B28" s="250"/>
      <c r="C28" s="256"/>
      <c r="D28" s="257"/>
      <c r="E28" s="255"/>
      <c r="F28" s="242"/>
      <c r="G28" s="243"/>
      <c r="H28" s="244"/>
      <c r="I28" s="284"/>
      <c r="J28" s="285"/>
      <c r="K28" s="285"/>
      <c r="L28" s="294"/>
      <c r="M28" s="295"/>
      <c r="N28" s="296"/>
      <c r="O28" s="297"/>
      <c r="P28" s="298"/>
      <c r="Q28" s="295"/>
      <c r="R28" s="296"/>
      <c r="S28" s="297"/>
      <c r="T28" s="298"/>
      <c r="U28" s="295"/>
      <c r="V28" s="296"/>
      <c r="W28" s="297"/>
      <c r="X28" s="298"/>
      <c r="Y28" s="295"/>
      <c r="Z28" s="296"/>
      <c r="AA28" s="297"/>
      <c r="AB28" s="298"/>
      <c r="AC28" s="295"/>
      <c r="AD28" s="296"/>
      <c r="AE28" s="297"/>
      <c r="AF28" s="298"/>
      <c r="AG28" s="295"/>
      <c r="AH28" s="296"/>
      <c r="AI28" s="297"/>
      <c r="AJ28" s="298"/>
      <c r="AK28" s="295"/>
      <c r="AL28" s="296"/>
      <c r="AM28" s="297"/>
      <c r="AN28" s="298"/>
      <c r="AO28" s="295"/>
      <c r="AP28" s="296"/>
      <c r="AQ28" s="297"/>
      <c r="AR28" s="298"/>
      <c r="AS28" s="295"/>
      <c r="AT28" s="296"/>
      <c r="AU28" s="321"/>
      <c r="AV28" s="298"/>
      <c r="AW28" s="295"/>
      <c r="AX28" s="296"/>
      <c r="AY28" s="321"/>
      <c r="AZ28" s="298"/>
      <c r="BA28" s="295"/>
      <c r="BB28" s="296"/>
      <c r="BC28" s="297"/>
      <c r="BD28" s="298"/>
      <c r="BE28" s="295"/>
      <c r="BF28" s="296"/>
      <c r="BG28" s="321"/>
      <c r="BH28" s="336"/>
      <c r="BI28" s="335"/>
    </row>
    <row r="29" s="208" customFormat="1" ht="16.25" spans="2:61">
      <c r="B29" s="250"/>
      <c r="C29" s="256"/>
      <c r="D29" s="257"/>
      <c r="E29" s="255"/>
      <c r="F29" s="242"/>
      <c r="G29" s="243"/>
      <c r="H29" s="244"/>
      <c r="I29" s="284"/>
      <c r="J29" s="285"/>
      <c r="K29" s="285"/>
      <c r="L29" s="294"/>
      <c r="M29" s="295"/>
      <c r="N29" s="296"/>
      <c r="O29" s="297"/>
      <c r="P29" s="298"/>
      <c r="Q29" s="295"/>
      <c r="R29" s="296"/>
      <c r="S29" s="297"/>
      <c r="T29" s="298"/>
      <c r="U29" s="295"/>
      <c r="V29" s="296"/>
      <c r="W29" s="297"/>
      <c r="X29" s="298"/>
      <c r="Y29" s="295"/>
      <c r="Z29" s="296"/>
      <c r="AA29" s="297"/>
      <c r="AB29" s="298"/>
      <c r="AC29" s="295"/>
      <c r="AD29" s="296"/>
      <c r="AE29" s="297"/>
      <c r="AF29" s="298"/>
      <c r="AG29" s="295"/>
      <c r="AH29" s="296"/>
      <c r="AI29" s="297"/>
      <c r="AJ29" s="298"/>
      <c r="AK29" s="295"/>
      <c r="AL29" s="296"/>
      <c r="AM29" s="297"/>
      <c r="AN29" s="298"/>
      <c r="AO29" s="295"/>
      <c r="AP29" s="296"/>
      <c r="AQ29" s="297"/>
      <c r="AR29" s="298"/>
      <c r="AS29" s="295"/>
      <c r="AT29" s="296"/>
      <c r="AU29" s="321"/>
      <c r="AV29" s="298"/>
      <c r="AW29" s="295"/>
      <c r="AX29" s="296"/>
      <c r="AY29" s="321"/>
      <c r="AZ29" s="298"/>
      <c r="BA29" s="295"/>
      <c r="BB29" s="296"/>
      <c r="BC29" s="297"/>
      <c r="BD29" s="298"/>
      <c r="BE29" s="295"/>
      <c r="BF29" s="296"/>
      <c r="BG29" s="321"/>
      <c r="BH29" s="336"/>
      <c r="BI29" s="335"/>
    </row>
    <row r="30" s="208" customFormat="1" ht="16.25" spans="2:61">
      <c r="B30" s="250"/>
      <c r="C30" s="256"/>
      <c r="D30" s="257"/>
      <c r="E30" s="255"/>
      <c r="F30" s="242"/>
      <c r="G30" s="243"/>
      <c r="H30" s="244"/>
      <c r="I30" s="284"/>
      <c r="J30" s="285"/>
      <c r="K30" s="285"/>
      <c r="L30" s="294"/>
      <c r="M30" s="295"/>
      <c r="N30" s="296"/>
      <c r="O30" s="297"/>
      <c r="P30" s="298"/>
      <c r="Q30" s="295"/>
      <c r="R30" s="296"/>
      <c r="S30" s="297"/>
      <c r="T30" s="298"/>
      <c r="U30" s="295"/>
      <c r="V30" s="296"/>
      <c r="W30" s="297"/>
      <c r="X30" s="298"/>
      <c r="Y30" s="295"/>
      <c r="Z30" s="296"/>
      <c r="AA30" s="297"/>
      <c r="AB30" s="298"/>
      <c r="AC30" s="295"/>
      <c r="AD30" s="296"/>
      <c r="AE30" s="297"/>
      <c r="AF30" s="298"/>
      <c r="AG30" s="295"/>
      <c r="AH30" s="296"/>
      <c r="AI30" s="297"/>
      <c r="AJ30" s="298"/>
      <c r="AK30" s="295"/>
      <c r="AL30" s="296"/>
      <c r="AM30" s="297"/>
      <c r="AN30" s="298"/>
      <c r="AO30" s="295"/>
      <c r="AP30" s="296"/>
      <c r="AQ30" s="297"/>
      <c r="AR30" s="298"/>
      <c r="AS30" s="295"/>
      <c r="AT30" s="296"/>
      <c r="AU30" s="321"/>
      <c r="AV30" s="298"/>
      <c r="AW30" s="295"/>
      <c r="AX30" s="296"/>
      <c r="AY30" s="321"/>
      <c r="AZ30" s="298"/>
      <c r="BA30" s="295"/>
      <c r="BB30" s="296"/>
      <c r="BC30" s="297"/>
      <c r="BD30" s="298"/>
      <c r="BE30" s="295"/>
      <c r="BF30" s="296"/>
      <c r="BG30" s="321"/>
      <c r="BH30" s="336"/>
      <c r="BI30" s="335"/>
    </row>
    <row r="31" s="208" customFormat="1" ht="16.25" spans="2:61">
      <c r="B31" s="250"/>
      <c r="C31" s="256"/>
      <c r="D31" s="257"/>
      <c r="E31" s="255"/>
      <c r="F31" s="242"/>
      <c r="G31" s="243"/>
      <c r="H31" s="244"/>
      <c r="I31" s="284"/>
      <c r="J31" s="285"/>
      <c r="K31" s="285"/>
      <c r="L31" s="294"/>
      <c r="M31" s="295"/>
      <c r="N31" s="296"/>
      <c r="O31" s="297"/>
      <c r="P31" s="298"/>
      <c r="Q31" s="295"/>
      <c r="R31" s="296"/>
      <c r="S31" s="297"/>
      <c r="T31" s="298"/>
      <c r="U31" s="295"/>
      <c r="V31" s="296"/>
      <c r="W31" s="297"/>
      <c r="X31" s="298"/>
      <c r="Y31" s="295"/>
      <c r="Z31" s="296"/>
      <c r="AA31" s="297"/>
      <c r="AB31" s="298"/>
      <c r="AC31" s="295"/>
      <c r="AD31" s="296"/>
      <c r="AE31" s="297"/>
      <c r="AF31" s="298"/>
      <c r="AG31" s="295"/>
      <c r="AH31" s="296"/>
      <c r="AI31" s="297"/>
      <c r="AJ31" s="298"/>
      <c r="AK31" s="295"/>
      <c r="AL31" s="296"/>
      <c r="AM31" s="297"/>
      <c r="AN31" s="298"/>
      <c r="AO31" s="295"/>
      <c r="AP31" s="296"/>
      <c r="AQ31" s="297"/>
      <c r="AR31" s="298"/>
      <c r="AS31" s="295"/>
      <c r="AT31" s="296"/>
      <c r="AU31" s="321"/>
      <c r="AV31" s="298"/>
      <c r="AW31" s="295"/>
      <c r="AX31" s="296"/>
      <c r="AY31" s="321"/>
      <c r="AZ31" s="298"/>
      <c r="BA31" s="295"/>
      <c r="BB31" s="296"/>
      <c r="BC31" s="297"/>
      <c r="BD31" s="298"/>
      <c r="BE31" s="295"/>
      <c r="BF31" s="296"/>
      <c r="BG31" s="321"/>
      <c r="BH31" s="336"/>
      <c r="BI31" s="335"/>
    </row>
    <row r="32" s="208" customFormat="1" ht="16.25" spans="2:61">
      <c r="B32" s="250"/>
      <c r="C32" s="256"/>
      <c r="D32" s="257"/>
      <c r="E32" s="255"/>
      <c r="F32" s="242"/>
      <c r="G32" s="243"/>
      <c r="H32" s="244"/>
      <c r="I32" s="284"/>
      <c r="J32" s="285"/>
      <c r="K32" s="285"/>
      <c r="L32" s="294"/>
      <c r="M32" s="295"/>
      <c r="N32" s="296"/>
      <c r="O32" s="297"/>
      <c r="P32" s="298"/>
      <c r="Q32" s="295"/>
      <c r="R32" s="296"/>
      <c r="S32" s="297"/>
      <c r="T32" s="298"/>
      <c r="U32" s="295"/>
      <c r="V32" s="296"/>
      <c r="W32" s="297"/>
      <c r="X32" s="298"/>
      <c r="Y32" s="295"/>
      <c r="Z32" s="296"/>
      <c r="AA32" s="297"/>
      <c r="AB32" s="298"/>
      <c r="AC32" s="295"/>
      <c r="AD32" s="296"/>
      <c r="AE32" s="297"/>
      <c r="AF32" s="298"/>
      <c r="AG32" s="295"/>
      <c r="AH32" s="296"/>
      <c r="AI32" s="297"/>
      <c r="AJ32" s="298"/>
      <c r="AK32" s="295"/>
      <c r="AL32" s="296"/>
      <c r="AM32" s="297"/>
      <c r="AN32" s="298"/>
      <c r="AO32" s="295"/>
      <c r="AP32" s="296"/>
      <c r="AQ32" s="297"/>
      <c r="AR32" s="298"/>
      <c r="AS32" s="295"/>
      <c r="AT32" s="296"/>
      <c r="AU32" s="321"/>
      <c r="AV32" s="298"/>
      <c r="AW32" s="295"/>
      <c r="AX32" s="296"/>
      <c r="AY32" s="321"/>
      <c r="AZ32" s="298"/>
      <c r="BA32" s="295"/>
      <c r="BB32" s="296"/>
      <c r="BC32" s="297"/>
      <c r="BD32" s="298"/>
      <c r="BE32" s="295"/>
      <c r="BF32" s="296"/>
      <c r="BG32" s="321"/>
      <c r="BH32" s="336"/>
      <c r="BI32" s="335"/>
    </row>
    <row r="33" s="208" customFormat="1" ht="16.25" spans="2:61">
      <c r="B33" s="250"/>
      <c r="C33" s="256"/>
      <c r="D33" s="257"/>
      <c r="E33" s="255"/>
      <c r="F33" s="242"/>
      <c r="G33" s="243"/>
      <c r="H33" s="244"/>
      <c r="I33" s="284"/>
      <c r="J33" s="285"/>
      <c r="K33" s="285"/>
      <c r="L33" s="294"/>
      <c r="M33" s="295"/>
      <c r="N33" s="296"/>
      <c r="O33" s="297"/>
      <c r="P33" s="298"/>
      <c r="Q33" s="295"/>
      <c r="R33" s="296"/>
      <c r="S33" s="297"/>
      <c r="T33" s="298"/>
      <c r="U33" s="295"/>
      <c r="V33" s="296"/>
      <c r="W33" s="297"/>
      <c r="X33" s="298"/>
      <c r="Y33" s="295"/>
      <c r="Z33" s="296"/>
      <c r="AA33" s="297"/>
      <c r="AB33" s="298"/>
      <c r="AC33" s="295"/>
      <c r="AD33" s="296"/>
      <c r="AE33" s="297"/>
      <c r="AF33" s="298"/>
      <c r="AG33" s="295"/>
      <c r="AH33" s="296"/>
      <c r="AI33" s="297"/>
      <c r="AJ33" s="298"/>
      <c r="AK33" s="295"/>
      <c r="AL33" s="296"/>
      <c r="AM33" s="297"/>
      <c r="AN33" s="298"/>
      <c r="AO33" s="295"/>
      <c r="AP33" s="296"/>
      <c r="AQ33" s="297"/>
      <c r="AR33" s="298"/>
      <c r="AS33" s="295"/>
      <c r="AT33" s="296"/>
      <c r="AU33" s="321"/>
      <c r="AV33" s="298"/>
      <c r="AW33" s="295"/>
      <c r="AX33" s="296"/>
      <c r="AY33" s="321"/>
      <c r="AZ33" s="298"/>
      <c r="BA33" s="295"/>
      <c r="BB33" s="296"/>
      <c r="BC33" s="297"/>
      <c r="BD33" s="298"/>
      <c r="BE33" s="295"/>
      <c r="BF33" s="296"/>
      <c r="BG33" s="321"/>
      <c r="BH33" s="336"/>
      <c r="BI33" s="335"/>
    </row>
    <row r="34" s="208" customFormat="1" ht="16.25" spans="2:61">
      <c r="B34" s="250"/>
      <c r="C34" s="256"/>
      <c r="D34" s="257"/>
      <c r="E34" s="255"/>
      <c r="F34" s="242"/>
      <c r="G34" s="243"/>
      <c r="H34" s="244"/>
      <c r="I34" s="284"/>
      <c r="J34" s="285"/>
      <c r="K34" s="285"/>
      <c r="L34" s="294"/>
      <c r="M34" s="295"/>
      <c r="N34" s="296"/>
      <c r="O34" s="297"/>
      <c r="P34" s="298"/>
      <c r="Q34" s="295"/>
      <c r="R34" s="296"/>
      <c r="S34" s="297"/>
      <c r="T34" s="298"/>
      <c r="U34" s="295"/>
      <c r="V34" s="296"/>
      <c r="W34" s="297"/>
      <c r="X34" s="298"/>
      <c r="Y34" s="295"/>
      <c r="Z34" s="296"/>
      <c r="AA34" s="297"/>
      <c r="AB34" s="298"/>
      <c r="AC34" s="295"/>
      <c r="AD34" s="296"/>
      <c r="AE34" s="297"/>
      <c r="AF34" s="298"/>
      <c r="AG34" s="295"/>
      <c r="AH34" s="296"/>
      <c r="AI34" s="297"/>
      <c r="AJ34" s="298"/>
      <c r="AK34" s="295"/>
      <c r="AL34" s="296"/>
      <c r="AM34" s="297"/>
      <c r="AN34" s="298"/>
      <c r="AO34" s="295"/>
      <c r="AP34" s="296"/>
      <c r="AQ34" s="297"/>
      <c r="AR34" s="298"/>
      <c r="AS34" s="295"/>
      <c r="AT34" s="296"/>
      <c r="AU34" s="321"/>
      <c r="AV34" s="298"/>
      <c r="AW34" s="295"/>
      <c r="AX34" s="296"/>
      <c r="AY34" s="321"/>
      <c r="AZ34" s="298"/>
      <c r="BA34" s="295"/>
      <c r="BB34" s="296"/>
      <c r="BC34" s="297"/>
      <c r="BD34" s="298"/>
      <c r="BE34" s="295"/>
      <c r="BF34" s="296"/>
      <c r="BG34" s="321"/>
      <c r="BH34" s="336"/>
      <c r="BI34" s="335"/>
    </row>
    <row r="35" s="208" customFormat="1" ht="16.25" spans="2:61">
      <c r="B35" s="250"/>
      <c r="C35" s="256"/>
      <c r="D35" s="257"/>
      <c r="E35" s="255"/>
      <c r="F35" s="242"/>
      <c r="G35" s="243"/>
      <c r="H35" s="244"/>
      <c r="I35" s="284"/>
      <c r="J35" s="285"/>
      <c r="K35" s="285"/>
      <c r="L35" s="294"/>
      <c r="M35" s="295"/>
      <c r="N35" s="296"/>
      <c r="O35" s="297"/>
      <c r="P35" s="298"/>
      <c r="Q35" s="295"/>
      <c r="R35" s="296"/>
      <c r="S35" s="297"/>
      <c r="T35" s="298"/>
      <c r="U35" s="295"/>
      <c r="V35" s="296"/>
      <c r="W35" s="297"/>
      <c r="X35" s="298"/>
      <c r="Y35" s="295"/>
      <c r="Z35" s="296"/>
      <c r="AA35" s="297"/>
      <c r="AB35" s="298"/>
      <c r="AC35" s="295"/>
      <c r="AD35" s="296"/>
      <c r="AE35" s="297"/>
      <c r="AF35" s="298"/>
      <c r="AG35" s="295"/>
      <c r="AH35" s="296"/>
      <c r="AI35" s="297"/>
      <c r="AJ35" s="298"/>
      <c r="AK35" s="295"/>
      <c r="AL35" s="296"/>
      <c r="AM35" s="297"/>
      <c r="AN35" s="298"/>
      <c r="AO35" s="295"/>
      <c r="AP35" s="296"/>
      <c r="AQ35" s="297"/>
      <c r="AR35" s="298"/>
      <c r="AS35" s="295"/>
      <c r="AT35" s="296"/>
      <c r="AU35" s="321"/>
      <c r="AV35" s="298"/>
      <c r="AW35" s="295"/>
      <c r="AX35" s="296"/>
      <c r="AY35" s="321"/>
      <c r="AZ35" s="298"/>
      <c r="BA35" s="295"/>
      <c r="BB35" s="296"/>
      <c r="BC35" s="297"/>
      <c r="BD35" s="298"/>
      <c r="BE35" s="295"/>
      <c r="BF35" s="296"/>
      <c r="BG35" s="321"/>
      <c r="BH35" s="336"/>
      <c r="BI35" s="335"/>
    </row>
    <row r="36" s="208" customFormat="1" ht="16.25" spans="2:61">
      <c r="B36" s="250"/>
      <c r="C36" s="256"/>
      <c r="D36" s="257"/>
      <c r="E36" s="255"/>
      <c r="F36" s="242"/>
      <c r="G36" s="243"/>
      <c r="H36" s="244"/>
      <c r="I36" s="284"/>
      <c r="J36" s="285"/>
      <c r="K36" s="285"/>
      <c r="L36" s="294"/>
      <c r="M36" s="295"/>
      <c r="N36" s="296"/>
      <c r="O36" s="297"/>
      <c r="P36" s="298"/>
      <c r="Q36" s="295"/>
      <c r="R36" s="296"/>
      <c r="S36" s="297"/>
      <c r="T36" s="298"/>
      <c r="U36" s="295"/>
      <c r="V36" s="296"/>
      <c r="W36" s="297"/>
      <c r="X36" s="298"/>
      <c r="Y36" s="295"/>
      <c r="Z36" s="296"/>
      <c r="AA36" s="297"/>
      <c r="AB36" s="298"/>
      <c r="AC36" s="295"/>
      <c r="AD36" s="296"/>
      <c r="AE36" s="297"/>
      <c r="AF36" s="298"/>
      <c r="AG36" s="295"/>
      <c r="AH36" s="296"/>
      <c r="AI36" s="297"/>
      <c r="AJ36" s="298"/>
      <c r="AK36" s="295"/>
      <c r="AL36" s="296"/>
      <c r="AM36" s="297"/>
      <c r="AN36" s="298"/>
      <c r="AO36" s="295"/>
      <c r="AP36" s="296"/>
      <c r="AQ36" s="297"/>
      <c r="AR36" s="298"/>
      <c r="AS36" s="295"/>
      <c r="AT36" s="296"/>
      <c r="AU36" s="321"/>
      <c r="AV36" s="298"/>
      <c r="AW36" s="295"/>
      <c r="AX36" s="296"/>
      <c r="AY36" s="321"/>
      <c r="AZ36" s="298"/>
      <c r="BA36" s="295"/>
      <c r="BB36" s="296"/>
      <c r="BC36" s="297"/>
      <c r="BD36" s="298"/>
      <c r="BE36" s="295"/>
      <c r="BF36" s="296"/>
      <c r="BG36" s="321"/>
      <c r="BH36" s="336"/>
      <c r="BI36" s="335"/>
    </row>
    <row r="37" s="208" customFormat="1" ht="16.25" spans="2:61">
      <c r="B37" s="250"/>
      <c r="C37" s="256"/>
      <c r="D37" s="257"/>
      <c r="E37" s="255"/>
      <c r="F37" s="242"/>
      <c r="G37" s="243"/>
      <c r="H37" s="244"/>
      <c r="I37" s="284"/>
      <c r="J37" s="285"/>
      <c r="K37" s="285"/>
      <c r="L37" s="294"/>
      <c r="M37" s="295"/>
      <c r="N37" s="296"/>
      <c r="O37" s="297"/>
      <c r="P37" s="298"/>
      <c r="Q37" s="295"/>
      <c r="R37" s="296"/>
      <c r="S37" s="297"/>
      <c r="T37" s="298"/>
      <c r="U37" s="295"/>
      <c r="V37" s="296"/>
      <c r="W37" s="297"/>
      <c r="X37" s="298"/>
      <c r="Y37" s="295"/>
      <c r="Z37" s="296"/>
      <c r="AA37" s="297"/>
      <c r="AB37" s="298"/>
      <c r="AC37" s="295"/>
      <c r="AD37" s="296"/>
      <c r="AE37" s="297"/>
      <c r="AF37" s="298"/>
      <c r="AG37" s="295"/>
      <c r="AH37" s="296"/>
      <c r="AI37" s="297"/>
      <c r="AJ37" s="298"/>
      <c r="AK37" s="295"/>
      <c r="AL37" s="296"/>
      <c r="AM37" s="297"/>
      <c r="AN37" s="298"/>
      <c r="AO37" s="295"/>
      <c r="AP37" s="296"/>
      <c r="AQ37" s="297"/>
      <c r="AR37" s="298"/>
      <c r="AS37" s="295"/>
      <c r="AT37" s="296"/>
      <c r="AU37" s="321"/>
      <c r="AV37" s="298"/>
      <c r="AW37" s="295"/>
      <c r="AX37" s="296"/>
      <c r="AY37" s="321"/>
      <c r="AZ37" s="298"/>
      <c r="BA37" s="295"/>
      <c r="BB37" s="296"/>
      <c r="BC37" s="297"/>
      <c r="BD37" s="298"/>
      <c r="BE37" s="295"/>
      <c r="BF37" s="296"/>
      <c r="BG37" s="321"/>
      <c r="BH37" s="336"/>
      <c r="BI37" s="335"/>
    </row>
    <row r="38" s="208" customFormat="1" ht="16.25" spans="2:61">
      <c r="B38" s="250"/>
      <c r="C38" s="256"/>
      <c r="D38" s="257"/>
      <c r="E38" s="255"/>
      <c r="F38" s="242"/>
      <c r="G38" s="243"/>
      <c r="H38" s="244"/>
      <c r="I38" s="284"/>
      <c r="J38" s="285"/>
      <c r="K38" s="285"/>
      <c r="L38" s="294"/>
      <c r="M38" s="295"/>
      <c r="N38" s="296"/>
      <c r="O38" s="297"/>
      <c r="P38" s="298"/>
      <c r="Q38" s="295"/>
      <c r="R38" s="296"/>
      <c r="S38" s="297"/>
      <c r="T38" s="298"/>
      <c r="U38" s="295"/>
      <c r="V38" s="296"/>
      <c r="W38" s="297"/>
      <c r="X38" s="298"/>
      <c r="Y38" s="295"/>
      <c r="Z38" s="296"/>
      <c r="AA38" s="297"/>
      <c r="AB38" s="298"/>
      <c r="AC38" s="295"/>
      <c r="AD38" s="296"/>
      <c r="AE38" s="297"/>
      <c r="AF38" s="298"/>
      <c r="AG38" s="295"/>
      <c r="AH38" s="296"/>
      <c r="AI38" s="297"/>
      <c r="AJ38" s="298"/>
      <c r="AK38" s="295"/>
      <c r="AL38" s="296"/>
      <c r="AM38" s="297"/>
      <c r="AN38" s="298"/>
      <c r="AO38" s="295"/>
      <c r="AP38" s="296"/>
      <c r="AQ38" s="297"/>
      <c r="AR38" s="298"/>
      <c r="AS38" s="295"/>
      <c r="AT38" s="296"/>
      <c r="AU38" s="321"/>
      <c r="AV38" s="298"/>
      <c r="AW38" s="295"/>
      <c r="AX38" s="296"/>
      <c r="AY38" s="321"/>
      <c r="AZ38" s="298"/>
      <c r="BA38" s="295"/>
      <c r="BB38" s="296"/>
      <c r="BC38" s="297"/>
      <c r="BD38" s="298"/>
      <c r="BE38" s="295"/>
      <c r="BF38" s="296"/>
      <c r="BG38" s="321"/>
      <c r="BH38" s="336"/>
      <c r="BI38" s="335"/>
    </row>
    <row r="39" s="208" customFormat="1" ht="16.25" spans="2:61">
      <c r="B39" s="250"/>
      <c r="C39" s="256"/>
      <c r="D39" s="257"/>
      <c r="E39" s="255"/>
      <c r="F39" s="242"/>
      <c r="G39" s="243"/>
      <c r="H39" s="244"/>
      <c r="I39" s="284"/>
      <c r="J39" s="285"/>
      <c r="K39" s="285"/>
      <c r="L39" s="294"/>
      <c r="M39" s="295"/>
      <c r="N39" s="296"/>
      <c r="O39" s="297"/>
      <c r="P39" s="298"/>
      <c r="Q39" s="295"/>
      <c r="R39" s="296"/>
      <c r="S39" s="297"/>
      <c r="T39" s="298"/>
      <c r="U39" s="295"/>
      <c r="V39" s="296"/>
      <c r="W39" s="297"/>
      <c r="X39" s="298"/>
      <c r="Y39" s="295"/>
      <c r="Z39" s="296"/>
      <c r="AA39" s="297"/>
      <c r="AB39" s="298"/>
      <c r="AC39" s="295"/>
      <c r="AD39" s="296"/>
      <c r="AE39" s="297"/>
      <c r="AF39" s="298"/>
      <c r="AG39" s="295"/>
      <c r="AH39" s="296"/>
      <c r="AI39" s="297"/>
      <c r="AJ39" s="298"/>
      <c r="AK39" s="295"/>
      <c r="AL39" s="296"/>
      <c r="AM39" s="297"/>
      <c r="AN39" s="298"/>
      <c r="AO39" s="295"/>
      <c r="AP39" s="296"/>
      <c r="AQ39" s="297"/>
      <c r="AR39" s="298"/>
      <c r="AS39" s="295"/>
      <c r="AT39" s="296"/>
      <c r="AU39" s="321"/>
      <c r="AV39" s="298"/>
      <c r="AW39" s="295"/>
      <c r="AX39" s="296"/>
      <c r="AY39" s="321"/>
      <c r="AZ39" s="298"/>
      <c r="BA39" s="295"/>
      <c r="BB39" s="296"/>
      <c r="BC39" s="297"/>
      <c r="BD39" s="298"/>
      <c r="BE39" s="295"/>
      <c r="BF39" s="296"/>
      <c r="BG39" s="321"/>
      <c r="BH39" s="336"/>
      <c r="BI39" s="335"/>
    </row>
    <row r="40" s="208" customFormat="1" ht="16.25" spans="2:61">
      <c r="B40" s="250"/>
      <c r="C40" s="256"/>
      <c r="D40" s="257"/>
      <c r="E40" s="255"/>
      <c r="F40" s="242"/>
      <c r="G40" s="243"/>
      <c r="H40" s="244"/>
      <c r="I40" s="284"/>
      <c r="J40" s="285"/>
      <c r="K40" s="285"/>
      <c r="L40" s="294"/>
      <c r="M40" s="295"/>
      <c r="N40" s="296"/>
      <c r="O40" s="297"/>
      <c r="P40" s="298"/>
      <c r="Q40" s="295"/>
      <c r="R40" s="296"/>
      <c r="S40" s="297"/>
      <c r="T40" s="298"/>
      <c r="U40" s="295"/>
      <c r="V40" s="296"/>
      <c r="W40" s="297"/>
      <c r="X40" s="298"/>
      <c r="Y40" s="295"/>
      <c r="Z40" s="296"/>
      <c r="AA40" s="297"/>
      <c r="AB40" s="298"/>
      <c r="AC40" s="295"/>
      <c r="AD40" s="296"/>
      <c r="AE40" s="297"/>
      <c r="AF40" s="298"/>
      <c r="AG40" s="295"/>
      <c r="AH40" s="296"/>
      <c r="AI40" s="297"/>
      <c r="AJ40" s="298"/>
      <c r="AK40" s="295"/>
      <c r="AL40" s="296"/>
      <c r="AM40" s="297"/>
      <c r="AN40" s="298"/>
      <c r="AO40" s="295"/>
      <c r="AP40" s="296"/>
      <c r="AQ40" s="297"/>
      <c r="AR40" s="298"/>
      <c r="AS40" s="295"/>
      <c r="AT40" s="296"/>
      <c r="AU40" s="321"/>
      <c r="AV40" s="298"/>
      <c r="AW40" s="295"/>
      <c r="AX40" s="296"/>
      <c r="AY40" s="321"/>
      <c r="AZ40" s="298"/>
      <c r="BA40" s="295"/>
      <c r="BB40" s="296"/>
      <c r="BC40" s="297"/>
      <c r="BD40" s="298"/>
      <c r="BE40" s="295"/>
      <c r="BF40" s="296"/>
      <c r="BG40" s="321"/>
      <c r="BH40" s="336"/>
      <c r="BI40" s="335"/>
    </row>
    <row r="41" s="208" customFormat="1" ht="16.25" spans="2:61">
      <c r="B41" s="250"/>
      <c r="C41" s="256"/>
      <c r="D41" s="257"/>
      <c r="E41" s="255"/>
      <c r="F41" s="242"/>
      <c r="G41" s="243"/>
      <c r="H41" s="244"/>
      <c r="I41" s="284"/>
      <c r="J41" s="285"/>
      <c r="K41" s="285"/>
      <c r="L41" s="294"/>
      <c r="M41" s="295"/>
      <c r="N41" s="296"/>
      <c r="O41" s="297"/>
      <c r="P41" s="298"/>
      <c r="Q41" s="295"/>
      <c r="R41" s="296"/>
      <c r="S41" s="297"/>
      <c r="T41" s="298"/>
      <c r="U41" s="295"/>
      <c r="V41" s="296"/>
      <c r="W41" s="297"/>
      <c r="X41" s="298"/>
      <c r="Y41" s="295"/>
      <c r="Z41" s="296"/>
      <c r="AA41" s="297"/>
      <c r="AB41" s="298"/>
      <c r="AC41" s="295"/>
      <c r="AD41" s="296"/>
      <c r="AE41" s="297"/>
      <c r="AF41" s="298"/>
      <c r="AG41" s="295"/>
      <c r="AH41" s="296"/>
      <c r="AI41" s="297"/>
      <c r="AJ41" s="298"/>
      <c r="AK41" s="295"/>
      <c r="AL41" s="296"/>
      <c r="AM41" s="297"/>
      <c r="AN41" s="298"/>
      <c r="AO41" s="295"/>
      <c r="AP41" s="296"/>
      <c r="AQ41" s="297"/>
      <c r="AR41" s="298"/>
      <c r="AS41" s="295"/>
      <c r="AT41" s="296"/>
      <c r="AU41" s="321"/>
      <c r="AV41" s="298"/>
      <c r="AW41" s="295"/>
      <c r="AX41" s="296"/>
      <c r="AY41" s="321"/>
      <c r="AZ41" s="298"/>
      <c r="BA41" s="295"/>
      <c r="BB41" s="296"/>
      <c r="BC41" s="297"/>
      <c r="BD41" s="298"/>
      <c r="BE41" s="295"/>
      <c r="BF41" s="296"/>
      <c r="BG41" s="321"/>
      <c r="BH41" s="336"/>
      <c r="BI41" s="335"/>
    </row>
    <row r="42" s="208" customFormat="1" ht="16.25" spans="2:61">
      <c r="B42" s="250"/>
      <c r="C42" s="256"/>
      <c r="D42" s="257"/>
      <c r="E42" s="255"/>
      <c r="F42" s="242"/>
      <c r="G42" s="243"/>
      <c r="H42" s="244"/>
      <c r="I42" s="284"/>
      <c r="J42" s="285"/>
      <c r="K42" s="285"/>
      <c r="L42" s="294"/>
      <c r="M42" s="295"/>
      <c r="N42" s="296"/>
      <c r="O42" s="297"/>
      <c r="P42" s="298"/>
      <c r="Q42" s="288"/>
      <c r="R42" s="296"/>
      <c r="S42" s="297"/>
      <c r="T42" s="298"/>
      <c r="U42" s="295"/>
      <c r="V42" s="296"/>
      <c r="W42" s="297"/>
      <c r="X42" s="298"/>
      <c r="Y42" s="295"/>
      <c r="Z42" s="296"/>
      <c r="AA42" s="297"/>
      <c r="AB42" s="298"/>
      <c r="AC42" s="295"/>
      <c r="AD42" s="296"/>
      <c r="AE42" s="297"/>
      <c r="AF42" s="298"/>
      <c r="AG42" s="295"/>
      <c r="AH42" s="296"/>
      <c r="AI42" s="297"/>
      <c r="AJ42" s="298"/>
      <c r="AK42" s="295"/>
      <c r="AL42" s="296"/>
      <c r="AM42" s="297"/>
      <c r="AN42" s="298"/>
      <c r="AO42" s="295"/>
      <c r="AP42" s="296"/>
      <c r="AQ42" s="297"/>
      <c r="AR42" s="298"/>
      <c r="AS42" s="295"/>
      <c r="AT42" s="296"/>
      <c r="AU42" s="321"/>
      <c r="AV42" s="298"/>
      <c r="AW42" s="295"/>
      <c r="AX42" s="296"/>
      <c r="AY42" s="321"/>
      <c r="AZ42" s="298"/>
      <c r="BA42" s="295"/>
      <c r="BB42" s="296"/>
      <c r="BC42" s="297"/>
      <c r="BD42" s="298"/>
      <c r="BE42" s="295"/>
      <c r="BF42" s="296"/>
      <c r="BG42" s="321"/>
      <c r="BH42" s="336"/>
      <c r="BI42" s="335"/>
    </row>
    <row r="43" s="208" customFormat="1" ht="16.25" spans="2:61">
      <c r="B43" s="250"/>
      <c r="C43" s="256"/>
      <c r="D43" s="257"/>
      <c r="E43" s="255"/>
      <c r="F43" s="242"/>
      <c r="G43" s="243"/>
      <c r="H43" s="244"/>
      <c r="I43" s="284"/>
      <c r="J43" s="285"/>
      <c r="K43" s="285"/>
      <c r="L43" s="294"/>
      <c r="M43" s="295"/>
      <c r="N43" s="296"/>
      <c r="O43" s="297"/>
      <c r="P43" s="298"/>
      <c r="Q43" s="295"/>
      <c r="R43" s="288"/>
      <c r="S43" s="297"/>
      <c r="T43" s="298"/>
      <c r="U43" s="295"/>
      <c r="V43" s="296"/>
      <c r="W43" s="297"/>
      <c r="X43" s="298"/>
      <c r="Y43" s="295"/>
      <c r="Z43" s="296"/>
      <c r="AA43" s="297"/>
      <c r="AB43" s="298"/>
      <c r="AC43" s="295"/>
      <c r="AD43" s="296"/>
      <c r="AE43" s="297"/>
      <c r="AF43" s="298"/>
      <c r="AG43" s="295"/>
      <c r="AH43" s="296"/>
      <c r="AI43" s="297"/>
      <c r="AJ43" s="298"/>
      <c r="AK43" s="295"/>
      <c r="AL43" s="296"/>
      <c r="AM43" s="297"/>
      <c r="AN43" s="298"/>
      <c r="AO43" s="295"/>
      <c r="AP43" s="296"/>
      <c r="AQ43" s="297"/>
      <c r="AR43" s="298"/>
      <c r="AS43" s="295"/>
      <c r="AT43" s="296"/>
      <c r="AU43" s="321"/>
      <c r="AV43" s="298"/>
      <c r="AW43" s="295"/>
      <c r="AX43" s="296"/>
      <c r="AY43" s="321"/>
      <c r="AZ43" s="298"/>
      <c r="BA43" s="295"/>
      <c r="BB43" s="296"/>
      <c r="BC43" s="297"/>
      <c r="BD43" s="298"/>
      <c r="BE43" s="295"/>
      <c r="BF43" s="296"/>
      <c r="BG43" s="321"/>
      <c r="BH43" s="336"/>
      <c r="BI43" s="335"/>
    </row>
    <row r="44" s="208" customFormat="1" ht="16.25" spans="2:61">
      <c r="B44" s="250"/>
      <c r="C44" s="256"/>
      <c r="D44" s="257"/>
      <c r="E44" s="255"/>
      <c r="F44" s="242"/>
      <c r="G44" s="243"/>
      <c r="H44" s="244"/>
      <c r="I44" s="284"/>
      <c r="J44" s="285"/>
      <c r="K44" s="285"/>
      <c r="L44" s="294"/>
      <c r="M44" s="295"/>
      <c r="N44" s="296"/>
      <c r="O44" s="297"/>
      <c r="P44" s="298"/>
      <c r="Q44" s="295"/>
      <c r="R44" s="296"/>
      <c r="S44" s="297"/>
      <c r="T44" s="298"/>
      <c r="U44" s="295"/>
      <c r="V44" s="296"/>
      <c r="W44" s="297"/>
      <c r="X44" s="298"/>
      <c r="Y44" s="295"/>
      <c r="Z44" s="296"/>
      <c r="AA44" s="297"/>
      <c r="AB44" s="298"/>
      <c r="AC44" s="295"/>
      <c r="AD44" s="296"/>
      <c r="AE44" s="297"/>
      <c r="AF44" s="298"/>
      <c r="AG44" s="295"/>
      <c r="AH44" s="296"/>
      <c r="AI44" s="297"/>
      <c r="AJ44" s="298"/>
      <c r="AK44" s="295"/>
      <c r="AL44" s="296"/>
      <c r="AM44" s="297"/>
      <c r="AN44" s="298"/>
      <c r="AO44" s="295"/>
      <c r="AP44" s="296"/>
      <c r="AQ44" s="297"/>
      <c r="AR44" s="298"/>
      <c r="AS44" s="295"/>
      <c r="AT44" s="296"/>
      <c r="AU44" s="321"/>
      <c r="AV44" s="298"/>
      <c r="AW44" s="295"/>
      <c r="AX44" s="296"/>
      <c r="AY44" s="321"/>
      <c r="AZ44" s="298"/>
      <c r="BA44" s="295"/>
      <c r="BB44" s="296"/>
      <c r="BC44" s="297"/>
      <c r="BD44" s="298"/>
      <c r="BE44" s="295"/>
      <c r="BF44" s="296"/>
      <c r="BG44" s="321"/>
      <c r="BH44" s="336"/>
      <c r="BI44" s="335"/>
    </row>
    <row r="45" s="208" customFormat="1" ht="16.25" spans="2:61">
      <c r="B45" s="250"/>
      <c r="C45" s="256"/>
      <c r="D45" s="257"/>
      <c r="E45" s="255"/>
      <c r="F45" s="242"/>
      <c r="G45" s="243"/>
      <c r="H45" s="244"/>
      <c r="I45" s="284"/>
      <c r="J45" s="285"/>
      <c r="K45" s="285"/>
      <c r="L45" s="294"/>
      <c r="M45" s="295"/>
      <c r="N45" s="296"/>
      <c r="O45" s="297"/>
      <c r="P45" s="298"/>
      <c r="Q45" s="295"/>
      <c r="R45" s="296"/>
      <c r="S45" s="297"/>
      <c r="T45" s="298"/>
      <c r="U45" s="295"/>
      <c r="V45" s="296"/>
      <c r="W45" s="297"/>
      <c r="X45" s="298"/>
      <c r="Y45" s="295"/>
      <c r="Z45" s="296"/>
      <c r="AA45" s="297"/>
      <c r="AB45" s="298"/>
      <c r="AC45" s="295"/>
      <c r="AD45" s="296"/>
      <c r="AE45" s="297"/>
      <c r="AF45" s="298"/>
      <c r="AG45" s="295"/>
      <c r="AH45" s="296"/>
      <c r="AI45" s="297"/>
      <c r="AJ45" s="298"/>
      <c r="AK45" s="295"/>
      <c r="AL45" s="296"/>
      <c r="AM45" s="297"/>
      <c r="AN45" s="298"/>
      <c r="AO45" s="295"/>
      <c r="AP45" s="296"/>
      <c r="AQ45" s="297"/>
      <c r="AR45" s="298"/>
      <c r="AS45" s="295"/>
      <c r="AT45" s="296"/>
      <c r="AU45" s="321"/>
      <c r="AV45" s="298"/>
      <c r="AW45" s="295"/>
      <c r="AX45" s="296"/>
      <c r="AY45" s="321"/>
      <c r="AZ45" s="298"/>
      <c r="BA45" s="295"/>
      <c r="BB45" s="296"/>
      <c r="BC45" s="297"/>
      <c r="BD45" s="298"/>
      <c r="BE45" s="295"/>
      <c r="BF45" s="296"/>
      <c r="BG45" s="321"/>
      <c r="BH45" s="336"/>
      <c r="BI45" s="335"/>
    </row>
    <row r="46" s="208" customFormat="1" ht="16.25" spans="2:61">
      <c r="B46" s="250"/>
      <c r="C46" s="256"/>
      <c r="D46" s="257"/>
      <c r="E46" s="255"/>
      <c r="F46" s="242"/>
      <c r="G46" s="243"/>
      <c r="H46" s="244"/>
      <c r="I46" s="284"/>
      <c r="J46" s="285"/>
      <c r="K46" s="285"/>
      <c r="L46" s="294"/>
      <c r="M46" s="295"/>
      <c r="N46" s="296"/>
      <c r="O46" s="297"/>
      <c r="P46" s="298"/>
      <c r="Q46" s="295"/>
      <c r="R46" s="296"/>
      <c r="S46" s="297"/>
      <c r="T46" s="298"/>
      <c r="U46" s="295"/>
      <c r="V46" s="296"/>
      <c r="W46" s="297"/>
      <c r="X46" s="298"/>
      <c r="Y46" s="295"/>
      <c r="Z46" s="296"/>
      <c r="AA46" s="297"/>
      <c r="AB46" s="298"/>
      <c r="AC46" s="295"/>
      <c r="AD46" s="296"/>
      <c r="AE46" s="297"/>
      <c r="AF46" s="298"/>
      <c r="AG46" s="295"/>
      <c r="AH46" s="296"/>
      <c r="AI46" s="297"/>
      <c r="AJ46" s="298"/>
      <c r="AK46" s="295"/>
      <c r="AL46" s="296"/>
      <c r="AM46" s="297"/>
      <c r="AN46" s="298"/>
      <c r="AO46" s="295"/>
      <c r="AP46" s="296"/>
      <c r="AQ46" s="297"/>
      <c r="AR46" s="298"/>
      <c r="AS46" s="295"/>
      <c r="AT46" s="296"/>
      <c r="AU46" s="321"/>
      <c r="AV46" s="298"/>
      <c r="AW46" s="295"/>
      <c r="AX46" s="296"/>
      <c r="AY46" s="321"/>
      <c r="AZ46" s="298"/>
      <c r="BA46" s="295"/>
      <c r="BB46" s="296"/>
      <c r="BC46" s="297"/>
      <c r="BD46" s="298"/>
      <c r="BE46" s="295"/>
      <c r="BF46" s="296"/>
      <c r="BG46" s="321"/>
      <c r="BH46" s="336"/>
      <c r="BI46" s="335"/>
    </row>
    <row r="47" s="208" customFormat="1" ht="16.25" spans="2:61">
      <c r="B47" s="250"/>
      <c r="C47" s="256"/>
      <c r="D47" s="257"/>
      <c r="E47" s="255"/>
      <c r="F47" s="242"/>
      <c r="G47" s="243"/>
      <c r="H47" s="244"/>
      <c r="I47" s="284"/>
      <c r="J47" s="285"/>
      <c r="K47" s="285"/>
      <c r="L47" s="294"/>
      <c r="M47" s="295"/>
      <c r="N47" s="296"/>
      <c r="O47" s="297"/>
      <c r="P47" s="298"/>
      <c r="Q47" s="295"/>
      <c r="R47" s="296"/>
      <c r="S47" s="297"/>
      <c r="T47" s="298"/>
      <c r="U47" s="295"/>
      <c r="V47" s="296"/>
      <c r="W47" s="297"/>
      <c r="X47" s="298"/>
      <c r="Y47" s="295"/>
      <c r="Z47" s="296"/>
      <c r="AA47" s="297"/>
      <c r="AB47" s="298"/>
      <c r="AC47" s="295"/>
      <c r="AD47" s="296"/>
      <c r="AE47" s="297"/>
      <c r="AF47" s="298"/>
      <c r="AG47" s="295"/>
      <c r="AH47" s="296"/>
      <c r="AI47" s="297"/>
      <c r="AJ47" s="298"/>
      <c r="AK47" s="295"/>
      <c r="AL47" s="296"/>
      <c r="AM47" s="297"/>
      <c r="AN47" s="298"/>
      <c r="AO47" s="295"/>
      <c r="AP47" s="296"/>
      <c r="AQ47" s="297"/>
      <c r="AR47" s="298"/>
      <c r="AS47" s="295"/>
      <c r="AT47" s="296"/>
      <c r="AU47" s="321"/>
      <c r="AV47" s="298"/>
      <c r="AW47" s="295"/>
      <c r="AX47" s="296"/>
      <c r="AY47" s="321"/>
      <c r="AZ47" s="298"/>
      <c r="BA47" s="295"/>
      <c r="BB47" s="296"/>
      <c r="BC47" s="297"/>
      <c r="BD47" s="298"/>
      <c r="BE47" s="295"/>
      <c r="BF47" s="296"/>
      <c r="BG47" s="321"/>
      <c r="BH47" s="336"/>
      <c r="BI47" s="335"/>
    </row>
    <row r="48" s="208" customFormat="1" ht="16.25" spans="2:61">
      <c r="B48" s="250"/>
      <c r="C48" s="256"/>
      <c r="D48" s="257"/>
      <c r="E48" s="255"/>
      <c r="F48" s="242"/>
      <c r="G48" s="243"/>
      <c r="H48" s="244"/>
      <c r="I48" s="284"/>
      <c r="J48" s="285"/>
      <c r="K48" s="285"/>
      <c r="L48" s="294"/>
      <c r="M48" s="295"/>
      <c r="N48" s="296"/>
      <c r="O48" s="297"/>
      <c r="P48" s="298"/>
      <c r="Q48" s="295"/>
      <c r="R48" s="296"/>
      <c r="S48" s="297"/>
      <c r="T48" s="298"/>
      <c r="U48" s="295"/>
      <c r="V48" s="296"/>
      <c r="W48" s="297"/>
      <c r="X48" s="298"/>
      <c r="Y48" s="295"/>
      <c r="Z48" s="296"/>
      <c r="AA48" s="297"/>
      <c r="AB48" s="298"/>
      <c r="AC48" s="295"/>
      <c r="AD48" s="296"/>
      <c r="AE48" s="297"/>
      <c r="AF48" s="298"/>
      <c r="AG48" s="295"/>
      <c r="AH48" s="296"/>
      <c r="AI48" s="297"/>
      <c r="AJ48" s="298"/>
      <c r="AK48" s="295"/>
      <c r="AL48" s="296"/>
      <c r="AM48" s="297"/>
      <c r="AN48" s="298"/>
      <c r="AO48" s="295"/>
      <c r="AP48" s="296"/>
      <c r="AQ48" s="297"/>
      <c r="AR48" s="298"/>
      <c r="AS48" s="295"/>
      <c r="AT48" s="296"/>
      <c r="AU48" s="321"/>
      <c r="AV48" s="298"/>
      <c r="AW48" s="295"/>
      <c r="AX48" s="296"/>
      <c r="AY48" s="321"/>
      <c r="AZ48" s="298"/>
      <c r="BA48" s="295"/>
      <c r="BB48" s="296"/>
      <c r="BC48" s="297"/>
      <c r="BD48" s="298"/>
      <c r="BE48" s="295"/>
      <c r="BF48" s="296"/>
      <c r="BG48" s="321"/>
      <c r="BH48" s="336"/>
      <c r="BI48" s="335"/>
    </row>
    <row r="49" s="208" customFormat="1" ht="16.25" spans="2:61">
      <c r="B49" s="250"/>
      <c r="C49" s="256"/>
      <c r="D49" s="257"/>
      <c r="E49" s="255"/>
      <c r="F49" s="242"/>
      <c r="G49" s="243"/>
      <c r="H49" s="244"/>
      <c r="I49" s="284"/>
      <c r="J49" s="285"/>
      <c r="K49" s="285"/>
      <c r="L49" s="294"/>
      <c r="M49" s="295"/>
      <c r="N49" s="296"/>
      <c r="O49" s="297"/>
      <c r="P49" s="298"/>
      <c r="Q49" s="295"/>
      <c r="R49" s="296"/>
      <c r="S49" s="297"/>
      <c r="T49" s="298"/>
      <c r="U49" s="295"/>
      <c r="V49" s="296"/>
      <c r="W49" s="297"/>
      <c r="X49" s="298"/>
      <c r="Y49" s="295"/>
      <c r="Z49" s="296"/>
      <c r="AA49" s="297"/>
      <c r="AB49" s="298"/>
      <c r="AC49" s="295"/>
      <c r="AD49" s="296"/>
      <c r="AE49" s="297"/>
      <c r="AF49" s="298"/>
      <c r="AG49" s="295"/>
      <c r="AH49" s="296"/>
      <c r="AI49" s="297"/>
      <c r="AJ49" s="298"/>
      <c r="AK49" s="295"/>
      <c r="AL49" s="296"/>
      <c r="AM49" s="297"/>
      <c r="AN49" s="298"/>
      <c r="AO49" s="295"/>
      <c r="AP49" s="296"/>
      <c r="AQ49" s="297"/>
      <c r="AR49" s="298"/>
      <c r="AS49" s="295"/>
      <c r="AT49" s="296"/>
      <c r="AU49" s="321"/>
      <c r="AV49" s="298"/>
      <c r="AW49" s="295"/>
      <c r="AX49" s="296"/>
      <c r="AY49" s="321"/>
      <c r="AZ49" s="298"/>
      <c r="BA49" s="295"/>
      <c r="BB49" s="296"/>
      <c r="BC49" s="297"/>
      <c r="BD49" s="298"/>
      <c r="BE49" s="295"/>
      <c r="BF49" s="296"/>
      <c r="BG49" s="321"/>
      <c r="BH49" s="336"/>
      <c r="BI49" s="335"/>
    </row>
    <row r="50" s="208" customFormat="1" ht="16.25" spans="2:61">
      <c r="B50" s="250"/>
      <c r="C50" s="256"/>
      <c r="D50" s="257"/>
      <c r="E50" s="255"/>
      <c r="F50" s="242"/>
      <c r="G50" s="243"/>
      <c r="H50" s="244"/>
      <c r="I50" s="284"/>
      <c r="J50" s="285"/>
      <c r="K50" s="285"/>
      <c r="L50" s="294"/>
      <c r="M50" s="295"/>
      <c r="N50" s="296"/>
      <c r="O50" s="297"/>
      <c r="P50" s="298"/>
      <c r="Q50" s="295"/>
      <c r="R50" s="296"/>
      <c r="S50" s="297"/>
      <c r="T50" s="298"/>
      <c r="U50" s="295"/>
      <c r="V50" s="296"/>
      <c r="W50" s="297"/>
      <c r="X50" s="298"/>
      <c r="Y50" s="295"/>
      <c r="Z50" s="296"/>
      <c r="AA50" s="297"/>
      <c r="AB50" s="298"/>
      <c r="AC50" s="295"/>
      <c r="AD50" s="296"/>
      <c r="AE50" s="297"/>
      <c r="AF50" s="298"/>
      <c r="AG50" s="295"/>
      <c r="AH50" s="296"/>
      <c r="AI50" s="297"/>
      <c r="AJ50" s="298"/>
      <c r="AK50" s="295"/>
      <c r="AL50" s="296"/>
      <c r="AM50" s="297"/>
      <c r="AN50" s="298"/>
      <c r="AO50" s="295"/>
      <c r="AP50" s="296"/>
      <c r="AQ50" s="297"/>
      <c r="AR50" s="298"/>
      <c r="AS50" s="295"/>
      <c r="AT50" s="296"/>
      <c r="AU50" s="321"/>
      <c r="AV50" s="298"/>
      <c r="AW50" s="295"/>
      <c r="AX50" s="296"/>
      <c r="AY50" s="321"/>
      <c r="AZ50" s="298"/>
      <c r="BA50" s="295"/>
      <c r="BB50" s="296"/>
      <c r="BC50" s="297"/>
      <c r="BD50" s="298"/>
      <c r="BE50" s="295"/>
      <c r="BF50" s="296"/>
      <c r="BG50" s="321"/>
      <c r="BH50" s="336"/>
      <c r="BI50" s="335"/>
    </row>
    <row r="51" s="208" customFormat="1" ht="16.25" spans="2:61">
      <c r="B51" s="250"/>
      <c r="C51" s="256"/>
      <c r="D51" s="257"/>
      <c r="E51" s="255"/>
      <c r="F51" s="242"/>
      <c r="G51" s="243"/>
      <c r="H51" s="244"/>
      <c r="I51" s="284"/>
      <c r="J51" s="285"/>
      <c r="K51" s="285"/>
      <c r="L51" s="294"/>
      <c r="M51" s="295"/>
      <c r="N51" s="296"/>
      <c r="O51" s="297"/>
      <c r="P51" s="298"/>
      <c r="Q51" s="295"/>
      <c r="R51" s="296"/>
      <c r="S51" s="297"/>
      <c r="T51" s="298"/>
      <c r="U51" s="295"/>
      <c r="V51" s="296"/>
      <c r="W51" s="297"/>
      <c r="X51" s="298"/>
      <c r="Y51" s="295"/>
      <c r="Z51" s="296"/>
      <c r="AA51" s="297"/>
      <c r="AB51" s="298"/>
      <c r="AC51" s="295"/>
      <c r="AD51" s="296"/>
      <c r="AE51" s="297"/>
      <c r="AF51" s="298"/>
      <c r="AG51" s="295"/>
      <c r="AH51" s="296"/>
      <c r="AI51" s="297"/>
      <c r="AJ51" s="298"/>
      <c r="AK51" s="295"/>
      <c r="AL51" s="296"/>
      <c r="AM51" s="297"/>
      <c r="AN51" s="298"/>
      <c r="AO51" s="295"/>
      <c r="AP51" s="296"/>
      <c r="AQ51" s="297"/>
      <c r="AR51" s="298"/>
      <c r="AS51" s="295"/>
      <c r="AT51" s="296"/>
      <c r="AU51" s="321"/>
      <c r="AV51" s="298"/>
      <c r="AW51" s="295"/>
      <c r="AX51" s="296"/>
      <c r="AY51" s="321"/>
      <c r="AZ51" s="298"/>
      <c r="BA51" s="295"/>
      <c r="BB51" s="296"/>
      <c r="BC51" s="297"/>
      <c r="BD51" s="298"/>
      <c r="BE51" s="295"/>
      <c r="BF51" s="296"/>
      <c r="BG51" s="321"/>
      <c r="BH51" s="336"/>
      <c r="BI51" s="335"/>
    </row>
    <row r="52" s="208" customFormat="1" ht="16.25" spans="2:61">
      <c r="B52" s="250"/>
      <c r="C52" s="256"/>
      <c r="D52" s="257"/>
      <c r="E52" s="255"/>
      <c r="F52" s="242"/>
      <c r="G52" s="243"/>
      <c r="H52" s="244"/>
      <c r="I52" s="284"/>
      <c r="J52" s="285"/>
      <c r="K52" s="285"/>
      <c r="L52" s="294"/>
      <c r="M52" s="295"/>
      <c r="N52" s="296"/>
      <c r="O52" s="297"/>
      <c r="P52" s="298"/>
      <c r="Q52" s="295"/>
      <c r="R52" s="296"/>
      <c r="S52" s="297"/>
      <c r="T52" s="298"/>
      <c r="U52" s="295"/>
      <c r="V52" s="296"/>
      <c r="W52" s="297"/>
      <c r="X52" s="298"/>
      <c r="Y52" s="295"/>
      <c r="Z52" s="296"/>
      <c r="AA52" s="297"/>
      <c r="AB52" s="298"/>
      <c r="AC52" s="295"/>
      <c r="AD52" s="296"/>
      <c r="AE52" s="297"/>
      <c r="AF52" s="298"/>
      <c r="AG52" s="295"/>
      <c r="AH52" s="296"/>
      <c r="AI52" s="297"/>
      <c r="AJ52" s="298"/>
      <c r="AK52" s="295"/>
      <c r="AL52" s="296"/>
      <c r="AM52" s="297"/>
      <c r="AN52" s="298"/>
      <c r="AO52" s="295"/>
      <c r="AP52" s="296"/>
      <c r="AQ52" s="297"/>
      <c r="AR52" s="298"/>
      <c r="AS52" s="295"/>
      <c r="AT52" s="296"/>
      <c r="AU52" s="321"/>
      <c r="AV52" s="298"/>
      <c r="AW52" s="295"/>
      <c r="AX52" s="296"/>
      <c r="AY52" s="321"/>
      <c r="AZ52" s="298"/>
      <c r="BA52" s="295"/>
      <c r="BB52" s="296"/>
      <c r="BC52" s="297"/>
      <c r="BD52" s="298"/>
      <c r="BE52" s="295"/>
      <c r="BF52" s="296"/>
      <c r="BG52" s="321"/>
      <c r="BH52" s="336"/>
      <c r="BI52" s="335"/>
    </row>
    <row r="53" s="208" customFormat="1" ht="16.25" spans="2:61">
      <c r="B53" s="250"/>
      <c r="C53" s="256"/>
      <c r="D53" s="257"/>
      <c r="E53" s="255"/>
      <c r="F53" s="242"/>
      <c r="G53" s="243"/>
      <c r="H53" s="244"/>
      <c r="I53" s="284"/>
      <c r="J53" s="285"/>
      <c r="K53" s="285"/>
      <c r="L53" s="294"/>
      <c r="M53" s="295"/>
      <c r="N53" s="296"/>
      <c r="O53" s="297"/>
      <c r="P53" s="298"/>
      <c r="Q53" s="295"/>
      <c r="R53" s="296"/>
      <c r="S53" s="297"/>
      <c r="T53" s="298"/>
      <c r="U53" s="295"/>
      <c r="V53" s="296"/>
      <c r="W53" s="297"/>
      <c r="X53" s="298"/>
      <c r="Y53" s="295"/>
      <c r="Z53" s="296"/>
      <c r="AA53" s="297"/>
      <c r="AB53" s="298"/>
      <c r="AC53" s="295"/>
      <c r="AD53" s="296"/>
      <c r="AE53" s="297"/>
      <c r="AF53" s="298"/>
      <c r="AG53" s="295"/>
      <c r="AH53" s="296"/>
      <c r="AI53" s="297"/>
      <c r="AJ53" s="298"/>
      <c r="AK53" s="295"/>
      <c r="AL53" s="296"/>
      <c r="AM53" s="297"/>
      <c r="AN53" s="298"/>
      <c r="AO53" s="295"/>
      <c r="AP53" s="296"/>
      <c r="AQ53" s="297"/>
      <c r="AR53" s="298"/>
      <c r="AS53" s="295"/>
      <c r="AT53" s="296"/>
      <c r="AU53" s="321"/>
      <c r="AV53" s="298"/>
      <c r="AW53" s="295"/>
      <c r="AX53" s="296"/>
      <c r="AY53" s="321"/>
      <c r="AZ53" s="298"/>
      <c r="BA53" s="295"/>
      <c r="BB53" s="296"/>
      <c r="BC53" s="297"/>
      <c r="BD53" s="298"/>
      <c r="BE53" s="295"/>
      <c r="BF53" s="296"/>
      <c r="BG53" s="321"/>
      <c r="BH53" s="336"/>
      <c r="BI53" s="335"/>
    </row>
    <row r="54" s="208" customFormat="1" ht="16.25" spans="2:61">
      <c r="B54" s="250"/>
      <c r="C54" s="256"/>
      <c r="D54" s="257"/>
      <c r="E54" s="255"/>
      <c r="F54" s="242"/>
      <c r="G54" s="243"/>
      <c r="H54" s="244"/>
      <c r="I54" s="284"/>
      <c r="J54" s="285"/>
      <c r="K54" s="285"/>
      <c r="L54" s="294"/>
      <c r="M54" s="295"/>
      <c r="N54" s="296"/>
      <c r="O54" s="297"/>
      <c r="P54" s="298"/>
      <c r="Q54" s="295"/>
      <c r="R54" s="296"/>
      <c r="S54" s="297"/>
      <c r="T54" s="298"/>
      <c r="U54" s="295"/>
      <c r="V54" s="296"/>
      <c r="W54" s="297"/>
      <c r="X54" s="298"/>
      <c r="Y54" s="295"/>
      <c r="Z54" s="296"/>
      <c r="AA54" s="297"/>
      <c r="AB54" s="298"/>
      <c r="AC54" s="295"/>
      <c r="AD54" s="296"/>
      <c r="AE54" s="297"/>
      <c r="AF54" s="298"/>
      <c r="AG54" s="295"/>
      <c r="AH54" s="296"/>
      <c r="AI54" s="297"/>
      <c r="AJ54" s="298"/>
      <c r="AK54" s="295"/>
      <c r="AL54" s="296"/>
      <c r="AM54" s="297"/>
      <c r="AN54" s="298"/>
      <c r="AO54" s="295"/>
      <c r="AP54" s="296"/>
      <c r="AQ54" s="297"/>
      <c r="AR54" s="298"/>
      <c r="AS54" s="295"/>
      <c r="AT54" s="296"/>
      <c r="AU54" s="321"/>
      <c r="AV54" s="298"/>
      <c r="AW54" s="295"/>
      <c r="AX54" s="296"/>
      <c r="AY54" s="321"/>
      <c r="AZ54" s="298"/>
      <c r="BA54" s="295"/>
      <c r="BB54" s="296"/>
      <c r="BC54" s="297"/>
      <c r="BD54" s="298"/>
      <c r="BE54" s="295"/>
      <c r="BF54" s="296"/>
      <c r="BG54" s="321"/>
      <c r="BH54" s="336"/>
      <c r="BI54" s="335"/>
    </row>
    <row r="55" s="208" customFormat="1" ht="16.25" spans="2:61">
      <c r="B55" s="250"/>
      <c r="C55" s="256"/>
      <c r="D55" s="257"/>
      <c r="E55" s="255"/>
      <c r="F55" s="242"/>
      <c r="G55" s="243"/>
      <c r="H55" s="244"/>
      <c r="I55" s="284"/>
      <c r="J55" s="285"/>
      <c r="K55" s="285"/>
      <c r="L55" s="294"/>
      <c r="M55" s="295"/>
      <c r="N55" s="296"/>
      <c r="O55" s="297"/>
      <c r="P55" s="298"/>
      <c r="Q55" s="295"/>
      <c r="R55" s="296"/>
      <c r="S55" s="297"/>
      <c r="T55" s="298"/>
      <c r="U55" s="295"/>
      <c r="V55" s="296"/>
      <c r="W55" s="297"/>
      <c r="X55" s="298"/>
      <c r="Y55" s="295"/>
      <c r="Z55" s="296"/>
      <c r="AA55" s="297"/>
      <c r="AB55" s="298"/>
      <c r="AC55" s="295"/>
      <c r="AD55" s="296"/>
      <c r="AE55" s="297"/>
      <c r="AF55" s="298"/>
      <c r="AG55" s="295"/>
      <c r="AH55" s="296"/>
      <c r="AI55" s="297"/>
      <c r="AJ55" s="298"/>
      <c r="AK55" s="295"/>
      <c r="AL55" s="296"/>
      <c r="AM55" s="297"/>
      <c r="AN55" s="298"/>
      <c r="AO55" s="295"/>
      <c r="AP55" s="296"/>
      <c r="AQ55" s="297"/>
      <c r="AR55" s="298"/>
      <c r="AS55" s="295"/>
      <c r="AT55" s="296"/>
      <c r="AU55" s="321"/>
      <c r="AV55" s="298"/>
      <c r="AW55" s="295"/>
      <c r="AX55" s="296"/>
      <c r="AY55" s="321"/>
      <c r="AZ55" s="298"/>
      <c r="BA55" s="295"/>
      <c r="BB55" s="296"/>
      <c r="BC55" s="297"/>
      <c r="BD55" s="298"/>
      <c r="BE55" s="295"/>
      <c r="BF55" s="296"/>
      <c r="BG55" s="321"/>
      <c r="BH55" s="336"/>
      <c r="BI55" s="335"/>
    </row>
    <row r="56" s="208" customFormat="1" ht="16.25" spans="2:61">
      <c r="B56" s="250"/>
      <c r="C56" s="256"/>
      <c r="D56" s="257"/>
      <c r="E56" s="255"/>
      <c r="F56" s="242"/>
      <c r="G56" s="243"/>
      <c r="H56" s="244"/>
      <c r="I56" s="284"/>
      <c r="J56" s="285"/>
      <c r="K56" s="285"/>
      <c r="L56" s="294"/>
      <c r="M56" s="295"/>
      <c r="N56" s="296"/>
      <c r="O56" s="297"/>
      <c r="P56" s="298"/>
      <c r="Q56" s="295"/>
      <c r="R56" s="296"/>
      <c r="S56" s="297"/>
      <c r="T56" s="298"/>
      <c r="U56" s="295"/>
      <c r="V56" s="296"/>
      <c r="W56" s="297"/>
      <c r="X56" s="298"/>
      <c r="Y56" s="295"/>
      <c r="Z56" s="296"/>
      <c r="AA56" s="297"/>
      <c r="AB56" s="298"/>
      <c r="AC56" s="295"/>
      <c r="AD56" s="296"/>
      <c r="AE56" s="297"/>
      <c r="AF56" s="298"/>
      <c r="AG56" s="295"/>
      <c r="AH56" s="296"/>
      <c r="AI56" s="297"/>
      <c r="AJ56" s="298"/>
      <c r="AK56" s="295"/>
      <c r="AL56" s="296"/>
      <c r="AM56" s="297"/>
      <c r="AN56" s="298"/>
      <c r="AO56" s="295"/>
      <c r="AP56" s="296"/>
      <c r="AQ56" s="297"/>
      <c r="AR56" s="298"/>
      <c r="AS56" s="295"/>
      <c r="AT56" s="296"/>
      <c r="AU56" s="321"/>
      <c r="AV56" s="298"/>
      <c r="AW56" s="295"/>
      <c r="AX56" s="296"/>
      <c r="AY56" s="321"/>
      <c r="AZ56" s="298"/>
      <c r="BA56" s="295"/>
      <c r="BB56" s="296"/>
      <c r="BC56" s="297"/>
      <c r="BD56" s="298"/>
      <c r="BE56" s="295"/>
      <c r="BF56" s="296"/>
      <c r="BG56" s="321"/>
      <c r="BH56" s="336"/>
      <c r="BI56" s="335"/>
    </row>
    <row r="57" s="208" customFormat="1" ht="16.25" spans="2:61">
      <c r="B57" s="250"/>
      <c r="C57" s="256"/>
      <c r="D57" s="257"/>
      <c r="E57" s="255"/>
      <c r="F57" s="242"/>
      <c r="G57" s="243"/>
      <c r="H57" s="244"/>
      <c r="I57" s="284"/>
      <c r="J57" s="285"/>
      <c r="K57" s="285"/>
      <c r="L57" s="294"/>
      <c r="M57" s="295"/>
      <c r="N57" s="296"/>
      <c r="O57" s="297"/>
      <c r="P57" s="298"/>
      <c r="Q57" s="295"/>
      <c r="R57" s="296"/>
      <c r="S57" s="297"/>
      <c r="T57" s="298"/>
      <c r="U57" s="295"/>
      <c r="V57" s="296"/>
      <c r="W57" s="297"/>
      <c r="X57" s="298"/>
      <c r="Y57" s="295"/>
      <c r="Z57" s="296"/>
      <c r="AA57" s="297"/>
      <c r="AB57" s="298"/>
      <c r="AC57" s="295"/>
      <c r="AD57" s="296"/>
      <c r="AE57" s="297"/>
      <c r="AF57" s="298"/>
      <c r="AG57" s="295"/>
      <c r="AH57" s="296"/>
      <c r="AI57" s="297"/>
      <c r="AJ57" s="298"/>
      <c r="AK57" s="295"/>
      <c r="AL57" s="296"/>
      <c r="AM57" s="297"/>
      <c r="AN57" s="298"/>
      <c r="AO57" s="295"/>
      <c r="AP57" s="296"/>
      <c r="AQ57" s="297"/>
      <c r="AR57" s="298"/>
      <c r="AS57" s="295"/>
      <c r="AT57" s="296"/>
      <c r="AU57" s="321"/>
      <c r="AV57" s="298"/>
      <c r="AW57" s="295"/>
      <c r="AX57" s="296"/>
      <c r="AY57" s="321"/>
      <c r="AZ57" s="298"/>
      <c r="BA57" s="295"/>
      <c r="BB57" s="296"/>
      <c r="BC57" s="297"/>
      <c r="BD57" s="298"/>
      <c r="BE57" s="295"/>
      <c r="BF57" s="296"/>
      <c r="BG57" s="321"/>
      <c r="BH57" s="336"/>
      <c r="BI57" s="335"/>
    </row>
    <row r="58" s="208" customFormat="1" ht="16.25" spans="2:61">
      <c r="B58" s="250"/>
      <c r="C58" s="256"/>
      <c r="D58" s="257"/>
      <c r="E58" s="255"/>
      <c r="F58" s="242"/>
      <c r="G58" s="243"/>
      <c r="H58" s="244"/>
      <c r="I58" s="284"/>
      <c r="J58" s="285"/>
      <c r="K58" s="285"/>
      <c r="L58" s="294"/>
      <c r="M58" s="295"/>
      <c r="N58" s="296"/>
      <c r="O58" s="297"/>
      <c r="P58" s="298"/>
      <c r="Q58" s="295"/>
      <c r="R58" s="296"/>
      <c r="S58" s="297"/>
      <c r="T58" s="298"/>
      <c r="U58" s="295"/>
      <c r="V58" s="296"/>
      <c r="W58" s="297"/>
      <c r="X58" s="298"/>
      <c r="Y58" s="295"/>
      <c r="Z58" s="296"/>
      <c r="AA58" s="297"/>
      <c r="AB58" s="298"/>
      <c r="AC58" s="295"/>
      <c r="AD58" s="296"/>
      <c r="AE58" s="297"/>
      <c r="AF58" s="298"/>
      <c r="AG58" s="295"/>
      <c r="AH58" s="296"/>
      <c r="AI58" s="297"/>
      <c r="AJ58" s="298"/>
      <c r="AK58" s="295"/>
      <c r="AL58" s="296"/>
      <c r="AM58" s="297"/>
      <c r="AN58" s="298"/>
      <c r="AO58" s="295"/>
      <c r="AP58" s="296"/>
      <c r="AQ58" s="297"/>
      <c r="AR58" s="298"/>
      <c r="AS58" s="295"/>
      <c r="AT58" s="296"/>
      <c r="AU58" s="321"/>
      <c r="AV58" s="298"/>
      <c r="AW58" s="295"/>
      <c r="AX58" s="296"/>
      <c r="AY58" s="321"/>
      <c r="AZ58" s="298"/>
      <c r="BA58" s="295"/>
      <c r="BB58" s="296"/>
      <c r="BC58" s="297"/>
      <c r="BD58" s="298"/>
      <c r="BE58" s="295"/>
      <c r="BF58" s="296"/>
      <c r="BG58" s="321"/>
      <c r="BH58" s="336"/>
      <c r="BI58" s="335"/>
    </row>
    <row r="59" s="208" customFormat="1" ht="16.25" spans="2:61">
      <c r="B59" s="250"/>
      <c r="C59" s="256"/>
      <c r="D59" s="257"/>
      <c r="E59" s="255"/>
      <c r="F59" s="242"/>
      <c r="G59" s="243"/>
      <c r="H59" s="244"/>
      <c r="I59" s="284"/>
      <c r="J59" s="285"/>
      <c r="K59" s="285"/>
      <c r="L59" s="294"/>
      <c r="M59" s="295"/>
      <c r="N59" s="296"/>
      <c r="O59" s="297"/>
      <c r="P59" s="298"/>
      <c r="Q59" s="295"/>
      <c r="R59" s="296"/>
      <c r="S59" s="297"/>
      <c r="T59" s="298"/>
      <c r="U59" s="295"/>
      <c r="V59" s="296"/>
      <c r="W59" s="297"/>
      <c r="X59" s="298"/>
      <c r="Y59" s="295"/>
      <c r="Z59" s="296"/>
      <c r="AA59" s="297"/>
      <c r="AB59" s="298"/>
      <c r="AC59" s="295"/>
      <c r="AD59" s="296"/>
      <c r="AE59" s="297"/>
      <c r="AF59" s="298"/>
      <c r="AG59" s="295"/>
      <c r="AH59" s="296"/>
      <c r="AI59" s="297"/>
      <c r="AJ59" s="298"/>
      <c r="AK59" s="295"/>
      <c r="AL59" s="296"/>
      <c r="AM59" s="297"/>
      <c r="AN59" s="298"/>
      <c r="AO59" s="295"/>
      <c r="AP59" s="296"/>
      <c r="AQ59" s="297"/>
      <c r="AR59" s="298"/>
      <c r="AS59" s="295"/>
      <c r="AT59" s="296"/>
      <c r="AU59" s="321"/>
      <c r="AV59" s="298"/>
      <c r="AW59" s="295"/>
      <c r="AX59" s="296"/>
      <c r="AY59" s="321"/>
      <c r="AZ59" s="298"/>
      <c r="BA59" s="295"/>
      <c r="BB59" s="296"/>
      <c r="BC59" s="297"/>
      <c r="BD59" s="298"/>
      <c r="BE59" s="295"/>
      <c r="BF59" s="296"/>
      <c r="BG59" s="321"/>
      <c r="BH59" s="336"/>
      <c r="BI59" s="335"/>
    </row>
    <row r="60" s="208" customFormat="1" ht="16.25" spans="2:61">
      <c r="B60" s="250"/>
      <c r="C60" s="256"/>
      <c r="D60" s="257"/>
      <c r="E60" s="255"/>
      <c r="F60" s="242"/>
      <c r="G60" s="243"/>
      <c r="H60" s="244"/>
      <c r="I60" s="284"/>
      <c r="J60" s="285"/>
      <c r="K60" s="285"/>
      <c r="L60" s="294"/>
      <c r="M60" s="295"/>
      <c r="N60" s="296"/>
      <c r="O60" s="297"/>
      <c r="P60" s="298"/>
      <c r="Q60" s="295"/>
      <c r="R60" s="296"/>
      <c r="S60" s="297"/>
      <c r="T60" s="298"/>
      <c r="U60" s="295"/>
      <c r="V60" s="296"/>
      <c r="W60" s="297"/>
      <c r="X60" s="298"/>
      <c r="Y60" s="295"/>
      <c r="Z60" s="296"/>
      <c r="AA60" s="297"/>
      <c r="AB60" s="298"/>
      <c r="AC60" s="295"/>
      <c r="AD60" s="296"/>
      <c r="AE60" s="297"/>
      <c r="AF60" s="298"/>
      <c r="AG60" s="295"/>
      <c r="AH60" s="296"/>
      <c r="AI60" s="297"/>
      <c r="AJ60" s="298"/>
      <c r="AK60" s="295"/>
      <c r="AL60" s="296"/>
      <c r="AM60" s="297"/>
      <c r="AN60" s="298"/>
      <c r="AO60" s="295"/>
      <c r="AP60" s="296"/>
      <c r="AQ60" s="297"/>
      <c r="AR60" s="298"/>
      <c r="AS60" s="295"/>
      <c r="AT60" s="296"/>
      <c r="AU60" s="321"/>
      <c r="AV60" s="298"/>
      <c r="AW60" s="295"/>
      <c r="AX60" s="296"/>
      <c r="AY60" s="321"/>
      <c r="AZ60" s="298"/>
      <c r="BA60" s="295"/>
      <c r="BB60" s="296"/>
      <c r="BC60" s="297"/>
      <c r="BD60" s="298"/>
      <c r="BE60" s="295"/>
      <c r="BF60" s="296"/>
      <c r="BG60" s="321"/>
      <c r="BH60" s="336"/>
      <c r="BI60" s="335"/>
    </row>
    <row r="61" s="208" customFormat="1" ht="16.25" spans="2:61">
      <c r="B61" s="250"/>
      <c r="C61" s="256"/>
      <c r="D61" s="257"/>
      <c r="E61" s="255"/>
      <c r="F61" s="242"/>
      <c r="G61" s="243"/>
      <c r="H61" s="244"/>
      <c r="I61" s="284"/>
      <c r="J61" s="285"/>
      <c r="K61" s="285"/>
      <c r="L61" s="294"/>
      <c r="M61" s="295"/>
      <c r="N61" s="296"/>
      <c r="O61" s="297"/>
      <c r="P61" s="298"/>
      <c r="Q61" s="295"/>
      <c r="R61" s="296"/>
      <c r="S61" s="297"/>
      <c r="T61" s="298"/>
      <c r="U61" s="295"/>
      <c r="V61" s="296"/>
      <c r="W61" s="297"/>
      <c r="X61" s="298"/>
      <c r="Y61" s="295"/>
      <c r="Z61" s="296"/>
      <c r="AA61" s="297"/>
      <c r="AB61" s="298"/>
      <c r="AC61" s="295"/>
      <c r="AD61" s="296"/>
      <c r="AE61" s="297"/>
      <c r="AF61" s="298"/>
      <c r="AG61" s="295"/>
      <c r="AH61" s="296"/>
      <c r="AI61" s="297"/>
      <c r="AJ61" s="298"/>
      <c r="AK61" s="295"/>
      <c r="AL61" s="296"/>
      <c r="AM61" s="297"/>
      <c r="AN61" s="298"/>
      <c r="AO61" s="295"/>
      <c r="AP61" s="296"/>
      <c r="AQ61" s="297"/>
      <c r="AR61" s="298"/>
      <c r="AS61" s="295"/>
      <c r="AT61" s="296"/>
      <c r="AU61" s="321"/>
      <c r="AV61" s="298"/>
      <c r="AW61" s="295"/>
      <c r="AX61" s="296"/>
      <c r="AY61" s="321"/>
      <c r="AZ61" s="298"/>
      <c r="BA61" s="295"/>
      <c r="BB61" s="296"/>
      <c r="BC61" s="297"/>
      <c r="BD61" s="298"/>
      <c r="BE61" s="295"/>
      <c r="BF61" s="296"/>
      <c r="BG61" s="321"/>
      <c r="BH61" s="336"/>
      <c r="BI61" s="335"/>
    </row>
    <row r="62" s="208" customFormat="1" ht="16.25" spans="2:61">
      <c r="B62" s="250"/>
      <c r="C62" s="256"/>
      <c r="D62" s="257"/>
      <c r="E62" s="255"/>
      <c r="F62" s="258"/>
      <c r="G62" s="253"/>
      <c r="H62" s="244"/>
      <c r="I62" s="285"/>
      <c r="J62" s="285"/>
      <c r="K62" s="285"/>
      <c r="L62" s="294"/>
      <c r="M62" s="295"/>
      <c r="N62" s="296"/>
      <c r="O62" s="297"/>
      <c r="P62" s="298"/>
      <c r="Q62" s="295"/>
      <c r="R62" s="296"/>
      <c r="S62" s="297"/>
      <c r="T62" s="298"/>
      <c r="U62" s="295"/>
      <c r="V62" s="296"/>
      <c r="W62" s="297"/>
      <c r="X62" s="298"/>
      <c r="Y62" s="295"/>
      <c r="Z62" s="296"/>
      <c r="AA62" s="297"/>
      <c r="AB62" s="298"/>
      <c r="AC62" s="295"/>
      <c r="AD62" s="296"/>
      <c r="AE62" s="297"/>
      <c r="AF62" s="298"/>
      <c r="AG62" s="295"/>
      <c r="AH62" s="296"/>
      <c r="AI62" s="297"/>
      <c r="AJ62" s="298"/>
      <c r="AK62" s="295"/>
      <c r="AL62" s="296"/>
      <c r="AM62" s="297"/>
      <c r="AN62" s="298"/>
      <c r="AO62" s="295"/>
      <c r="AP62" s="296"/>
      <c r="AQ62" s="297"/>
      <c r="AR62" s="298"/>
      <c r="AS62" s="295"/>
      <c r="AT62" s="296"/>
      <c r="AU62" s="321"/>
      <c r="AV62" s="298"/>
      <c r="AW62" s="295"/>
      <c r="AX62" s="296"/>
      <c r="AY62" s="321"/>
      <c r="AZ62" s="298"/>
      <c r="BA62" s="295"/>
      <c r="BB62" s="296"/>
      <c r="BC62" s="297"/>
      <c r="BD62" s="298"/>
      <c r="BE62" s="295"/>
      <c r="BF62" s="296"/>
      <c r="BG62" s="321"/>
      <c r="BH62" s="336"/>
      <c r="BI62" s="335"/>
    </row>
    <row r="63" s="208" customFormat="1" ht="16.25" spans="2:61">
      <c r="B63" s="250"/>
      <c r="C63" s="256"/>
      <c r="D63" s="257"/>
      <c r="E63" s="255"/>
      <c r="F63" s="258"/>
      <c r="G63" s="253"/>
      <c r="H63" s="244"/>
      <c r="I63" s="285"/>
      <c r="J63" s="285"/>
      <c r="K63" s="285"/>
      <c r="L63" s="294"/>
      <c r="M63" s="295"/>
      <c r="N63" s="296"/>
      <c r="O63" s="297"/>
      <c r="P63" s="298"/>
      <c r="Q63" s="295"/>
      <c r="R63" s="296"/>
      <c r="S63" s="297"/>
      <c r="T63" s="298"/>
      <c r="U63" s="295"/>
      <c r="V63" s="296"/>
      <c r="W63" s="297"/>
      <c r="X63" s="298"/>
      <c r="Y63" s="295"/>
      <c r="Z63" s="296"/>
      <c r="AA63" s="297"/>
      <c r="AB63" s="298"/>
      <c r="AC63" s="295"/>
      <c r="AD63" s="296"/>
      <c r="AE63" s="297"/>
      <c r="AF63" s="298"/>
      <c r="AG63" s="295"/>
      <c r="AH63" s="296"/>
      <c r="AI63" s="297"/>
      <c r="AJ63" s="298"/>
      <c r="AK63" s="295"/>
      <c r="AL63" s="296"/>
      <c r="AM63" s="297"/>
      <c r="AN63" s="298"/>
      <c r="AO63" s="295"/>
      <c r="AP63" s="296"/>
      <c r="AQ63" s="297"/>
      <c r="AR63" s="298"/>
      <c r="AS63" s="295"/>
      <c r="AT63" s="296"/>
      <c r="AU63" s="321"/>
      <c r="AV63" s="298"/>
      <c r="AW63" s="295"/>
      <c r="AX63" s="296"/>
      <c r="AY63" s="321"/>
      <c r="AZ63" s="298"/>
      <c r="BA63" s="295"/>
      <c r="BB63" s="296"/>
      <c r="BC63" s="297"/>
      <c r="BD63" s="298"/>
      <c r="BE63" s="295"/>
      <c r="BF63" s="296"/>
      <c r="BG63" s="321"/>
      <c r="BH63" s="336"/>
      <c r="BI63" s="335"/>
    </row>
    <row r="64" s="208" customFormat="1" ht="16.25" spans="2:61">
      <c r="B64" s="250"/>
      <c r="C64" s="256"/>
      <c r="D64" s="257"/>
      <c r="E64" s="255"/>
      <c r="F64" s="258"/>
      <c r="G64" s="253"/>
      <c r="H64" s="244"/>
      <c r="I64" s="285"/>
      <c r="J64" s="285"/>
      <c r="K64" s="285"/>
      <c r="L64" s="294"/>
      <c r="M64" s="295"/>
      <c r="N64" s="296"/>
      <c r="O64" s="297"/>
      <c r="P64" s="298"/>
      <c r="Q64" s="295"/>
      <c r="R64" s="296"/>
      <c r="S64" s="297"/>
      <c r="T64" s="298"/>
      <c r="U64" s="295"/>
      <c r="V64" s="296"/>
      <c r="W64" s="297"/>
      <c r="X64" s="298"/>
      <c r="Y64" s="295"/>
      <c r="Z64" s="296"/>
      <c r="AA64" s="297"/>
      <c r="AB64" s="298"/>
      <c r="AC64" s="295"/>
      <c r="AD64" s="296"/>
      <c r="AE64" s="297"/>
      <c r="AF64" s="298"/>
      <c r="AG64" s="295"/>
      <c r="AH64" s="296"/>
      <c r="AI64" s="297"/>
      <c r="AJ64" s="298"/>
      <c r="AK64" s="295"/>
      <c r="AL64" s="296"/>
      <c r="AM64" s="297"/>
      <c r="AN64" s="298"/>
      <c r="AO64" s="295"/>
      <c r="AP64" s="296"/>
      <c r="AQ64" s="297"/>
      <c r="AR64" s="298"/>
      <c r="AS64" s="295"/>
      <c r="AT64" s="296"/>
      <c r="AU64" s="321"/>
      <c r="AV64" s="298"/>
      <c r="AW64" s="295"/>
      <c r="AX64" s="296"/>
      <c r="AY64" s="321"/>
      <c r="AZ64" s="298"/>
      <c r="BA64" s="295"/>
      <c r="BB64" s="296"/>
      <c r="BC64" s="297"/>
      <c r="BD64" s="298"/>
      <c r="BE64" s="295"/>
      <c r="BF64" s="296"/>
      <c r="BG64" s="321"/>
      <c r="BH64" s="336"/>
      <c r="BI64" s="335"/>
    </row>
    <row r="65" s="208" customFormat="1" ht="16.25" spans="2:61">
      <c r="B65" s="250"/>
      <c r="C65" s="256"/>
      <c r="D65" s="257"/>
      <c r="E65" s="255"/>
      <c r="F65" s="258"/>
      <c r="G65" s="253"/>
      <c r="H65" s="244"/>
      <c r="I65" s="285"/>
      <c r="J65" s="285"/>
      <c r="K65" s="285"/>
      <c r="L65" s="294"/>
      <c r="M65" s="295"/>
      <c r="N65" s="296"/>
      <c r="O65" s="297"/>
      <c r="P65" s="298"/>
      <c r="Q65" s="295"/>
      <c r="R65" s="296"/>
      <c r="S65" s="297"/>
      <c r="T65" s="298"/>
      <c r="U65" s="295"/>
      <c r="V65" s="296"/>
      <c r="W65" s="297"/>
      <c r="X65" s="298"/>
      <c r="Y65" s="295"/>
      <c r="Z65" s="296"/>
      <c r="AA65" s="297"/>
      <c r="AB65" s="298"/>
      <c r="AC65" s="295"/>
      <c r="AD65" s="296"/>
      <c r="AE65" s="297"/>
      <c r="AF65" s="298"/>
      <c r="AG65" s="295"/>
      <c r="AH65" s="296"/>
      <c r="AI65" s="297"/>
      <c r="AJ65" s="298"/>
      <c r="AK65" s="295"/>
      <c r="AL65" s="296"/>
      <c r="AM65" s="297"/>
      <c r="AN65" s="298"/>
      <c r="AO65" s="295"/>
      <c r="AP65" s="296"/>
      <c r="AQ65" s="297"/>
      <c r="AR65" s="298"/>
      <c r="AS65" s="295"/>
      <c r="AT65" s="296"/>
      <c r="AU65" s="321"/>
      <c r="AV65" s="298"/>
      <c r="AW65" s="295"/>
      <c r="AX65" s="296"/>
      <c r="AY65" s="321"/>
      <c r="AZ65" s="298"/>
      <c r="BA65" s="295"/>
      <c r="BB65" s="296"/>
      <c r="BC65" s="297"/>
      <c r="BD65" s="298"/>
      <c r="BE65" s="295"/>
      <c r="BF65" s="296"/>
      <c r="BG65" s="321"/>
      <c r="BH65" s="336"/>
      <c r="BI65" s="335"/>
    </row>
    <row r="66" s="208" customFormat="1" ht="16.25" spans="2:61">
      <c r="B66" s="250"/>
      <c r="C66" s="256"/>
      <c r="D66" s="257"/>
      <c r="E66" s="255"/>
      <c r="F66" s="258"/>
      <c r="G66" s="253"/>
      <c r="H66" s="244"/>
      <c r="I66" s="285"/>
      <c r="J66" s="285"/>
      <c r="K66" s="285"/>
      <c r="L66" s="294"/>
      <c r="M66" s="295"/>
      <c r="N66" s="296"/>
      <c r="O66" s="297"/>
      <c r="P66" s="298"/>
      <c r="Q66" s="295"/>
      <c r="R66" s="296"/>
      <c r="S66" s="297"/>
      <c r="T66" s="298"/>
      <c r="U66" s="295"/>
      <c r="V66" s="296"/>
      <c r="W66" s="297"/>
      <c r="X66" s="298"/>
      <c r="Y66" s="295"/>
      <c r="Z66" s="296"/>
      <c r="AA66" s="297"/>
      <c r="AB66" s="298"/>
      <c r="AC66" s="295"/>
      <c r="AD66" s="296"/>
      <c r="AE66" s="297"/>
      <c r="AF66" s="298"/>
      <c r="AG66" s="295"/>
      <c r="AH66" s="296"/>
      <c r="AI66" s="297"/>
      <c r="AJ66" s="298"/>
      <c r="AK66" s="295"/>
      <c r="AL66" s="296"/>
      <c r="AM66" s="297"/>
      <c r="AN66" s="298"/>
      <c r="AO66" s="295"/>
      <c r="AP66" s="296"/>
      <c r="AQ66" s="297"/>
      <c r="AR66" s="298"/>
      <c r="AS66" s="295"/>
      <c r="AT66" s="296"/>
      <c r="AU66" s="321"/>
      <c r="AV66" s="298"/>
      <c r="AW66" s="295"/>
      <c r="AX66" s="296"/>
      <c r="AY66" s="321"/>
      <c r="AZ66" s="298"/>
      <c r="BA66" s="295"/>
      <c r="BB66" s="296"/>
      <c r="BC66" s="297"/>
      <c r="BD66" s="298"/>
      <c r="BE66" s="295"/>
      <c r="BF66" s="296"/>
      <c r="BG66" s="321"/>
      <c r="BH66" s="336"/>
      <c r="BI66" s="335"/>
    </row>
    <row r="67" s="208" customFormat="1" ht="16.25" spans="2:61">
      <c r="B67" s="250"/>
      <c r="C67" s="256"/>
      <c r="D67" s="257"/>
      <c r="E67" s="255"/>
      <c r="F67" s="258"/>
      <c r="G67" s="253"/>
      <c r="H67" s="244"/>
      <c r="I67" s="285"/>
      <c r="J67" s="285"/>
      <c r="K67" s="285"/>
      <c r="L67" s="294"/>
      <c r="M67" s="295"/>
      <c r="N67" s="296"/>
      <c r="O67" s="297"/>
      <c r="P67" s="298"/>
      <c r="Q67" s="295"/>
      <c r="R67" s="296"/>
      <c r="S67" s="297"/>
      <c r="T67" s="298"/>
      <c r="U67" s="295"/>
      <c r="V67" s="296"/>
      <c r="W67" s="297"/>
      <c r="X67" s="298"/>
      <c r="Y67" s="295"/>
      <c r="Z67" s="296"/>
      <c r="AA67" s="297"/>
      <c r="AB67" s="298"/>
      <c r="AC67" s="295"/>
      <c r="AD67" s="296"/>
      <c r="AE67" s="297"/>
      <c r="AF67" s="298"/>
      <c r="AG67" s="295"/>
      <c r="AH67" s="296"/>
      <c r="AI67" s="297"/>
      <c r="AJ67" s="298"/>
      <c r="AK67" s="295"/>
      <c r="AL67" s="296"/>
      <c r="AM67" s="297"/>
      <c r="AN67" s="298"/>
      <c r="AO67" s="295"/>
      <c r="AP67" s="296"/>
      <c r="AQ67" s="297"/>
      <c r="AR67" s="298"/>
      <c r="AS67" s="295"/>
      <c r="AT67" s="296"/>
      <c r="AU67" s="321"/>
      <c r="AV67" s="298"/>
      <c r="AW67" s="295"/>
      <c r="AX67" s="296"/>
      <c r="AY67" s="321"/>
      <c r="AZ67" s="298"/>
      <c r="BA67" s="295"/>
      <c r="BB67" s="296"/>
      <c r="BC67" s="297"/>
      <c r="BD67" s="298"/>
      <c r="BE67" s="295"/>
      <c r="BF67" s="296"/>
      <c r="BG67" s="321"/>
      <c r="BH67" s="336"/>
      <c r="BI67" s="335"/>
    </row>
    <row r="68" s="208" customFormat="1" ht="16.25" spans="2:61">
      <c r="B68" s="250"/>
      <c r="C68" s="256"/>
      <c r="D68" s="257"/>
      <c r="E68" s="255"/>
      <c r="F68" s="258"/>
      <c r="G68" s="253"/>
      <c r="H68" s="244"/>
      <c r="I68" s="285"/>
      <c r="J68" s="285"/>
      <c r="K68" s="285"/>
      <c r="L68" s="294"/>
      <c r="M68" s="295"/>
      <c r="N68" s="296"/>
      <c r="O68" s="297"/>
      <c r="P68" s="298"/>
      <c r="Q68" s="295"/>
      <c r="R68" s="296"/>
      <c r="S68" s="297"/>
      <c r="T68" s="298"/>
      <c r="U68" s="295"/>
      <c r="V68" s="296"/>
      <c r="W68" s="297"/>
      <c r="X68" s="298"/>
      <c r="Y68" s="295"/>
      <c r="Z68" s="296"/>
      <c r="AA68" s="297"/>
      <c r="AB68" s="298"/>
      <c r="AC68" s="295"/>
      <c r="AD68" s="296"/>
      <c r="AE68" s="297"/>
      <c r="AF68" s="298"/>
      <c r="AG68" s="295"/>
      <c r="AH68" s="296"/>
      <c r="AI68" s="297"/>
      <c r="AJ68" s="298"/>
      <c r="AK68" s="295"/>
      <c r="AL68" s="296"/>
      <c r="AM68" s="297"/>
      <c r="AN68" s="298"/>
      <c r="AO68" s="295"/>
      <c r="AP68" s="296"/>
      <c r="AQ68" s="297"/>
      <c r="AR68" s="298"/>
      <c r="AS68" s="295"/>
      <c r="AT68" s="296"/>
      <c r="AU68" s="321"/>
      <c r="AV68" s="298"/>
      <c r="AW68" s="295"/>
      <c r="AX68" s="296"/>
      <c r="AY68" s="321"/>
      <c r="AZ68" s="298"/>
      <c r="BA68" s="295"/>
      <c r="BB68" s="296"/>
      <c r="BC68" s="297"/>
      <c r="BD68" s="298"/>
      <c r="BE68" s="295"/>
      <c r="BF68" s="296"/>
      <c r="BG68" s="321"/>
      <c r="BH68" s="336"/>
      <c r="BI68" s="335"/>
    </row>
    <row r="69" s="208" customFormat="1" ht="16.25" spans="2:61">
      <c r="B69" s="250"/>
      <c r="C69" s="256"/>
      <c r="D69" s="257"/>
      <c r="E69" s="255"/>
      <c r="F69" s="258"/>
      <c r="G69" s="253"/>
      <c r="H69" s="244"/>
      <c r="I69" s="285"/>
      <c r="J69" s="285"/>
      <c r="K69" s="285"/>
      <c r="L69" s="294"/>
      <c r="M69" s="295"/>
      <c r="N69" s="296"/>
      <c r="O69" s="297"/>
      <c r="P69" s="298"/>
      <c r="Q69" s="295"/>
      <c r="R69" s="296"/>
      <c r="S69" s="297"/>
      <c r="T69" s="298"/>
      <c r="U69" s="295"/>
      <c r="V69" s="296"/>
      <c r="W69" s="297"/>
      <c r="X69" s="298"/>
      <c r="Y69" s="295"/>
      <c r="Z69" s="296"/>
      <c r="AA69" s="297"/>
      <c r="AB69" s="298"/>
      <c r="AC69" s="295"/>
      <c r="AD69" s="296"/>
      <c r="AE69" s="297"/>
      <c r="AF69" s="298"/>
      <c r="AG69" s="295"/>
      <c r="AH69" s="296"/>
      <c r="AI69" s="297"/>
      <c r="AJ69" s="298"/>
      <c r="AK69" s="295"/>
      <c r="AL69" s="296"/>
      <c r="AM69" s="297"/>
      <c r="AN69" s="298"/>
      <c r="AO69" s="295"/>
      <c r="AP69" s="296"/>
      <c r="AQ69" s="297"/>
      <c r="AR69" s="298"/>
      <c r="AS69" s="295"/>
      <c r="AT69" s="296"/>
      <c r="AU69" s="321"/>
      <c r="AV69" s="298"/>
      <c r="AW69" s="295"/>
      <c r="AX69" s="296"/>
      <c r="AY69" s="321"/>
      <c r="AZ69" s="298"/>
      <c r="BA69" s="295"/>
      <c r="BB69" s="296"/>
      <c r="BC69" s="297"/>
      <c r="BD69" s="298"/>
      <c r="BE69" s="295"/>
      <c r="BF69" s="296"/>
      <c r="BG69" s="321"/>
      <c r="BH69" s="336"/>
      <c r="BI69" s="335"/>
    </row>
    <row r="70" s="208" customFormat="1" ht="16.25" spans="2:61">
      <c r="B70" s="250"/>
      <c r="C70" s="256"/>
      <c r="D70" s="257"/>
      <c r="E70" s="255"/>
      <c r="F70" s="258"/>
      <c r="G70" s="253"/>
      <c r="H70" s="244"/>
      <c r="I70" s="285"/>
      <c r="J70" s="285"/>
      <c r="K70" s="285"/>
      <c r="L70" s="294"/>
      <c r="M70" s="295"/>
      <c r="N70" s="296"/>
      <c r="O70" s="297"/>
      <c r="P70" s="298"/>
      <c r="Q70" s="295"/>
      <c r="R70" s="296"/>
      <c r="S70" s="297"/>
      <c r="T70" s="298"/>
      <c r="U70" s="295"/>
      <c r="V70" s="296"/>
      <c r="W70" s="297"/>
      <c r="X70" s="298"/>
      <c r="Y70" s="295"/>
      <c r="Z70" s="296"/>
      <c r="AA70" s="297"/>
      <c r="AB70" s="298"/>
      <c r="AC70" s="295"/>
      <c r="AD70" s="296"/>
      <c r="AE70" s="297"/>
      <c r="AF70" s="298"/>
      <c r="AG70" s="295"/>
      <c r="AH70" s="296"/>
      <c r="AI70" s="297"/>
      <c r="AJ70" s="298"/>
      <c r="AK70" s="295"/>
      <c r="AL70" s="296"/>
      <c r="AM70" s="297"/>
      <c r="AN70" s="298"/>
      <c r="AO70" s="295"/>
      <c r="AP70" s="296"/>
      <c r="AQ70" s="297"/>
      <c r="AR70" s="298"/>
      <c r="AS70" s="295"/>
      <c r="AT70" s="296"/>
      <c r="AU70" s="321"/>
      <c r="AV70" s="298"/>
      <c r="AW70" s="295"/>
      <c r="AX70" s="296"/>
      <c r="AY70" s="321"/>
      <c r="AZ70" s="298"/>
      <c r="BA70" s="295"/>
      <c r="BB70" s="296"/>
      <c r="BC70" s="297"/>
      <c r="BD70" s="298"/>
      <c r="BE70" s="295"/>
      <c r="BF70" s="296"/>
      <c r="BG70" s="321"/>
      <c r="BH70" s="336"/>
      <c r="BI70" s="335"/>
    </row>
    <row r="71" s="208" customFormat="1" ht="16.25" spans="2:61">
      <c r="B71" s="250"/>
      <c r="C71" s="256"/>
      <c r="D71" s="257"/>
      <c r="E71" s="255"/>
      <c r="F71" s="258"/>
      <c r="G71" s="253"/>
      <c r="H71" s="244"/>
      <c r="I71" s="285"/>
      <c r="J71" s="285"/>
      <c r="K71" s="285"/>
      <c r="L71" s="294"/>
      <c r="M71" s="295"/>
      <c r="N71" s="296"/>
      <c r="O71" s="297"/>
      <c r="P71" s="298"/>
      <c r="Q71" s="295"/>
      <c r="R71" s="296"/>
      <c r="S71" s="297"/>
      <c r="T71" s="298"/>
      <c r="U71" s="295"/>
      <c r="V71" s="296"/>
      <c r="W71" s="297"/>
      <c r="X71" s="298"/>
      <c r="Y71" s="295"/>
      <c r="Z71" s="296"/>
      <c r="AA71" s="297"/>
      <c r="AB71" s="298"/>
      <c r="AC71" s="295"/>
      <c r="AD71" s="296"/>
      <c r="AE71" s="297"/>
      <c r="AF71" s="298"/>
      <c r="AG71" s="295"/>
      <c r="AH71" s="296"/>
      <c r="AI71" s="297"/>
      <c r="AJ71" s="298"/>
      <c r="AK71" s="295"/>
      <c r="AL71" s="296"/>
      <c r="AM71" s="297"/>
      <c r="AN71" s="298"/>
      <c r="AO71" s="295"/>
      <c r="AP71" s="296"/>
      <c r="AQ71" s="297"/>
      <c r="AR71" s="298"/>
      <c r="AS71" s="295"/>
      <c r="AT71" s="296"/>
      <c r="AU71" s="321"/>
      <c r="AV71" s="298"/>
      <c r="AW71" s="295"/>
      <c r="AX71" s="296"/>
      <c r="AY71" s="321"/>
      <c r="AZ71" s="298"/>
      <c r="BA71" s="295"/>
      <c r="BB71" s="296"/>
      <c r="BC71" s="297"/>
      <c r="BD71" s="298"/>
      <c r="BE71" s="295"/>
      <c r="BF71" s="296"/>
      <c r="BG71" s="321"/>
      <c r="BH71" s="336"/>
      <c r="BI71" s="335"/>
    </row>
    <row r="72" s="208" customFormat="1" ht="16.25" spans="2:61">
      <c r="B72" s="250"/>
      <c r="C72" s="256"/>
      <c r="D72" s="257"/>
      <c r="E72" s="255"/>
      <c r="F72" s="258"/>
      <c r="G72" s="253"/>
      <c r="H72" s="244"/>
      <c r="I72" s="285"/>
      <c r="J72" s="285"/>
      <c r="K72" s="285"/>
      <c r="L72" s="294"/>
      <c r="M72" s="295"/>
      <c r="N72" s="296"/>
      <c r="O72" s="297"/>
      <c r="P72" s="298"/>
      <c r="Q72" s="295"/>
      <c r="R72" s="296"/>
      <c r="S72" s="297"/>
      <c r="T72" s="298"/>
      <c r="U72" s="295"/>
      <c r="V72" s="296"/>
      <c r="W72" s="297"/>
      <c r="X72" s="298"/>
      <c r="Y72" s="295"/>
      <c r="Z72" s="296"/>
      <c r="AA72" s="297"/>
      <c r="AB72" s="298"/>
      <c r="AC72" s="295"/>
      <c r="AD72" s="296"/>
      <c r="AE72" s="297"/>
      <c r="AF72" s="298"/>
      <c r="AG72" s="295"/>
      <c r="AH72" s="296"/>
      <c r="AI72" s="297"/>
      <c r="AJ72" s="298"/>
      <c r="AK72" s="295"/>
      <c r="AL72" s="296"/>
      <c r="AM72" s="297"/>
      <c r="AN72" s="298"/>
      <c r="AO72" s="295"/>
      <c r="AP72" s="296"/>
      <c r="AQ72" s="297"/>
      <c r="AR72" s="298"/>
      <c r="AS72" s="295"/>
      <c r="AT72" s="296"/>
      <c r="AU72" s="321"/>
      <c r="AV72" s="298"/>
      <c r="AW72" s="295"/>
      <c r="AX72" s="296"/>
      <c r="AY72" s="321"/>
      <c r="AZ72" s="298"/>
      <c r="BA72" s="295"/>
      <c r="BB72" s="296"/>
      <c r="BC72" s="297"/>
      <c r="BD72" s="298"/>
      <c r="BE72" s="295"/>
      <c r="BF72" s="296"/>
      <c r="BG72" s="321"/>
      <c r="BH72" s="336"/>
      <c r="BI72" s="335"/>
    </row>
    <row r="73" s="208" customFormat="1" ht="16.25" spans="2:61">
      <c r="B73" s="250"/>
      <c r="C73" s="256"/>
      <c r="D73" s="257"/>
      <c r="E73" s="255"/>
      <c r="F73" s="258"/>
      <c r="G73" s="253"/>
      <c r="H73" s="244"/>
      <c r="I73" s="285"/>
      <c r="J73" s="285"/>
      <c r="K73" s="285"/>
      <c r="L73" s="294"/>
      <c r="M73" s="295"/>
      <c r="N73" s="296"/>
      <c r="O73" s="297"/>
      <c r="P73" s="298"/>
      <c r="Q73" s="295"/>
      <c r="R73" s="296"/>
      <c r="S73" s="297"/>
      <c r="T73" s="298"/>
      <c r="U73" s="295"/>
      <c r="V73" s="296"/>
      <c r="W73" s="297"/>
      <c r="X73" s="298"/>
      <c r="Y73" s="295"/>
      <c r="Z73" s="296"/>
      <c r="AA73" s="297"/>
      <c r="AB73" s="298"/>
      <c r="AC73" s="295"/>
      <c r="AD73" s="296"/>
      <c r="AE73" s="297"/>
      <c r="AF73" s="298"/>
      <c r="AG73" s="295"/>
      <c r="AH73" s="296"/>
      <c r="AI73" s="297"/>
      <c r="AJ73" s="298"/>
      <c r="AK73" s="295"/>
      <c r="AL73" s="296"/>
      <c r="AM73" s="297"/>
      <c r="AN73" s="298"/>
      <c r="AO73" s="295"/>
      <c r="AP73" s="296"/>
      <c r="AQ73" s="297"/>
      <c r="AR73" s="298"/>
      <c r="AS73" s="295"/>
      <c r="AT73" s="296"/>
      <c r="AU73" s="321"/>
      <c r="AV73" s="298"/>
      <c r="AW73" s="295"/>
      <c r="AX73" s="296"/>
      <c r="AY73" s="321"/>
      <c r="AZ73" s="298"/>
      <c r="BA73" s="295"/>
      <c r="BB73" s="296"/>
      <c r="BC73" s="297"/>
      <c r="BD73" s="298"/>
      <c r="BE73" s="295"/>
      <c r="BF73" s="296"/>
      <c r="BG73" s="321"/>
      <c r="BH73" s="336"/>
      <c r="BI73" s="335"/>
    </row>
    <row r="74" s="208" customFormat="1" ht="16.25" spans="2:61">
      <c r="B74" s="250"/>
      <c r="C74" s="256"/>
      <c r="D74" s="257"/>
      <c r="E74" s="255"/>
      <c r="F74" s="258"/>
      <c r="G74" s="253"/>
      <c r="H74" s="244"/>
      <c r="I74" s="285"/>
      <c r="J74" s="285"/>
      <c r="K74" s="285"/>
      <c r="L74" s="294"/>
      <c r="M74" s="295"/>
      <c r="N74" s="296"/>
      <c r="O74" s="297"/>
      <c r="P74" s="298"/>
      <c r="Q74" s="295"/>
      <c r="R74" s="296"/>
      <c r="S74" s="297"/>
      <c r="T74" s="298"/>
      <c r="U74" s="295"/>
      <c r="V74" s="296"/>
      <c r="W74" s="297"/>
      <c r="X74" s="298"/>
      <c r="Y74" s="295"/>
      <c r="Z74" s="296"/>
      <c r="AA74" s="297"/>
      <c r="AB74" s="298"/>
      <c r="AC74" s="295"/>
      <c r="AD74" s="296"/>
      <c r="AE74" s="297"/>
      <c r="AF74" s="298"/>
      <c r="AG74" s="295"/>
      <c r="AH74" s="296"/>
      <c r="AI74" s="297"/>
      <c r="AJ74" s="298"/>
      <c r="AK74" s="295"/>
      <c r="AL74" s="296"/>
      <c r="AM74" s="297"/>
      <c r="AN74" s="298"/>
      <c r="AO74" s="295"/>
      <c r="AP74" s="296"/>
      <c r="AQ74" s="297"/>
      <c r="AR74" s="298"/>
      <c r="AS74" s="295"/>
      <c r="AT74" s="296"/>
      <c r="AU74" s="321"/>
      <c r="AV74" s="298"/>
      <c r="AW74" s="295"/>
      <c r="AX74" s="296"/>
      <c r="AY74" s="321"/>
      <c r="AZ74" s="298"/>
      <c r="BA74" s="295"/>
      <c r="BB74" s="296"/>
      <c r="BC74" s="297"/>
      <c r="BD74" s="298"/>
      <c r="BE74" s="295"/>
      <c r="BF74" s="296"/>
      <c r="BG74" s="321"/>
      <c r="BH74" s="336"/>
      <c r="BI74" s="335"/>
    </row>
    <row r="75" s="208" customFormat="1" ht="16.25" spans="2:61">
      <c r="B75" s="250"/>
      <c r="C75" s="256"/>
      <c r="D75" s="257"/>
      <c r="E75" s="255"/>
      <c r="F75" s="258"/>
      <c r="G75" s="253"/>
      <c r="H75" s="244"/>
      <c r="I75" s="285"/>
      <c r="J75" s="285"/>
      <c r="K75" s="285"/>
      <c r="L75" s="294"/>
      <c r="M75" s="295"/>
      <c r="N75" s="296"/>
      <c r="O75" s="297"/>
      <c r="P75" s="298"/>
      <c r="Q75" s="295"/>
      <c r="R75" s="296"/>
      <c r="S75" s="297"/>
      <c r="T75" s="298"/>
      <c r="U75" s="295"/>
      <c r="V75" s="296"/>
      <c r="W75" s="297"/>
      <c r="X75" s="298"/>
      <c r="Y75" s="295"/>
      <c r="Z75" s="296"/>
      <c r="AA75" s="297"/>
      <c r="AB75" s="298"/>
      <c r="AC75" s="295"/>
      <c r="AD75" s="296"/>
      <c r="AE75" s="297"/>
      <c r="AF75" s="298"/>
      <c r="AG75" s="295"/>
      <c r="AH75" s="296"/>
      <c r="AI75" s="297"/>
      <c r="AJ75" s="298"/>
      <c r="AK75" s="295"/>
      <c r="AL75" s="296"/>
      <c r="AM75" s="297"/>
      <c r="AN75" s="298"/>
      <c r="AO75" s="295"/>
      <c r="AP75" s="296"/>
      <c r="AQ75" s="297"/>
      <c r="AR75" s="298"/>
      <c r="AS75" s="295"/>
      <c r="AT75" s="296"/>
      <c r="AU75" s="321"/>
      <c r="AV75" s="298"/>
      <c r="AW75" s="295"/>
      <c r="AX75" s="296"/>
      <c r="AY75" s="321"/>
      <c r="AZ75" s="298"/>
      <c r="BA75" s="295"/>
      <c r="BB75" s="296"/>
      <c r="BC75" s="297"/>
      <c r="BD75" s="298"/>
      <c r="BE75" s="295"/>
      <c r="BF75" s="296"/>
      <c r="BG75" s="321"/>
      <c r="BH75" s="336"/>
      <c r="BI75" s="335"/>
    </row>
    <row r="76" s="208" customFormat="1" ht="16.25" spans="2:61">
      <c r="B76" s="250"/>
      <c r="C76" s="256"/>
      <c r="D76" s="257"/>
      <c r="E76" s="255"/>
      <c r="F76" s="258"/>
      <c r="G76" s="253"/>
      <c r="H76" s="244"/>
      <c r="I76" s="285"/>
      <c r="J76" s="285"/>
      <c r="K76" s="285"/>
      <c r="L76" s="294"/>
      <c r="M76" s="295"/>
      <c r="N76" s="296"/>
      <c r="O76" s="297"/>
      <c r="P76" s="298"/>
      <c r="Q76" s="295"/>
      <c r="R76" s="296"/>
      <c r="S76" s="297"/>
      <c r="T76" s="298"/>
      <c r="U76" s="295"/>
      <c r="V76" s="296"/>
      <c r="W76" s="297"/>
      <c r="X76" s="298"/>
      <c r="Y76" s="295"/>
      <c r="Z76" s="296"/>
      <c r="AA76" s="297"/>
      <c r="AB76" s="298"/>
      <c r="AC76" s="295"/>
      <c r="AD76" s="296"/>
      <c r="AE76" s="297"/>
      <c r="AF76" s="298"/>
      <c r="AG76" s="295"/>
      <c r="AH76" s="296"/>
      <c r="AI76" s="297"/>
      <c r="AJ76" s="298"/>
      <c r="AK76" s="295"/>
      <c r="AL76" s="296"/>
      <c r="AM76" s="297"/>
      <c r="AN76" s="298"/>
      <c r="AO76" s="295"/>
      <c r="AP76" s="296"/>
      <c r="AQ76" s="297"/>
      <c r="AR76" s="298"/>
      <c r="AS76" s="295"/>
      <c r="AT76" s="296"/>
      <c r="AU76" s="321"/>
      <c r="AV76" s="298"/>
      <c r="AW76" s="295"/>
      <c r="AX76" s="296"/>
      <c r="AY76" s="321"/>
      <c r="AZ76" s="298"/>
      <c r="BA76" s="295"/>
      <c r="BB76" s="296"/>
      <c r="BC76" s="297"/>
      <c r="BD76" s="298"/>
      <c r="BE76" s="295"/>
      <c r="BF76" s="296"/>
      <c r="BG76" s="321"/>
      <c r="BH76" s="336"/>
      <c r="BI76" s="335"/>
    </row>
    <row r="77" s="208" customFormat="1" ht="16.25" spans="2:61">
      <c r="B77" s="250"/>
      <c r="C77" s="256"/>
      <c r="D77" s="257"/>
      <c r="E77" s="255"/>
      <c r="F77" s="258"/>
      <c r="G77" s="253"/>
      <c r="H77" s="244"/>
      <c r="I77" s="285"/>
      <c r="J77" s="285"/>
      <c r="K77" s="285"/>
      <c r="L77" s="294"/>
      <c r="M77" s="295"/>
      <c r="N77" s="296"/>
      <c r="O77" s="297"/>
      <c r="P77" s="298"/>
      <c r="Q77" s="295"/>
      <c r="R77" s="296"/>
      <c r="S77" s="297"/>
      <c r="T77" s="298"/>
      <c r="U77" s="295"/>
      <c r="V77" s="296"/>
      <c r="W77" s="297"/>
      <c r="X77" s="298"/>
      <c r="Y77" s="295"/>
      <c r="Z77" s="296"/>
      <c r="AA77" s="297"/>
      <c r="AB77" s="298"/>
      <c r="AC77" s="295"/>
      <c r="AD77" s="296"/>
      <c r="AE77" s="297"/>
      <c r="AF77" s="298"/>
      <c r="AG77" s="295"/>
      <c r="AH77" s="296"/>
      <c r="AI77" s="297"/>
      <c r="AJ77" s="298"/>
      <c r="AK77" s="295"/>
      <c r="AL77" s="296"/>
      <c r="AM77" s="297"/>
      <c r="AN77" s="298"/>
      <c r="AO77" s="295"/>
      <c r="AP77" s="296"/>
      <c r="AQ77" s="297"/>
      <c r="AR77" s="298"/>
      <c r="AS77" s="295"/>
      <c r="AT77" s="296"/>
      <c r="AU77" s="321"/>
      <c r="AV77" s="298"/>
      <c r="AW77" s="295"/>
      <c r="AX77" s="296"/>
      <c r="AY77" s="321"/>
      <c r="AZ77" s="298"/>
      <c r="BA77" s="295"/>
      <c r="BB77" s="296"/>
      <c r="BC77" s="297"/>
      <c r="BD77" s="298"/>
      <c r="BE77" s="295"/>
      <c r="BF77" s="296"/>
      <c r="BG77" s="321"/>
      <c r="BH77" s="336"/>
      <c r="BI77" s="335"/>
    </row>
    <row r="78" s="208" customFormat="1" ht="16.25" spans="2:61">
      <c r="B78" s="250"/>
      <c r="C78" s="256"/>
      <c r="D78" s="257"/>
      <c r="E78" s="255"/>
      <c r="F78" s="258"/>
      <c r="G78" s="253"/>
      <c r="H78" s="244"/>
      <c r="I78" s="285"/>
      <c r="J78" s="285"/>
      <c r="K78" s="285"/>
      <c r="L78" s="294"/>
      <c r="M78" s="295"/>
      <c r="N78" s="296"/>
      <c r="O78" s="297"/>
      <c r="P78" s="298"/>
      <c r="Q78" s="295"/>
      <c r="R78" s="296"/>
      <c r="S78" s="297"/>
      <c r="T78" s="298"/>
      <c r="U78" s="295"/>
      <c r="V78" s="296"/>
      <c r="W78" s="297"/>
      <c r="X78" s="298"/>
      <c r="Y78" s="295"/>
      <c r="Z78" s="296"/>
      <c r="AA78" s="297"/>
      <c r="AB78" s="298"/>
      <c r="AC78" s="295"/>
      <c r="AD78" s="296"/>
      <c r="AE78" s="297"/>
      <c r="AF78" s="298"/>
      <c r="AG78" s="295"/>
      <c r="AH78" s="296"/>
      <c r="AI78" s="297"/>
      <c r="AJ78" s="298"/>
      <c r="AK78" s="295"/>
      <c r="AL78" s="296"/>
      <c r="AM78" s="297"/>
      <c r="AN78" s="298"/>
      <c r="AO78" s="295"/>
      <c r="AP78" s="296"/>
      <c r="AQ78" s="297"/>
      <c r="AR78" s="298"/>
      <c r="AS78" s="295"/>
      <c r="AT78" s="296"/>
      <c r="AU78" s="321"/>
      <c r="AV78" s="298"/>
      <c r="AW78" s="295"/>
      <c r="AX78" s="296"/>
      <c r="AY78" s="321"/>
      <c r="AZ78" s="298"/>
      <c r="BA78" s="295"/>
      <c r="BB78" s="296"/>
      <c r="BC78" s="297"/>
      <c r="BD78" s="298"/>
      <c r="BE78" s="295"/>
      <c r="BF78" s="296"/>
      <c r="BG78" s="321"/>
      <c r="BH78" s="336"/>
      <c r="BI78" s="335"/>
    </row>
    <row r="79" s="208" customFormat="1" ht="16.25" spans="2:61">
      <c r="B79" s="250"/>
      <c r="C79" s="256"/>
      <c r="D79" s="257"/>
      <c r="E79" s="255"/>
      <c r="F79" s="258"/>
      <c r="G79" s="253"/>
      <c r="H79" s="244"/>
      <c r="I79" s="285"/>
      <c r="J79" s="285"/>
      <c r="K79" s="285"/>
      <c r="L79" s="294"/>
      <c r="M79" s="295"/>
      <c r="N79" s="296"/>
      <c r="O79" s="297"/>
      <c r="P79" s="298"/>
      <c r="Q79" s="295"/>
      <c r="R79" s="296"/>
      <c r="S79" s="297"/>
      <c r="T79" s="298"/>
      <c r="U79" s="295"/>
      <c r="V79" s="296"/>
      <c r="W79" s="297"/>
      <c r="X79" s="298"/>
      <c r="Y79" s="295"/>
      <c r="Z79" s="296"/>
      <c r="AA79" s="297"/>
      <c r="AB79" s="298"/>
      <c r="AC79" s="295"/>
      <c r="AD79" s="296"/>
      <c r="AE79" s="297"/>
      <c r="AF79" s="298"/>
      <c r="AG79" s="295"/>
      <c r="AH79" s="296"/>
      <c r="AI79" s="297"/>
      <c r="AJ79" s="298"/>
      <c r="AK79" s="295"/>
      <c r="AL79" s="296"/>
      <c r="AM79" s="297"/>
      <c r="AN79" s="298"/>
      <c r="AO79" s="295"/>
      <c r="AP79" s="296"/>
      <c r="AQ79" s="297"/>
      <c r="AR79" s="298"/>
      <c r="AS79" s="295"/>
      <c r="AT79" s="296"/>
      <c r="AU79" s="321"/>
      <c r="AV79" s="298"/>
      <c r="AW79" s="295"/>
      <c r="AX79" s="296"/>
      <c r="AY79" s="321"/>
      <c r="AZ79" s="298"/>
      <c r="BA79" s="295"/>
      <c r="BB79" s="296"/>
      <c r="BC79" s="297"/>
      <c r="BD79" s="298"/>
      <c r="BE79" s="295"/>
      <c r="BF79" s="296"/>
      <c r="BG79" s="321"/>
      <c r="BH79" s="336"/>
      <c r="BI79" s="335"/>
    </row>
    <row r="80" s="208" customFormat="1" ht="16.25" spans="2:61">
      <c r="B80" s="250"/>
      <c r="C80" s="256"/>
      <c r="D80" s="257"/>
      <c r="E80" s="255"/>
      <c r="F80" s="258"/>
      <c r="G80" s="253"/>
      <c r="H80" s="244"/>
      <c r="I80" s="285"/>
      <c r="J80" s="285"/>
      <c r="K80" s="285"/>
      <c r="L80" s="294"/>
      <c r="M80" s="295"/>
      <c r="N80" s="296"/>
      <c r="O80" s="297"/>
      <c r="P80" s="298"/>
      <c r="Q80" s="295"/>
      <c r="R80" s="296"/>
      <c r="S80" s="297"/>
      <c r="T80" s="298"/>
      <c r="U80" s="295"/>
      <c r="V80" s="296"/>
      <c r="W80" s="297"/>
      <c r="X80" s="298"/>
      <c r="Y80" s="295"/>
      <c r="Z80" s="296"/>
      <c r="AA80" s="297"/>
      <c r="AB80" s="298"/>
      <c r="AC80" s="295"/>
      <c r="AD80" s="296"/>
      <c r="AE80" s="297"/>
      <c r="AF80" s="298"/>
      <c r="AG80" s="295"/>
      <c r="AH80" s="296"/>
      <c r="AI80" s="297"/>
      <c r="AJ80" s="298"/>
      <c r="AK80" s="295"/>
      <c r="AL80" s="296"/>
      <c r="AM80" s="297"/>
      <c r="AN80" s="298"/>
      <c r="AO80" s="295"/>
      <c r="AP80" s="296"/>
      <c r="AQ80" s="297"/>
      <c r="AR80" s="298"/>
      <c r="AS80" s="295"/>
      <c r="AT80" s="296"/>
      <c r="AU80" s="321"/>
      <c r="AV80" s="298"/>
      <c r="AW80" s="295"/>
      <c r="AX80" s="296"/>
      <c r="AY80" s="321"/>
      <c r="AZ80" s="298"/>
      <c r="BA80" s="295"/>
      <c r="BB80" s="296"/>
      <c r="BC80" s="297"/>
      <c r="BD80" s="298"/>
      <c r="BE80" s="295"/>
      <c r="BF80" s="296"/>
      <c r="BG80" s="321"/>
      <c r="BH80" s="336"/>
      <c r="BI80" s="335"/>
    </row>
    <row r="81" s="208" customFormat="1" ht="16.25" spans="2:61">
      <c r="B81" s="250"/>
      <c r="C81" s="256"/>
      <c r="D81" s="257"/>
      <c r="E81" s="255"/>
      <c r="F81" s="258"/>
      <c r="G81" s="253"/>
      <c r="H81" s="244"/>
      <c r="I81" s="285"/>
      <c r="J81" s="285"/>
      <c r="K81" s="285"/>
      <c r="L81" s="294"/>
      <c r="M81" s="295"/>
      <c r="N81" s="296"/>
      <c r="O81" s="297"/>
      <c r="P81" s="298"/>
      <c r="Q81" s="295"/>
      <c r="R81" s="296"/>
      <c r="S81" s="297"/>
      <c r="T81" s="298"/>
      <c r="U81" s="295"/>
      <c r="V81" s="296"/>
      <c r="W81" s="297"/>
      <c r="X81" s="298"/>
      <c r="Y81" s="295"/>
      <c r="Z81" s="296"/>
      <c r="AA81" s="297"/>
      <c r="AB81" s="298"/>
      <c r="AC81" s="295"/>
      <c r="AD81" s="296"/>
      <c r="AE81" s="297"/>
      <c r="AF81" s="298"/>
      <c r="AG81" s="295"/>
      <c r="AH81" s="296"/>
      <c r="AI81" s="297"/>
      <c r="AJ81" s="298"/>
      <c r="AK81" s="295"/>
      <c r="AL81" s="296"/>
      <c r="AM81" s="297"/>
      <c r="AN81" s="298"/>
      <c r="AO81" s="295"/>
      <c r="AP81" s="296"/>
      <c r="AQ81" s="297"/>
      <c r="AR81" s="298"/>
      <c r="AS81" s="295"/>
      <c r="AT81" s="296"/>
      <c r="AU81" s="321"/>
      <c r="AV81" s="298"/>
      <c r="AW81" s="295"/>
      <c r="AX81" s="296"/>
      <c r="AY81" s="321"/>
      <c r="AZ81" s="298"/>
      <c r="BA81" s="295"/>
      <c r="BB81" s="296"/>
      <c r="BC81" s="297"/>
      <c r="BD81" s="298"/>
      <c r="BE81" s="295"/>
      <c r="BF81" s="296"/>
      <c r="BG81" s="321"/>
      <c r="BH81" s="336"/>
      <c r="BI81" s="335"/>
    </row>
    <row r="82" s="208" customFormat="1" ht="16.25" spans="2:61">
      <c r="B82" s="250"/>
      <c r="C82" s="256"/>
      <c r="D82" s="257"/>
      <c r="E82" s="255"/>
      <c r="F82" s="258"/>
      <c r="G82" s="253"/>
      <c r="H82" s="244"/>
      <c r="I82" s="285"/>
      <c r="J82" s="285"/>
      <c r="K82" s="285"/>
      <c r="L82" s="294"/>
      <c r="M82" s="295"/>
      <c r="N82" s="296"/>
      <c r="O82" s="297"/>
      <c r="P82" s="298"/>
      <c r="Q82" s="295"/>
      <c r="R82" s="296"/>
      <c r="S82" s="297"/>
      <c r="T82" s="298"/>
      <c r="U82" s="295"/>
      <c r="V82" s="296"/>
      <c r="W82" s="297"/>
      <c r="X82" s="298"/>
      <c r="Y82" s="295"/>
      <c r="Z82" s="296"/>
      <c r="AA82" s="297"/>
      <c r="AB82" s="298"/>
      <c r="AC82" s="295"/>
      <c r="AD82" s="296"/>
      <c r="AE82" s="297"/>
      <c r="AF82" s="298"/>
      <c r="AG82" s="295"/>
      <c r="AH82" s="296"/>
      <c r="AI82" s="297"/>
      <c r="AJ82" s="298"/>
      <c r="AK82" s="295"/>
      <c r="AL82" s="296"/>
      <c r="AM82" s="297"/>
      <c r="AN82" s="298"/>
      <c r="AO82" s="295"/>
      <c r="AP82" s="296"/>
      <c r="AQ82" s="297"/>
      <c r="AR82" s="298"/>
      <c r="AS82" s="295"/>
      <c r="AT82" s="296"/>
      <c r="AU82" s="321"/>
      <c r="AV82" s="298"/>
      <c r="AW82" s="295"/>
      <c r="AX82" s="296"/>
      <c r="AY82" s="321"/>
      <c r="AZ82" s="298"/>
      <c r="BA82" s="295"/>
      <c r="BB82" s="296"/>
      <c r="BC82" s="297"/>
      <c r="BD82" s="298"/>
      <c r="BE82" s="295"/>
      <c r="BF82" s="296"/>
      <c r="BG82" s="321"/>
      <c r="BH82" s="336"/>
      <c r="BI82" s="335"/>
    </row>
    <row r="83" s="208" customFormat="1" ht="16.25" spans="2:61">
      <c r="B83" s="250"/>
      <c r="C83" s="256"/>
      <c r="D83" s="257"/>
      <c r="E83" s="255"/>
      <c r="F83" s="258"/>
      <c r="G83" s="253"/>
      <c r="H83" s="244"/>
      <c r="I83" s="285"/>
      <c r="J83" s="285"/>
      <c r="K83" s="285"/>
      <c r="L83" s="294"/>
      <c r="M83" s="295"/>
      <c r="N83" s="296"/>
      <c r="O83" s="297"/>
      <c r="P83" s="298"/>
      <c r="Q83" s="295"/>
      <c r="R83" s="296"/>
      <c r="S83" s="297"/>
      <c r="T83" s="298"/>
      <c r="U83" s="295"/>
      <c r="V83" s="296"/>
      <c r="W83" s="297"/>
      <c r="X83" s="298"/>
      <c r="Y83" s="295"/>
      <c r="Z83" s="296"/>
      <c r="AA83" s="297"/>
      <c r="AB83" s="298"/>
      <c r="AC83" s="295"/>
      <c r="AD83" s="296"/>
      <c r="AE83" s="297"/>
      <c r="AF83" s="298"/>
      <c r="AG83" s="295"/>
      <c r="AH83" s="296"/>
      <c r="AI83" s="297"/>
      <c r="AJ83" s="298"/>
      <c r="AK83" s="295"/>
      <c r="AL83" s="296"/>
      <c r="AM83" s="297"/>
      <c r="AN83" s="298"/>
      <c r="AO83" s="295"/>
      <c r="AP83" s="296"/>
      <c r="AQ83" s="297"/>
      <c r="AR83" s="298"/>
      <c r="AS83" s="295"/>
      <c r="AT83" s="296"/>
      <c r="AU83" s="321"/>
      <c r="AV83" s="298"/>
      <c r="AW83" s="295"/>
      <c r="AX83" s="296"/>
      <c r="AY83" s="321"/>
      <c r="AZ83" s="298"/>
      <c r="BA83" s="295"/>
      <c r="BB83" s="296"/>
      <c r="BC83" s="297"/>
      <c r="BD83" s="298"/>
      <c r="BE83" s="295"/>
      <c r="BF83" s="296"/>
      <c r="BG83" s="321"/>
      <c r="BH83" s="336"/>
      <c r="BI83" s="335"/>
    </row>
    <row r="84" s="208" customFormat="1" ht="16.25" spans="2:61">
      <c r="B84" s="250"/>
      <c r="C84" s="256"/>
      <c r="D84" s="257"/>
      <c r="E84" s="255"/>
      <c r="F84" s="258"/>
      <c r="G84" s="253"/>
      <c r="H84" s="244"/>
      <c r="I84" s="285"/>
      <c r="J84" s="285"/>
      <c r="K84" s="285"/>
      <c r="L84" s="294"/>
      <c r="M84" s="295"/>
      <c r="N84" s="296"/>
      <c r="O84" s="297"/>
      <c r="P84" s="298"/>
      <c r="Q84" s="295"/>
      <c r="R84" s="296"/>
      <c r="S84" s="297"/>
      <c r="T84" s="298"/>
      <c r="U84" s="295"/>
      <c r="V84" s="296"/>
      <c r="W84" s="297"/>
      <c r="X84" s="298"/>
      <c r="Y84" s="295"/>
      <c r="Z84" s="296"/>
      <c r="AA84" s="297"/>
      <c r="AB84" s="298"/>
      <c r="AC84" s="295"/>
      <c r="AD84" s="296"/>
      <c r="AE84" s="297"/>
      <c r="AF84" s="298"/>
      <c r="AG84" s="295"/>
      <c r="AH84" s="296"/>
      <c r="AI84" s="297"/>
      <c r="AJ84" s="298"/>
      <c r="AK84" s="295"/>
      <c r="AL84" s="296"/>
      <c r="AM84" s="297"/>
      <c r="AN84" s="298"/>
      <c r="AO84" s="295"/>
      <c r="AP84" s="296"/>
      <c r="AQ84" s="297"/>
      <c r="AR84" s="298"/>
      <c r="AS84" s="295"/>
      <c r="AT84" s="296"/>
      <c r="AU84" s="321"/>
      <c r="AV84" s="298"/>
      <c r="AW84" s="295"/>
      <c r="AX84" s="296"/>
      <c r="AY84" s="321"/>
      <c r="AZ84" s="298"/>
      <c r="BA84" s="295"/>
      <c r="BB84" s="296"/>
      <c r="BC84" s="297"/>
      <c r="BD84" s="298"/>
      <c r="BE84" s="295"/>
      <c r="BF84" s="296"/>
      <c r="BG84" s="321"/>
      <c r="BH84" s="336"/>
      <c r="BI84" s="335"/>
    </row>
    <row r="85" s="208" customFormat="1" ht="16.25" spans="2:61">
      <c r="B85" s="250"/>
      <c r="C85" s="256"/>
      <c r="D85" s="257"/>
      <c r="E85" s="255"/>
      <c r="F85" s="258"/>
      <c r="G85" s="253"/>
      <c r="H85" s="244"/>
      <c r="I85" s="285"/>
      <c r="J85" s="285"/>
      <c r="K85" s="285"/>
      <c r="L85" s="294"/>
      <c r="M85" s="295"/>
      <c r="N85" s="296"/>
      <c r="O85" s="297"/>
      <c r="P85" s="298"/>
      <c r="Q85" s="295"/>
      <c r="R85" s="296"/>
      <c r="S85" s="297"/>
      <c r="T85" s="298"/>
      <c r="U85" s="295"/>
      <c r="V85" s="296"/>
      <c r="W85" s="297"/>
      <c r="X85" s="298"/>
      <c r="Y85" s="295"/>
      <c r="Z85" s="296"/>
      <c r="AA85" s="297"/>
      <c r="AB85" s="298"/>
      <c r="AC85" s="295"/>
      <c r="AD85" s="296"/>
      <c r="AE85" s="297"/>
      <c r="AF85" s="298"/>
      <c r="AG85" s="295"/>
      <c r="AH85" s="296"/>
      <c r="AI85" s="297"/>
      <c r="AJ85" s="298"/>
      <c r="AK85" s="295"/>
      <c r="AL85" s="296"/>
      <c r="AM85" s="297"/>
      <c r="AN85" s="298"/>
      <c r="AO85" s="295"/>
      <c r="AP85" s="296"/>
      <c r="AQ85" s="297"/>
      <c r="AR85" s="298"/>
      <c r="AS85" s="295"/>
      <c r="AT85" s="296"/>
      <c r="AU85" s="321"/>
      <c r="AV85" s="298"/>
      <c r="AW85" s="295"/>
      <c r="AX85" s="296"/>
      <c r="AY85" s="321"/>
      <c r="AZ85" s="298"/>
      <c r="BA85" s="295"/>
      <c r="BB85" s="296"/>
      <c r="BC85" s="297"/>
      <c r="BD85" s="298"/>
      <c r="BE85" s="295"/>
      <c r="BF85" s="296"/>
      <c r="BG85" s="321"/>
      <c r="BH85" s="336"/>
      <c r="BI85" s="335"/>
    </row>
    <row r="86" s="208" customFormat="1" ht="16.25" spans="2:61">
      <c r="B86" s="250"/>
      <c r="C86" s="256"/>
      <c r="D86" s="257"/>
      <c r="E86" s="255"/>
      <c r="F86" s="258"/>
      <c r="G86" s="253"/>
      <c r="H86" s="244"/>
      <c r="I86" s="285"/>
      <c r="J86" s="285"/>
      <c r="K86" s="285"/>
      <c r="L86" s="294"/>
      <c r="M86" s="295"/>
      <c r="N86" s="296"/>
      <c r="O86" s="297"/>
      <c r="P86" s="298"/>
      <c r="Q86" s="295"/>
      <c r="R86" s="296"/>
      <c r="S86" s="297"/>
      <c r="T86" s="298"/>
      <c r="U86" s="295"/>
      <c r="V86" s="296"/>
      <c r="W86" s="297"/>
      <c r="X86" s="298"/>
      <c r="Y86" s="295"/>
      <c r="Z86" s="296"/>
      <c r="AA86" s="297"/>
      <c r="AB86" s="298"/>
      <c r="AC86" s="295"/>
      <c r="AD86" s="296"/>
      <c r="AE86" s="297"/>
      <c r="AF86" s="298"/>
      <c r="AG86" s="295"/>
      <c r="AH86" s="296"/>
      <c r="AI86" s="297"/>
      <c r="AJ86" s="298"/>
      <c r="AK86" s="295"/>
      <c r="AL86" s="296"/>
      <c r="AM86" s="297"/>
      <c r="AN86" s="298"/>
      <c r="AO86" s="295"/>
      <c r="AP86" s="296"/>
      <c r="AQ86" s="297"/>
      <c r="AR86" s="298"/>
      <c r="AS86" s="295"/>
      <c r="AT86" s="296"/>
      <c r="AU86" s="321"/>
      <c r="AV86" s="298"/>
      <c r="AW86" s="295"/>
      <c r="AX86" s="296"/>
      <c r="AY86" s="321"/>
      <c r="AZ86" s="298"/>
      <c r="BA86" s="295"/>
      <c r="BB86" s="296"/>
      <c r="BC86" s="297"/>
      <c r="BD86" s="298"/>
      <c r="BE86" s="295"/>
      <c r="BF86" s="296"/>
      <c r="BG86" s="321"/>
      <c r="BH86" s="336"/>
      <c r="BI86" s="335"/>
    </row>
    <row r="87" s="208" customFormat="1" ht="16.25" spans="2:61">
      <c r="B87" s="250"/>
      <c r="C87" s="256"/>
      <c r="D87" s="257"/>
      <c r="E87" s="255"/>
      <c r="F87" s="258"/>
      <c r="G87" s="253"/>
      <c r="H87" s="244"/>
      <c r="I87" s="285"/>
      <c r="J87" s="285"/>
      <c r="K87" s="285"/>
      <c r="L87" s="294"/>
      <c r="M87" s="295"/>
      <c r="N87" s="296"/>
      <c r="O87" s="297"/>
      <c r="P87" s="298"/>
      <c r="Q87" s="295"/>
      <c r="R87" s="296"/>
      <c r="S87" s="297"/>
      <c r="T87" s="298"/>
      <c r="U87" s="295"/>
      <c r="V87" s="296"/>
      <c r="W87" s="297"/>
      <c r="X87" s="298"/>
      <c r="Y87" s="295"/>
      <c r="Z87" s="296"/>
      <c r="AA87" s="297"/>
      <c r="AB87" s="298"/>
      <c r="AC87" s="295"/>
      <c r="AD87" s="296"/>
      <c r="AE87" s="297"/>
      <c r="AF87" s="298"/>
      <c r="AG87" s="295"/>
      <c r="AH87" s="296"/>
      <c r="AI87" s="297"/>
      <c r="AJ87" s="298"/>
      <c r="AK87" s="295"/>
      <c r="AL87" s="296"/>
      <c r="AM87" s="297"/>
      <c r="AN87" s="298"/>
      <c r="AO87" s="295"/>
      <c r="AP87" s="296"/>
      <c r="AQ87" s="297"/>
      <c r="AR87" s="298"/>
      <c r="AS87" s="295"/>
      <c r="AT87" s="296"/>
      <c r="AU87" s="321"/>
      <c r="AV87" s="298"/>
      <c r="AW87" s="295"/>
      <c r="AX87" s="296"/>
      <c r="AY87" s="321"/>
      <c r="AZ87" s="298"/>
      <c r="BA87" s="295"/>
      <c r="BB87" s="296"/>
      <c r="BC87" s="297"/>
      <c r="BD87" s="298"/>
      <c r="BE87" s="295"/>
      <c r="BF87" s="296"/>
      <c r="BG87" s="321"/>
      <c r="BH87" s="336"/>
      <c r="BI87" s="335"/>
    </row>
    <row r="88" s="208" customFormat="1" ht="16.25" spans="2:61">
      <c r="B88" s="250"/>
      <c r="C88" s="256"/>
      <c r="D88" s="257"/>
      <c r="E88" s="255"/>
      <c r="F88" s="258"/>
      <c r="G88" s="253"/>
      <c r="H88" s="244"/>
      <c r="I88" s="285"/>
      <c r="J88" s="285"/>
      <c r="K88" s="285"/>
      <c r="L88" s="294"/>
      <c r="M88" s="295"/>
      <c r="N88" s="296"/>
      <c r="O88" s="297"/>
      <c r="P88" s="298"/>
      <c r="Q88" s="295"/>
      <c r="R88" s="296"/>
      <c r="S88" s="297"/>
      <c r="T88" s="298"/>
      <c r="U88" s="295"/>
      <c r="V88" s="296"/>
      <c r="W88" s="297"/>
      <c r="X88" s="298"/>
      <c r="Y88" s="295"/>
      <c r="Z88" s="296"/>
      <c r="AA88" s="297"/>
      <c r="AB88" s="298"/>
      <c r="AC88" s="295"/>
      <c r="AD88" s="296"/>
      <c r="AE88" s="297"/>
      <c r="AF88" s="298"/>
      <c r="AG88" s="295"/>
      <c r="AH88" s="296"/>
      <c r="AI88" s="297"/>
      <c r="AJ88" s="298"/>
      <c r="AK88" s="295"/>
      <c r="AL88" s="296"/>
      <c r="AM88" s="297"/>
      <c r="AN88" s="298"/>
      <c r="AO88" s="295"/>
      <c r="AP88" s="296"/>
      <c r="AQ88" s="297"/>
      <c r="AR88" s="298"/>
      <c r="AS88" s="295"/>
      <c r="AT88" s="296"/>
      <c r="AU88" s="321"/>
      <c r="AV88" s="298"/>
      <c r="AW88" s="295"/>
      <c r="AX88" s="296"/>
      <c r="AY88" s="321"/>
      <c r="AZ88" s="298"/>
      <c r="BA88" s="295"/>
      <c r="BB88" s="296"/>
      <c r="BC88" s="297"/>
      <c r="BD88" s="298"/>
      <c r="BE88" s="295"/>
      <c r="BF88" s="296"/>
      <c r="BG88" s="321"/>
      <c r="BH88" s="336"/>
      <c r="BI88" s="335"/>
    </row>
    <row r="89" s="208" customFormat="1" ht="16.25" spans="2:61">
      <c r="B89" s="250"/>
      <c r="C89" s="256"/>
      <c r="D89" s="257"/>
      <c r="E89" s="255"/>
      <c r="F89" s="258"/>
      <c r="G89" s="253"/>
      <c r="H89" s="244"/>
      <c r="I89" s="285"/>
      <c r="J89" s="285"/>
      <c r="K89" s="285"/>
      <c r="L89" s="337"/>
      <c r="M89" s="338"/>
      <c r="N89" s="339"/>
      <c r="O89" s="340"/>
      <c r="P89" s="341"/>
      <c r="Q89" s="338"/>
      <c r="R89" s="339"/>
      <c r="S89" s="340"/>
      <c r="T89" s="341"/>
      <c r="U89" s="338"/>
      <c r="V89" s="339"/>
      <c r="W89" s="340"/>
      <c r="X89" s="341"/>
      <c r="Y89" s="338"/>
      <c r="Z89" s="339"/>
      <c r="AA89" s="340"/>
      <c r="AB89" s="341"/>
      <c r="AC89" s="338"/>
      <c r="AD89" s="339"/>
      <c r="AE89" s="340"/>
      <c r="AF89" s="341"/>
      <c r="AG89" s="338"/>
      <c r="AH89" s="339"/>
      <c r="AI89" s="340"/>
      <c r="AJ89" s="341"/>
      <c r="AK89" s="338"/>
      <c r="AL89" s="339"/>
      <c r="AM89" s="340"/>
      <c r="AN89" s="341"/>
      <c r="AO89" s="338"/>
      <c r="AP89" s="339"/>
      <c r="AQ89" s="340"/>
      <c r="AR89" s="341"/>
      <c r="AS89" s="338"/>
      <c r="AT89" s="339"/>
      <c r="AU89" s="342"/>
      <c r="AV89" s="341"/>
      <c r="AW89" s="338"/>
      <c r="AX89" s="339"/>
      <c r="AY89" s="342"/>
      <c r="AZ89" s="341"/>
      <c r="BA89" s="338"/>
      <c r="BB89" s="339"/>
      <c r="BC89" s="340"/>
      <c r="BD89" s="341"/>
      <c r="BE89" s="338"/>
      <c r="BF89" s="339"/>
      <c r="BG89" s="342"/>
      <c r="BH89" s="336"/>
      <c r="BI89" s="335"/>
    </row>
    <row r="90" s="208" customFormat="1" ht="16.25" spans="2:61">
      <c r="B90" s="250"/>
      <c r="C90" s="256"/>
      <c r="D90" s="257"/>
      <c r="E90" s="255"/>
      <c r="F90" s="258"/>
      <c r="G90" s="253"/>
      <c r="H90" s="244"/>
      <c r="I90" s="285"/>
      <c r="J90" s="285"/>
      <c r="K90" s="285"/>
      <c r="L90" s="294"/>
      <c r="M90" s="295"/>
      <c r="N90" s="296"/>
      <c r="O90" s="297"/>
      <c r="P90" s="298"/>
      <c r="Q90" s="295"/>
      <c r="R90" s="296"/>
      <c r="S90" s="297"/>
      <c r="T90" s="298"/>
      <c r="U90" s="295"/>
      <c r="V90" s="296"/>
      <c r="W90" s="297"/>
      <c r="X90" s="298"/>
      <c r="Y90" s="295"/>
      <c r="Z90" s="296"/>
      <c r="AA90" s="297"/>
      <c r="AB90" s="298"/>
      <c r="AC90" s="295"/>
      <c r="AD90" s="296"/>
      <c r="AE90" s="297"/>
      <c r="AF90" s="298"/>
      <c r="AG90" s="295"/>
      <c r="AH90" s="296"/>
      <c r="AI90" s="297"/>
      <c r="AJ90" s="298"/>
      <c r="AK90" s="295"/>
      <c r="AL90" s="296"/>
      <c r="AM90" s="297"/>
      <c r="AN90" s="298"/>
      <c r="AO90" s="295"/>
      <c r="AP90" s="296"/>
      <c r="AQ90" s="297"/>
      <c r="AR90" s="298"/>
      <c r="AS90" s="295"/>
      <c r="AT90" s="296"/>
      <c r="AU90" s="321"/>
      <c r="AV90" s="298"/>
      <c r="AW90" s="295"/>
      <c r="AX90" s="296"/>
      <c r="AY90" s="321"/>
      <c r="AZ90" s="298"/>
      <c r="BA90" s="295"/>
      <c r="BB90" s="296"/>
      <c r="BC90" s="297"/>
      <c r="BD90" s="298"/>
      <c r="BE90" s="295"/>
      <c r="BF90" s="296"/>
      <c r="BG90" s="321"/>
      <c r="BH90" s="336"/>
      <c r="BI90" s="335"/>
    </row>
    <row r="91" s="208" customFormat="1" ht="16.25" spans="2:61">
      <c r="B91" s="250"/>
      <c r="C91" s="256"/>
      <c r="D91" s="257"/>
      <c r="E91" s="255"/>
      <c r="F91" s="258"/>
      <c r="G91" s="253"/>
      <c r="H91" s="244"/>
      <c r="I91" s="285"/>
      <c r="J91" s="285"/>
      <c r="K91" s="285"/>
      <c r="L91" s="294"/>
      <c r="M91" s="295"/>
      <c r="N91" s="296"/>
      <c r="O91" s="297"/>
      <c r="P91" s="298"/>
      <c r="Q91" s="295"/>
      <c r="R91" s="296"/>
      <c r="S91" s="297"/>
      <c r="T91" s="298"/>
      <c r="U91" s="295"/>
      <c r="V91" s="296"/>
      <c r="W91" s="297"/>
      <c r="X91" s="298"/>
      <c r="Y91" s="295"/>
      <c r="Z91" s="296"/>
      <c r="AA91" s="297"/>
      <c r="AB91" s="298"/>
      <c r="AC91" s="295"/>
      <c r="AD91" s="296"/>
      <c r="AE91" s="297"/>
      <c r="AF91" s="298"/>
      <c r="AG91" s="295"/>
      <c r="AH91" s="296"/>
      <c r="AI91" s="297"/>
      <c r="AJ91" s="298"/>
      <c r="AK91" s="295"/>
      <c r="AL91" s="296"/>
      <c r="AM91" s="297"/>
      <c r="AN91" s="298"/>
      <c r="AO91" s="295"/>
      <c r="AP91" s="296"/>
      <c r="AQ91" s="297"/>
      <c r="AR91" s="298"/>
      <c r="AS91" s="295"/>
      <c r="AT91" s="296"/>
      <c r="AU91" s="321"/>
      <c r="AV91" s="298"/>
      <c r="AW91" s="295"/>
      <c r="AX91" s="296"/>
      <c r="AY91" s="321"/>
      <c r="AZ91" s="298"/>
      <c r="BA91" s="295"/>
      <c r="BB91" s="296"/>
      <c r="BC91" s="297"/>
      <c r="BD91" s="298"/>
      <c r="BE91" s="295"/>
      <c r="BF91" s="296"/>
      <c r="BG91" s="321"/>
      <c r="BH91" s="336"/>
      <c r="BI91" s="335"/>
    </row>
    <row r="92" s="208" customFormat="1" ht="16.25" spans="2:61">
      <c r="B92" s="250"/>
      <c r="C92" s="256"/>
      <c r="D92" s="257"/>
      <c r="E92" s="255"/>
      <c r="F92" s="258"/>
      <c r="G92" s="253"/>
      <c r="H92" s="244"/>
      <c r="I92" s="285"/>
      <c r="J92" s="285"/>
      <c r="K92" s="285"/>
      <c r="L92" s="294"/>
      <c r="M92" s="295"/>
      <c r="N92" s="296"/>
      <c r="O92" s="297"/>
      <c r="P92" s="298"/>
      <c r="Q92" s="295"/>
      <c r="R92" s="296"/>
      <c r="S92" s="297"/>
      <c r="T92" s="298"/>
      <c r="U92" s="295"/>
      <c r="V92" s="296"/>
      <c r="W92" s="297"/>
      <c r="X92" s="298"/>
      <c r="Y92" s="295"/>
      <c r="Z92" s="296"/>
      <c r="AA92" s="297"/>
      <c r="AB92" s="298"/>
      <c r="AC92" s="295"/>
      <c r="AD92" s="296"/>
      <c r="AE92" s="297"/>
      <c r="AF92" s="298"/>
      <c r="AG92" s="295"/>
      <c r="AH92" s="296"/>
      <c r="AI92" s="297"/>
      <c r="AJ92" s="298"/>
      <c r="AK92" s="295"/>
      <c r="AL92" s="296"/>
      <c r="AM92" s="297"/>
      <c r="AN92" s="298"/>
      <c r="AO92" s="295"/>
      <c r="AP92" s="296"/>
      <c r="AQ92" s="297"/>
      <c r="AR92" s="298"/>
      <c r="AS92" s="295"/>
      <c r="AT92" s="296"/>
      <c r="AU92" s="321"/>
      <c r="AV92" s="298"/>
      <c r="AW92" s="295"/>
      <c r="AX92" s="296"/>
      <c r="AY92" s="321"/>
      <c r="AZ92" s="298"/>
      <c r="BA92" s="295"/>
      <c r="BB92" s="296"/>
      <c r="BC92" s="297"/>
      <c r="BD92" s="298"/>
      <c r="BE92" s="295"/>
      <c r="BF92" s="296"/>
      <c r="BG92" s="321"/>
      <c r="BH92" s="336"/>
      <c r="BI92" s="335"/>
    </row>
    <row r="93" s="208" customFormat="1" ht="16.25" spans="2:61">
      <c r="B93" s="250"/>
      <c r="C93" s="256"/>
      <c r="D93" s="257"/>
      <c r="E93" s="255"/>
      <c r="F93" s="258"/>
      <c r="G93" s="253"/>
      <c r="H93" s="244"/>
      <c r="I93" s="285"/>
      <c r="J93" s="285"/>
      <c r="K93" s="285"/>
      <c r="L93" s="294"/>
      <c r="M93" s="295"/>
      <c r="N93" s="296"/>
      <c r="O93" s="297"/>
      <c r="P93" s="298"/>
      <c r="Q93" s="295"/>
      <c r="R93" s="296"/>
      <c r="S93" s="297"/>
      <c r="T93" s="298"/>
      <c r="U93" s="295"/>
      <c r="V93" s="296"/>
      <c r="W93" s="297"/>
      <c r="X93" s="298"/>
      <c r="Y93" s="295"/>
      <c r="Z93" s="296"/>
      <c r="AA93" s="297"/>
      <c r="AB93" s="298"/>
      <c r="AC93" s="295"/>
      <c r="AD93" s="296"/>
      <c r="AE93" s="297"/>
      <c r="AF93" s="298"/>
      <c r="AG93" s="295"/>
      <c r="AH93" s="296"/>
      <c r="AI93" s="297"/>
      <c r="AJ93" s="298"/>
      <c r="AK93" s="295"/>
      <c r="AL93" s="296"/>
      <c r="AM93" s="297"/>
      <c r="AN93" s="298"/>
      <c r="AO93" s="295"/>
      <c r="AP93" s="296"/>
      <c r="AQ93" s="297"/>
      <c r="AR93" s="298"/>
      <c r="AS93" s="295"/>
      <c r="AT93" s="296"/>
      <c r="AU93" s="321"/>
      <c r="AV93" s="298"/>
      <c r="AW93" s="295"/>
      <c r="AX93" s="296"/>
      <c r="AY93" s="321"/>
      <c r="AZ93" s="298"/>
      <c r="BA93" s="295"/>
      <c r="BB93" s="296"/>
      <c r="BC93" s="297"/>
      <c r="BD93" s="298"/>
      <c r="BE93" s="295"/>
      <c r="BF93" s="296"/>
      <c r="BG93" s="321"/>
      <c r="BH93" s="336"/>
      <c r="BI93" s="335"/>
    </row>
    <row r="94" s="208" customFormat="1" ht="16.25" spans="2:61">
      <c r="B94" s="250"/>
      <c r="C94" s="256"/>
      <c r="D94" s="257"/>
      <c r="E94" s="255"/>
      <c r="F94" s="258"/>
      <c r="G94" s="253"/>
      <c r="H94" s="244"/>
      <c r="I94" s="285"/>
      <c r="J94" s="285"/>
      <c r="K94" s="285"/>
      <c r="L94" s="294"/>
      <c r="M94" s="295"/>
      <c r="N94" s="296"/>
      <c r="O94" s="297"/>
      <c r="P94" s="298"/>
      <c r="Q94" s="295"/>
      <c r="R94" s="296"/>
      <c r="S94" s="297"/>
      <c r="T94" s="298"/>
      <c r="U94" s="295"/>
      <c r="V94" s="296"/>
      <c r="W94" s="297"/>
      <c r="X94" s="298"/>
      <c r="Y94" s="295"/>
      <c r="Z94" s="296"/>
      <c r="AA94" s="297"/>
      <c r="AB94" s="298"/>
      <c r="AC94" s="295"/>
      <c r="AD94" s="296"/>
      <c r="AE94" s="297"/>
      <c r="AF94" s="298"/>
      <c r="AG94" s="295"/>
      <c r="AH94" s="296"/>
      <c r="AI94" s="297"/>
      <c r="AJ94" s="298"/>
      <c r="AK94" s="295"/>
      <c r="AL94" s="296"/>
      <c r="AM94" s="297"/>
      <c r="AN94" s="298"/>
      <c r="AO94" s="295"/>
      <c r="AP94" s="296"/>
      <c r="AQ94" s="297"/>
      <c r="AR94" s="298"/>
      <c r="AS94" s="295"/>
      <c r="AT94" s="296"/>
      <c r="AU94" s="321"/>
      <c r="AV94" s="298"/>
      <c r="AW94" s="295"/>
      <c r="AX94" s="296"/>
      <c r="AY94" s="321"/>
      <c r="AZ94" s="298"/>
      <c r="BA94" s="295"/>
      <c r="BB94" s="296"/>
      <c r="BC94" s="297"/>
      <c r="BD94" s="298"/>
      <c r="BE94" s="295"/>
      <c r="BF94" s="296"/>
      <c r="BG94" s="321"/>
      <c r="BH94" s="336"/>
      <c r="BI94" s="335"/>
    </row>
    <row r="95" s="208" customFormat="1" ht="16.25" spans="2:61">
      <c r="B95" s="250"/>
      <c r="C95" s="256"/>
      <c r="D95" s="257"/>
      <c r="E95" s="255"/>
      <c r="F95" s="258"/>
      <c r="G95" s="253"/>
      <c r="H95" s="244"/>
      <c r="I95" s="285"/>
      <c r="J95" s="285"/>
      <c r="K95" s="285"/>
      <c r="L95" s="294"/>
      <c r="M95" s="295"/>
      <c r="N95" s="296"/>
      <c r="O95" s="297"/>
      <c r="P95" s="298"/>
      <c r="Q95" s="295"/>
      <c r="R95" s="296"/>
      <c r="S95" s="297"/>
      <c r="T95" s="298"/>
      <c r="U95" s="295"/>
      <c r="V95" s="296"/>
      <c r="W95" s="297"/>
      <c r="X95" s="298"/>
      <c r="Y95" s="295"/>
      <c r="Z95" s="296"/>
      <c r="AA95" s="297"/>
      <c r="AB95" s="298"/>
      <c r="AC95" s="295"/>
      <c r="AD95" s="296"/>
      <c r="AE95" s="297"/>
      <c r="AF95" s="298"/>
      <c r="AG95" s="295"/>
      <c r="AH95" s="296"/>
      <c r="AI95" s="297"/>
      <c r="AJ95" s="298"/>
      <c r="AK95" s="295"/>
      <c r="AL95" s="296"/>
      <c r="AM95" s="297"/>
      <c r="AN95" s="298"/>
      <c r="AO95" s="295"/>
      <c r="AP95" s="296"/>
      <c r="AQ95" s="297"/>
      <c r="AR95" s="298"/>
      <c r="AS95" s="295"/>
      <c r="AT95" s="296"/>
      <c r="AU95" s="321"/>
      <c r="AV95" s="298"/>
      <c r="AW95" s="295"/>
      <c r="AX95" s="296"/>
      <c r="AY95" s="321"/>
      <c r="AZ95" s="298"/>
      <c r="BA95" s="295"/>
      <c r="BB95" s="296"/>
      <c r="BC95" s="297"/>
      <c r="BD95" s="298"/>
      <c r="BE95" s="295"/>
      <c r="BF95" s="296"/>
      <c r="BG95" s="321"/>
      <c r="BH95" s="336"/>
      <c r="BI95" s="335"/>
    </row>
    <row r="96" s="208" customFormat="1" ht="16.25" spans="2:61">
      <c r="B96" s="250"/>
      <c r="C96" s="256"/>
      <c r="D96" s="257"/>
      <c r="E96" s="255"/>
      <c r="F96" s="258"/>
      <c r="G96" s="253"/>
      <c r="H96" s="244"/>
      <c r="I96" s="285"/>
      <c r="J96" s="285"/>
      <c r="K96" s="285"/>
      <c r="L96" s="294"/>
      <c r="M96" s="295"/>
      <c r="N96" s="296"/>
      <c r="O96" s="297"/>
      <c r="P96" s="298"/>
      <c r="Q96" s="295"/>
      <c r="R96" s="296"/>
      <c r="S96" s="297"/>
      <c r="T96" s="298"/>
      <c r="U96" s="295"/>
      <c r="V96" s="296"/>
      <c r="W96" s="297"/>
      <c r="X96" s="298"/>
      <c r="Y96" s="295"/>
      <c r="Z96" s="296"/>
      <c r="AA96" s="297"/>
      <c r="AB96" s="298"/>
      <c r="AC96" s="295"/>
      <c r="AD96" s="296"/>
      <c r="AE96" s="297"/>
      <c r="AF96" s="298"/>
      <c r="AG96" s="295"/>
      <c r="AH96" s="296"/>
      <c r="AI96" s="297"/>
      <c r="AJ96" s="298"/>
      <c r="AK96" s="295"/>
      <c r="AL96" s="296"/>
      <c r="AM96" s="297"/>
      <c r="AN96" s="298"/>
      <c r="AO96" s="295"/>
      <c r="AP96" s="296"/>
      <c r="AQ96" s="297"/>
      <c r="AR96" s="298"/>
      <c r="AS96" s="295"/>
      <c r="AT96" s="296"/>
      <c r="AU96" s="321"/>
      <c r="AV96" s="298"/>
      <c r="AW96" s="295"/>
      <c r="AX96" s="296"/>
      <c r="AY96" s="321"/>
      <c r="AZ96" s="298"/>
      <c r="BA96" s="295"/>
      <c r="BB96" s="296"/>
      <c r="BC96" s="297"/>
      <c r="BD96" s="298"/>
      <c r="BE96" s="295"/>
      <c r="BF96" s="296"/>
      <c r="BG96" s="321"/>
      <c r="BH96" s="336"/>
      <c r="BI96" s="335"/>
    </row>
    <row r="97" s="208" customFormat="1" ht="16.25" spans="2:61">
      <c r="B97" s="250"/>
      <c r="C97" s="256"/>
      <c r="D97" s="257"/>
      <c r="E97" s="255"/>
      <c r="F97" s="258"/>
      <c r="G97" s="253"/>
      <c r="H97" s="244"/>
      <c r="I97" s="285"/>
      <c r="J97" s="285"/>
      <c r="K97" s="285"/>
      <c r="L97" s="294"/>
      <c r="M97" s="295"/>
      <c r="N97" s="296"/>
      <c r="O97" s="297"/>
      <c r="P97" s="298"/>
      <c r="Q97" s="295"/>
      <c r="R97" s="296"/>
      <c r="S97" s="297"/>
      <c r="T97" s="298"/>
      <c r="U97" s="295"/>
      <c r="V97" s="296"/>
      <c r="W97" s="297"/>
      <c r="X97" s="298"/>
      <c r="Y97" s="295"/>
      <c r="Z97" s="296"/>
      <c r="AA97" s="297"/>
      <c r="AB97" s="298"/>
      <c r="AC97" s="295"/>
      <c r="AD97" s="296"/>
      <c r="AE97" s="297"/>
      <c r="AF97" s="298"/>
      <c r="AG97" s="295"/>
      <c r="AH97" s="296"/>
      <c r="AI97" s="297"/>
      <c r="AJ97" s="298"/>
      <c r="AK97" s="295"/>
      <c r="AL97" s="296"/>
      <c r="AM97" s="297"/>
      <c r="AN97" s="298"/>
      <c r="AO97" s="295"/>
      <c r="AP97" s="296"/>
      <c r="AQ97" s="297"/>
      <c r="AR97" s="298"/>
      <c r="AS97" s="295"/>
      <c r="AT97" s="296"/>
      <c r="AU97" s="321"/>
      <c r="AV97" s="298"/>
      <c r="AW97" s="295"/>
      <c r="AX97" s="296"/>
      <c r="AY97" s="321"/>
      <c r="AZ97" s="298"/>
      <c r="BA97" s="295"/>
      <c r="BB97" s="296"/>
      <c r="BC97" s="297"/>
      <c r="BD97" s="298"/>
      <c r="BE97" s="295"/>
      <c r="BF97" s="296"/>
      <c r="BG97" s="321"/>
      <c r="BH97" s="336"/>
      <c r="BI97" s="335"/>
    </row>
    <row r="98" s="208" customFormat="1" ht="16.25" spans="2:61">
      <c r="B98" s="250"/>
      <c r="C98" s="256"/>
      <c r="D98" s="257"/>
      <c r="E98" s="255"/>
      <c r="F98" s="258"/>
      <c r="G98" s="253"/>
      <c r="H98" s="244"/>
      <c r="I98" s="285"/>
      <c r="J98" s="285"/>
      <c r="K98" s="285"/>
      <c r="L98" s="294"/>
      <c r="M98" s="295"/>
      <c r="N98" s="296"/>
      <c r="O98" s="297"/>
      <c r="P98" s="298"/>
      <c r="Q98" s="295"/>
      <c r="R98" s="296"/>
      <c r="S98" s="297"/>
      <c r="T98" s="298"/>
      <c r="U98" s="295"/>
      <c r="V98" s="296"/>
      <c r="W98" s="297"/>
      <c r="X98" s="298"/>
      <c r="Y98" s="295"/>
      <c r="Z98" s="296"/>
      <c r="AA98" s="297"/>
      <c r="AB98" s="298"/>
      <c r="AC98" s="295"/>
      <c r="AD98" s="296"/>
      <c r="AE98" s="297"/>
      <c r="AF98" s="298"/>
      <c r="AG98" s="295"/>
      <c r="AH98" s="296"/>
      <c r="AI98" s="297"/>
      <c r="AJ98" s="298"/>
      <c r="AK98" s="295"/>
      <c r="AL98" s="296"/>
      <c r="AM98" s="297"/>
      <c r="AN98" s="298"/>
      <c r="AO98" s="295"/>
      <c r="AP98" s="296"/>
      <c r="AQ98" s="297"/>
      <c r="AR98" s="298"/>
      <c r="AS98" s="295"/>
      <c r="AT98" s="296"/>
      <c r="AU98" s="321"/>
      <c r="AV98" s="298"/>
      <c r="AW98" s="295"/>
      <c r="AX98" s="296"/>
      <c r="AY98" s="321"/>
      <c r="AZ98" s="298"/>
      <c r="BA98" s="295"/>
      <c r="BB98" s="296"/>
      <c r="BC98" s="297"/>
      <c r="BD98" s="298"/>
      <c r="BE98" s="295"/>
      <c r="BF98" s="296"/>
      <c r="BG98" s="321"/>
      <c r="BH98" s="336"/>
      <c r="BI98" s="335"/>
    </row>
    <row r="99" s="208" customFormat="1" ht="16.25" spans="2:61">
      <c r="B99" s="250"/>
      <c r="C99" s="256"/>
      <c r="D99" s="257"/>
      <c r="E99" s="255"/>
      <c r="F99" s="258"/>
      <c r="G99" s="253"/>
      <c r="H99" s="244"/>
      <c r="I99" s="285"/>
      <c r="J99" s="285"/>
      <c r="K99" s="285"/>
      <c r="L99" s="294"/>
      <c r="M99" s="295"/>
      <c r="N99" s="296"/>
      <c r="O99" s="297"/>
      <c r="P99" s="298"/>
      <c r="Q99" s="295"/>
      <c r="R99" s="296"/>
      <c r="S99" s="297"/>
      <c r="T99" s="298"/>
      <c r="U99" s="295"/>
      <c r="V99" s="296"/>
      <c r="W99" s="297"/>
      <c r="X99" s="298"/>
      <c r="Y99" s="295"/>
      <c r="Z99" s="296"/>
      <c r="AA99" s="297"/>
      <c r="AB99" s="298"/>
      <c r="AC99" s="295"/>
      <c r="AD99" s="296"/>
      <c r="AE99" s="297"/>
      <c r="AF99" s="298"/>
      <c r="AG99" s="295"/>
      <c r="AH99" s="296"/>
      <c r="AI99" s="297"/>
      <c r="AJ99" s="298"/>
      <c r="AK99" s="295"/>
      <c r="AL99" s="296"/>
      <c r="AM99" s="297"/>
      <c r="AN99" s="298"/>
      <c r="AO99" s="295"/>
      <c r="AP99" s="296"/>
      <c r="AQ99" s="297"/>
      <c r="AR99" s="298"/>
      <c r="AS99" s="295"/>
      <c r="AT99" s="296"/>
      <c r="AU99" s="321"/>
      <c r="AV99" s="298"/>
      <c r="AW99" s="295"/>
      <c r="AX99" s="296"/>
      <c r="AY99" s="321"/>
      <c r="AZ99" s="298"/>
      <c r="BA99" s="295"/>
      <c r="BB99" s="296"/>
      <c r="BC99" s="297"/>
      <c r="BD99" s="298"/>
      <c r="BE99" s="295"/>
      <c r="BF99" s="296"/>
      <c r="BG99" s="321"/>
      <c r="BH99" s="336"/>
      <c r="BI99" s="335"/>
    </row>
    <row r="100" s="208" customFormat="1" ht="16.25" spans="2:61">
      <c r="B100" s="250"/>
      <c r="C100" s="256"/>
      <c r="D100" s="257"/>
      <c r="E100" s="255"/>
      <c r="F100" s="258"/>
      <c r="G100" s="253"/>
      <c r="H100" s="244"/>
      <c r="I100" s="285"/>
      <c r="J100" s="285"/>
      <c r="K100" s="285"/>
      <c r="L100" s="294"/>
      <c r="M100" s="295"/>
      <c r="N100" s="296"/>
      <c r="O100" s="297"/>
      <c r="P100" s="298"/>
      <c r="Q100" s="295"/>
      <c r="R100" s="296"/>
      <c r="S100" s="297"/>
      <c r="T100" s="298"/>
      <c r="U100" s="295"/>
      <c r="V100" s="296"/>
      <c r="W100" s="297"/>
      <c r="X100" s="298"/>
      <c r="Y100" s="295"/>
      <c r="Z100" s="296"/>
      <c r="AA100" s="297"/>
      <c r="AB100" s="298"/>
      <c r="AC100" s="295"/>
      <c r="AD100" s="296"/>
      <c r="AE100" s="297"/>
      <c r="AF100" s="298"/>
      <c r="AG100" s="295"/>
      <c r="AH100" s="296"/>
      <c r="AI100" s="297"/>
      <c r="AJ100" s="298"/>
      <c r="AK100" s="295"/>
      <c r="AL100" s="296"/>
      <c r="AM100" s="297"/>
      <c r="AN100" s="298"/>
      <c r="AO100" s="295"/>
      <c r="AP100" s="296"/>
      <c r="AQ100" s="297"/>
      <c r="AR100" s="298"/>
      <c r="AS100" s="295"/>
      <c r="AT100" s="296"/>
      <c r="AU100" s="321"/>
      <c r="AV100" s="298"/>
      <c r="AW100" s="295"/>
      <c r="AX100" s="296"/>
      <c r="AY100" s="321"/>
      <c r="AZ100" s="298"/>
      <c r="BA100" s="295"/>
      <c r="BB100" s="296"/>
      <c r="BC100" s="297"/>
      <c r="BD100" s="298"/>
      <c r="BE100" s="295"/>
      <c r="BF100" s="296"/>
      <c r="BG100" s="321"/>
      <c r="BH100" s="336"/>
      <c r="BI100" s="335"/>
    </row>
    <row r="101" s="208" customFormat="1" ht="16.25" spans="2:61">
      <c r="B101" s="250"/>
      <c r="C101" s="256"/>
      <c r="D101" s="257"/>
      <c r="E101" s="255"/>
      <c r="F101" s="258"/>
      <c r="G101" s="253"/>
      <c r="H101" s="244"/>
      <c r="I101" s="285"/>
      <c r="J101" s="285"/>
      <c r="K101" s="285"/>
      <c r="L101" s="294"/>
      <c r="M101" s="295"/>
      <c r="N101" s="296"/>
      <c r="O101" s="297"/>
      <c r="P101" s="298"/>
      <c r="Q101" s="295"/>
      <c r="R101" s="296"/>
      <c r="S101" s="297"/>
      <c r="T101" s="298"/>
      <c r="U101" s="295"/>
      <c r="V101" s="296"/>
      <c r="W101" s="297"/>
      <c r="X101" s="298"/>
      <c r="Y101" s="295"/>
      <c r="Z101" s="296"/>
      <c r="AA101" s="297"/>
      <c r="AB101" s="298"/>
      <c r="AC101" s="295"/>
      <c r="AD101" s="296"/>
      <c r="AE101" s="297"/>
      <c r="AF101" s="298"/>
      <c r="AG101" s="295"/>
      <c r="AH101" s="296"/>
      <c r="AI101" s="297"/>
      <c r="AJ101" s="298"/>
      <c r="AK101" s="295"/>
      <c r="AL101" s="296"/>
      <c r="AM101" s="297"/>
      <c r="AN101" s="298"/>
      <c r="AO101" s="295"/>
      <c r="AP101" s="296"/>
      <c r="AQ101" s="297"/>
      <c r="AR101" s="298"/>
      <c r="AS101" s="295"/>
      <c r="AT101" s="296"/>
      <c r="AU101" s="321"/>
      <c r="AV101" s="298"/>
      <c r="AW101" s="295"/>
      <c r="AX101" s="296"/>
      <c r="AY101" s="321"/>
      <c r="AZ101" s="298"/>
      <c r="BA101" s="295"/>
      <c r="BB101" s="296"/>
      <c r="BC101" s="297"/>
      <c r="BD101" s="298"/>
      <c r="BE101" s="295"/>
      <c r="BF101" s="296"/>
      <c r="BG101" s="321"/>
      <c r="BH101" s="336"/>
      <c r="BI101" s="335"/>
    </row>
    <row r="102" s="208" customFormat="1" ht="16.25" spans="2:61">
      <c r="B102" s="250"/>
      <c r="C102" s="256"/>
      <c r="D102" s="257"/>
      <c r="E102" s="255"/>
      <c r="F102" s="258"/>
      <c r="G102" s="253"/>
      <c r="H102" s="244"/>
      <c r="I102" s="285"/>
      <c r="J102" s="285"/>
      <c r="K102" s="285"/>
      <c r="L102" s="294"/>
      <c r="M102" s="295"/>
      <c r="N102" s="296"/>
      <c r="O102" s="297"/>
      <c r="P102" s="298"/>
      <c r="Q102" s="295"/>
      <c r="R102" s="296"/>
      <c r="S102" s="297"/>
      <c r="T102" s="298"/>
      <c r="U102" s="295"/>
      <c r="V102" s="296"/>
      <c r="W102" s="297"/>
      <c r="X102" s="298"/>
      <c r="Y102" s="295"/>
      <c r="Z102" s="296"/>
      <c r="AA102" s="297"/>
      <c r="AB102" s="298"/>
      <c r="AC102" s="295"/>
      <c r="AD102" s="296"/>
      <c r="AE102" s="297"/>
      <c r="AF102" s="298"/>
      <c r="AG102" s="295"/>
      <c r="AH102" s="296"/>
      <c r="AI102" s="297"/>
      <c r="AJ102" s="298"/>
      <c r="AK102" s="295"/>
      <c r="AL102" s="296"/>
      <c r="AM102" s="297"/>
      <c r="AN102" s="298"/>
      <c r="AO102" s="295"/>
      <c r="AP102" s="296"/>
      <c r="AQ102" s="297"/>
      <c r="AR102" s="298"/>
      <c r="AS102" s="295"/>
      <c r="AT102" s="296"/>
      <c r="AU102" s="321"/>
      <c r="AV102" s="298"/>
      <c r="AW102" s="295"/>
      <c r="AX102" s="296"/>
      <c r="AY102" s="321"/>
      <c r="AZ102" s="298"/>
      <c r="BA102" s="295"/>
      <c r="BB102" s="296"/>
      <c r="BC102" s="297"/>
      <c r="BD102" s="298"/>
      <c r="BE102" s="295"/>
      <c r="BF102" s="296"/>
      <c r="BG102" s="321"/>
      <c r="BH102" s="336"/>
      <c r="BI102" s="335"/>
    </row>
    <row r="103" s="208" customFormat="1" ht="16.25" spans="2:61">
      <c r="B103" s="250"/>
      <c r="C103" s="256"/>
      <c r="D103" s="257"/>
      <c r="E103" s="255"/>
      <c r="F103" s="258"/>
      <c r="G103" s="253"/>
      <c r="H103" s="244"/>
      <c r="I103" s="285"/>
      <c r="J103" s="285"/>
      <c r="K103" s="285"/>
      <c r="L103" s="294"/>
      <c r="M103" s="295"/>
      <c r="N103" s="296"/>
      <c r="O103" s="297"/>
      <c r="P103" s="298"/>
      <c r="Q103" s="295"/>
      <c r="R103" s="296"/>
      <c r="S103" s="297"/>
      <c r="T103" s="298"/>
      <c r="U103" s="295"/>
      <c r="V103" s="296"/>
      <c r="W103" s="297"/>
      <c r="X103" s="298"/>
      <c r="Y103" s="295"/>
      <c r="Z103" s="296"/>
      <c r="AA103" s="297"/>
      <c r="AB103" s="298"/>
      <c r="AC103" s="295"/>
      <c r="AD103" s="296"/>
      <c r="AE103" s="297"/>
      <c r="AF103" s="298"/>
      <c r="AG103" s="295"/>
      <c r="AH103" s="296"/>
      <c r="AI103" s="297"/>
      <c r="AJ103" s="298"/>
      <c r="AK103" s="295"/>
      <c r="AL103" s="296"/>
      <c r="AM103" s="297"/>
      <c r="AN103" s="298"/>
      <c r="AO103" s="295"/>
      <c r="AP103" s="296"/>
      <c r="AQ103" s="297"/>
      <c r="AR103" s="298"/>
      <c r="AS103" s="295"/>
      <c r="AT103" s="296"/>
      <c r="AU103" s="321"/>
      <c r="AV103" s="298"/>
      <c r="AW103" s="295"/>
      <c r="AX103" s="296"/>
      <c r="AY103" s="321"/>
      <c r="AZ103" s="298"/>
      <c r="BA103" s="295"/>
      <c r="BB103" s="296"/>
      <c r="BC103" s="297"/>
      <c r="BD103" s="298"/>
      <c r="BE103" s="295"/>
      <c r="BF103" s="296"/>
      <c r="BG103" s="321"/>
      <c r="BH103" s="336"/>
      <c r="BI103" s="335"/>
    </row>
    <row r="104" s="208" customFormat="1" ht="16.25" spans="2:61">
      <c r="B104" s="250"/>
      <c r="C104" s="256"/>
      <c r="D104" s="257"/>
      <c r="E104" s="255"/>
      <c r="F104" s="258"/>
      <c r="G104" s="253"/>
      <c r="H104" s="244"/>
      <c r="I104" s="285"/>
      <c r="J104" s="285"/>
      <c r="K104" s="285"/>
      <c r="L104" s="294"/>
      <c r="M104" s="295"/>
      <c r="N104" s="296"/>
      <c r="O104" s="297"/>
      <c r="P104" s="298"/>
      <c r="Q104" s="295"/>
      <c r="R104" s="296"/>
      <c r="S104" s="297"/>
      <c r="T104" s="298"/>
      <c r="U104" s="295"/>
      <c r="V104" s="296"/>
      <c r="W104" s="297"/>
      <c r="X104" s="298"/>
      <c r="Y104" s="295"/>
      <c r="Z104" s="296"/>
      <c r="AA104" s="297"/>
      <c r="AB104" s="298"/>
      <c r="AC104" s="295"/>
      <c r="AD104" s="296"/>
      <c r="AE104" s="297"/>
      <c r="AF104" s="298"/>
      <c r="AG104" s="295"/>
      <c r="AH104" s="296"/>
      <c r="AI104" s="297"/>
      <c r="AJ104" s="298"/>
      <c r="AK104" s="295"/>
      <c r="AL104" s="296"/>
      <c r="AM104" s="297"/>
      <c r="AN104" s="298"/>
      <c r="AO104" s="295"/>
      <c r="AP104" s="296"/>
      <c r="AQ104" s="297"/>
      <c r="AR104" s="298"/>
      <c r="AS104" s="295"/>
      <c r="AT104" s="296"/>
      <c r="AU104" s="321"/>
      <c r="AV104" s="298"/>
      <c r="AW104" s="295"/>
      <c r="AX104" s="296"/>
      <c r="AY104" s="321"/>
      <c r="AZ104" s="298"/>
      <c r="BA104" s="295"/>
      <c r="BB104" s="296"/>
      <c r="BC104" s="297"/>
      <c r="BD104" s="298"/>
      <c r="BE104" s="295"/>
      <c r="BF104" s="296"/>
      <c r="BG104" s="321"/>
      <c r="BH104" s="336"/>
      <c r="BI104" s="335"/>
    </row>
    <row r="105" s="208" customFormat="1" ht="16.25" spans="2:61">
      <c r="B105" s="250"/>
      <c r="C105" s="256"/>
      <c r="D105" s="257"/>
      <c r="E105" s="255"/>
      <c r="F105" s="258"/>
      <c r="G105" s="253"/>
      <c r="H105" s="244"/>
      <c r="I105" s="285"/>
      <c r="J105" s="285"/>
      <c r="K105" s="285"/>
      <c r="L105" s="294"/>
      <c r="M105" s="295"/>
      <c r="N105" s="296"/>
      <c r="O105" s="297"/>
      <c r="P105" s="298"/>
      <c r="Q105" s="295"/>
      <c r="R105" s="296"/>
      <c r="S105" s="297"/>
      <c r="T105" s="298"/>
      <c r="U105" s="295"/>
      <c r="V105" s="296"/>
      <c r="W105" s="297"/>
      <c r="X105" s="298"/>
      <c r="Y105" s="295"/>
      <c r="Z105" s="296"/>
      <c r="AA105" s="297"/>
      <c r="AB105" s="298"/>
      <c r="AC105" s="295"/>
      <c r="AD105" s="296"/>
      <c r="AE105" s="297"/>
      <c r="AF105" s="298"/>
      <c r="AG105" s="295"/>
      <c r="AH105" s="296"/>
      <c r="AI105" s="297"/>
      <c r="AJ105" s="298"/>
      <c r="AK105" s="295"/>
      <c r="AL105" s="296"/>
      <c r="AM105" s="297"/>
      <c r="AN105" s="298"/>
      <c r="AO105" s="295"/>
      <c r="AP105" s="296"/>
      <c r="AQ105" s="297"/>
      <c r="AR105" s="298"/>
      <c r="AS105" s="295"/>
      <c r="AT105" s="296"/>
      <c r="AU105" s="321"/>
      <c r="AV105" s="298"/>
      <c r="AW105" s="295"/>
      <c r="AX105" s="296"/>
      <c r="AY105" s="321"/>
      <c r="AZ105" s="298"/>
      <c r="BA105" s="295"/>
      <c r="BB105" s="296"/>
      <c r="BC105" s="297"/>
      <c r="BD105" s="298"/>
      <c r="BE105" s="295"/>
      <c r="BF105" s="296"/>
      <c r="BG105" s="321"/>
      <c r="BH105" s="336"/>
      <c r="BI105" s="335"/>
    </row>
    <row r="106" s="208" customFormat="1" ht="16.25" spans="2:61">
      <c r="B106" s="250"/>
      <c r="C106" s="256"/>
      <c r="D106" s="257"/>
      <c r="E106" s="255"/>
      <c r="F106" s="258"/>
      <c r="G106" s="253"/>
      <c r="H106" s="244"/>
      <c r="I106" s="285"/>
      <c r="J106" s="285"/>
      <c r="K106" s="285"/>
      <c r="L106" s="294"/>
      <c r="M106" s="295"/>
      <c r="N106" s="296"/>
      <c r="O106" s="297"/>
      <c r="P106" s="298"/>
      <c r="Q106" s="295"/>
      <c r="R106" s="296"/>
      <c r="S106" s="297"/>
      <c r="T106" s="298"/>
      <c r="U106" s="295"/>
      <c r="V106" s="296"/>
      <c r="W106" s="297"/>
      <c r="X106" s="298"/>
      <c r="Y106" s="295"/>
      <c r="Z106" s="296"/>
      <c r="AA106" s="297"/>
      <c r="AB106" s="298"/>
      <c r="AC106" s="295"/>
      <c r="AD106" s="296"/>
      <c r="AE106" s="297"/>
      <c r="AF106" s="298"/>
      <c r="AG106" s="295"/>
      <c r="AH106" s="296"/>
      <c r="AI106" s="297"/>
      <c r="AJ106" s="298"/>
      <c r="AK106" s="295"/>
      <c r="AL106" s="296"/>
      <c r="AM106" s="297"/>
      <c r="AN106" s="298"/>
      <c r="AO106" s="295"/>
      <c r="AP106" s="296"/>
      <c r="AQ106" s="297"/>
      <c r="AR106" s="298"/>
      <c r="AS106" s="295"/>
      <c r="AT106" s="296"/>
      <c r="AU106" s="321"/>
      <c r="AV106" s="298"/>
      <c r="AW106" s="295"/>
      <c r="AX106" s="296"/>
      <c r="AY106" s="321"/>
      <c r="AZ106" s="298"/>
      <c r="BA106" s="295"/>
      <c r="BB106" s="296"/>
      <c r="BC106" s="297"/>
      <c r="BD106" s="298"/>
      <c r="BE106" s="295"/>
      <c r="BF106" s="296"/>
      <c r="BG106" s="321"/>
      <c r="BH106" s="336"/>
      <c r="BI106" s="335"/>
    </row>
    <row r="107" s="208" customFormat="1" ht="16.25" spans="2:61">
      <c r="B107" s="250"/>
      <c r="C107" s="256"/>
      <c r="D107" s="257"/>
      <c r="E107" s="255"/>
      <c r="F107" s="258"/>
      <c r="G107" s="253"/>
      <c r="H107" s="244"/>
      <c r="I107" s="285"/>
      <c r="J107" s="285"/>
      <c r="K107" s="285"/>
      <c r="L107" s="294"/>
      <c r="M107" s="295"/>
      <c r="N107" s="296"/>
      <c r="O107" s="297"/>
      <c r="P107" s="298"/>
      <c r="Q107" s="295"/>
      <c r="R107" s="296"/>
      <c r="S107" s="297"/>
      <c r="T107" s="298"/>
      <c r="U107" s="295"/>
      <c r="V107" s="296"/>
      <c r="W107" s="297"/>
      <c r="X107" s="298"/>
      <c r="Y107" s="295"/>
      <c r="Z107" s="296"/>
      <c r="AA107" s="297"/>
      <c r="AB107" s="298"/>
      <c r="AC107" s="295"/>
      <c r="AD107" s="296"/>
      <c r="AE107" s="297"/>
      <c r="AF107" s="298"/>
      <c r="AG107" s="295"/>
      <c r="AH107" s="296"/>
      <c r="AI107" s="297"/>
      <c r="AJ107" s="298"/>
      <c r="AK107" s="295"/>
      <c r="AL107" s="296"/>
      <c r="AM107" s="297"/>
      <c r="AN107" s="298"/>
      <c r="AO107" s="295"/>
      <c r="AP107" s="296"/>
      <c r="AQ107" s="297"/>
      <c r="AR107" s="298"/>
      <c r="AS107" s="295"/>
      <c r="AT107" s="296"/>
      <c r="AU107" s="321"/>
      <c r="AV107" s="298"/>
      <c r="AW107" s="295"/>
      <c r="AX107" s="296"/>
      <c r="AY107" s="321"/>
      <c r="AZ107" s="298"/>
      <c r="BA107" s="295"/>
      <c r="BB107" s="296"/>
      <c r="BC107" s="297"/>
      <c r="BD107" s="298"/>
      <c r="BE107" s="295"/>
      <c r="BF107" s="296"/>
      <c r="BG107" s="321"/>
      <c r="BH107" s="336"/>
      <c r="BI107" s="335"/>
    </row>
    <row r="108" s="208" customFormat="1" ht="16.25" spans="2:61">
      <c r="B108" s="250"/>
      <c r="C108" s="256"/>
      <c r="D108" s="257"/>
      <c r="E108" s="255"/>
      <c r="F108" s="258"/>
      <c r="G108" s="253"/>
      <c r="H108" s="244"/>
      <c r="I108" s="285"/>
      <c r="J108" s="285"/>
      <c r="K108" s="285"/>
      <c r="L108" s="294"/>
      <c r="M108" s="295"/>
      <c r="N108" s="296"/>
      <c r="O108" s="297"/>
      <c r="P108" s="298"/>
      <c r="Q108" s="295"/>
      <c r="R108" s="296"/>
      <c r="S108" s="297"/>
      <c r="T108" s="298"/>
      <c r="U108" s="295"/>
      <c r="V108" s="296"/>
      <c r="W108" s="297"/>
      <c r="X108" s="298"/>
      <c r="Y108" s="295"/>
      <c r="Z108" s="296"/>
      <c r="AA108" s="297"/>
      <c r="AB108" s="298"/>
      <c r="AC108" s="295"/>
      <c r="AD108" s="296"/>
      <c r="AE108" s="297"/>
      <c r="AF108" s="298"/>
      <c r="AG108" s="295"/>
      <c r="AH108" s="296"/>
      <c r="AI108" s="297"/>
      <c r="AJ108" s="298"/>
      <c r="AK108" s="295"/>
      <c r="AL108" s="296"/>
      <c r="AM108" s="297"/>
      <c r="AN108" s="298"/>
      <c r="AO108" s="295"/>
      <c r="AP108" s="296"/>
      <c r="AQ108" s="297"/>
      <c r="AR108" s="298"/>
      <c r="AS108" s="295"/>
      <c r="AT108" s="296"/>
      <c r="AU108" s="321"/>
      <c r="AV108" s="298"/>
      <c r="AW108" s="295"/>
      <c r="AX108" s="296"/>
      <c r="AY108" s="321"/>
      <c r="AZ108" s="298"/>
      <c r="BA108" s="295"/>
      <c r="BB108" s="296"/>
      <c r="BC108" s="297"/>
      <c r="BD108" s="298"/>
      <c r="BE108" s="295"/>
      <c r="BF108" s="296"/>
      <c r="BG108" s="321"/>
      <c r="BH108" s="336"/>
      <c r="BI108" s="335"/>
    </row>
    <row r="109" s="208" customFormat="1" ht="16.25" spans="2:61">
      <c r="B109" s="250"/>
      <c r="C109" s="256"/>
      <c r="D109" s="257"/>
      <c r="E109" s="255"/>
      <c r="F109" s="258"/>
      <c r="G109" s="253"/>
      <c r="H109" s="244"/>
      <c r="I109" s="285"/>
      <c r="J109" s="285"/>
      <c r="K109" s="285"/>
      <c r="L109" s="294"/>
      <c r="M109" s="295"/>
      <c r="N109" s="296"/>
      <c r="O109" s="297"/>
      <c r="P109" s="298"/>
      <c r="Q109" s="295"/>
      <c r="R109" s="296"/>
      <c r="S109" s="297"/>
      <c r="T109" s="298"/>
      <c r="U109" s="295"/>
      <c r="V109" s="296"/>
      <c r="W109" s="297"/>
      <c r="X109" s="298"/>
      <c r="Y109" s="295"/>
      <c r="Z109" s="296"/>
      <c r="AA109" s="297"/>
      <c r="AB109" s="298"/>
      <c r="AC109" s="295"/>
      <c r="AD109" s="296"/>
      <c r="AE109" s="297"/>
      <c r="AF109" s="298"/>
      <c r="AG109" s="295"/>
      <c r="AH109" s="296"/>
      <c r="AI109" s="297"/>
      <c r="AJ109" s="298"/>
      <c r="AK109" s="295"/>
      <c r="AL109" s="296"/>
      <c r="AM109" s="297"/>
      <c r="AN109" s="298"/>
      <c r="AO109" s="295"/>
      <c r="AP109" s="296"/>
      <c r="AQ109" s="297"/>
      <c r="AR109" s="298"/>
      <c r="AS109" s="295"/>
      <c r="AT109" s="296"/>
      <c r="AU109" s="321"/>
      <c r="AV109" s="298"/>
      <c r="AW109" s="295"/>
      <c r="AX109" s="296"/>
      <c r="AY109" s="321"/>
      <c r="AZ109" s="298"/>
      <c r="BA109" s="295"/>
      <c r="BB109" s="296"/>
      <c r="BC109" s="297"/>
      <c r="BD109" s="298"/>
      <c r="BE109" s="295"/>
      <c r="BF109" s="296"/>
      <c r="BG109" s="321"/>
      <c r="BH109" s="336"/>
      <c r="BI109" s="335"/>
    </row>
    <row r="110" s="208" customFormat="1" ht="16.25" spans="2:61">
      <c r="B110" s="250"/>
      <c r="C110" s="256"/>
      <c r="D110" s="257"/>
      <c r="E110" s="255"/>
      <c r="F110" s="258"/>
      <c r="G110" s="253"/>
      <c r="H110" s="244"/>
      <c r="I110" s="285"/>
      <c r="J110" s="285"/>
      <c r="K110" s="285"/>
      <c r="L110" s="294"/>
      <c r="M110" s="295"/>
      <c r="N110" s="296"/>
      <c r="O110" s="297"/>
      <c r="P110" s="298"/>
      <c r="Q110" s="295"/>
      <c r="R110" s="296"/>
      <c r="S110" s="297"/>
      <c r="T110" s="298"/>
      <c r="U110" s="295"/>
      <c r="V110" s="296"/>
      <c r="W110" s="297"/>
      <c r="X110" s="298"/>
      <c r="Y110" s="295"/>
      <c r="Z110" s="296"/>
      <c r="AA110" s="297"/>
      <c r="AB110" s="298"/>
      <c r="AC110" s="295"/>
      <c r="AD110" s="296"/>
      <c r="AE110" s="297"/>
      <c r="AF110" s="298"/>
      <c r="AG110" s="295"/>
      <c r="AH110" s="296"/>
      <c r="AI110" s="297"/>
      <c r="AJ110" s="298"/>
      <c r="AK110" s="295"/>
      <c r="AL110" s="296"/>
      <c r="AM110" s="297"/>
      <c r="AN110" s="298"/>
      <c r="AO110" s="295"/>
      <c r="AP110" s="296"/>
      <c r="AQ110" s="297"/>
      <c r="AR110" s="298"/>
      <c r="AS110" s="295"/>
      <c r="AT110" s="296"/>
      <c r="AU110" s="321"/>
      <c r="AV110" s="298"/>
      <c r="AW110" s="295"/>
      <c r="AX110" s="296"/>
      <c r="AY110" s="321"/>
      <c r="AZ110" s="298"/>
      <c r="BA110" s="295"/>
      <c r="BB110" s="296"/>
      <c r="BC110" s="297"/>
      <c r="BD110" s="298"/>
      <c r="BE110" s="295"/>
      <c r="BF110" s="296"/>
      <c r="BG110" s="321"/>
      <c r="BH110" s="336"/>
      <c r="BI110" s="335"/>
    </row>
    <row r="111" s="208" customFormat="1" ht="16.25" spans="2:61">
      <c r="B111" s="250"/>
      <c r="C111" s="256"/>
      <c r="D111" s="257"/>
      <c r="E111" s="255"/>
      <c r="F111" s="258"/>
      <c r="G111" s="253"/>
      <c r="H111" s="244"/>
      <c r="I111" s="285"/>
      <c r="J111" s="285"/>
      <c r="K111" s="285"/>
      <c r="L111" s="294"/>
      <c r="M111" s="295"/>
      <c r="N111" s="296"/>
      <c r="O111" s="297"/>
      <c r="P111" s="298"/>
      <c r="Q111" s="295"/>
      <c r="R111" s="296"/>
      <c r="S111" s="297"/>
      <c r="T111" s="298"/>
      <c r="U111" s="295"/>
      <c r="V111" s="296"/>
      <c r="W111" s="297"/>
      <c r="X111" s="298"/>
      <c r="Y111" s="295"/>
      <c r="Z111" s="296"/>
      <c r="AA111" s="297"/>
      <c r="AB111" s="298"/>
      <c r="AC111" s="295"/>
      <c r="AD111" s="296"/>
      <c r="AE111" s="297"/>
      <c r="AF111" s="298"/>
      <c r="AG111" s="295"/>
      <c r="AH111" s="296"/>
      <c r="AI111" s="297"/>
      <c r="AJ111" s="298"/>
      <c r="AK111" s="295"/>
      <c r="AL111" s="296"/>
      <c r="AM111" s="297"/>
      <c r="AN111" s="298"/>
      <c r="AO111" s="295"/>
      <c r="AP111" s="296"/>
      <c r="AQ111" s="297"/>
      <c r="AR111" s="298"/>
      <c r="AS111" s="295"/>
      <c r="AT111" s="296"/>
      <c r="AU111" s="321"/>
      <c r="AV111" s="298"/>
      <c r="AW111" s="295"/>
      <c r="AX111" s="296"/>
      <c r="AY111" s="321"/>
      <c r="AZ111" s="298"/>
      <c r="BA111" s="295"/>
      <c r="BB111" s="296"/>
      <c r="BC111" s="297"/>
      <c r="BD111" s="298"/>
      <c r="BE111" s="295"/>
      <c r="BF111" s="296"/>
      <c r="BG111" s="321"/>
      <c r="BH111" s="336"/>
      <c r="BI111" s="335"/>
    </row>
    <row r="112" s="208" customFormat="1" ht="16.25" spans="2:61">
      <c r="B112" s="250"/>
      <c r="C112" s="256"/>
      <c r="D112" s="257"/>
      <c r="E112" s="255"/>
      <c r="F112" s="258"/>
      <c r="G112" s="253"/>
      <c r="H112" s="244"/>
      <c r="I112" s="285"/>
      <c r="J112" s="285"/>
      <c r="K112" s="285"/>
      <c r="L112" s="294"/>
      <c r="M112" s="295"/>
      <c r="N112" s="296"/>
      <c r="O112" s="297"/>
      <c r="P112" s="298"/>
      <c r="Q112" s="295"/>
      <c r="R112" s="296"/>
      <c r="S112" s="297"/>
      <c r="T112" s="298"/>
      <c r="U112" s="295"/>
      <c r="V112" s="296"/>
      <c r="W112" s="297"/>
      <c r="X112" s="298"/>
      <c r="Y112" s="295"/>
      <c r="Z112" s="296"/>
      <c r="AA112" s="297"/>
      <c r="AB112" s="298"/>
      <c r="AC112" s="295"/>
      <c r="AD112" s="296"/>
      <c r="AE112" s="297"/>
      <c r="AF112" s="298"/>
      <c r="AG112" s="295"/>
      <c r="AH112" s="296"/>
      <c r="AI112" s="297"/>
      <c r="AJ112" s="298"/>
      <c r="AK112" s="295"/>
      <c r="AL112" s="296"/>
      <c r="AM112" s="297"/>
      <c r="AN112" s="298"/>
      <c r="AO112" s="295"/>
      <c r="AP112" s="296"/>
      <c r="AQ112" s="297"/>
      <c r="AR112" s="298"/>
      <c r="AS112" s="295"/>
      <c r="AT112" s="296"/>
      <c r="AU112" s="321"/>
      <c r="AV112" s="298"/>
      <c r="AW112" s="295"/>
      <c r="AX112" s="296"/>
      <c r="AY112" s="321"/>
      <c r="AZ112" s="298"/>
      <c r="BA112" s="295"/>
      <c r="BB112" s="296"/>
      <c r="BC112" s="297"/>
      <c r="BD112" s="298"/>
      <c r="BE112" s="295"/>
      <c r="BF112" s="296"/>
      <c r="BG112" s="321"/>
      <c r="BH112" s="336"/>
      <c r="BI112" s="335"/>
    </row>
    <row r="113" s="208" customFormat="1" ht="16.25" spans="2:61">
      <c r="B113" s="250"/>
      <c r="C113" s="256"/>
      <c r="D113" s="257"/>
      <c r="E113" s="255"/>
      <c r="F113" s="258"/>
      <c r="G113" s="253"/>
      <c r="H113" s="244"/>
      <c r="I113" s="285"/>
      <c r="J113" s="285"/>
      <c r="K113" s="285"/>
      <c r="L113" s="294"/>
      <c r="M113" s="295"/>
      <c r="N113" s="296"/>
      <c r="O113" s="297"/>
      <c r="P113" s="298"/>
      <c r="Q113" s="295"/>
      <c r="R113" s="296"/>
      <c r="S113" s="297"/>
      <c r="T113" s="298"/>
      <c r="U113" s="295"/>
      <c r="V113" s="296"/>
      <c r="W113" s="297"/>
      <c r="X113" s="298"/>
      <c r="Y113" s="295"/>
      <c r="Z113" s="296"/>
      <c r="AA113" s="297"/>
      <c r="AB113" s="298"/>
      <c r="AC113" s="295"/>
      <c r="AD113" s="296"/>
      <c r="AE113" s="297"/>
      <c r="AF113" s="298"/>
      <c r="AG113" s="295"/>
      <c r="AH113" s="296"/>
      <c r="AI113" s="297"/>
      <c r="AJ113" s="298"/>
      <c r="AK113" s="295"/>
      <c r="AL113" s="296"/>
      <c r="AM113" s="297"/>
      <c r="AN113" s="298"/>
      <c r="AO113" s="295"/>
      <c r="AP113" s="296"/>
      <c r="AQ113" s="297"/>
      <c r="AR113" s="298"/>
      <c r="AS113" s="295"/>
      <c r="AT113" s="296"/>
      <c r="AU113" s="321"/>
      <c r="AV113" s="298"/>
      <c r="AW113" s="295"/>
      <c r="AX113" s="296"/>
      <c r="AY113" s="321"/>
      <c r="AZ113" s="298"/>
      <c r="BA113" s="295"/>
      <c r="BB113" s="296"/>
      <c r="BC113" s="297"/>
      <c r="BD113" s="298"/>
      <c r="BE113" s="295"/>
      <c r="BF113" s="296"/>
      <c r="BG113" s="321"/>
      <c r="BH113" s="336"/>
      <c r="BI113" s="335"/>
    </row>
    <row r="114" s="208" customFormat="1" ht="16.25" spans="2:61">
      <c r="B114" s="250"/>
      <c r="C114" s="256"/>
      <c r="D114" s="257"/>
      <c r="E114" s="255"/>
      <c r="F114" s="258"/>
      <c r="G114" s="253"/>
      <c r="H114" s="244"/>
      <c r="I114" s="285"/>
      <c r="J114" s="285"/>
      <c r="K114" s="285"/>
      <c r="L114" s="294"/>
      <c r="M114" s="295"/>
      <c r="N114" s="296"/>
      <c r="O114" s="297"/>
      <c r="P114" s="298"/>
      <c r="Q114" s="295"/>
      <c r="R114" s="296"/>
      <c r="S114" s="297"/>
      <c r="T114" s="298"/>
      <c r="U114" s="295"/>
      <c r="V114" s="296"/>
      <c r="W114" s="297"/>
      <c r="X114" s="298"/>
      <c r="Y114" s="295"/>
      <c r="Z114" s="296"/>
      <c r="AA114" s="297"/>
      <c r="AB114" s="298"/>
      <c r="AC114" s="295"/>
      <c r="AD114" s="296"/>
      <c r="AE114" s="297"/>
      <c r="AF114" s="298"/>
      <c r="AG114" s="295"/>
      <c r="AH114" s="296"/>
      <c r="AI114" s="297"/>
      <c r="AJ114" s="298"/>
      <c r="AK114" s="295"/>
      <c r="AL114" s="296"/>
      <c r="AM114" s="297"/>
      <c r="AN114" s="298"/>
      <c r="AO114" s="295"/>
      <c r="AP114" s="296"/>
      <c r="AQ114" s="297"/>
      <c r="AR114" s="298"/>
      <c r="AS114" s="295"/>
      <c r="AT114" s="296"/>
      <c r="AU114" s="321"/>
      <c r="AV114" s="298"/>
      <c r="AW114" s="295"/>
      <c r="AX114" s="296"/>
      <c r="AY114" s="321"/>
      <c r="AZ114" s="298"/>
      <c r="BA114" s="295"/>
      <c r="BB114" s="296"/>
      <c r="BC114" s="297"/>
      <c r="BD114" s="298"/>
      <c r="BE114" s="295"/>
      <c r="BF114" s="296"/>
      <c r="BG114" s="321"/>
      <c r="BH114" s="336"/>
      <c r="BI114" s="335"/>
    </row>
    <row r="115" s="208" customFormat="1" ht="16.25" spans="2:61">
      <c r="B115" s="250"/>
      <c r="C115" s="256"/>
      <c r="D115" s="257"/>
      <c r="E115" s="255"/>
      <c r="F115" s="258"/>
      <c r="G115" s="253"/>
      <c r="H115" s="244"/>
      <c r="I115" s="285"/>
      <c r="J115" s="285"/>
      <c r="K115" s="285"/>
      <c r="L115" s="294"/>
      <c r="M115" s="295"/>
      <c r="N115" s="296"/>
      <c r="O115" s="297"/>
      <c r="P115" s="298"/>
      <c r="Q115" s="295"/>
      <c r="R115" s="296"/>
      <c r="S115" s="297"/>
      <c r="T115" s="298"/>
      <c r="U115" s="295"/>
      <c r="V115" s="296"/>
      <c r="W115" s="297"/>
      <c r="X115" s="298"/>
      <c r="Y115" s="295"/>
      <c r="Z115" s="296"/>
      <c r="AA115" s="297"/>
      <c r="AB115" s="298"/>
      <c r="AC115" s="295"/>
      <c r="AD115" s="296"/>
      <c r="AE115" s="297"/>
      <c r="AF115" s="298"/>
      <c r="AG115" s="295"/>
      <c r="AH115" s="296"/>
      <c r="AI115" s="297"/>
      <c r="AJ115" s="298"/>
      <c r="AK115" s="295"/>
      <c r="AL115" s="296"/>
      <c r="AM115" s="297"/>
      <c r="AN115" s="298"/>
      <c r="AO115" s="295"/>
      <c r="AP115" s="296"/>
      <c r="AQ115" s="297"/>
      <c r="AR115" s="298"/>
      <c r="AS115" s="295"/>
      <c r="AT115" s="296"/>
      <c r="AU115" s="321"/>
      <c r="AV115" s="298"/>
      <c r="AW115" s="295"/>
      <c r="AX115" s="296"/>
      <c r="AY115" s="321"/>
      <c r="AZ115" s="298"/>
      <c r="BA115" s="295"/>
      <c r="BB115" s="296"/>
      <c r="BC115" s="297"/>
      <c r="BD115" s="298"/>
      <c r="BE115" s="295"/>
      <c r="BF115" s="296"/>
      <c r="BG115" s="321"/>
      <c r="BH115" s="336"/>
      <c r="BI115" s="335"/>
    </row>
    <row r="116" s="208" customFormat="1" ht="16.25" spans="2:61">
      <c r="B116" s="250"/>
      <c r="C116" s="256"/>
      <c r="D116" s="257"/>
      <c r="E116" s="255"/>
      <c r="F116" s="258"/>
      <c r="G116" s="253"/>
      <c r="H116" s="244"/>
      <c r="I116" s="285"/>
      <c r="J116" s="285"/>
      <c r="K116" s="285"/>
      <c r="L116" s="294"/>
      <c r="M116" s="295"/>
      <c r="N116" s="296"/>
      <c r="O116" s="297"/>
      <c r="P116" s="298"/>
      <c r="Q116" s="295"/>
      <c r="R116" s="296"/>
      <c r="S116" s="297"/>
      <c r="T116" s="298"/>
      <c r="U116" s="295"/>
      <c r="V116" s="296"/>
      <c r="W116" s="297"/>
      <c r="X116" s="298"/>
      <c r="Y116" s="295"/>
      <c r="Z116" s="296"/>
      <c r="AA116" s="297"/>
      <c r="AB116" s="298"/>
      <c r="AC116" s="295"/>
      <c r="AD116" s="296"/>
      <c r="AE116" s="297"/>
      <c r="AF116" s="298"/>
      <c r="AG116" s="295"/>
      <c r="AH116" s="296"/>
      <c r="AI116" s="297"/>
      <c r="AJ116" s="298"/>
      <c r="AK116" s="295"/>
      <c r="AL116" s="296"/>
      <c r="AM116" s="297"/>
      <c r="AN116" s="298"/>
      <c r="AO116" s="295"/>
      <c r="AP116" s="296"/>
      <c r="AQ116" s="297"/>
      <c r="AR116" s="298"/>
      <c r="AS116" s="295"/>
      <c r="AT116" s="296"/>
      <c r="AU116" s="321"/>
      <c r="AV116" s="298"/>
      <c r="AW116" s="295"/>
      <c r="AX116" s="296"/>
      <c r="AY116" s="321"/>
      <c r="AZ116" s="298"/>
      <c r="BA116" s="295"/>
      <c r="BB116" s="296"/>
      <c r="BC116" s="297"/>
      <c r="BD116" s="298"/>
      <c r="BE116" s="295"/>
      <c r="BF116" s="296"/>
      <c r="BG116" s="321"/>
      <c r="BH116" s="336"/>
      <c r="BI116" s="335"/>
    </row>
    <row r="117" s="208" customFormat="1" ht="16.25" spans="2:61">
      <c r="B117" s="250"/>
      <c r="C117" s="256"/>
      <c r="D117" s="257"/>
      <c r="E117" s="255"/>
      <c r="F117" s="258"/>
      <c r="G117" s="253"/>
      <c r="H117" s="244"/>
      <c r="I117" s="285"/>
      <c r="J117" s="285"/>
      <c r="K117" s="285"/>
      <c r="L117" s="294"/>
      <c r="M117" s="295"/>
      <c r="N117" s="296"/>
      <c r="O117" s="297"/>
      <c r="P117" s="298"/>
      <c r="Q117" s="295"/>
      <c r="R117" s="296"/>
      <c r="S117" s="297"/>
      <c r="T117" s="298"/>
      <c r="U117" s="295"/>
      <c r="V117" s="296"/>
      <c r="W117" s="297"/>
      <c r="X117" s="298"/>
      <c r="Y117" s="295"/>
      <c r="Z117" s="296"/>
      <c r="AA117" s="297"/>
      <c r="AB117" s="298"/>
      <c r="AC117" s="295"/>
      <c r="AD117" s="296"/>
      <c r="AE117" s="297"/>
      <c r="AF117" s="298"/>
      <c r="AG117" s="295"/>
      <c r="AH117" s="296"/>
      <c r="AI117" s="297"/>
      <c r="AJ117" s="298"/>
      <c r="AK117" s="295"/>
      <c r="AL117" s="296"/>
      <c r="AM117" s="297"/>
      <c r="AN117" s="298"/>
      <c r="AO117" s="295"/>
      <c r="AP117" s="296"/>
      <c r="AQ117" s="297"/>
      <c r="AR117" s="298"/>
      <c r="AS117" s="295"/>
      <c r="AT117" s="296"/>
      <c r="AU117" s="321"/>
      <c r="AV117" s="298"/>
      <c r="AW117" s="295"/>
      <c r="AX117" s="296"/>
      <c r="AY117" s="321"/>
      <c r="AZ117" s="298"/>
      <c r="BA117" s="295"/>
      <c r="BB117" s="296"/>
      <c r="BC117" s="297"/>
      <c r="BD117" s="298"/>
      <c r="BE117" s="295"/>
      <c r="BF117" s="296"/>
      <c r="BG117" s="321"/>
      <c r="BH117" s="336"/>
      <c r="BI117" s="335"/>
    </row>
    <row r="118" s="208" customFormat="1" ht="16.25" spans="2:61">
      <c r="B118" s="250"/>
      <c r="C118" s="256"/>
      <c r="D118" s="257"/>
      <c r="E118" s="255"/>
      <c r="F118" s="258"/>
      <c r="G118" s="253"/>
      <c r="H118" s="244"/>
      <c r="I118" s="285"/>
      <c r="J118" s="285"/>
      <c r="K118" s="285"/>
      <c r="L118" s="294"/>
      <c r="M118" s="295"/>
      <c r="N118" s="296"/>
      <c r="O118" s="297"/>
      <c r="P118" s="298"/>
      <c r="Q118" s="295"/>
      <c r="R118" s="296"/>
      <c r="S118" s="297"/>
      <c r="T118" s="298"/>
      <c r="U118" s="295"/>
      <c r="V118" s="296"/>
      <c r="W118" s="297"/>
      <c r="X118" s="298"/>
      <c r="Y118" s="295"/>
      <c r="Z118" s="296"/>
      <c r="AA118" s="297"/>
      <c r="AB118" s="298"/>
      <c r="AC118" s="295"/>
      <c r="AD118" s="296"/>
      <c r="AE118" s="297"/>
      <c r="AF118" s="298"/>
      <c r="AG118" s="295"/>
      <c r="AH118" s="296"/>
      <c r="AI118" s="297"/>
      <c r="AJ118" s="298"/>
      <c r="AK118" s="295"/>
      <c r="AL118" s="296"/>
      <c r="AM118" s="297"/>
      <c r="AN118" s="298"/>
      <c r="AO118" s="295"/>
      <c r="AP118" s="296"/>
      <c r="AQ118" s="297"/>
      <c r="AR118" s="298"/>
      <c r="AS118" s="295"/>
      <c r="AT118" s="296"/>
      <c r="AU118" s="321"/>
      <c r="AV118" s="298"/>
      <c r="AW118" s="295"/>
      <c r="AX118" s="296"/>
      <c r="AY118" s="321"/>
      <c r="AZ118" s="298"/>
      <c r="BA118" s="295"/>
      <c r="BB118" s="296"/>
      <c r="BC118" s="297"/>
      <c r="BD118" s="298"/>
      <c r="BE118" s="295"/>
      <c r="BF118" s="296"/>
      <c r="BG118" s="321"/>
      <c r="BH118" s="336"/>
      <c r="BI118" s="335"/>
    </row>
    <row r="119" s="208" customFormat="1" ht="16.25" spans="2:61">
      <c r="B119" s="250"/>
      <c r="C119" s="256"/>
      <c r="D119" s="257"/>
      <c r="E119" s="255"/>
      <c r="F119" s="258"/>
      <c r="G119" s="253"/>
      <c r="H119" s="244"/>
      <c r="I119" s="285"/>
      <c r="J119" s="285"/>
      <c r="K119" s="285"/>
      <c r="L119" s="294"/>
      <c r="M119" s="295"/>
      <c r="N119" s="296"/>
      <c r="O119" s="297"/>
      <c r="P119" s="298"/>
      <c r="Q119" s="295"/>
      <c r="R119" s="296"/>
      <c r="S119" s="297"/>
      <c r="T119" s="298"/>
      <c r="U119" s="295"/>
      <c r="V119" s="296"/>
      <c r="W119" s="297"/>
      <c r="X119" s="298"/>
      <c r="Y119" s="295"/>
      <c r="Z119" s="296"/>
      <c r="AA119" s="297"/>
      <c r="AB119" s="298"/>
      <c r="AC119" s="295"/>
      <c r="AD119" s="296"/>
      <c r="AE119" s="297"/>
      <c r="AF119" s="298"/>
      <c r="AG119" s="295"/>
      <c r="AH119" s="296"/>
      <c r="AI119" s="297"/>
      <c r="AJ119" s="298"/>
      <c r="AK119" s="295"/>
      <c r="AL119" s="296"/>
      <c r="AM119" s="297"/>
      <c r="AN119" s="298"/>
      <c r="AO119" s="295"/>
      <c r="AP119" s="296"/>
      <c r="AQ119" s="297"/>
      <c r="AR119" s="298"/>
      <c r="AS119" s="295"/>
      <c r="AT119" s="296"/>
      <c r="AU119" s="321"/>
      <c r="AV119" s="298"/>
      <c r="AW119" s="295"/>
      <c r="AX119" s="296"/>
      <c r="AY119" s="321"/>
      <c r="AZ119" s="298"/>
      <c r="BA119" s="295"/>
      <c r="BB119" s="296"/>
      <c r="BC119" s="297"/>
      <c r="BD119" s="298"/>
      <c r="BE119" s="295"/>
      <c r="BF119" s="296"/>
      <c r="BG119" s="321"/>
      <c r="BH119" s="336"/>
      <c r="BI119" s="335"/>
    </row>
    <row r="120" s="208" customFormat="1" ht="16.25" spans="2:61">
      <c r="B120" s="250"/>
      <c r="C120" s="256"/>
      <c r="D120" s="257"/>
      <c r="E120" s="255"/>
      <c r="F120" s="258"/>
      <c r="G120" s="253"/>
      <c r="H120" s="244"/>
      <c r="I120" s="285"/>
      <c r="J120" s="285"/>
      <c r="K120" s="285"/>
      <c r="L120" s="294"/>
      <c r="M120" s="295"/>
      <c r="N120" s="296"/>
      <c r="O120" s="297"/>
      <c r="P120" s="298"/>
      <c r="Q120" s="295"/>
      <c r="R120" s="296"/>
      <c r="S120" s="297"/>
      <c r="T120" s="298"/>
      <c r="U120" s="295"/>
      <c r="V120" s="296"/>
      <c r="W120" s="297"/>
      <c r="X120" s="298"/>
      <c r="Y120" s="295"/>
      <c r="Z120" s="296"/>
      <c r="AA120" s="297"/>
      <c r="AB120" s="298"/>
      <c r="AC120" s="295"/>
      <c r="AD120" s="296"/>
      <c r="AE120" s="297"/>
      <c r="AF120" s="298"/>
      <c r="AG120" s="295"/>
      <c r="AH120" s="296"/>
      <c r="AI120" s="297"/>
      <c r="AJ120" s="298"/>
      <c r="AK120" s="295"/>
      <c r="AL120" s="296"/>
      <c r="AM120" s="297"/>
      <c r="AN120" s="298"/>
      <c r="AO120" s="295"/>
      <c r="AP120" s="296"/>
      <c r="AQ120" s="297"/>
      <c r="AR120" s="298"/>
      <c r="AS120" s="295"/>
      <c r="AT120" s="296"/>
      <c r="AU120" s="321"/>
      <c r="AV120" s="298"/>
      <c r="AW120" s="295"/>
      <c r="AX120" s="296"/>
      <c r="AY120" s="321"/>
      <c r="AZ120" s="298"/>
      <c r="BA120" s="295"/>
      <c r="BB120" s="296"/>
      <c r="BC120" s="297"/>
      <c r="BD120" s="298"/>
      <c r="BE120" s="295"/>
      <c r="BF120" s="296"/>
      <c r="BG120" s="321"/>
      <c r="BH120" s="336"/>
      <c r="BI120" s="335"/>
    </row>
    <row r="121" s="208" customFormat="1" ht="16.25" spans="2:61">
      <c r="B121" s="250"/>
      <c r="C121" s="256"/>
      <c r="D121" s="257"/>
      <c r="E121" s="255"/>
      <c r="F121" s="258"/>
      <c r="G121" s="253"/>
      <c r="H121" s="244"/>
      <c r="I121" s="285"/>
      <c r="J121" s="285"/>
      <c r="K121" s="285"/>
      <c r="L121" s="294"/>
      <c r="M121" s="295"/>
      <c r="N121" s="296"/>
      <c r="O121" s="297"/>
      <c r="P121" s="298"/>
      <c r="Q121" s="295"/>
      <c r="R121" s="296"/>
      <c r="S121" s="297"/>
      <c r="T121" s="298"/>
      <c r="U121" s="295"/>
      <c r="V121" s="296"/>
      <c r="W121" s="297"/>
      <c r="X121" s="298"/>
      <c r="Y121" s="295"/>
      <c r="Z121" s="296"/>
      <c r="AA121" s="297"/>
      <c r="AB121" s="298"/>
      <c r="AC121" s="295"/>
      <c r="AD121" s="296"/>
      <c r="AE121" s="297"/>
      <c r="AF121" s="298"/>
      <c r="AG121" s="295"/>
      <c r="AH121" s="296"/>
      <c r="AI121" s="297"/>
      <c r="AJ121" s="298"/>
      <c r="AK121" s="295"/>
      <c r="AL121" s="296"/>
      <c r="AM121" s="297"/>
      <c r="AN121" s="298"/>
      <c r="AO121" s="295"/>
      <c r="AP121" s="296"/>
      <c r="AQ121" s="297"/>
      <c r="AR121" s="298"/>
      <c r="AS121" s="295"/>
      <c r="AT121" s="296"/>
      <c r="AU121" s="321"/>
      <c r="AV121" s="298"/>
      <c r="AW121" s="295"/>
      <c r="AX121" s="296"/>
      <c r="AY121" s="321"/>
      <c r="AZ121" s="298"/>
      <c r="BA121" s="295"/>
      <c r="BB121" s="296"/>
      <c r="BC121" s="297"/>
      <c r="BD121" s="298"/>
      <c r="BE121" s="295"/>
      <c r="BF121" s="296"/>
      <c r="BG121" s="321"/>
      <c r="BH121" s="336"/>
      <c r="BI121" s="335"/>
    </row>
    <row r="122" s="208" customFormat="1" ht="16.25" spans="2:61">
      <c r="B122" s="250"/>
      <c r="C122" s="256"/>
      <c r="D122" s="257"/>
      <c r="E122" s="255"/>
      <c r="F122" s="258"/>
      <c r="G122" s="253"/>
      <c r="H122" s="244"/>
      <c r="I122" s="285"/>
      <c r="J122" s="285"/>
      <c r="K122" s="285"/>
      <c r="L122" s="294"/>
      <c r="M122" s="295"/>
      <c r="N122" s="296"/>
      <c r="O122" s="297"/>
      <c r="P122" s="298"/>
      <c r="Q122" s="295"/>
      <c r="R122" s="296"/>
      <c r="S122" s="297"/>
      <c r="T122" s="298"/>
      <c r="U122" s="295"/>
      <c r="V122" s="296"/>
      <c r="W122" s="297"/>
      <c r="X122" s="298"/>
      <c r="Y122" s="295"/>
      <c r="Z122" s="296"/>
      <c r="AA122" s="297"/>
      <c r="AB122" s="298"/>
      <c r="AC122" s="295"/>
      <c r="AD122" s="296"/>
      <c r="AE122" s="297"/>
      <c r="AF122" s="298"/>
      <c r="AG122" s="295"/>
      <c r="AH122" s="296"/>
      <c r="AI122" s="297"/>
      <c r="AJ122" s="298"/>
      <c r="AK122" s="295"/>
      <c r="AL122" s="296"/>
      <c r="AM122" s="297"/>
      <c r="AN122" s="298"/>
      <c r="AO122" s="295"/>
      <c r="AP122" s="296"/>
      <c r="AQ122" s="297"/>
      <c r="AR122" s="298"/>
      <c r="AS122" s="295"/>
      <c r="AT122" s="296"/>
      <c r="AU122" s="321"/>
      <c r="AV122" s="298"/>
      <c r="AW122" s="295"/>
      <c r="AX122" s="296"/>
      <c r="AY122" s="321"/>
      <c r="AZ122" s="298"/>
      <c r="BA122" s="295"/>
      <c r="BB122" s="296"/>
      <c r="BC122" s="297"/>
      <c r="BD122" s="298"/>
      <c r="BE122" s="295"/>
      <c r="BF122" s="296"/>
      <c r="BG122" s="321"/>
      <c r="BH122" s="336"/>
      <c r="BI122" s="335"/>
    </row>
    <row r="123" s="208" customFormat="1" ht="16.25" spans="2:61">
      <c r="B123" s="250"/>
      <c r="C123" s="256"/>
      <c r="D123" s="257"/>
      <c r="E123" s="255"/>
      <c r="F123" s="258"/>
      <c r="G123" s="253"/>
      <c r="H123" s="244"/>
      <c r="I123" s="285"/>
      <c r="J123" s="285"/>
      <c r="K123" s="285"/>
      <c r="L123" s="294"/>
      <c r="M123" s="295"/>
      <c r="N123" s="296"/>
      <c r="O123" s="297"/>
      <c r="P123" s="298"/>
      <c r="Q123" s="295"/>
      <c r="R123" s="296"/>
      <c r="S123" s="297"/>
      <c r="T123" s="298"/>
      <c r="U123" s="295"/>
      <c r="V123" s="296"/>
      <c r="W123" s="297"/>
      <c r="X123" s="298"/>
      <c r="Y123" s="295"/>
      <c r="Z123" s="296"/>
      <c r="AA123" s="297"/>
      <c r="AB123" s="298"/>
      <c r="AC123" s="295"/>
      <c r="AD123" s="296"/>
      <c r="AE123" s="297"/>
      <c r="AF123" s="298"/>
      <c r="AG123" s="295"/>
      <c r="AH123" s="296"/>
      <c r="AI123" s="297"/>
      <c r="AJ123" s="298"/>
      <c r="AK123" s="295"/>
      <c r="AL123" s="296"/>
      <c r="AM123" s="297"/>
      <c r="AN123" s="298"/>
      <c r="AO123" s="295"/>
      <c r="AP123" s="296"/>
      <c r="AQ123" s="297"/>
      <c r="AR123" s="298"/>
      <c r="AS123" s="295"/>
      <c r="AT123" s="296"/>
      <c r="AU123" s="321"/>
      <c r="AV123" s="298"/>
      <c r="AW123" s="295"/>
      <c r="AX123" s="296"/>
      <c r="AY123" s="321"/>
      <c r="AZ123" s="298"/>
      <c r="BA123" s="295"/>
      <c r="BB123" s="296"/>
      <c r="BC123" s="297"/>
      <c r="BD123" s="298"/>
      <c r="BE123" s="295"/>
      <c r="BF123" s="296"/>
      <c r="BG123" s="321"/>
      <c r="BH123" s="336"/>
      <c r="BI123" s="335"/>
    </row>
    <row r="124" s="208" customFormat="1" ht="16.25" spans="2:61">
      <c r="B124" s="250"/>
      <c r="C124" s="256"/>
      <c r="D124" s="257"/>
      <c r="E124" s="255"/>
      <c r="F124" s="258"/>
      <c r="G124" s="253"/>
      <c r="H124" s="244"/>
      <c r="I124" s="285"/>
      <c r="J124" s="285"/>
      <c r="K124" s="285"/>
      <c r="L124" s="294"/>
      <c r="M124" s="295"/>
      <c r="N124" s="296"/>
      <c r="O124" s="297"/>
      <c r="P124" s="298"/>
      <c r="Q124" s="295"/>
      <c r="R124" s="296"/>
      <c r="S124" s="297"/>
      <c r="T124" s="298"/>
      <c r="U124" s="295"/>
      <c r="V124" s="296"/>
      <c r="W124" s="297"/>
      <c r="X124" s="298"/>
      <c r="Y124" s="295"/>
      <c r="Z124" s="296"/>
      <c r="AA124" s="297"/>
      <c r="AB124" s="298"/>
      <c r="AC124" s="295"/>
      <c r="AD124" s="296"/>
      <c r="AE124" s="297"/>
      <c r="AF124" s="298"/>
      <c r="AG124" s="295"/>
      <c r="AH124" s="296"/>
      <c r="AI124" s="297"/>
      <c r="AJ124" s="298"/>
      <c r="AK124" s="295"/>
      <c r="AL124" s="296"/>
      <c r="AM124" s="297"/>
      <c r="AN124" s="298"/>
      <c r="AO124" s="295"/>
      <c r="AP124" s="296"/>
      <c r="AQ124" s="297"/>
      <c r="AR124" s="298"/>
      <c r="AS124" s="295"/>
      <c r="AT124" s="296"/>
      <c r="AU124" s="321"/>
      <c r="AV124" s="298"/>
      <c r="AW124" s="295"/>
      <c r="AX124" s="296"/>
      <c r="AY124" s="321"/>
      <c r="AZ124" s="298"/>
      <c r="BA124" s="295"/>
      <c r="BB124" s="296"/>
      <c r="BC124" s="297"/>
      <c r="BD124" s="298"/>
      <c r="BE124" s="295"/>
      <c r="BF124" s="296"/>
      <c r="BG124" s="321"/>
      <c r="BH124" s="336"/>
      <c r="BI124" s="335"/>
    </row>
    <row r="125" s="208" customFormat="1" ht="16.25" spans="2:61">
      <c r="B125" s="250"/>
      <c r="C125" s="256"/>
      <c r="D125" s="257"/>
      <c r="E125" s="255"/>
      <c r="F125" s="258"/>
      <c r="G125" s="253"/>
      <c r="H125" s="244"/>
      <c r="I125" s="285"/>
      <c r="J125" s="285"/>
      <c r="K125" s="285"/>
      <c r="L125" s="294"/>
      <c r="M125" s="295"/>
      <c r="N125" s="296"/>
      <c r="O125" s="297"/>
      <c r="P125" s="298"/>
      <c r="Q125" s="295"/>
      <c r="R125" s="296"/>
      <c r="S125" s="297"/>
      <c r="T125" s="298"/>
      <c r="U125" s="295"/>
      <c r="V125" s="296"/>
      <c r="W125" s="297"/>
      <c r="X125" s="298"/>
      <c r="Y125" s="295"/>
      <c r="Z125" s="296"/>
      <c r="AA125" s="297"/>
      <c r="AB125" s="298"/>
      <c r="AC125" s="295"/>
      <c r="AD125" s="296"/>
      <c r="AE125" s="297"/>
      <c r="AF125" s="298"/>
      <c r="AG125" s="295"/>
      <c r="AH125" s="296"/>
      <c r="AI125" s="297"/>
      <c r="AJ125" s="298"/>
      <c r="AK125" s="295"/>
      <c r="AL125" s="296"/>
      <c r="AM125" s="297"/>
      <c r="AN125" s="298"/>
      <c r="AO125" s="295"/>
      <c r="AP125" s="296"/>
      <c r="AQ125" s="297"/>
      <c r="AR125" s="298"/>
      <c r="AS125" s="295"/>
      <c r="AT125" s="296"/>
      <c r="AU125" s="321"/>
      <c r="AV125" s="298"/>
      <c r="AW125" s="295"/>
      <c r="AX125" s="296"/>
      <c r="AY125" s="321"/>
      <c r="AZ125" s="298"/>
      <c r="BA125" s="295"/>
      <c r="BB125" s="296"/>
      <c r="BC125" s="297"/>
      <c r="BD125" s="298"/>
      <c r="BE125" s="295"/>
      <c r="BF125" s="296"/>
      <c r="BG125" s="321"/>
      <c r="BH125" s="336"/>
      <c r="BI125" s="335"/>
    </row>
    <row r="126" s="208" customFormat="1" ht="16.25" spans="2:61">
      <c r="B126" s="250"/>
      <c r="C126" s="256"/>
      <c r="D126" s="257"/>
      <c r="E126" s="255"/>
      <c r="F126" s="258"/>
      <c r="G126" s="253"/>
      <c r="H126" s="244"/>
      <c r="I126" s="285"/>
      <c r="J126" s="285"/>
      <c r="K126" s="285"/>
      <c r="L126" s="294"/>
      <c r="M126" s="295"/>
      <c r="N126" s="296"/>
      <c r="O126" s="297"/>
      <c r="P126" s="298"/>
      <c r="Q126" s="295"/>
      <c r="R126" s="296"/>
      <c r="S126" s="297"/>
      <c r="T126" s="298"/>
      <c r="U126" s="295"/>
      <c r="V126" s="296"/>
      <c r="W126" s="297"/>
      <c r="X126" s="298"/>
      <c r="Y126" s="295"/>
      <c r="Z126" s="296"/>
      <c r="AA126" s="297"/>
      <c r="AB126" s="298"/>
      <c r="AC126" s="295"/>
      <c r="AD126" s="296"/>
      <c r="AE126" s="297"/>
      <c r="AF126" s="298"/>
      <c r="AG126" s="295"/>
      <c r="AH126" s="296"/>
      <c r="AI126" s="297"/>
      <c r="AJ126" s="298"/>
      <c r="AK126" s="295"/>
      <c r="AL126" s="296"/>
      <c r="AM126" s="297"/>
      <c r="AN126" s="298"/>
      <c r="AO126" s="295"/>
      <c r="AP126" s="296"/>
      <c r="AQ126" s="297"/>
      <c r="AR126" s="298"/>
      <c r="AS126" s="295"/>
      <c r="AT126" s="296"/>
      <c r="AU126" s="321"/>
      <c r="AV126" s="298"/>
      <c r="AW126" s="295"/>
      <c r="AX126" s="296"/>
      <c r="AY126" s="321"/>
      <c r="AZ126" s="298"/>
      <c r="BA126" s="295"/>
      <c r="BB126" s="296"/>
      <c r="BC126" s="297"/>
      <c r="BD126" s="298"/>
      <c r="BE126" s="295"/>
      <c r="BF126" s="296"/>
      <c r="BG126" s="321"/>
      <c r="BH126" s="336"/>
      <c r="BI126" s="335"/>
    </row>
    <row r="127" s="208" customFormat="1" ht="16.25" spans="2:61">
      <c r="B127" s="250"/>
      <c r="C127" s="256"/>
      <c r="D127" s="257"/>
      <c r="E127" s="255"/>
      <c r="F127" s="258"/>
      <c r="G127" s="253"/>
      <c r="H127" s="244"/>
      <c r="I127" s="285"/>
      <c r="J127" s="285"/>
      <c r="K127" s="285"/>
      <c r="L127" s="294"/>
      <c r="M127" s="295"/>
      <c r="N127" s="296"/>
      <c r="O127" s="297"/>
      <c r="P127" s="298"/>
      <c r="Q127" s="295"/>
      <c r="R127" s="296"/>
      <c r="S127" s="297"/>
      <c r="T127" s="298"/>
      <c r="U127" s="295"/>
      <c r="V127" s="296"/>
      <c r="W127" s="297"/>
      <c r="X127" s="298"/>
      <c r="Y127" s="295"/>
      <c r="Z127" s="296"/>
      <c r="AA127" s="297"/>
      <c r="AB127" s="298"/>
      <c r="AC127" s="295"/>
      <c r="AD127" s="296"/>
      <c r="AE127" s="297"/>
      <c r="AF127" s="298"/>
      <c r="AG127" s="295"/>
      <c r="AH127" s="296"/>
      <c r="AI127" s="297"/>
      <c r="AJ127" s="298"/>
      <c r="AK127" s="295"/>
      <c r="AL127" s="296"/>
      <c r="AM127" s="297"/>
      <c r="AN127" s="298"/>
      <c r="AO127" s="295"/>
      <c r="AP127" s="296"/>
      <c r="AQ127" s="297"/>
      <c r="AR127" s="298"/>
      <c r="AS127" s="295"/>
      <c r="AT127" s="296"/>
      <c r="AU127" s="321"/>
      <c r="AV127" s="298"/>
      <c r="AW127" s="295"/>
      <c r="AX127" s="296"/>
      <c r="AY127" s="321"/>
      <c r="AZ127" s="298"/>
      <c r="BA127" s="295"/>
      <c r="BB127" s="296"/>
      <c r="BC127" s="297"/>
      <c r="BD127" s="298"/>
      <c r="BE127" s="295"/>
      <c r="BF127" s="296"/>
      <c r="BG127" s="321"/>
      <c r="BH127" s="336"/>
      <c r="BI127" s="335"/>
    </row>
    <row r="128" s="208" customFormat="1" ht="16.25" spans="2:61">
      <c r="B128" s="250"/>
      <c r="C128" s="256"/>
      <c r="D128" s="257"/>
      <c r="E128" s="255"/>
      <c r="F128" s="258"/>
      <c r="G128" s="253"/>
      <c r="H128" s="244"/>
      <c r="I128" s="285"/>
      <c r="J128" s="285"/>
      <c r="K128" s="285"/>
      <c r="L128" s="294"/>
      <c r="M128" s="295"/>
      <c r="N128" s="296"/>
      <c r="O128" s="297"/>
      <c r="P128" s="298"/>
      <c r="Q128" s="295"/>
      <c r="R128" s="296"/>
      <c r="S128" s="297"/>
      <c r="T128" s="298"/>
      <c r="U128" s="295"/>
      <c r="V128" s="296"/>
      <c r="W128" s="297"/>
      <c r="X128" s="298"/>
      <c r="Y128" s="295"/>
      <c r="Z128" s="296"/>
      <c r="AA128" s="297"/>
      <c r="AB128" s="298"/>
      <c r="AC128" s="295"/>
      <c r="AD128" s="296"/>
      <c r="AE128" s="297"/>
      <c r="AF128" s="298"/>
      <c r="AG128" s="295"/>
      <c r="AH128" s="296"/>
      <c r="AI128" s="297"/>
      <c r="AJ128" s="298"/>
      <c r="AK128" s="295"/>
      <c r="AL128" s="296"/>
      <c r="AM128" s="297"/>
      <c r="AN128" s="298"/>
      <c r="AO128" s="295"/>
      <c r="AP128" s="296"/>
      <c r="AQ128" s="297"/>
      <c r="AR128" s="298"/>
      <c r="AS128" s="295"/>
      <c r="AT128" s="296"/>
      <c r="AU128" s="321"/>
      <c r="AV128" s="298"/>
      <c r="AW128" s="295"/>
      <c r="AX128" s="296"/>
      <c r="AY128" s="321"/>
      <c r="AZ128" s="298"/>
      <c r="BA128" s="295"/>
      <c r="BB128" s="296"/>
      <c r="BC128" s="297"/>
      <c r="BD128" s="298"/>
      <c r="BE128" s="295"/>
      <c r="BF128" s="296"/>
      <c r="BG128" s="321"/>
      <c r="BH128" s="336"/>
      <c r="BI128" s="335"/>
    </row>
    <row r="129" s="208" customFormat="1" ht="16.25" spans="2:61">
      <c r="B129" s="250"/>
      <c r="C129" s="256"/>
      <c r="D129" s="257"/>
      <c r="E129" s="255"/>
      <c r="F129" s="258"/>
      <c r="G129" s="253"/>
      <c r="H129" s="244"/>
      <c r="I129" s="285"/>
      <c r="J129" s="285"/>
      <c r="K129" s="285"/>
      <c r="L129" s="294"/>
      <c r="M129" s="295"/>
      <c r="N129" s="296"/>
      <c r="O129" s="297"/>
      <c r="P129" s="298"/>
      <c r="Q129" s="295"/>
      <c r="R129" s="296"/>
      <c r="S129" s="297"/>
      <c r="T129" s="298"/>
      <c r="U129" s="295"/>
      <c r="V129" s="296"/>
      <c r="W129" s="297"/>
      <c r="X129" s="298"/>
      <c r="Y129" s="295"/>
      <c r="Z129" s="296"/>
      <c r="AA129" s="297"/>
      <c r="AB129" s="298"/>
      <c r="AC129" s="295"/>
      <c r="AD129" s="296"/>
      <c r="AE129" s="297"/>
      <c r="AF129" s="298"/>
      <c r="AG129" s="295"/>
      <c r="AH129" s="296"/>
      <c r="AI129" s="297"/>
      <c r="AJ129" s="298"/>
      <c r="AK129" s="295"/>
      <c r="AL129" s="296"/>
      <c r="AM129" s="297"/>
      <c r="AN129" s="298"/>
      <c r="AO129" s="295"/>
      <c r="AP129" s="296"/>
      <c r="AQ129" s="297"/>
      <c r="AR129" s="298"/>
      <c r="AS129" s="295"/>
      <c r="AT129" s="296"/>
      <c r="AU129" s="321"/>
      <c r="AV129" s="298"/>
      <c r="AW129" s="295"/>
      <c r="AX129" s="296"/>
      <c r="AY129" s="321"/>
      <c r="AZ129" s="298"/>
      <c r="BA129" s="295"/>
      <c r="BB129" s="296"/>
      <c r="BC129" s="297"/>
      <c r="BD129" s="298"/>
      <c r="BE129" s="295"/>
      <c r="BF129" s="296"/>
      <c r="BG129" s="321"/>
      <c r="BH129" s="336"/>
      <c r="BI129" s="335"/>
    </row>
    <row r="130" s="208" customFormat="1" ht="16.25" spans="2:61">
      <c r="B130" s="250"/>
      <c r="C130" s="256"/>
      <c r="D130" s="257"/>
      <c r="E130" s="255"/>
      <c r="F130" s="258"/>
      <c r="G130" s="253"/>
      <c r="H130" s="244"/>
      <c r="I130" s="285"/>
      <c r="J130" s="285"/>
      <c r="K130" s="285"/>
      <c r="L130" s="294"/>
      <c r="M130" s="295"/>
      <c r="N130" s="296"/>
      <c r="O130" s="297"/>
      <c r="P130" s="298"/>
      <c r="Q130" s="295"/>
      <c r="R130" s="296"/>
      <c r="S130" s="297"/>
      <c r="T130" s="298"/>
      <c r="U130" s="295"/>
      <c r="V130" s="296"/>
      <c r="W130" s="297"/>
      <c r="X130" s="298"/>
      <c r="Y130" s="295"/>
      <c r="Z130" s="296"/>
      <c r="AA130" s="297"/>
      <c r="AB130" s="298"/>
      <c r="AC130" s="295"/>
      <c r="AD130" s="296"/>
      <c r="AE130" s="297"/>
      <c r="AF130" s="298"/>
      <c r="AG130" s="295"/>
      <c r="AH130" s="296"/>
      <c r="AI130" s="297"/>
      <c r="AJ130" s="298"/>
      <c r="AK130" s="295"/>
      <c r="AL130" s="296"/>
      <c r="AM130" s="297"/>
      <c r="AN130" s="298"/>
      <c r="AO130" s="295"/>
      <c r="AP130" s="296"/>
      <c r="AQ130" s="297"/>
      <c r="AR130" s="298"/>
      <c r="AS130" s="295"/>
      <c r="AT130" s="296"/>
      <c r="AU130" s="321"/>
      <c r="AV130" s="298"/>
      <c r="AW130" s="295"/>
      <c r="AX130" s="296"/>
      <c r="AY130" s="321"/>
      <c r="AZ130" s="298"/>
      <c r="BA130" s="295"/>
      <c r="BB130" s="296"/>
      <c r="BC130" s="297"/>
      <c r="BD130" s="298"/>
      <c r="BE130" s="295"/>
      <c r="BF130" s="296"/>
      <c r="BG130" s="321"/>
      <c r="BH130" s="336"/>
      <c r="BI130" s="335"/>
    </row>
    <row r="131" s="208" customFormat="1" ht="16.25" spans="2:61">
      <c r="B131" s="250"/>
      <c r="C131" s="256"/>
      <c r="D131" s="257"/>
      <c r="E131" s="255"/>
      <c r="F131" s="258"/>
      <c r="G131" s="253"/>
      <c r="H131" s="244"/>
      <c r="I131" s="285"/>
      <c r="J131" s="285"/>
      <c r="K131" s="285"/>
      <c r="L131" s="294"/>
      <c r="M131" s="295"/>
      <c r="N131" s="296"/>
      <c r="O131" s="297"/>
      <c r="P131" s="298"/>
      <c r="Q131" s="295"/>
      <c r="R131" s="296"/>
      <c r="S131" s="297"/>
      <c r="T131" s="298"/>
      <c r="U131" s="295"/>
      <c r="V131" s="296"/>
      <c r="W131" s="297"/>
      <c r="X131" s="298"/>
      <c r="Y131" s="295"/>
      <c r="Z131" s="296"/>
      <c r="AA131" s="297"/>
      <c r="AB131" s="298"/>
      <c r="AC131" s="295"/>
      <c r="AD131" s="296"/>
      <c r="AE131" s="297"/>
      <c r="AF131" s="298"/>
      <c r="AG131" s="295"/>
      <c r="AH131" s="296"/>
      <c r="AI131" s="297"/>
      <c r="AJ131" s="298"/>
      <c r="AK131" s="295"/>
      <c r="AL131" s="296"/>
      <c r="AM131" s="297"/>
      <c r="AN131" s="298"/>
      <c r="AO131" s="295"/>
      <c r="AP131" s="296"/>
      <c r="AQ131" s="297"/>
      <c r="AR131" s="298"/>
      <c r="AS131" s="295"/>
      <c r="AT131" s="296"/>
      <c r="AU131" s="321"/>
      <c r="AV131" s="298"/>
      <c r="AW131" s="295"/>
      <c r="AX131" s="296"/>
      <c r="AY131" s="321"/>
      <c r="AZ131" s="298"/>
      <c r="BA131" s="295"/>
      <c r="BB131" s="296"/>
      <c r="BC131" s="297"/>
      <c r="BD131" s="298"/>
      <c r="BE131" s="295"/>
      <c r="BF131" s="296"/>
      <c r="BG131" s="321"/>
      <c r="BH131" s="336"/>
      <c r="BI131" s="335"/>
    </row>
    <row r="132" s="208" customFormat="1" ht="16.25" spans="2:61">
      <c r="B132" s="250"/>
      <c r="C132" s="256"/>
      <c r="D132" s="257"/>
      <c r="E132" s="255"/>
      <c r="F132" s="258"/>
      <c r="G132" s="253"/>
      <c r="H132" s="244"/>
      <c r="I132" s="285"/>
      <c r="J132" s="285"/>
      <c r="K132" s="285"/>
      <c r="L132" s="294"/>
      <c r="M132" s="295"/>
      <c r="N132" s="296"/>
      <c r="O132" s="297"/>
      <c r="P132" s="298"/>
      <c r="Q132" s="295"/>
      <c r="R132" s="296"/>
      <c r="S132" s="297"/>
      <c r="T132" s="298"/>
      <c r="U132" s="295"/>
      <c r="V132" s="296"/>
      <c r="W132" s="297"/>
      <c r="X132" s="298"/>
      <c r="Y132" s="295"/>
      <c r="Z132" s="296"/>
      <c r="AA132" s="297"/>
      <c r="AB132" s="298"/>
      <c r="AC132" s="295"/>
      <c r="AD132" s="296"/>
      <c r="AE132" s="297"/>
      <c r="AF132" s="298"/>
      <c r="AG132" s="295"/>
      <c r="AH132" s="296"/>
      <c r="AI132" s="297"/>
      <c r="AJ132" s="298"/>
      <c r="AK132" s="295"/>
      <c r="AL132" s="296"/>
      <c r="AM132" s="297"/>
      <c r="AN132" s="298"/>
      <c r="AO132" s="295"/>
      <c r="AP132" s="296"/>
      <c r="AQ132" s="297"/>
      <c r="AR132" s="298"/>
      <c r="AS132" s="295"/>
      <c r="AT132" s="296"/>
      <c r="AU132" s="321"/>
      <c r="AV132" s="298"/>
      <c r="AW132" s="295"/>
      <c r="AX132" s="296"/>
      <c r="AY132" s="321"/>
      <c r="AZ132" s="298"/>
      <c r="BA132" s="295"/>
      <c r="BB132" s="296"/>
      <c r="BC132" s="297"/>
      <c r="BD132" s="298"/>
      <c r="BE132" s="295"/>
      <c r="BF132" s="296"/>
      <c r="BG132" s="321"/>
      <c r="BH132" s="336"/>
      <c r="BI132" s="335"/>
    </row>
    <row r="133" s="208" customFormat="1" ht="16.25" spans="2:61">
      <c r="B133" s="250"/>
      <c r="C133" s="256"/>
      <c r="D133" s="257"/>
      <c r="E133" s="255"/>
      <c r="F133" s="258"/>
      <c r="G133" s="253"/>
      <c r="H133" s="244"/>
      <c r="I133" s="285"/>
      <c r="J133" s="285"/>
      <c r="K133" s="285"/>
      <c r="L133" s="294"/>
      <c r="M133" s="295"/>
      <c r="N133" s="296"/>
      <c r="O133" s="297"/>
      <c r="P133" s="298"/>
      <c r="Q133" s="295"/>
      <c r="R133" s="296"/>
      <c r="S133" s="297"/>
      <c r="T133" s="298"/>
      <c r="U133" s="295"/>
      <c r="V133" s="296"/>
      <c r="W133" s="297"/>
      <c r="X133" s="298"/>
      <c r="Y133" s="295"/>
      <c r="Z133" s="296"/>
      <c r="AA133" s="297"/>
      <c r="AB133" s="298"/>
      <c r="AC133" s="295"/>
      <c r="AD133" s="296"/>
      <c r="AE133" s="297"/>
      <c r="AF133" s="298"/>
      <c r="AG133" s="295"/>
      <c r="AH133" s="296"/>
      <c r="AI133" s="297"/>
      <c r="AJ133" s="298"/>
      <c r="AK133" s="295"/>
      <c r="AL133" s="296"/>
      <c r="AM133" s="297"/>
      <c r="AN133" s="298"/>
      <c r="AO133" s="295"/>
      <c r="AP133" s="296"/>
      <c r="AQ133" s="297"/>
      <c r="AR133" s="298"/>
      <c r="AS133" s="295"/>
      <c r="AT133" s="296"/>
      <c r="AU133" s="321"/>
      <c r="AV133" s="298"/>
      <c r="AW133" s="295"/>
      <c r="AX133" s="296"/>
      <c r="AY133" s="321"/>
      <c r="AZ133" s="298"/>
      <c r="BA133" s="295"/>
      <c r="BB133" s="296"/>
      <c r="BC133" s="297"/>
      <c r="BD133" s="298"/>
      <c r="BE133" s="295"/>
      <c r="BF133" s="296"/>
      <c r="BG133" s="321"/>
      <c r="BH133" s="336"/>
      <c r="BI133" s="335"/>
    </row>
    <row r="134" s="208" customFormat="1" ht="16.25" spans="2:61">
      <c r="B134" s="250"/>
      <c r="C134" s="256"/>
      <c r="D134" s="257"/>
      <c r="E134" s="255"/>
      <c r="F134" s="258"/>
      <c r="G134" s="253"/>
      <c r="H134" s="244"/>
      <c r="I134" s="285"/>
      <c r="J134" s="285"/>
      <c r="K134" s="285"/>
      <c r="L134" s="294"/>
      <c r="M134" s="295"/>
      <c r="N134" s="296"/>
      <c r="O134" s="297"/>
      <c r="P134" s="298"/>
      <c r="Q134" s="295"/>
      <c r="R134" s="296"/>
      <c r="S134" s="297"/>
      <c r="T134" s="298"/>
      <c r="U134" s="295"/>
      <c r="V134" s="296"/>
      <c r="W134" s="297"/>
      <c r="X134" s="298"/>
      <c r="Y134" s="295"/>
      <c r="Z134" s="296"/>
      <c r="AA134" s="297"/>
      <c r="AB134" s="298"/>
      <c r="AC134" s="295"/>
      <c r="AD134" s="296"/>
      <c r="AE134" s="297"/>
      <c r="AF134" s="298"/>
      <c r="AG134" s="295"/>
      <c r="AH134" s="296"/>
      <c r="AI134" s="297"/>
      <c r="AJ134" s="298"/>
      <c r="AK134" s="295"/>
      <c r="AL134" s="296"/>
      <c r="AM134" s="297"/>
      <c r="AN134" s="298"/>
      <c r="AO134" s="295"/>
      <c r="AP134" s="296"/>
      <c r="AQ134" s="297"/>
      <c r="AR134" s="298"/>
      <c r="AS134" s="295"/>
      <c r="AT134" s="296"/>
      <c r="AU134" s="321"/>
      <c r="AV134" s="298"/>
      <c r="AW134" s="295"/>
      <c r="AX134" s="296"/>
      <c r="AY134" s="321"/>
      <c r="AZ134" s="298"/>
      <c r="BA134" s="295"/>
      <c r="BB134" s="296"/>
      <c r="BC134" s="297"/>
      <c r="BD134" s="298"/>
      <c r="BE134" s="295"/>
      <c r="BF134" s="296"/>
      <c r="BG134" s="321"/>
      <c r="BH134" s="336"/>
      <c r="BI134" s="335"/>
    </row>
    <row r="135" s="208" customFormat="1" ht="16.25" spans="2:61">
      <c r="B135" s="250"/>
      <c r="C135" s="256"/>
      <c r="D135" s="257"/>
      <c r="E135" s="255"/>
      <c r="F135" s="258"/>
      <c r="G135" s="253"/>
      <c r="H135" s="244"/>
      <c r="I135" s="285"/>
      <c r="J135" s="285"/>
      <c r="K135" s="285"/>
      <c r="L135" s="294"/>
      <c r="M135" s="295"/>
      <c r="N135" s="296"/>
      <c r="O135" s="297"/>
      <c r="P135" s="298"/>
      <c r="Q135" s="295"/>
      <c r="R135" s="296"/>
      <c r="S135" s="297"/>
      <c r="T135" s="298"/>
      <c r="U135" s="295"/>
      <c r="V135" s="296"/>
      <c r="W135" s="297"/>
      <c r="X135" s="298"/>
      <c r="Y135" s="295"/>
      <c r="Z135" s="296"/>
      <c r="AA135" s="297"/>
      <c r="AB135" s="298"/>
      <c r="AC135" s="295"/>
      <c r="AD135" s="296"/>
      <c r="AE135" s="297"/>
      <c r="AF135" s="298"/>
      <c r="AG135" s="295"/>
      <c r="AH135" s="296"/>
      <c r="AI135" s="297"/>
      <c r="AJ135" s="298"/>
      <c r="AK135" s="295"/>
      <c r="AL135" s="296"/>
      <c r="AM135" s="297"/>
      <c r="AN135" s="298"/>
      <c r="AO135" s="295"/>
      <c r="AP135" s="296"/>
      <c r="AQ135" s="297"/>
      <c r="AR135" s="298"/>
      <c r="AS135" s="295"/>
      <c r="AT135" s="296"/>
      <c r="AU135" s="321"/>
      <c r="AV135" s="298"/>
      <c r="AW135" s="295"/>
      <c r="AX135" s="296"/>
      <c r="AY135" s="321"/>
      <c r="AZ135" s="298"/>
      <c r="BA135" s="295"/>
      <c r="BB135" s="296"/>
      <c r="BC135" s="297"/>
      <c r="BD135" s="298"/>
      <c r="BE135" s="295"/>
      <c r="BF135" s="296"/>
      <c r="BG135" s="321"/>
      <c r="BH135" s="336"/>
      <c r="BI135" s="335"/>
    </row>
    <row r="136" s="208" customFormat="1" ht="16.25" spans="2:61">
      <c r="B136" s="250"/>
      <c r="C136" s="256"/>
      <c r="D136" s="257"/>
      <c r="E136" s="255"/>
      <c r="F136" s="258"/>
      <c r="G136" s="253"/>
      <c r="H136" s="244"/>
      <c r="I136" s="285"/>
      <c r="J136" s="285"/>
      <c r="K136" s="285"/>
      <c r="L136" s="294"/>
      <c r="M136" s="295"/>
      <c r="N136" s="296"/>
      <c r="O136" s="297"/>
      <c r="P136" s="298"/>
      <c r="Q136" s="295"/>
      <c r="R136" s="296"/>
      <c r="S136" s="297"/>
      <c r="T136" s="298"/>
      <c r="U136" s="295"/>
      <c r="V136" s="296"/>
      <c r="W136" s="297"/>
      <c r="X136" s="298"/>
      <c r="Y136" s="295"/>
      <c r="Z136" s="296"/>
      <c r="AA136" s="297"/>
      <c r="AB136" s="298"/>
      <c r="AC136" s="295"/>
      <c r="AD136" s="296"/>
      <c r="AE136" s="297"/>
      <c r="AF136" s="298"/>
      <c r="AG136" s="295"/>
      <c r="AH136" s="296"/>
      <c r="AI136" s="297"/>
      <c r="AJ136" s="298"/>
      <c r="AK136" s="295"/>
      <c r="AL136" s="296"/>
      <c r="AM136" s="297"/>
      <c r="AN136" s="298"/>
      <c r="AO136" s="295"/>
      <c r="AP136" s="296"/>
      <c r="AQ136" s="297"/>
      <c r="AR136" s="298"/>
      <c r="AS136" s="295"/>
      <c r="AT136" s="296"/>
      <c r="AU136" s="321"/>
      <c r="AV136" s="298"/>
      <c r="AW136" s="295"/>
      <c r="AX136" s="296"/>
      <c r="AY136" s="321"/>
      <c r="AZ136" s="298"/>
      <c r="BA136" s="295"/>
      <c r="BB136" s="296"/>
      <c r="BC136" s="297"/>
      <c r="BD136" s="298"/>
      <c r="BE136" s="295"/>
      <c r="BF136" s="296"/>
      <c r="BG136" s="321"/>
      <c r="BH136" s="336"/>
      <c r="BI136" s="335"/>
    </row>
    <row r="137" s="208" customFormat="1" ht="16.25" spans="2:61">
      <c r="B137" s="250"/>
      <c r="C137" s="256"/>
      <c r="D137" s="257"/>
      <c r="E137" s="255"/>
      <c r="F137" s="258"/>
      <c r="G137" s="253"/>
      <c r="H137" s="244"/>
      <c r="I137" s="285"/>
      <c r="J137" s="285"/>
      <c r="K137" s="285"/>
      <c r="L137" s="294"/>
      <c r="M137" s="295"/>
      <c r="N137" s="296"/>
      <c r="O137" s="297"/>
      <c r="P137" s="298"/>
      <c r="Q137" s="295"/>
      <c r="R137" s="296"/>
      <c r="S137" s="297"/>
      <c r="T137" s="298"/>
      <c r="U137" s="295"/>
      <c r="V137" s="296"/>
      <c r="W137" s="297"/>
      <c r="X137" s="298"/>
      <c r="Y137" s="295"/>
      <c r="Z137" s="296"/>
      <c r="AA137" s="297"/>
      <c r="AB137" s="298"/>
      <c r="AC137" s="295"/>
      <c r="AD137" s="296"/>
      <c r="AE137" s="297"/>
      <c r="AF137" s="298"/>
      <c r="AG137" s="295"/>
      <c r="AH137" s="296"/>
      <c r="AI137" s="297"/>
      <c r="AJ137" s="298"/>
      <c r="AK137" s="295"/>
      <c r="AL137" s="296"/>
      <c r="AM137" s="297"/>
      <c r="AN137" s="298"/>
      <c r="AO137" s="295"/>
      <c r="AP137" s="296"/>
      <c r="AQ137" s="297"/>
      <c r="AR137" s="298"/>
      <c r="AS137" s="295"/>
      <c r="AT137" s="296"/>
      <c r="AU137" s="321"/>
      <c r="AV137" s="298"/>
      <c r="AW137" s="295"/>
      <c r="AX137" s="296"/>
      <c r="AY137" s="321"/>
      <c r="AZ137" s="298"/>
      <c r="BA137" s="295"/>
      <c r="BB137" s="296"/>
      <c r="BC137" s="297"/>
      <c r="BD137" s="298"/>
      <c r="BE137" s="295"/>
      <c r="BF137" s="296"/>
      <c r="BG137" s="321"/>
      <c r="BH137" s="336"/>
      <c r="BI137" s="335"/>
    </row>
    <row r="138" s="208" customFormat="1" ht="16.25" spans="2:61">
      <c r="B138" s="250"/>
      <c r="C138" s="256"/>
      <c r="D138" s="257"/>
      <c r="E138" s="255"/>
      <c r="F138" s="258"/>
      <c r="G138" s="253"/>
      <c r="H138" s="244"/>
      <c r="I138" s="285"/>
      <c r="J138" s="285"/>
      <c r="K138" s="285"/>
      <c r="L138" s="294"/>
      <c r="M138" s="295"/>
      <c r="N138" s="296"/>
      <c r="O138" s="297"/>
      <c r="P138" s="298"/>
      <c r="Q138" s="295"/>
      <c r="R138" s="296"/>
      <c r="S138" s="297"/>
      <c r="T138" s="298"/>
      <c r="U138" s="295"/>
      <c r="V138" s="296"/>
      <c r="W138" s="297"/>
      <c r="X138" s="298"/>
      <c r="Y138" s="295"/>
      <c r="Z138" s="296"/>
      <c r="AA138" s="297"/>
      <c r="AB138" s="298"/>
      <c r="AC138" s="295"/>
      <c r="AD138" s="296"/>
      <c r="AE138" s="297"/>
      <c r="AF138" s="298"/>
      <c r="AG138" s="295"/>
      <c r="AH138" s="296"/>
      <c r="AI138" s="297"/>
      <c r="AJ138" s="298"/>
      <c r="AK138" s="295"/>
      <c r="AL138" s="296"/>
      <c r="AM138" s="297"/>
      <c r="AN138" s="298"/>
      <c r="AO138" s="295"/>
      <c r="AP138" s="296"/>
      <c r="AQ138" s="297"/>
      <c r="AR138" s="298"/>
      <c r="AS138" s="295"/>
      <c r="AT138" s="296"/>
      <c r="AU138" s="321"/>
      <c r="AV138" s="298"/>
      <c r="AW138" s="295"/>
      <c r="AX138" s="296"/>
      <c r="AY138" s="321"/>
      <c r="AZ138" s="298"/>
      <c r="BA138" s="295"/>
      <c r="BB138" s="296"/>
      <c r="BC138" s="297"/>
      <c r="BD138" s="298"/>
      <c r="BE138" s="295"/>
      <c r="BF138" s="296"/>
      <c r="BG138" s="321"/>
      <c r="BH138" s="336"/>
      <c r="BI138" s="335"/>
    </row>
    <row r="139" s="208" customFormat="1" ht="16.25" spans="2:61">
      <c r="B139" s="250"/>
      <c r="C139" s="256"/>
      <c r="D139" s="257"/>
      <c r="E139" s="255"/>
      <c r="F139" s="258"/>
      <c r="G139" s="253"/>
      <c r="H139" s="244"/>
      <c r="I139" s="285"/>
      <c r="J139" s="285"/>
      <c r="K139" s="285"/>
      <c r="L139" s="294"/>
      <c r="M139" s="295"/>
      <c r="N139" s="296"/>
      <c r="O139" s="297"/>
      <c r="P139" s="298"/>
      <c r="Q139" s="295"/>
      <c r="R139" s="296"/>
      <c r="S139" s="297"/>
      <c r="T139" s="298"/>
      <c r="U139" s="295"/>
      <c r="V139" s="296"/>
      <c r="W139" s="297"/>
      <c r="X139" s="298"/>
      <c r="Y139" s="295"/>
      <c r="Z139" s="296"/>
      <c r="AA139" s="297"/>
      <c r="AB139" s="298"/>
      <c r="AC139" s="295"/>
      <c r="AD139" s="296"/>
      <c r="AE139" s="297"/>
      <c r="AF139" s="298"/>
      <c r="AG139" s="295"/>
      <c r="AH139" s="296"/>
      <c r="AI139" s="297"/>
      <c r="AJ139" s="298"/>
      <c r="AK139" s="295"/>
      <c r="AL139" s="296"/>
      <c r="AM139" s="297"/>
      <c r="AN139" s="298"/>
      <c r="AO139" s="295"/>
      <c r="AP139" s="296"/>
      <c r="AQ139" s="297"/>
      <c r="AR139" s="298"/>
      <c r="AS139" s="295"/>
      <c r="AT139" s="296"/>
      <c r="AU139" s="321"/>
      <c r="AV139" s="298"/>
      <c r="AW139" s="295"/>
      <c r="AX139" s="296"/>
      <c r="AY139" s="321"/>
      <c r="AZ139" s="298"/>
      <c r="BA139" s="295"/>
      <c r="BB139" s="296"/>
      <c r="BC139" s="297"/>
      <c r="BD139" s="298"/>
      <c r="BE139" s="295"/>
      <c r="BF139" s="296"/>
      <c r="BG139" s="321"/>
      <c r="BH139" s="336"/>
      <c r="BI139" s="335"/>
    </row>
    <row r="140" s="208" customFormat="1" ht="16.25" spans="2:61">
      <c r="B140" s="250"/>
      <c r="C140" s="256"/>
      <c r="D140" s="257"/>
      <c r="E140" s="255"/>
      <c r="F140" s="258"/>
      <c r="G140" s="253"/>
      <c r="H140" s="244"/>
      <c r="I140" s="285"/>
      <c r="J140" s="285"/>
      <c r="K140" s="285"/>
      <c r="L140" s="294"/>
      <c r="M140" s="295"/>
      <c r="N140" s="296"/>
      <c r="O140" s="297"/>
      <c r="P140" s="298"/>
      <c r="Q140" s="295"/>
      <c r="R140" s="296"/>
      <c r="S140" s="297"/>
      <c r="T140" s="298"/>
      <c r="U140" s="295"/>
      <c r="V140" s="296"/>
      <c r="W140" s="297"/>
      <c r="X140" s="298"/>
      <c r="Y140" s="295"/>
      <c r="Z140" s="296"/>
      <c r="AA140" s="297"/>
      <c r="AB140" s="298"/>
      <c r="AC140" s="295"/>
      <c r="AD140" s="296"/>
      <c r="AE140" s="297"/>
      <c r="AF140" s="298"/>
      <c r="AG140" s="295"/>
      <c r="AH140" s="296"/>
      <c r="AI140" s="297"/>
      <c r="AJ140" s="298"/>
      <c r="AK140" s="295"/>
      <c r="AL140" s="296"/>
      <c r="AM140" s="297"/>
      <c r="AN140" s="298"/>
      <c r="AO140" s="295"/>
      <c r="AP140" s="296"/>
      <c r="AQ140" s="297"/>
      <c r="AR140" s="298"/>
      <c r="AS140" s="295"/>
      <c r="AT140" s="296"/>
      <c r="AU140" s="321"/>
      <c r="AV140" s="298"/>
      <c r="AW140" s="295"/>
      <c r="AX140" s="296"/>
      <c r="AY140" s="321"/>
      <c r="AZ140" s="298"/>
      <c r="BA140" s="295"/>
      <c r="BB140" s="296"/>
      <c r="BC140" s="297"/>
      <c r="BD140" s="298"/>
      <c r="BE140" s="295"/>
      <c r="BF140" s="296"/>
      <c r="BG140" s="321"/>
      <c r="BH140" s="336"/>
      <c r="BI140" s="335"/>
    </row>
    <row r="141" s="208" customFormat="1" ht="16.25" spans="2:61">
      <c r="B141" s="250"/>
      <c r="C141" s="256"/>
      <c r="D141" s="257"/>
      <c r="E141" s="255"/>
      <c r="F141" s="258"/>
      <c r="G141" s="253"/>
      <c r="H141" s="244"/>
      <c r="I141" s="285"/>
      <c r="J141" s="285"/>
      <c r="K141" s="285"/>
      <c r="L141" s="294"/>
      <c r="M141" s="295"/>
      <c r="N141" s="296"/>
      <c r="O141" s="297"/>
      <c r="P141" s="298"/>
      <c r="Q141" s="295"/>
      <c r="R141" s="296"/>
      <c r="S141" s="297"/>
      <c r="T141" s="298"/>
      <c r="U141" s="295"/>
      <c r="V141" s="296"/>
      <c r="W141" s="297"/>
      <c r="X141" s="298"/>
      <c r="Y141" s="295"/>
      <c r="Z141" s="296"/>
      <c r="AA141" s="297"/>
      <c r="AB141" s="298"/>
      <c r="AC141" s="295"/>
      <c r="AD141" s="296"/>
      <c r="AE141" s="297"/>
      <c r="AF141" s="298"/>
      <c r="AG141" s="295"/>
      <c r="AH141" s="296"/>
      <c r="AI141" s="297"/>
      <c r="AJ141" s="298"/>
      <c r="AK141" s="295"/>
      <c r="AL141" s="296"/>
      <c r="AM141" s="297"/>
      <c r="AN141" s="298"/>
      <c r="AO141" s="295"/>
      <c r="AP141" s="296"/>
      <c r="AQ141" s="297"/>
      <c r="AR141" s="298"/>
      <c r="AS141" s="295"/>
      <c r="AT141" s="296"/>
      <c r="AU141" s="321"/>
      <c r="AV141" s="298"/>
      <c r="AW141" s="295"/>
      <c r="AX141" s="296"/>
      <c r="AY141" s="321"/>
      <c r="AZ141" s="298"/>
      <c r="BA141" s="295"/>
      <c r="BB141" s="296"/>
      <c r="BC141" s="297"/>
      <c r="BD141" s="298"/>
      <c r="BE141" s="295"/>
      <c r="BF141" s="296"/>
      <c r="BG141" s="321"/>
      <c r="BH141" s="336"/>
      <c r="BI141" s="335"/>
    </row>
    <row r="142" s="208" customFormat="1" ht="16.25" spans="2:61">
      <c r="B142" s="250"/>
      <c r="C142" s="256"/>
      <c r="D142" s="257"/>
      <c r="E142" s="255"/>
      <c r="F142" s="258"/>
      <c r="G142" s="253"/>
      <c r="H142" s="244"/>
      <c r="I142" s="285"/>
      <c r="J142" s="285"/>
      <c r="K142" s="285"/>
      <c r="L142" s="294"/>
      <c r="M142" s="295"/>
      <c r="N142" s="296"/>
      <c r="O142" s="297"/>
      <c r="P142" s="298"/>
      <c r="Q142" s="295"/>
      <c r="R142" s="296"/>
      <c r="S142" s="297"/>
      <c r="T142" s="298"/>
      <c r="U142" s="295"/>
      <c r="V142" s="296"/>
      <c r="W142" s="297"/>
      <c r="X142" s="298"/>
      <c r="Y142" s="295"/>
      <c r="Z142" s="296"/>
      <c r="AA142" s="297"/>
      <c r="AB142" s="298"/>
      <c r="AC142" s="295"/>
      <c r="AD142" s="296"/>
      <c r="AE142" s="297"/>
      <c r="AF142" s="298"/>
      <c r="AG142" s="295"/>
      <c r="AH142" s="296"/>
      <c r="AI142" s="297"/>
      <c r="AJ142" s="298"/>
      <c r="AK142" s="295"/>
      <c r="AL142" s="296"/>
      <c r="AM142" s="297"/>
      <c r="AN142" s="298"/>
      <c r="AO142" s="295"/>
      <c r="AP142" s="296"/>
      <c r="AQ142" s="297"/>
      <c r="AR142" s="298"/>
      <c r="AS142" s="295"/>
      <c r="AT142" s="296"/>
      <c r="AU142" s="321"/>
      <c r="AV142" s="298"/>
      <c r="AW142" s="295"/>
      <c r="AX142" s="296"/>
      <c r="AY142" s="321"/>
      <c r="AZ142" s="298"/>
      <c r="BA142" s="295"/>
      <c r="BB142" s="296"/>
      <c r="BC142" s="297"/>
      <c r="BD142" s="298"/>
      <c r="BE142" s="295"/>
      <c r="BF142" s="296"/>
      <c r="BG142" s="321"/>
      <c r="BH142" s="336"/>
      <c r="BI142" s="335"/>
    </row>
    <row r="143" s="208" customFormat="1" ht="16.25" spans="2:61">
      <c r="B143" s="250"/>
      <c r="C143" s="256"/>
      <c r="D143" s="257"/>
      <c r="E143" s="255"/>
      <c r="F143" s="258"/>
      <c r="G143" s="253"/>
      <c r="H143" s="244"/>
      <c r="I143" s="285"/>
      <c r="J143" s="285"/>
      <c r="K143" s="285"/>
      <c r="L143" s="294"/>
      <c r="M143" s="295"/>
      <c r="N143" s="296"/>
      <c r="O143" s="297"/>
      <c r="P143" s="298"/>
      <c r="Q143" s="295"/>
      <c r="R143" s="296"/>
      <c r="S143" s="297"/>
      <c r="T143" s="298"/>
      <c r="U143" s="295"/>
      <c r="V143" s="296"/>
      <c r="W143" s="297"/>
      <c r="X143" s="298"/>
      <c r="Y143" s="295"/>
      <c r="Z143" s="296"/>
      <c r="AA143" s="297"/>
      <c r="AB143" s="298"/>
      <c r="AC143" s="295"/>
      <c r="AD143" s="296"/>
      <c r="AE143" s="297"/>
      <c r="AF143" s="298"/>
      <c r="AG143" s="295"/>
      <c r="AH143" s="296"/>
      <c r="AI143" s="297"/>
      <c r="AJ143" s="298"/>
      <c r="AK143" s="295"/>
      <c r="AL143" s="296"/>
      <c r="AM143" s="297"/>
      <c r="AN143" s="298"/>
      <c r="AO143" s="295"/>
      <c r="AP143" s="296"/>
      <c r="AQ143" s="297"/>
      <c r="AR143" s="298"/>
      <c r="AS143" s="295"/>
      <c r="AT143" s="296"/>
      <c r="AU143" s="321"/>
      <c r="AV143" s="298"/>
      <c r="AW143" s="295"/>
      <c r="AX143" s="296"/>
      <c r="AY143" s="321"/>
      <c r="AZ143" s="298"/>
      <c r="BA143" s="295"/>
      <c r="BB143" s="296"/>
      <c r="BC143" s="297"/>
      <c r="BD143" s="298"/>
      <c r="BE143" s="295"/>
      <c r="BF143" s="296"/>
      <c r="BG143" s="321"/>
      <c r="BH143" s="336"/>
      <c r="BI143" s="335"/>
    </row>
    <row r="144" s="208" customFormat="1" ht="16.25" spans="2:61">
      <c r="B144" s="250"/>
      <c r="C144" s="256"/>
      <c r="D144" s="257"/>
      <c r="E144" s="255"/>
      <c r="F144" s="258"/>
      <c r="G144" s="253"/>
      <c r="H144" s="244"/>
      <c r="I144" s="285"/>
      <c r="J144" s="285"/>
      <c r="K144" s="285"/>
      <c r="L144" s="294"/>
      <c r="M144" s="295"/>
      <c r="N144" s="296"/>
      <c r="O144" s="297"/>
      <c r="P144" s="298"/>
      <c r="Q144" s="295"/>
      <c r="R144" s="296"/>
      <c r="S144" s="297"/>
      <c r="T144" s="298"/>
      <c r="U144" s="295"/>
      <c r="V144" s="296"/>
      <c r="W144" s="297"/>
      <c r="X144" s="298"/>
      <c r="Y144" s="295"/>
      <c r="Z144" s="296"/>
      <c r="AA144" s="297"/>
      <c r="AB144" s="298"/>
      <c r="AC144" s="295"/>
      <c r="AD144" s="296"/>
      <c r="AE144" s="297"/>
      <c r="AF144" s="298"/>
      <c r="AG144" s="295"/>
      <c r="AH144" s="296"/>
      <c r="AI144" s="297"/>
      <c r="AJ144" s="298"/>
      <c r="AK144" s="295"/>
      <c r="AL144" s="296"/>
      <c r="AM144" s="297"/>
      <c r="AN144" s="298"/>
      <c r="AO144" s="295"/>
      <c r="AP144" s="296"/>
      <c r="AQ144" s="297"/>
      <c r="AR144" s="298"/>
      <c r="AS144" s="295"/>
      <c r="AT144" s="296"/>
      <c r="AU144" s="321"/>
      <c r="AV144" s="298"/>
      <c r="AW144" s="295"/>
      <c r="AX144" s="296"/>
      <c r="AY144" s="321"/>
      <c r="AZ144" s="298"/>
      <c r="BA144" s="295"/>
      <c r="BB144" s="296"/>
      <c r="BC144" s="297"/>
      <c r="BD144" s="298"/>
      <c r="BE144" s="295"/>
      <c r="BF144" s="296"/>
      <c r="BG144" s="321"/>
      <c r="BH144" s="336"/>
      <c r="BI144" s="335"/>
    </row>
    <row r="145" s="208" customFormat="1" ht="16.25" spans="2:61">
      <c r="B145" s="250"/>
      <c r="C145" s="256"/>
      <c r="D145" s="257"/>
      <c r="E145" s="255"/>
      <c r="F145" s="258"/>
      <c r="G145" s="253"/>
      <c r="H145" s="244"/>
      <c r="I145" s="285"/>
      <c r="J145" s="285"/>
      <c r="K145" s="285"/>
      <c r="L145" s="294"/>
      <c r="M145" s="295"/>
      <c r="N145" s="296"/>
      <c r="O145" s="297"/>
      <c r="P145" s="298"/>
      <c r="Q145" s="295"/>
      <c r="R145" s="296"/>
      <c r="S145" s="297"/>
      <c r="T145" s="298"/>
      <c r="U145" s="295"/>
      <c r="V145" s="296"/>
      <c r="W145" s="297"/>
      <c r="X145" s="298"/>
      <c r="Y145" s="295"/>
      <c r="Z145" s="296"/>
      <c r="AA145" s="297"/>
      <c r="AB145" s="298"/>
      <c r="AC145" s="295"/>
      <c r="AD145" s="296"/>
      <c r="AE145" s="297"/>
      <c r="AF145" s="298"/>
      <c r="AG145" s="295"/>
      <c r="AH145" s="296"/>
      <c r="AI145" s="297"/>
      <c r="AJ145" s="298"/>
      <c r="AK145" s="295"/>
      <c r="AL145" s="296"/>
      <c r="AM145" s="297"/>
      <c r="AN145" s="298"/>
      <c r="AO145" s="295"/>
      <c r="AP145" s="296"/>
      <c r="AQ145" s="297"/>
      <c r="AR145" s="298"/>
      <c r="AS145" s="295"/>
      <c r="AT145" s="296"/>
      <c r="AU145" s="321"/>
      <c r="AV145" s="298"/>
      <c r="AW145" s="295"/>
      <c r="AX145" s="296"/>
      <c r="AY145" s="321"/>
      <c r="AZ145" s="298"/>
      <c r="BA145" s="295"/>
      <c r="BB145" s="296"/>
      <c r="BC145" s="297"/>
      <c r="BD145" s="298"/>
      <c r="BE145" s="295"/>
      <c r="BF145" s="296"/>
      <c r="BG145" s="321"/>
      <c r="BH145" s="336"/>
      <c r="BI145" s="335"/>
    </row>
    <row r="146" s="208" customFormat="1" ht="16.25" spans="2:61">
      <c r="B146" s="250"/>
      <c r="C146" s="256"/>
      <c r="D146" s="257"/>
      <c r="E146" s="255"/>
      <c r="F146" s="258"/>
      <c r="G146" s="253"/>
      <c r="H146" s="244"/>
      <c r="I146" s="285"/>
      <c r="J146" s="285"/>
      <c r="K146" s="285"/>
      <c r="L146" s="294"/>
      <c r="M146" s="295"/>
      <c r="N146" s="296"/>
      <c r="O146" s="297"/>
      <c r="P146" s="298"/>
      <c r="Q146" s="295"/>
      <c r="R146" s="296"/>
      <c r="S146" s="297"/>
      <c r="T146" s="298"/>
      <c r="U146" s="295"/>
      <c r="V146" s="296"/>
      <c r="W146" s="297"/>
      <c r="X146" s="298"/>
      <c r="Y146" s="295"/>
      <c r="Z146" s="296"/>
      <c r="AA146" s="297"/>
      <c r="AB146" s="298"/>
      <c r="AC146" s="295"/>
      <c r="AD146" s="296"/>
      <c r="AE146" s="297"/>
      <c r="AF146" s="298"/>
      <c r="AG146" s="295"/>
      <c r="AH146" s="296"/>
      <c r="AI146" s="297"/>
      <c r="AJ146" s="298"/>
      <c r="AK146" s="295"/>
      <c r="AL146" s="296"/>
      <c r="AM146" s="297"/>
      <c r="AN146" s="298"/>
      <c r="AO146" s="295"/>
      <c r="AP146" s="296"/>
      <c r="AQ146" s="297"/>
      <c r="AR146" s="298"/>
      <c r="AS146" s="295"/>
      <c r="AT146" s="296"/>
      <c r="AU146" s="321"/>
      <c r="AV146" s="298"/>
      <c r="AW146" s="295"/>
      <c r="AX146" s="296"/>
      <c r="AY146" s="321"/>
      <c r="AZ146" s="298"/>
      <c r="BA146" s="295"/>
      <c r="BB146" s="296"/>
      <c r="BC146" s="297"/>
      <c r="BD146" s="298"/>
      <c r="BE146" s="295"/>
      <c r="BF146" s="296"/>
      <c r="BG146" s="321"/>
      <c r="BH146" s="336"/>
      <c r="BI146" s="335"/>
    </row>
    <row r="147" s="208" customFormat="1" ht="16.25" spans="2:61">
      <c r="B147" s="250"/>
      <c r="C147" s="256"/>
      <c r="D147" s="257"/>
      <c r="E147" s="255"/>
      <c r="F147" s="258"/>
      <c r="G147" s="253"/>
      <c r="H147" s="244"/>
      <c r="I147" s="285"/>
      <c r="J147" s="285"/>
      <c r="K147" s="285"/>
      <c r="L147" s="294"/>
      <c r="M147" s="295"/>
      <c r="N147" s="296"/>
      <c r="O147" s="297"/>
      <c r="P147" s="298"/>
      <c r="Q147" s="295"/>
      <c r="R147" s="296"/>
      <c r="S147" s="297"/>
      <c r="T147" s="298"/>
      <c r="U147" s="295"/>
      <c r="V147" s="296"/>
      <c r="W147" s="297"/>
      <c r="X147" s="298"/>
      <c r="Y147" s="295"/>
      <c r="Z147" s="296"/>
      <c r="AA147" s="297"/>
      <c r="AB147" s="298"/>
      <c r="AC147" s="295"/>
      <c r="AD147" s="296"/>
      <c r="AE147" s="297"/>
      <c r="AF147" s="298"/>
      <c r="AG147" s="295"/>
      <c r="AH147" s="296"/>
      <c r="AI147" s="297"/>
      <c r="AJ147" s="298"/>
      <c r="AK147" s="295"/>
      <c r="AL147" s="296"/>
      <c r="AM147" s="297"/>
      <c r="AN147" s="298"/>
      <c r="AO147" s="295"/>
      <c r="AP147" s="296"/>
      <c r="AQ147" s="297"/>
      <c r="AR147" s="298"/>
      <c r="AS147" s="295"/>
      <c r="AT147" s="296"/>
      <c r="AU147" s="321"/>
      <c r="AV147" s="298"/>
      <c r="AW147" s="295"/>
      <c r="AX147" s="296"/>
      <c r="AY147" s="321"/>
      <c r="AZ147" s="298"/>
      <c r="BA147" s="295"/>
      <c r="BB147" s="296"/>
      <c r="BC147" s="297"/>
      <c r="BD147" s="298"/>
      <c r="BE147" s="295"/>
      <c r="BF147" s="296"/>
      <c r="BG147" s="321"/>
      <c r="BH147" s="336"/>
      <c r="BI147" s="335"/>
    </row>
    <row r="148" s="208" customFormat="1" ht="16.25" spans="2:61">
      <c r="B148" s="250"/>
      <c r="C148" s="256"/>
      <c r="D148" s="257"/>
      <c r="E148" s="255"/>
      <c r="F148" s="258"/>
      <c r="G148" s="253"/>
      <c r="H148" s="244"/>
      <c r="I148" s="285"/>
      <c r="J148" s="285"/>
      <c r="K148" s="285"/>
      <c r="L148" s="294"/>
      <c r="M148" s="295"/>
      <c r="N148" s="296"/>
      <c r="O148" s="297"/>
      <c r="P148" s="298"/>
      <c r="Q148" s="295"/>
      <c r="R148" s="296"/>
      <c r="S148" s="297"/>
      <c r="T148" s="298"/>
      <c r="U148" s="295"/>
      <c r="V148" s="296"/>
      <c r="W148" s="297"/>
      <c r="X148" s="298"/>
      <c r="Y148" s="295"/>
      <c r="Z148" s="296"/>
      <c r="AA148" s="297"/>
      <c r="AB148" s="298"/>
      <c r="AC148" s="295"/>
      <c r="AD148" s="296"/>
      <c r="AE148" s="297"/>
      <c r="AF148" s="298"/>
      <c r="AG148" s="295"/>
      <c r="AH148" s="296"/>
      <c r="AI148" s="297"/>
      <c r="AJ148" s="298"/>
      <c r="AK148" s="295"/>
      <c r="AL148" s="296"/>
      <c r="AM148" s="297"/>
      <c r="AN148" s="298"/>
      <c r="AO148" s="295"/>
      <c r="AP148" s="296"/>
      <c r="AQ148" s="297"/>
      <c r="AR148" s="298"/>
      <c r="AS148" s="295"/>
      <c r="AT148" s="296"/>
      <c r="AU148" s="321"/>
      <c r="AV148" s="298"/>
      <c r="AW148" s="295"/>
      <c r="AX148" s="296"/>
      <c r="AY148" s="321"/>
      <c r="AZ148" s="298"/>
      <c r="BA148" s="295"/>
      <c r="BB148" s="296"/>
      <c r="BC148" s="297"/>
      <c r="BD148" s="298"/>
      <c r="BE148" s="295"/>
      <c r="BF148" s="296"/>
      <c r="BG148" s="321"/>
      <c r="BH148" s="336"/>
      <c r="BI148" s="335"/>
    </row>
    <row r="149" s="208" customFormat="1" ht="16.25" spans="2:61">
      <c r="B149" s="250"/>
      <c r="C149" s="256"/>
      <c r="D149" s="257"/>
      <c r="E149" s="255"/>
      <c r="F149" s="258"/>
      <c r="G149" s="253"/>
      <c r="H149" s="244"/>
      <c r="I149" s="285"/>
      <c r="J149" s="285"/>
      <c r="K149" s="285"/>
      <c r="L149" s="294"/>
      <c r="M149" s="295"/>
      <c r="N149" s="296"/>
      <c r="O149" s="297"/>
      <c r="P149" s="298"/>
      <c r="Q149" s="295"/>
      <c r="R149" s="296"/>
      <c r="S149" s="297"/>
      <c r="T149" s="298"/>
      <c r="U149" s="295"/>
      <c r="V149" s="296"/>
      <c r="W149" s="297"/>
      <c r="X149" s="298"/>
      <c r="Y149" s="295"/>
      <c r="Z149" s="296"/>
      <c r="AA149" s="297"/>
      <c r="AB149" s="298"/>
      <c r="AC149" s="295"/>
      <c r="AD149" s="296"/>
      <c r="AE149" s="297"/>
      <c r="AF149" s="298"/>
      <c r="AG149" s="295"/>
      <c r="AH149" s="296"/>
      <c r="AI149" s="297"/>
      <c r="AJ149" s="298"/>
      <c r="AK149" s="295"/>
      <c r="AL149" s="296"/>
      <c r="AM149" s="297"/>
      <c r="AN149" s="298"/>
      <c r="AO149" s="295"/>
      <c r="AP149" s="296"/>
      <c r="AQ149" s="297"/>
      <c r="AR149" s="298"/>
      <c r="AS149" s="295"/>
      <c r="AT149" s="296"/>
      <c r="AU149" s="321"/>
      <c r="AV149" s="298"/>
      <c r="AW149" s="295"/>
      <c r="AX149" s="296"/>
      <c r="AY149" s="321"/>
      <c r="AZ149" s="298"/>
      <c r="BA149" s="295"/>
      <c r="BB149" s="296"/>
      <c r="BC149" s="297"/>
      <c r="BD149" s="298"/>
      <c r="BE149" s="295"/>
      <c r="BF149" s="296"/>
      <c r="BG149" s="321"/>
      <c r="BH149" s="336"/>
      <c r="BI149" s="335"/>
    </row>
    <row r="150" s="208" customFormat="1" ht="16.25" spans="2:61">
      <c r="B150" s="250"/>
      <c r="C150" s="256"/>
      <c r="D150" s="257"/>
      <c r="E150" s="255"/>
      <c r="F150" s="258"/>
      <c r="G150" s="253"/>
      <c r="H150" s="244"/>
      <c r="I150" s="285"/>
      <c r="J150" s="285"/>
      <c r="K150" s="285"/>
      <c r="L150" s="294"/>
      <c r="M150" s="295"/>
      <c r="N150" s="296"/>
      <c r="O150" s="297"/>
      <c r="P150" s="298"/>
      <c r="Q150" s="295"/>
      <c r="R150" s="296"/>
      <c r="S150" s="297"/>
      <c r="T150" s="298"/>
      <c r="U150" s="295"/>
      <c r="V150" s="296"/>
      <c r="W150" s="297"/>
      <c r="X150" s="298"/>
      <c r="Y150" s="295"/>
      <c r="Z150" s="296"/>
      <c r="AA150" s="297"/>
      <c r="AB150" s="298"/>
      <c r="AC150" s="295"/>
      <c r="AD150" s="296"/>
      <c r="AE150" s="297"/>
      <c r="AF150" s="298"/>
      <c r="AG150" s="295"/>
      <c r="AH150" s="296"/>
      <c r="AI150" s="297"/>
      <c r="AJ150" s="298"/>
      <c r="AK150" s="295"/>
      <c r="AL150" s="296"/>
      <c r="AM150" s="297"/>
      <c r="AN150" s="298"/>
      <c r="AO150" s="295"/>
      <c r="AP150" s="296"/>
      <c r="AQ150" s="297"/>
      <c r="AR150" s="298"/>
      <c r="AS150" s="295"/>
      <c r="AT150" s="296"/>
      <c r="AU150" s="321"/>
      <c r="AV150" s="298"/>
      <c r="AW150" s="295"/>
      <c r="AX150" s="296"/>
      <c r="AY150" s="321"/>
      <c r="AZ150" s="298"/>
      <c r="BA150" s="295"/>
      <c r="BB150" s="296"/>
      <c r="BC150" s="297"/>
      <c r="BD150" s="298"/>
      <c r="BE150" s="295"/>
      <c r="BF150" s="296"/>
      <c r="BG150" s="321"/>
      <c r="BH150" s="336"/>
      <c r="BI150" s="335"/>
    </row>
    <row r="151" s="208" customFormat="1" ht="16.25" spans="2:61">
      <c r="B151" s="250"/>
      <c r="C151" s="256"/>
      <c r="D151" s="257"/>
      <c r="E151" s="255"/>
      <c r="F151" s="258"/>
      <c r="G151" s="253"/>
      <c r="H151" s="244"/>
      <c r="I151" s="285"/>
      <c r="J151" s="285"/>
      <c r="K151" s="285"/>
      <c r="L151" s="294"/>
      <c r="M151" s="295"/>
      <c r="N151" s="296"/>
      <c r="O151" s="297"/>
      <c r="P151" s="298"/>
      <c r="Q151" s="295"/>
      <c r="R151" s="296"/>
      <c r="S151" s="297"/>
      <c r="T151" s="298"/>
      <c r="U151" s="295"/>
      <c r="V151" s="296"/>
      <c r="W151" s="297"/>
      <c r="X151" s="298"/>
      <c r="Y151" s="295"/>
      <c r="Z151" s="296"/>
      <c r="AA151" s="297"/>
      <c r="AB151" s="298"/>
      <c r="AC151" s="295"/>
      <c r="AD151" s="296"/>
      <c r="AE151" s="297"/>
      <c r="AF151" s="298"/>
      <c r="AG151" s="295"/>
      <c r="AH151" s="296"/>
      <c r="AI151" s="297"/>
      <c r="AJ151" s="298"/>
      <c r="AK151" s="295"/>
      <c r="AL151" s="296"/>
      <c r="AM151" s="297"/>
      <c r="AN151" s="298"/>
      <c r="AO151" s="295"/>
      <c r="AP151" s="296"/>
      <c r="AQ151" s="297"/>
      <c r="AR151" s="298"/>
      <c r="AS151" s="295"/>
      <c r="AT151" s="296"/>
      <c r="AU151" s="321"/>
      <c r="AV151" s="298"/>
      <c r="AW151" s="295"/>
      <c r="AX151" s="296"/>
      <c r="AY151" s="321"/>
      <c r="AZ151" s="298"/>
      <c r="BA151" s="295"/>
      <c r="BB151" s="296"/>
      <c r="BC151" s="297"/>
      <c r="BD151" s="298"/>
      <c r="BE151" s="295"/>
      <c r="BF151" s="296"/>
      <c r="BG151" s="321"/>
      <c r="BH151" s="336"/>
      <c r="BI151" s="335"/>
    </row>
    <row r="152" s="208" customFormat="1" ht="16.25" spans="2:61">
      <c r="B152" s="250"/>
      <c r="C152" s="256"/>
      <c r="D152" s="257"/>
      <c r="E152" s="255"/>
      <c r="F152" s="258"/>
      <c r="G152" s="253"/>
      <c r="H152" s="244"/>
      <c r="I152" s="285"/>
      <c r="J152" s="285"/>
      <c r="K152" s="285"/>
      <c r="L152" s="294"/>
      <c r="M152" s="295"/>
      <c r="N152" s="296"/>
      <c r="O152" s="297"/>
      <c r="P152" s="298"/>
      <c r="Q152" s="295"/>
      <c r="R152" s="296"/>
      <c r="S152" s="297"/>
      <c r="T152" s="298"/>
      <c r="U152" s="295"/>
      <c r="V152" s="296"/>
      <c r="W152" s="297"/>
      <c r="X152" s="298"/>
      <c r="Y152" s="295"/>
      <c r="Z152" s="296"/>
      <c r="AA152" s="297"/>
      <c r="AB152" s="298"/>
      <c r="AC152" s="295"/>
      <c r="AD152" s="296"/>
      <c r="AE152" s="297"/>
      <c r="AF152" s="298"/>
      <c r="AG152" s="295"/>
      <c r="AH152" s="296"/>
      <c r="AI152" s="297"/>
      <c r="AJ152" s="298"/>
      <c r="AK152" s="295"/>
      <c r="AL152" s="296"/>
      <c r="AM152" s="297"/>
      <c r="AN152" s="298"/>
      <c r="AO152" s="295"/>
      <c r="AP152" s="296"/>
      <c r="AQ152" s="297"/>
      <c r="AR152" s="298"/>
      <c r="AS152" s="295"/>
      <c r="AT152" s="296"/>
      <c r="AU152" s="321"/>
      <c r="AV152" s="298"/>
      <c r="AW152" s="295"/>
      <c r="AX152" s="296"/>
      <c r="AY152" s="321"/>
      <c r="AZ152" s="298"/>
      <c r="BA152" s="295"/>
      <c r="BB152" s="296"/>
      <c r="BC152" s="297"/>
      <c r="BD152" s="298"/>
      <c r="BE152" s="295"/>
      <c r="BF152" s="296"/>
      <c r="BG152" s="321"/>
      <c r="BH152" s="336"/>
      <c r="BI152" s="335"/>
    </row>
    <row r="153" s="208" customFormat="1" ht="16.25" spans="2:61">
      <c r="B153" s="250"/>
      <c r="C153" s="256"/>
      <c r="D153" s="257"/>
      <c r="E153" s="255"/>
      <c r="F153" s="258"/>
      <c r="G153" s="253"/>
      <c r="H153" s="244"/>
      <c r="I153" s="285"/>
      <c r="J153" s="285"/>
      <c r="K153" s="285"/>
      <c r="L153" s="294"/>
      <c r="M153" s="295"/>
      <c r="N153" s="296"/>
      <c r="O153" s="297"/>
      <c r="P153" s="298"/>
      <c r="Q153" s="295"/>
      <c r="R153" s="296"/>
      <c r="S153" s="297"/>
      <c r="T153" s="298"/>
      <c r="U153" s="295"/>
      <c r="V153" s="296"/>
      <c r="W153" s="297"/>
      <c r="X153" s="298"/>
      <c r="Y153" s="295"/>
      <c r="Z153" s="296"/>
      <c r="AA153" s="297"/>
      <c r="AB153" s="298"/>
      <c r="AC153" s="295"/>
      <c r="AD153" s="296"/>
      <c r="AE153" s="297"/>
      <c r="AF153" s="298"/>
      <c r="AG153" s="295"/>
      <c r="AH153" s="296"/>
      <c r="AI153" s="297"/>
      <c r="AJ153" s="298"/>
      <c r="AK153" s="295"/>
      <c r="AL153" s="296"/>
      <c r="AM153" s="297"/>
      <c r="AN153" s="298"/>
      <c r="AO153" s="295"/>
      <c r="AP153" s="296"/>
      <c r="AQ153" s="297"/>
      <c r="AR153" s="298"/>
      <c r="AS153" s="295"/>
      <c r="AT153" s="296"/>
      <c r="AU153" s="321"/>
      <c r="AV153" s="298"/>
      <c r="AW153" s="295"/>
      <c r="AX153" s="296"/>
      <c r="AY153" s="321"/>
      <c r="AZ153" s="298"/>
      <c r="BA153" s="295"/>
      <c r="BB153" s="296"/>
      <c r="BC153" s="297"/>
      <c r="BD153" s="298"/>
      <c r="BE153" s="295"/>
      <c r="BF153" s="296"/>
      <c r="BG153" s="321"/>
      <c r="BH153" s="336"/>
      <c r="BI153" s="335"/>
    </row>
    <row r="154" s="208" customFormat="1" ht="16.25" spans="2:61">
      <c r="B154" s="250"/>
      <c r="C154" s="256"/>
      <c r="D154" s="257"/>
      <c r="E154" s="255"/>
      <c r="F154" s="258"/>
      <c r="G154" s="253"/>
      <c r="H154" s="244"/>
      <c r="I154" s="285"/>
      <c r="J154" s="285"/>
      <c r="K154" s="285"/>
      <c r="L154" s="294"/>
      <c r="M154" s="295"/>
      <c r="N154" s="296"/>
      <c r="O154" s="297"/>
      <c r="P154" s="298"/>
      <c r="Q154" s="295"/>
      <c r="R154" s="296"/>
      <c r="S154" s="297"/>
      <c r="T154" s="298"/>
      <c r="U154" s="295"/>
      <c r="V154" s="296"/>
      <c r="W154" s="297"/>
      <c r="X154" s="298"/>
      <c r="Y154" s="295"/>
      <c r="Z154" s="296"/>
      <c r="AA154" s="297"/>
      <c r="AB154" s="298"/>
      <c r="AC154" s="295"/>
      <c r="AD154" s="296"/>
      <c r="AE154" s="297"/>
      <c r="AF154" s="298"/>
      <c r="AG154" s="295"/>
      <c r="AH154" s="296"/>
      <c r="AI154" s="297"/>
      <c r="AJ154" s="298"/>
      <c r="AK154" s="295"/>
      <c r="AL154" s="296"/>
      <c r="AM154" s="297"/>
      <c r="AN154" s="298"/>
      <c r="AO154" s="295"/>
      <c r="AP154" s="296"/>
      <c r="AQ154" s="297"/>
      <c r="AR154" s="298"/>
      <c r="AS154" s="295"/>
      <c r="AT154" s="296"/>
      <c r="AU154" s="321"/>
      <c r="AV154" s="298"/>
      <c r="AW154" s="295"/>
      <c r="AX154" s="296"/>
      <c r="AY154" s="321"/>
      <c r="AZ154" s="298"/>
      <c r="BA154" s="295"/>
      <c r="BB154" s="296"/>
      <c r="BC154" s="297"/>
      <c r="BD154" s="298"/>
      <c r="BE154" s="295"/>
      <c r="BF154" s="296"/>
      <c r="BG154" s="321"/>
      <c r="BH154" s="336"/>
      <c r="BI154" s="335"/>
    </row>
    <row r="155" s="208" customFormat="1" ht="16.25" spans="2:61">
      <c r="B155" s="250"/>
      <c r="C155" s="256"/>
      <c r="D155" s="257"/>
      <c r="E155" s="255"/>
      <c r="F155" s="258"/>
      <c r="G155" s="253"/>
      <c r="H155" s="244"/>
      <c r="I155" s="285"/>
      <c r="J155" s="285"/>
      <c r="K155" s="285"/>
      <c r="L155" s="294"/>
      <c r="M155" s="295"/>
      <c r="N155" s="296"/>
      <c r="O155" s="297"/>
      <c r="P155" s="298"/>
      <c r="Q155" s="295"/>
      <c r="R155" s="296"/>
      <c r="S155" s="297"/>
      <c r="T155" s="298"/>
      <c r="U155" s="295"/>
      <c r="V155" s="296"/>
      <c r="W155" s="297"/>
      <c r="X155" s="298"/>
      <c r="Y155" s="295"/>
      <c r="Z155" s="296"/>
      <c r="AA155" s="297"/>
      <c r="AB155" s="298"/>
      <c r="AC155" s="295"/>
      <c r="AD155" s="296"/>
      <c r="AE155" s="297"/>
      <c r="AF155" s="298"/>
      <c r="AG155" s="295"/>
      <c r="AH155" s="296"/>
      <c r="AI155" s="297"/>
      <c r="AJ155" s="298"/>
      <c r="AK155" s="295"/>
      <c r="AL155" s="296"/>
      <c r="AM155" s="297"/>
      <c r="AN155" s="298"/>
      <c r="AO155" s="295"/>
      <c r="AP155" s="296"/>
      <c r="AQ155" s="297"/>
      <c r="AR155" s="298"/>
      <c r="AS155" s="295"/>
      <c r="AT155" s="296"/>
      <c r="AU155" s="321"/>
      <c r="AV155" s="298"/>
      <c r="AW155" s="295"/>
      <c r="AX155" s="296"/>
      <c r="AY155" s="321"/>
      <c r="AZ155" s="298"/>
      <c r="BA155" s="295"/>
      <c r="BB155" s="296"/>
      <c r="BC155" s="297"/>
      <c r="BD155" s="298"/>
      <c r="BE155" s="295"/>
      <c r="BF155" s="296"/>
      <c r="BG155" s="321"/>
      <c r="BH155" s="336"/>
      <c r="BI155" s="335"/>
    </row>
    <row r="156" s="208" customFormat="1" ht="16.25" spans="2:61">
      <c r="B156" s="250"/>
      <c r="C156" s="256"/>
      <c r="D156" s="257"/>
      <c r="E156" s="255"/>
      <c r="F156" s="258"/>
      <c r="G156" s="253"/>
      <c r="H156" s="244"/>
      <c r="I156" s="285"/>
      <c r="J156" s="285"/>
      <c r="K156" s="285"/>
      <c r="L156" s="294"/>
      <c r="M156" s="295"/>
      <c r="N156" s="296"/>
      <c r="O156" s="297"/>
      <c r="P156" s="298"/>
      <c r="Q156" s="295"/>
      <c r="R156" s="296"/>
      <c r="S156" s="297"/>
      <c r="T156" s="298"/>
      <c r="U156" s="295"/>
      <c r="V156" s="296"/>
      <c r="W156" s="297"/>
      <c r="X156" s="298"/>
      <c r="Y156" s="295"/>
      <c r="Z156" s="296"/>
      <c r="AA156" s="297"/>
      <c r="AB156" s="298"/>
      <c r="AC156" s="295"/>
      <c r="AD156" s="296"/>
      <c r="AE156" s="297"/>
      <c r="AF156" s="298"/>
      <c r="AG156" s="295"/>
      <c r="AH156" s="296"/>
      <c r="AI156" s="297"/>
      <c r="AJ156" s="298"/>
      <c r="AK156" s="295"/>
      <c r="AL156" s="296"/>
      <c r="AM156" s="297"/>
      <c r="AN156" s="298"/>
      <c r="AO156" s="295"/>
      <c r="AP156" s="296"/>
      <c r="AQ156" s="297"/>
      <c r="AR156" s="298"/>
      <c r="AS156" s="295"/>
      <c r="AT156" s="296"/>
      <c r="AU156" s="321"/>
      <c r="AV156" s="298"/>
      <c r="AW156" s="295"/>
      <c r="AX156" s="296"/>
      <c r="AY156" s="321"/>
      <c r="AZ156" s="298"/>
      <c r="BA156" s="295"/>
      <c r="BB156" s="296"/>
      <c r="BC156" s="297"/>
      <c r="BD156" s="298"/>
      <c r="BE156" s="295"/>
      <c r="BF156" s="296"/>
      <c r="BG156" s="321"/>
      <c r="BH156" s="336"/>
      <c r="BI156" s="335"/>
    </row>
    <row r="157" s="208" customFormat="1" ht="16.25" spans="2:61">
      <c r="B157" s="250"/>
      <c r="C157" s="256"/>
      <c r="D157" s="257"/>
      <c r="E157" s="255"/>
      <c r="F157" s="258"/>
      <c r="G157" s="253"/>
      <c r="H157" s="244"/>
      <c r="I157" s="285"/>
      <c r="J157" s="285"/>
      <c r="K157" s="285"/>
      <c r="L157" s="294"/>
      <c r="M157" s="295"/>
      <c r="N157" s="296"/>
      <c r="O157" s="297"/>
      <c r="P157" s="298"/>
      <c r="Q157" s="295"/>
      <c r="R157" s="296"/>
      <c r="S157" s="297"/>
      <c r="T157" s="298"/>
      <c r="U157" s="295"/>
      <c r="V157" s="296"/>
      <c r="W157" s="297"/>
      <c r="X157" s="298"/>
      <c r="Y157" s="295"/>
      <c r="Z157" s="296"/>
      <c r="AA157" s="297"/>
      <c r="AB157" s="298"/>
      <c r="AC157" s="295"/>
      <c r="AD157" s="296"/>
      <c r="AE157" s="297"/>
      <c r="AF157" s="298"/>
      <c r="AG157" s="295"/>
      <c r="AH157" s="296"/>
      <c r="AI157" s="297"/>
      <c r="AJ157" s="298"/>
      <c r="AK157" s="295"/>
      <c r="AL157" s="296"/>
      <c r="AM157" s="297"/>
      <c r="AN157" s="298"/>
      <c r="AO157" s="295"/>
      <c r="AP157" s="296"/>
      <c r="AQ157" s="297"/>
      <c r="AR157" s="298"/>
      <c r="AS157" s="295"/>
      <c r="AT157" s="296"/>
      <c r="AU157" s="321"/>
      <c r="AV157" s="298"/>
      <c r="AW157" s="295"/>
      <c r="AX157" s="296"/>
      <c r="AY157" s="321"/>
      <c r="AZ157" s="298"/>
      <c r="BA157" s="295"/>
      <c r="BB157" s="296"/>
      <c r="BC157" s="297"/>
      <c r="BD157" s="298"/>
      <c r="BE157" s="295"/>
      <c r="BF157" s="296"/>
      <c r="BG157" s="321"/>
      <c r="BH157" s="336"/>
      <c r="BI157" s="335"/>
    </row>
    <row r="158" s="208" customFormat="1" ht="16.25" spans="2:61">
      <c r="B158" s="250"/>
      <c r="C158" s="256"/>
      <c r="D158" s="257"/>
      <c r="E158" s="255"/>
      <c r="F158" s="258"/>
      <c r="G158" s="253"/>
      <c r="H158" s="244"/>
      <c r="I158" s="285"/>
      <c r="J158" s="285"/>
      <c r="K158" s="285"/>
      <c r="L158" s="294"/>
      <c r="M158" s="295"/>
      <c r="N158" s="296"/>
      <c r="O158" s="297"/>
      <c r="P158" s="298"/>
      <c r="Q158" s="295"/>
      <c r="R158" s="296"/>
      <c r="S158" s="297"/>
      <c r="T158" s="298"/>
      <c r="U158" s="295"/>
      <c r="V158" s="296"/>
      <c r="W158" s="297"/>
      <c r="X158" s="298"/>
      <c r="Y158" s="295"/>
      <c r="Z158" s="296"/>
      <c r="AA158" s="297"/>
      <c r="AB158" s="298"/>
      <c r="AC158" s="295"/>
      <c r="AD158" s="296"/>
      <c r="AE158" s="297"/>
      <c r="AF158" s="298"/>
      <c r="AG158" s="295"/>
      <c r="AH158" s="296"/>
      <c r="AI158" s="297"/>
      <c r="AJ158" s="298"/>
      <c r="AK158" s="295"/>
      <c r="AL158" s="296"/>
      <c r="AM158" s="297"/>
      <c r="AN158" s="298"/>
      <c r="AO158" s="295"/>
      <c r="AP158" s="296"/>
      <c r="AQ158" s="297"/>
      <c r="AR158" s="298"/>
      <c r="AS158" s="295"/>
      <c r="AT158" s="296"/>
      <c r="AU158" s="321"/>
      <c r="AV158" s="298"/>
      <c r="AW158" s="295"/>
      <c r="AX158" s="296"/>
      <c r="AY158" s="321"/>
      <c r="AZ158" s="298"/>
      <c r="BA158" s="295"/>
      <c r="BB158" s="296"/>
      <c r="BC158" s="297"/>
      <c r="BD158" s="298"/>
      <c r="BE158" s="295"/>
      <c r="BF158" s="296"/>
      <c r="BG158" s="321"/>
      <c r="BH158" s="336"/>
      <c r="BI158" s="335"/>
    </row>
    <row r="159" s="208" customFormat="1" ht="16.25" spans="2:61">
      <c r="B159" s="250"/>
      <c r="C159" s="256"/>
      <c r="D159" s="257"/>
      <c r="E159" s="255"/>
      <c r="F159" s="258"/>
      <c r="G159" s="253"/>
      <c r="H159" s="244"/>
      <c r="I159" s="285"/>
      <c r="J159" s="285"/>
      <c r="K159" s="285"/>
      <c r="L159" s="294"/>
      <c r="M159" s="295"/>
      <c r="N159" s="296"/>
      <c r="O159" s="297"/>
      <c r="P159" s="298"/>
      <c r="Q159" s="295"/>
      <c r="R159" s="296"/>
      <c r="S159" s="297"/>
      <c r="T159" s="298"/>
      <c r="U159" s="295"/>
      <c r="V159" s="296"/>
      <c r="W159" s="297"/>
      <c r="X159" s="298"/>
      <c r="Y159" s="295"/>
      <c r="Z159" s="296"/>
      <c r="AA159" s="297"/>
      <c r="AB159" s="298"/>
      <c r="AC159" s="295"/>
      <c r="AD159" s="296"/>
      <c r="AE159" s="297"/>
      <c r="AF159" s="298"/>
      <c r="AG159" s="295"/>
      <c r="AH159" s="296"/>
      <c r="AI159" s="297"/>
      <c r="AJ159" s="298"/>
      <c r="AK159" s="295"/>
      <c r="AL159" s="296"/>
      <c r="AM159" s="297"/>
      <c r="AN159" s="298"/>
      <c r="AO159" s="295"/>
      <c r="AP159" s="296"/>
      <c r="AQ159" s="297"/>
      <c r="AR159" s="298"/>
      <c r="AS159" s="295"/>
      <c r="AT159" s="296"/>
      <c r="AU159" s="321"/>
      <c r="AV159" s="298"/>
      <c r="AW159" s="295"/>
      <c r="AX159" s="296"/>
      <c r="AY159" s="321"/>
      <c r="AZ159" s="298"/>
      <c r="BA159" s="295"/>
      <c r="BB159" s="296"/>
      <c r="BC159" s="297"/>
      <c r="BD159" s="298"/>
      <c r="BE159" s="295"/>
      <c r="BF159" s="296"/>
      <c r="BG159" s="321"/>
      <c r="BH159" s="336"/>
      <c r="BI159" s="335"/>
    </row>
    <row r="160" s="208" customFormat="1" ht="16.25" spans="2:61">
      <c r="B160" s="250"/>
      <c r="C160" s="256"/>
      <c r="D160" s="257"/>
      <c r="E160" s="255"/>
      <c r="F160" s="258"/>
      <c r="G160" s="253"/>
      <c r="H160" s="244"/>
      <c r="I160" s="285"/>
      <c r="J160" s="285"/>
      <c r="K160" s="285"/>
      <c r="L160" s="294"/>
      <c r="M160" s="295"/>
      <c r="N160" s="296"/>
      <c r="O160" s="297"/>
      <c r="P160" s="298"/>
      <c r="Q160" s="295"/>
      <c r="R160" s="296"/>
      <c r="S160" s="297"/>
      <c r="T160" s="298"/>
      <c r="U160" s="295"/>
      <c r="V160" s="296"/>
      <c r="W160" s="297"/>
      <c r="X160" s="298"/>
      <c r="Y160" s="295"/>
      <c r="Z160" s="296"/>
      <c r="AA160" s="297"/>
      <c r="AB160" s="298"/>
      <c r="AC160" s="295"/>
      <c r="AD160" s="296"/>
      <c r="AE160" s="297"/>
      <c r="AF160" s="298"/>
      <c r="AG160" s="295"/>
      <c r="AH160" s="296"/>
      <c r="AI160" s="297"/>
      <c r="AJ160" s="298"/>
      <c r="AK160" s="295"/>
      <c r="AL160" s="296"/>
      <c r="AM160" s="297"/>
      <c r="AN160" s="298"/>
      <c r="AO160" s="295"/>
      <c r="AP160" s="296"/>
      <c r="AQ160" s="297"/>
      <c r="AR160" s="298"/>
      <c r="AS160" s="295"/>
      <c r="AT160" s="296"/>
      <c r="AU160" s="321"/>
      <c r="AV160" s="298"/>
      <c r="AW160" s="295"/>
      <c r="AX160" s="296"/>
      <c r="AY160" s="321"/>
      <c r="AZ160" s="298"/>
      <c r="BA160" s="295"/>
      <c r="BB160" s="296"/>
      <c r="BC160" s="297"/>
      <c r="BD160" s="298"/>
      <c r="BE160" s="295"/>
      <c r="BF160" s="296"/>
      <c r="BG160" s="321"/>
      <c r="BH160" s="336"/>
      <c r="BI160" s="335"/>
    </row>
    <row r="161" s="208" customFormat="1" ht="16.25" spans="2:61">
      <c r="B161" s="250"/>
      <c r="C161" s="256"/>
      <c r="D161" s="257"/>
      <c r="E161" s="255"/>
      <c r="F161" s="258"/>
      <c r="G161" s="253"/>
      <c r="H161" s="244"/>
      <c r="I161" s="285"/>
      <c r="J161" s="285"/>
      <c r="K161" s="285"/>
      <c r="L161" s="294"/>
      <c r="M161" s="295"/>
      <c r="N161" s="296"/>
      <c r="O161" s="297"/>
      <c r="P161" s="298"/>
      <c r="Q161" s="295"/>
      <c r="R161" s="296"/>
      <c r="S161" s="297"/>
      <c r="T161" s="298"/>
      <c r="U161" s="295"/>
      <c r="V161" s="296"/>
      <c r="W161" s="297"/>
      <c r="X161" s="298"/>
      <c r="Y161" s="295"/>
      <c r="Z161" s="296"/>
      <c r="AA161" s="297"/>
      <c r="AB161" s="298"/>
      <c r="AC161" s="295"/>
      <c r="AD161" s="296"/>
      <c r="AE161" s="297"/>
      <c r="AF161" s="298"/>
      <c r="AG161" s="295"/>
      <c r="AH161" s="296"/>
      <c r="AI161" s="297"/>
      <c r="AJ161" s="298"/>
      <c r="AK161" s="295"/>
      <c r="AL161" s="296"/>
      <c r="AM161" s="297"/>
      <c r="AN161" s="298"/>
      <c r="AO161" s="295"/>
      <c r="AP161" s="296"/>
      <c r="AQ161" s="297"/>
      <c r="AR161" s="298"/>
      <c r="AS161" s="295"/>
      <c r="AT161" s="296"/>
      <c r="AU161" s="321"/>
      <c r="AV161" s="298"/>
      <c r="AW161" s="295"/>
      <c r="AX161" s="296"/>
      <c r="AY161" s="321"/>
      <c r="AZ161" s="298"/>
      <c r="BA161" s="295"/>
      <c r="BB161" s="296"/>
      <c r="BC161" s="297"/>
      <c r="BD161" s="298"/>
      <c r="BE161" s="295"/>
      <c r="BF161" s="296"/>
      <c r="BG161" s="321"/>
      <c r="BH161" s="336"/>
      <c r="BI161" s="335"/>
    </row>
    <row r="162" s="208" customFormat="1" ht="16.25" spans="2:61">
      <c r="B162" s="250"/>
      <c r="C162" s="256"/>
      <c r="D162" s="257"/>
      <c r="E162" s="255"/>
      <c r="F162" s="258"/>
      <c r="G162" s="253"/>
      <c r="H162" s="244"/>
      <c r="I162" s="285"/>
      <c r="J162" s="285"/>
      <c r="K162" s="285"/>
      <c r="L162" s="294"/>
      <c r="M162" s="295"/>
      <c r="N162" s="296"/>
      <c r="O162" s="297"/>
      <c r="P162" s="298"/>
      <c r="Q162" s="295"/>
      <c r="R162" s="296"/>
      <c r="S162" s="297"/>
      <c r="T162" s="298"/>
      <c r="U162" s="295"/>
      <c r="V162" s="296"/>
      <c r="W162" s="297"/>
      <c r="X162" s="298"/>
      <c r="Y162" s="295"/>
      <c r="Z162" s="296"/>
      <c r="AA162" s="297"/>
      <c r="AB162" s="298"/>
      <c r="AC162" s="295"/>
      <c r="AD162" s="296"/>
      <c r="AE162" s="297"/>
      <c r="AF162" s="298"/>
      <c r="AG162" s="295"/>
      <c r="AH162" s="296"/>
      <c r="AI162" s="297"/>
      <c r="AJ162" s="298"/>
      <c r="AK162" s="295"/>
      <c r="AL162" s="296"/>
      <c r="AM162" s="297"/>
      <c r="AN162" s="298"/>
      <c r="AO162" s="295"/>
      <c r="AP162" s="296"/>
      <c r="AQ162" s="297"/>
      <c r="AR162" s="298"/>
      <c r="AS162" s="295"/>
      <c r="AT162" s="296"/>
      <c r="AU162" s="321"/>
      <c r="AV162" s="298"/>
      <c r="AW162" s="295"/>
      <c r="AX162" s="296"/>
      <c r="AY162" s="321"/>
      <c r="AZ162" s="298"/>
      <c r="BA162" s="295"/>
      <c r="BB162" s="296"/>
      <c r="BC162" s="297"/>
      <c r="BD162" s="298"/>
      <c r="BE162" s="295"/>
      <c r="BF162" s="296"/>
      <c r="BG162" s="321"/>
      <c r="BH162" s="336"/>
      <c r="BI162" s="335"/>
    </row>
    <row r="163" s="208" customFormat="1" ht="16.25" spans="2:61">
      <c r="B163" s="250"/>
      <c r="C163" s="256"/>
      <c r="D163" s="257"/>
      <c r="E163" s="255"/>
      <c r="F163" s="258"/>
      <c r="G163" s="253"/>
      <c r="H163" s="244"/>
      <c r="I163" s="285"/>
      <c r="J163" s="285"/>
      <c r="K163" s="285"/>
      <c r="L163" s="294"/>
      <c r="M163" s="295"/>
      <c r="N163" s="296"/>
      <c r="O163" s="297"/>
      <c r="P163" s="298"/>
      <c r="Q163" s="295"/>
      <c r="R163" s="296"/>
      <c r="S163" s="297"/>
      <c r="T163" s="298"/>
      <c r="U163" s="295"/>
      <c r="V163" s="296"/>
      <c r="W163" s="297"/>
      <c r="X163" s="298"/>
      <c r="Y163" s="295"/>
      <c r="Z163" s="296"/>
      <c r="AA163" s="297"/>
      <c r="AB163" s="298"/>
      <c r="AC163" s="295"/>
      <c r="AD163" s="296"/>
      <c r="AE163" s="297"/>
      <c r="AF163" s="298"/>
      <c r="AG163" s="295"/>
      <c r="AH163" s="296"/>
      <c r="AI163" s="297"/>
      <c r="AJ163" s="298"/>
      <c r="AK163" s="295"/>
      <c r="AL163" s="296"/>
      <c r="AM163" s="297"/>
      <c r="AN163" s="298"/>
      <c r="AO163" s="295"/>
      <c r="AP163" s="296"/>
      <c r="AQ163" s="297"/>
      <c r="AR163" s="298"/>
      <c r="AS163" s="295"/>
      <c r="AT163" s="296"/>
      <c r="AU163" s="321"/>
      <c r="AV163" s="298"/>
      <c r="AW163" s="295"/>
      <c r="AX163" s="296"/>
      <c r="AY163" s="321"/>
      <c r="AZ163" s="298"/>
      <c r="BA163" s="295"/>
      <c r="BB163" s="296"/>
      <c r="BC163" s="297"/>
      <c r="BD163" s="298"/>
      <c r="BE163" s="295"/>
      <c r="BF163" s="296"/>
      <c r="BG163" s="321"/>
      <c r="BH163" s="336"/>
      <c r="BI163" s="335"/>
    </row>
    <row r="164" s="208" customFormat="1" ht="16.25" spans="2:61">
      <c r="B164" s="250"/>
      <c r="C164" s="256"/>
      <c r="D164" s="257"/>
      <c r="E164" s="255"/>
      <c r="F164" s="258"/>
      <c r="G164" s="253"/>
      <c r="H164" s="244"/>
      <c r="I164" s="285"/>
      <c r="J164" s="285"/>
      <c r="K164" s="285"/>
      <c r="L164" s="294"/>
      <c r="M164" s="295"/>
      <c r="N164" s="296"/>
      <c r="O164" s="297"/>
      <c r="P164" s="298"/>
      <c r="Q164" s="295"/>
      <c r="R164" s="296"/>
      <c r="S164" s="297"/>
      <c r="T164" s="298"/>
      <c r="U164" s="295"/>
      <c r="V164" s="296"/>
      <c r="W164" s="297"/>
      <c r="X164" s="298"/>
      <c r="Y164" s="295"/>
      <c r="Z164" s="296"/>
      <c r="AA164" s="297"/>
      <c r="AB164" s="298"/>
      <c r="AC164" s="295"/>
      <c r="AD164" s="296"/>
      <c r="AE164" s="297"/>
      <c r="AF164" s="298"/>
      <c r="AG164" s="295"/>
      <c r="AH164" s="296"/>
      <c r="AI164" s="297"/>
      <c r="AJ164" s="298"/>
      <c r="AK164" s="295"/>
      <c r="AL164" s="296"/>
      <c r="AM164" s="297"/>
      <c r="AN164" s="298"/>
      <c r="AO164" s="295"/>
      <c r="AP164" s="296"/>
      <c r="AQ164" s="297"/>
      <c r="AR164" s="298"/>
      <c r="AS164" s="295"/>
      <c r="AT164" s="296"/>
      <c r="AU164" s="321"/>
      <c r="AV164" s="298"/>
      <c r="AW164" s="295"/>
      <c r="AX164" s="296"/>
      <c r="AY164" s="321"/>
      <c r="AZ164" s="298"/>
      <c r="BA164" s="295"/>
      <c r="BB164" s="296"/>
      <c r="BC164" s="297"/>
      <c r="BD164" s="298"/>
      <c r="BE164" s="295"/>
      <c r="BF164" s="296"/>
      <c r="BG164" s="321"/>
      <c r="BH164" s="336"/>
      <c r="BI164" s="335"/>
    </row>
    <row r="165" s="208" customFormat="1" ht="16.25" spans="2:61">
      <c r="B165" s="250"/>
      <c r="C165" s="256"/>
      <c r="D165" s="257"/>
      <c r="E165" s="255"/>
      <c r="F165" s="258"/>
      <c r="G165" s="253"/>
      <c r="H165" s="244"/>
      <c r="I165" s="285"/>
      <c r="J165" s="285"/>
      <c r="K165" s="285"/>
      <c r="L165" s="294"/>
      <c r="M165" s="295"/>
      <c r="N165" s="296"/>
      <c r="O165" s="297"/>
      <c r="P165" s="298"/>
      <c r="Q165" s="295"/>
      <c r="R165" s="296"/>
      <c r="S165" s="297"/>
      <c r="T165" s="298"/>
      <c r="U165" s="295"/>
      <c r="V165" s="296"/>
      <c r="W165" s="297"/>
      <c r="X165" s="298"/>
      <c r="Y165" s="295"/>
      <c r="Z165" s="296"/>
      <c r="AA165" s="297"/>
      <c r="AB165" s="298"/>
      <c r="AC165" s="295"/>
      <c r="AD165" s="296"/>
      <c r="AE165" s="297"/>
      <c r="AF165" s="298"/>
      <c r="AG165" s="295"/>
      <c r="AH165" s="296"/>
      <c r="AI165" s="297"/>
      <c r="AJ165" s="298"/>
      <c r="AK165" s="295"/>
      <c r="AL165" s="296"/>
      <c r="AM165" s="297"/>
      <c r="AN165" s="298"/>
      <c r="AO165" s="295"/>
      <c r="AP165" s="296"/>
      <c r="AQ165" s="297"/>
      <c r="AR165" s="298"/>
      <c r="AS165" s="295"/>
      <c r="AT165" s="296"/>
      <c r="AU165" s="321"/>
      <c r="AV165" s="298"/>
      <c r="AW165" s="295"/>
      <c r="AX165" s="296"/>
      <c r="AY165" s="321"/>
      <c r="AZ165" s="298"/>
      <c r="BA165" s="295"/>
      <c r="BB165" s="296"/>
      <c r="BC165" s="297"/>
      <c r="BD165" s="298"/>
      <c r="BE165" s="295"/>
      <c r="BF165" s="296"/>
      <c r="BG165" s="321"/>
      <c r="BH165" s="336"/>
      <c r="BI165" s="335"/>
    </row>
    <row r="166" s="208" customFormat="1" ht="16.25" spans="2:61">
      <c r="B166" s="250"/>
      <c r="C166" s="256"/>
      <c r="D166" s="257"/>
      <c r="E166" s="255"/>
      <c r="F166" s="258"/>
      <c r="G166" s="253"/>
      <c r="H166" s="244"/>
      <c r="I166" s="285"/>
      <c r="J166" s="285"/>
      <c r="K166" s="285"/>
      <c r="L166" s="294"/>
      <c r="M166" s="295"/>
      <c r="N166" s="296"/>
      <c r="O166" s="297"/>
      <c r="P166" s="298"/>
      <c r="Q166" s="295"/>
      <c r="R166" s="296"/>
      <c r="S166" s="297"/>
      <c r="T166" s="298"/>
      <c r="U166" s="295"/>
      <c r="V166" s="296"/>
      <c r="W166" s="297"/>
      <c r="X166" s="298"/>
      <c r="Y166" s="295"/>
      <c r="Z166" s="296"/>
      <c r="AA166" s="297"/>
      <c r="AB166" s="298"/>
      <c r="AC166" s="295"/>
      <c r="AD166" s="296"/>
      <c r="AE166" s="297"/>
      <c r="AF166" s="298"/>
      <c r="AG166" s="295"/>
      <c r="AH166" s="296"/>
      <c r="AI166" s="297"/>
      <c r="AJ166" s="298"/>
      <c r="AK166" s="295"/>
      <c r="AL166" s="296"/>
      <c r="AM166" s="297"/>
      <c r="AN166" s="298"/>
      <c r="AO166" s="295"/>
      <c r="AP166" s="296"/>
      <c r="AQ166" s="297"/>
      <c r="AR166" s="298"/>
      <c r="AS166" s="295"/>
      <c r="AT166" s="296"/>
      <c r="AU166" s="321"/>
      <c r="AV166" s="298"/>
      <c r="AW166" s="295"/>
      <c r="AX166" s="296"/>
      <c r="AY166" s="321"/>
      <c r="AZ166" s="298"/>
      <c r="BA166" s="295"/>
      <c r="BB166" s="296"/>
      <c r="BC166" s="297"/>
      <c r="BD166" s="298"/>
      <c r="BE166" s="295"/>
      <c r="BF166" s="296"/>
      <c r="BG166" s="321"/>
      <c r="BH166" s="336"/>
      <c r="BI166" s="335"/>
    </row>
    <row r="167" s="208" customFormat="1" ht="16.25" spans="2:61">
      <c r="B167" s="250"/>
      <c r="C167" s="256"/>
      <c r="D167" s="257"/>
      <c r="E167" s="255"/>
      <c r="F167" s="258"/>
      <c r="G167" s="253"/>
      <c r="H167" s="244"/>
      <c r="I167" s="285"/>
      <c r="J167" s="285"/>
      <c r="K167" s="285"/>
      <c r="L167" s="294"/>
      <c r="M167" s="295"/>
      <c r="N167" s="296"/>
      <c r="O167" s="297"/>
      <c r="P167" s="298"/>
      <c r="Q167" s="295"/>
      <c r="R167" s="296"/>
      <c r="S167" s="297"/>
      <c r="T167" s="298"/>
      <c r="U167" s="295"/>
      <c r="V167" s="296"/>
      <c r="W167" s="297"/>
      <c r="X167" s="298"/>
      <c r="Y167" s="295"/>
      <c r="Z167" s="296"/>
      <c r="AA167" s="297"/>
      <c r="AB167" s="298"/>
      <c r="AC167" s="295"/>
      <c r="AD167" s="296"/>
      <c r="AE167" s="297"/>
      <c r="AF167" s="298"/>
      <c r="AG167" s="295"/>
      <c r="AH167" s="296"/>
      <c r="AI167" s="297"/>
      <c r="AJ167" s="298"/>
      <c r="AK167" s="295"/>
      <c r="AL167" s="296"/>
      <c r="AM167" s="297"/>
      <c r="AN167" s="298"/>
      <c r="AO167" s="295"/>
      <c r="AP167" s="296"/>
      <c r="AQ167" s="297"/>
      <c r="AR167" s="298"/>
      <c r="AS167" s="295"/>
      <c r="AT167" s="296"/>
      <c r="AU167" s="321"/>
      <c r="AV167" s="298"/>
      <c r="AW167" s="295"/>
      <c r="AX167" s="296"/>
      <c r="AY167" s="321"/>
      <c r="AZ167" s="298"/>
      <c r="BA167" s="295"/>
      <c r="BB167" s="296"/>
      <c r="BC167" s="297"/>
      <c r="BD167" s="298"/>
      <c r="BE167" s="295"/>
      <c r="BF167" s="296"/>
      <c r="BG167" s="321"/>
      <c r="BH167" s="336"/>
      <c r="BI167" s="335"/>
    </row>
    <row r="168" s="208" customFormat="1" ht="16.25" spans="2:61">
      <c r="B168" s="250"/>
      <c r="C168" s="256"/>
      <c r="D168" s="257"/>
      <c r="E168" s="255"/>
      <c r="F168" s="258"/>
      <c r="G168" s="253"/>
      <c r="H168" s="244"/>
      <c r="I168" s="285"/>
      <c r="J168" s="285"/>
      <c r="K168" s="285"/>
      <c r="L168" s="294"/>
      <c r="M168" s="295"/>
      <c r="N168" s="296"/>
      <c r="O168" s="297"/>
      <c r="P168" s="298"/>
      <c r="Q168" s="295"/>
      <c r="R168" s="296"/>
      <c r="S168" s="297"/>
      <c r="T168" s="298"/>
      <c r="U168" s="295"/>
      <c r="V168" s="296"/>
      <c r="W168" s="297"/>
      <c r="X168" s="298"/>
      <c r="Y168" s="295"/>
      <c r="Z168" s="296"/>
      <c r="AA168" s="297"/>
      <c r="AB168" s="298"/>
      <c r="AC168" s="295"/>
      <c r="AD168" s="296"/>
      <c r="AE168" s="297"/>
      <c r="AF168" s="298"/>
      <c r="AG168" s="295"/>
      <c r="AH168" s="296"/>
      <c r="AI168" s="297"/>
      <c r="AJ168" s="298"/>
      <c r="AK168" s="295"/>
      <c r="AL168" s="296"/>
      <c r="AM168" s="297"/>
      <c r="AN168" s="298"/>
      <c r="AO168" s="295"/>
      <c r="AP168" s="296"/>
      <c r="AQ168" s="297"/>
      <c r="AR168" s="298"/>
      <c r="AS168" s="295"/>
      <c r="AT168" s="296"/>
      <c r="AU168" s="321"/>
      <c r="AV168" s="298"/>
      <c r="AW168" s="295"/>
      <c r="AX168" s="296"/>
      <c r="AY168" s="321"/>
      <c r="AZ168" s="298"/>
      <c r="BA168" s="295"/>
      <c r="BB168" s="296"/>
      <c r="BC168" s="297"/>
      <c r="BD168" s="298"/>
      <c r="BE168" s="295"/>
      <c r="BF168" s="296"/>
      <c r="BG168" s="321"/>
      <c r="BH168" s="336"/>
      <c r="BI168" s="335"/>
    </row>
    <row r="169" s="208" customFormat="1" ht="16.25" spans="2:61">
      <c r="B169" s="343"/>
      <c r="C169" s="344"/>
      <c r="D169" s="345"/>
      <c r="E169" s="254"/>
      <c r="F169" s="258"/>
      <c r="G169" s="253"/>
      <c r="H169" s="244"/>
      <c r="I169" s="285"/>
      <c r="J169" s="285"/>
      <c r="K169" s="285"/>
      <c r="L169" s="294"/>
      <c r="M169" s="295"/>
      <c r="N169" s="296"/>
      <c r="O169" s="297"/>
      <c r="P169" s="298"/>
      <c r="Q169" s="295"/>
      <c r="R169" s="296"/>
      <c r="S169" s="297"/>
      <c r="T169" s="298"/>
      <c r="U169" s="295"/>
      <c r="V169" s="296"/>
      <c r="W169" s="297"/>
      <c r="X169" s="298"/>
      <c r="Y169" s="295"/>
      <c r="Z169" s="296"/>
      <c r="AA169" s="297"/>
      <c r="AB169" s="298"/>
      <c r="AC169" s="295"/>
      <c r="AD169" s="296"/>
      <c r="AE169" s="297"/>
      <c r="AF169" s="298"/>
      <c r="AG169" s="295"/>
      <c r="AH169" s="296"/>
      <c r="AI169" s="297"/>
      <c r="AJ169" s="298"/>
      <c r="AK169" s="295"/>
      <c r="AL169" s="296"/>
      <c r="AM169" s="297"/>
      <c r="AN169" s="298"/>
      <c r="AO169" s="295"/>
      <c r="AP169" s="296"/>
      <c r="AQ169" s="297"/>
      <c r="AR169" s="298"/>
      <c r="AS169" s="295"/>
      <c r="AT169" s="296"/>
      <c r="AU169" s="321"/>
      <c r="AV169" s="298"/>
      <c r="AW169" s="295"/>
      <c r="AX169" s="296"/>
      <c r="AY169" s="321"/>
      <c r="AZ169" s="298"/>
      <c r="BA169" s="295"/>
      <c r="BB169" s="296"/>
      <c r="BC169" s="297"/>
      <c r="BD169" s="298"/>
      <c r="BE169" s="295"/>
      <c r="BF169" s="296"/>
      <c r="BG169" s="321"/>
      <c r="BH169" s="336"/>
      <c r="BI169" s="335"/>
    </row>
    <row r="170" s="208" customFormat="1" ht="16.25" spans="2:61">
      <c r="B170" s="343"/>
      <c r="C170" s="344"/>
      <c r="D170" s="345"/>
      <c r="E170" s="254"/>
      <c r="F170" s="258"/>
      <c r="G170" s="253"/>
      <c r="H170" s="244"/>
      <c r="I170" s="285"/>
      <c r="J170" s="285"/>
      <c r="K170" s="285"/>
      <c r="L170" s="294"/>
      <c r="M170" s="295"/>
      <c r="N170" s="296"/>
      <c r="O170" s="297"/>
      <c r="P170" s="298"/>
      <c r="Q170" s="295"/>
      <c r="R170" s="296"/>
      <c r="S170" s="297"/>
      <c r="T170" s="298"/>
      <c r="U170" s="295"/>
      <c r="V170" s="296"/>
      <c r="W170" s="297"/>
      <c r="X170" s="298"/>
      <c r="Y170" s="295"/>
      <c r="Z170" s="296"/>
      <c r="AA170" s="297"/>
      <c r="AB170" s="298"/>
      <c r="AC170" s="295"/>
      <c r="AD170" s="296"/>
      <c r="AE170" s="297"/>
      <c r="AF170" s="298"/>
      <c r="AG170" s="295"/>
      <c r="AH170" s="296"/>
      <c r="AI170" s="297"/>
      <c r="AJ170" s="298"/>
      <c r="AK170" s="295"/>
      <c r="AL170" s="296"/>
      <c r="AM170" s="297"/>
      <c r="AN170" s="298"/>
      <c r="AO170" s="295"/>
      <c r="AP170" s="296"/>
      <c r="AQ170" s="297"/>
      <c r="AR170" s="298"/>
      <c r="AS170" s="295"/>
      <c r="AT170" s="296"/>
      <c r="AU170" s="321"/>
      <c r="AV170" s="298"/>
      <c r="AW170" s="295"/>
      <c r="AX170" s="296"/>
      <c r="AY170" s="321"/>
      <c r="AZ170" s="298"/>
      <c r="BA170" s="295"/>
      <c r="BB170" s="296"/>
      <c r="BC170" s="297"/>
      <c r="BD170" s="298"/>
      <c r="BE170" s="295"/>
      <c r="BF170" s="296"/>
      <c r="BG170" s="321"/>
      <c r="BH170" s="336"/>
      <c r="BI170" s="335"/>
    </row>
    <row r="171" s="208" customFormat="1" ht="16.25" spans="2:61">
      <c r="B171" s="343"/>
      <c r="C171" s="344"/>
      <c r="D171" s="345"/>
      <c r="E171" s="254"/>
      <c r="F171" s="258"/>
      <c r="G171" s="253"/>
      <c r="H171" s="244"/>
      <c r="I171" s="285"/>
      <c r="J171" s="285"/>
      <c r="K171" s="285"/>
      <c r="L171" s="294"/>
      <c r="M171" s="295"/>
      <c r="N171" s="296"/>
      <c r="O171" s="297"/>
      <c r="P171" s="298"/>
      <c r="Q171" s="295"/>
      <c r="R171" s="296"/>
      <c r="S171" s="297"/>
      <c r="T171" s="298"/>
      <c r="U171" s="295"/>
      <c r="V171" s="296"/>
      <c r="W171" s="297"/>
      <c r="X171" s="298"/>
      <c r="Y171" s="295"/>
      <c r="Z171" s="296"/>
      <c r="AA171" s="297"/>
      <c r="AB171" s="298"/>
      <c r="AC171" s="295"/>
      <c r="AD171" s="296"/>
      <c r="AE171" s="297"/>
      <c r="AF171" s="298"/>
      <c r="AG171" s="295"/>
      <c r="AH171" s="296"/>
      <c r="AI171" s="297"/>
      <c r="AJ171" s="298"/>
      <c r="AK171" s="295"/>
      <c r="AL171" s="296"/>
      <c r="AM171" s="297"/>
      <c r="AN171" s="298"/>
      <c r="AO171" s="295"/>
      <c r="AP171" s="296"/>
      <c r="AQ171" s="297"/>
      <c r="AR171" s="298"/>
      <c r="AS171" s="295"/>
      <c r="AT171" s="296"/>
      <c r="AU171" s="321"/>
      <c r="AV171" s="298"/>
      <c r="AW171" s="295"/>
      <c r="AX171" s="296"/>
      <c r="AY171" s="321"/>
      <c r="AZ171" s="298"/>
      <c r="BA171" s="295"/>
      <c r="BB171" s="296"/>
      <c r="BC171" s="297"/>
      <c r="BD171" s="298"/>
      <c r="BE171" s="295"/>
      <c r="BF171" s="296"/>
      <c r="BG171" s="321"/>
      <c r="BH171" s="336"/>
      <c r="BI171" s="335"/>
    </row>
    <row r="172" s="208" customFormat="1" ht="16.25" spans="2:61">
      <c r="B172" s="343"/>
      <c r="C172" s="344"/>
      <c r="D172" s="345"/>
      <c r="E172" s="254"/>
      <c r="F172" s="258"/>
      <c r="G172" s="253"/>
      <c r="H172" s="244"/>
      <c r="I172" s="285"/>
      <c r="J172" s="285"/>
      <c r="K172" s="285"/>
      <c r="L172" s="294"/>
      <c r="M172" s="295"/>
      <c r="N172" s="296"/>
      <c r="O172" s="297"/>
      <c r="P172" s="298"/>
      <c r="Q172" s="295"/>
      <c r="R172" s="296"/>
      <c r="S172" s="297"/>
      <c r="T172" s="298"/>
      <c r="U172" s="295"/>
      <c r="V172" s="296"/>
      <c r="W172" s="297"/>
      <c r="X172" s="298"/>
      <c r="Y172" s="295"/>
      <c r="Z172" s="296"/>
      <c r="AA172" s="297"/>
      <c r="AB172" s="298"/>
      <c r="AC172" s="295"/>
      <c r="AD172" s="296"/>
      <c r="AE172" s="297"/>
      <c r="AF172" s="298"/>
      <c r="AG172" s="295"/>
      <c r="AH172" s="296"/>
      <c r="AI172" s="297"/>
      <c r="AJ172" s="298"/>
      <c r="AK172" s="295"/>
      <c r="AL172" s="296"/>
      <c r="AM172" s="297"/>
      <c r="AN172" s="298"/>
      <c r="AO172" s="295"/>
      <c r="AP172" s="296"/>
      <c r="AQ172" s="297"/>
      <c r="AR172" s="298"/>
      <c r="AS172" s="295"/>
      <c r="AT172" s="296"/>
      <c r="AU172" s="321"/>
      <c r="AV172" s="298"/>
      <c r="AW172" s="295"/>
      <c r="AX172" s="296"/>
      <c r="AY172" s="321"/>
      <c r="AZ172" s="298"/>
      <c r="BA172" s="295"/>
      <c r="BB172" s="296"/>
      <c r="BC172" s="297"/>
      <c r="BD172" s="298"/>
      <c r="BE172" s="295"/>
      <c r="BF172" s="296"/>
      <c r="BG172" s="321"/>
      <c r="BH172" s="336"/>
      <c r="BI172" s="335"/>
    </row>
    <row r="173" s="208" customFormat="1" ht="16.25" spans="2:61">
      <c r="B173" s="343"/>
      <c r="C173" s="344"/>
      <c r="D173" s="345"/>
      <c r="E173" s="254"/>
      <c r="F173" s="258"/>
      <c r="G173" s="253"/>
      <c r="H173" s="244"/>
      <c r="I173" s="285"/>
      <c r="J173" s="285"/>
      <c r="K173" s="285"/>
      <c r="L173" s="294"/>
      <c r="M173" s="295"/>
      <c r="N173" s="296"/>
      <c r="O173" s="297"/>
      <c r="P173" s="298"/>
      <c r="Q173" s="295"/>
      <c r="R173" s="296"/>
      <c r="S173" s="297"/>
      <c r="T173" s="298"/>
      <c r="U173" s="295"/>
      <c r="V173" s="296"/>
      <c r="W173" s="297"/>
      <c r="X173" s="298"/>
      <c r="Y173" s="295"/>
      <c r="Z173" s="296"/>
      <c r="AA173" s="297"/>
      <c r="AB173" s="298"/>
      <c r="AC173" s="295"/>
      <c r="AD173" s="296"/>
      <c r="AE173" s="297"/>
      <c r="AF173" s="298"/>
      <c r="AG173" s="295"/>
      <c r="AH173" s="296"/>
      <c r="AI173" s="297"/>
      <c r="AJ173" s="298"/>
      <c r="AK173" s="295"/>
      <c r="AL173" s="296"/>
      <c r="AM173" s="297"/>
      <c r="AN173" s="298"/>
      <c r="AO173" s="295"/>
      <c r="AP173" s="296"/>
      <c r="AQ173" s="297"/>
      <c r="AR173" s="298"/>
      <c r="AS173" s="295"/>
      <c r="AT173" s="296"/>
      <c r="AU173" s="321"/>
      <c r="AV173" s="298"/>
      <c r="AW173" s="295"/>
      <c r="AX173" s="296"/>
      <c r="AY173" s="321"/>
      <c r="AZ173" s="298"/>
      <c r="BA173" s="295"/>
      <c r="BB173" s="296"/>
      <c r="BC173" s="297"/>
      <c r="BD173" s="298"/>
      <c r="BE173" s="295"/>
      <c r="BF173" s="296"/>
      <c r="BG173" s="321"/>
      <c r="BH173" s="336"/>
      <c r="BI173" s="335"/>
    </row>
    <row r="174" s="208" customFormat="1" ht="16.25" spans="2:61">
      <c r="B174" s="343"/>
      <c r="C174" s="344"/>
      <c r="D174" s="345"/>
      <c r="E174" s="254"/>
      <c r="F174" s="258"/>
      <c r="G174" s="253"/>
      <c r="H174" s="244"/>
      <c r="I174" s="285"/>
      <c r="J174" s="285"/>
      <c r="K174" s="285"/>
      <c r="L174" s="294"/>
      <c r="M174" s="295"/>
      <c r="N174" s="296"/>
      <c r="O174" s="297"/>
      <c r="P174" s="298"/>
      <c r="Q174" s="295"/>
      <c r="R174" s="296"/>
      <c r="S174" s="297"/>
      <c r="T174" s="298"/>
      <c r="U174" s="295"/>
      <c r="V174" s="296"/>
      <c r="W174" s="297"/>
      <c r="X174" s="298"/>
      <c r="Y174" s="295"/>
      <c r="Z174" s="296"/>
      <c r="AA174" s="297"/>
      <c r="AB174" s="298"/>
      <c r="AC174" s="295"/>
      <c r="AD174" s="296"/>
      <c r="AE174" s="297"/>
      <c r="AF174" s="298"/>
      <c r="AG174" s="295"/>
      <c r="AH174" s="296"/>
      <c r="AI174" s="297"/>
      <c r="AJ174" s="298"/>
      <c r="AK174" s="295"/>
      <c r="AL174" s="296"/>
      <c r="AM174" s="297"/>
      <c r="AN174" s="298"/>
      <c r="AO174" s="295"/>
      <c r="AP174" s="296"/>
      <c r="AQ174" s="297"/>
      <c r="AR174" s="298"/>
      <c r="AS174" s="295"/>
      <c r="AT174" s="296"/>
      <c r="AU174" s="321"/>
      <c r="AV174" s="298"/>
      <c r="AW174" s="295"/>
      <c r="AX174" s="296"/>
      <c r="AY174" s="321"/>
      <c r="AZ174" s="298"/>
      <c r="BA174" s="295"/>
      <c r="BB174" s="296"/>
      <c r="BC174" s="297"/>
      <c r="BD174" s="298"/>
      <c r="BE174" s="295"/>
      <c r="BF174" s="296"/>
      <c r="BG174" s="321"/>
      <c r="BH174" s="336"/>
      <c r="BI174" s="335"/>
    </row>
    <row r="175" s="208" customFormat="1" ht="16.25" spans="2:61">
      <c r="B175" s="343"/>
      <c r="C175" s="344"/>
      <c r="D175" s="345"/>
      <c r="E175" s="254"/>
      <c r="F175" s="258"/>
      <c r="G175" s="253"/>
      <c r="H175" s="244"/>
      <c r="I175" s="285"/>
      <c r="J175" s="285"/>
      <c r="K175" s="285"/>
      <c r="L175" s="294"/>
      <c r="M175" s="295"/>
      <c r="N175" s="296"/>
      <c r="O175" s="297"/>
      <c r="P175" s="298"/>
      <c r="Q175" s="295"/>
      <c r="R175" s="296"/>
      <c r="S175" s="297"/>
      <c r="T175" s="298"/>
      <c r="U175" s="295"/>
      <c r="V175" s="296"/>
      <c r="W175" s="297"/>
      <c r="X175" s="298"/>
      <c r="Y175" s="295"/>
      <c r="Z175" s="296"/>
      <c r="AA175" s="297"/>
      <c r="AB175" s="298"/>
      <c r="AC175" s="295"/>
      <c r="AD175" s="296"/>
      <c r="AE175" s="297"/>
      <c r="AF175" s="298"/>
      <c r="AG175" s="295"/>
      <c r="AH175" s="296"/>
      <c r="AI175" s="297"/>
      <c r="AJ175" s="298"/>
      <c r="AK175" s="295"/>
      <c r="AL175" s="296"/>
      <c r="AM175" s="297"/>
      <c r="AN175" s="298"/>
      <c r="AO175" s="295"/>
      <c r="AP175" s="296"/>
      <c r="AQ175" s="297"/>
      <c r="AR175" s="298"/>
      <c r="AS175" s="295"/>
      <c r="AT175" s="296"/>
      <c r="AU175" s="321"/>
      <c r="AV175" s="298"/>
      <c r="AW175" s="295"/>
      <c r="AX175" s="296"/>
      <c r="AY175" s="321"/>
      <c r="AZ175" s="298"/>
      <c r="BA175" s="295"/>
      <c r="BB175" s="296"/>
      <c r="BC175" s="297"/>
      <c r="BD175" s="298"/>
      <c r="BE175" s="295"/>
      <c r="BF175" s="296"/>
      <c r="BG175" s="321"/>
      <c r="BH175" s="336"/>
      <c r="BI175" s="335"/>
    </row>
    <row r="176" s="208" customFormat="1" ht="16.25" spans="2:61">
      <c r="B176" s="343"/>
      <c r="C176" s="344"/>
      <c r="D176" s="345"/>
      <c r="E176" s="254"/>
      <c r="F176" s="258"/>
      <c r="G176" s="253"/>
      <c r="H176" s="244"/>
      <c r="I176" s="285"/>
      <c r="J176" s="285"/>
      <c r="K176" s="285"/>
      <c r="L176" s="294"/>
      <c r="M176" s="295"/>
      <c r="N176" s="296"/>
      <c r="O176" s="297"/>
      <c r="P176" s="298"/>
      <c r="Q176" s="295"/>
      <c r="R176" s="296"/>
      <c r="S176" s="297"/>
      <c r="T176" s="298"/>
      <c r="U176" s="295"/>
      <c r="V176" s="296"/>
      <c r="W176" s="297"/>
      <c r="X176" s="298"/>
      <c r="Y176" s="295"/>
      <c r="Z176" s="296"/>
      <c r="AA176" s="297"/>
      <c r="AB176" s="298"/>
      <c r="AC176" s="295"/>
      <c r="AD176" s="296"/>
      <c r="AE176" s="297"/>
      <c r="AF176" s="298"/>
      <c r="AG176" s="295"/>
      <c r="AH176" s="296"/>
      <c r="AI176" s="297"/>
      <c r="AJ176" s="298"/>
      <c r="AK176" s="295"/>
      <c r="AL176" s="296"/>
      <c r="AM176" s="297"/>
      <c r="AN176" s="298"/>
      <c r="AO176" s="295"/>
      <c r="AP176" s="296"/>
      <c r="AQ176" s="297"/>
      <c r="AR176" s="298"/>
      <c r="AS176" s="295"/>
      <c r="AT176" s="296"/>
      <c r="AU176" s="321"/>
      <c r="AV176" s="298"/>
      <c r="AW176" s="295"/>
      <c r="AX176" s="296"/>
      <c r="AY176" s="321"/>
      <c r="AZ176" s="298"/>
      <c r="BA176" s="295"/>
      <c r="BB176" s="296"/>
      <c r="BC176" s="297"/>
      <c r="BD176" s="298"/>
      <c r="BE176" s="295"/>
      <c r="BF176" s="296"/>
      <c r="BG176" s="321"/>
      <c r="BH176" s="336"/>
      <c r="BI176" s="335"/>
    </row>
    <row r="177" s="208" customFormat="1" ht="16.25" spans="2:61">
      <c r="B177" s="343"/>
      <c r="C177" s="344"/>
      <c r="D177" s="345"/>
      <c r="E177" s="254"/>
      <c r="F177" s="258"/>
      <c r="G177" s="253"/>
      <c r="H177" s="244"/>
      <c r="I177" s="285"/>
      <c r="J177" s="285"/>
      <c r="K177" s="285"/>
      <c r="L177" s="294"/>
      <c r="M177" s="295"/>
      <c r="N177" s="296"/>
      <c r="O177" s="297"/>
      <c r="P177" s="298"/>
      <c r="Q177" s="295"/>
      <c r="R177" s="296"/>
      <c r="S177" s="297"/>
      <c r="T177" s="298"/>
      <c r="U177" s="295"/>
      <c r="V177" s="296"/>
      <c r="W177" s="297"/>
      <c r="X177" s="298"/>
      <c r="Y177" s="295"/>
      <c r="Z177" s="296"/>
      <c r="AA177" s="297"/>
      <c r="AB177" s="298"/>
      <c r="AC177" s="295"/>
      <c r="AD177" s="296"/>
      <c r="AE177" s="297"/>
      <c r="AF177" s="298"/>
      <c r="AG177" s="295"/>
      <c r="AH177" s="296"/>
      <c r="AI177" s="297"/>
      <c r="AJ177" s="298"/>
      <c r="AK177" s="295"/>
      <c r="AL177" s="296"/>
      <c r="AM177" s="297"/>
      <c r="AN177" s="298"/>
      <c r="AO177" s="295"/>
      <c r="AP177" s="296"/>
      <c r="AQ177" s="297"/>
      <c r="AR177" s="298"/>
      <c r="AS177" s="295"/>
      <c r="AT177" s="296"/>
      <c r="AU177" s="321"/>
      <c r="AV177" s="298"/>
      <c r="AW177" s="295"/>
      <c r="AX177" s="296"/>
      <c r="AY177" s="321"/>
      <c r="AZ177" s="298"/>
      <c r="BA177" s="295"/>
      <c r="BB177" s="296"/>
      <c r="BC177" s="297"/>
      <c r="BD177" s="298"/>
      <c r="BE177" s="295"/>
      <c r="BF177" s="296"/>
      <c r="BG177" s="321"/>
      <c r="BH177" s="336"/>
      <c r="BI177" s="335"/>
    </row>
    <row r="178" s="208" customFormat="1" ht="16.25" spans="2:61">
      <c r="B178" s="343"/>
      <c r="C178" s="344"/>
      <c r="D178" s="345"/>
      <c r="E178" s="254"/>
      <c r="F178" s="258"/>
      <c r="G178" s="253"/>
      <c r="H178" s="244"/>
      <c r="I178" s="285"/>
      <c r="J178" s="285"/>
      <c r="K178" s="285"/>
      <c r="L178" s="294"/>
      <c r="M178" s="295"/>
      <c r="N178" s="296"/>
      <c r="O178" s="297"/>
      <c r="P178" s="298"/>
      <c r="Q178" s="295"/>
      <c r="R178" s="296"/>
      <c r="S178" s="297"/>
      <c r="T178" s="298"/>
      <c r="U178" s="295"/>
      <c r="V178" s="296"/>
      <c r="W178" s="297"/>
      <c r="X178" s="298"/>
      <c r="Y178" s="295"/>
      <c r="Z178" s="296"/>
      <c r="AA178" s="297"/>
      <c r="AB178" s="298"/>
      <c r="AC178" s="295"/>
      <c r="AD178" s="296"/>
      <c r="AE178" s="297"/>
      <c r="AF178" s="298"/>
      <c r="AG178" s="295"/>
      <c r="AH178" s="296"/>
      <c r="AI178" s="297"/>
      <c r="AJ178" s="298"/>
      <c r="AK178" s="295"/>
      <c r="AL178" s="296"/>
      <c r="AM178" s="297"/>
      <c r="AN178" s="298"/>
      <c r="AO178" s="295"/>
      <c r="AP178" s="296"/>
      <c r="AQ178" s="297"/>
      <c r="AR178" s="298"/>
      <c r="AS178" s="295"/>
      <c r="AT178" s="296"/>
      <c r="AU178" s="321"/>
      <c r="AV178" s="298"/>
      <c r="AW178" s="295"/>
      <c r="AX178" s="296"/>
      <c r="AY178" s="321"/>
      <c r="AZ178" s="298"/>
      <c r="BA178" s="295"/>
      <c r="BB178" s="296"/>
      <c r="BC178" s="297"/>
      <c r="BD178" s="298"/>
      <c r="BE178" s="295"/>
      <c r="BF178" s="296"/>
      <c r="BG178" s="321"/>
      <c r="BH178" s="336"/>
      <c r="BI178" s="335"/>
    </row>
    <row r="179" s="208" customFormat="1" ht="16.25" spans="2:61">
      <c r="B179" s="343"/>
      <c r="C179" s="344"/>
      <c r="D179" s="345"/>
      <c r="E179" s="254"/>
      <c r="F179" s="258"/>
      <c r="G179" s="253"/>
      <c r="H179" s="244"/>
      <c r="I179" s="285"/>
      <c r="J179" s="285"/>
      <c r="K179" s="285"/>
      <c r="L179" s="294"/>
      <c r="M179" s="295"/>
      <c r="N179" s="296"/>
      <c r="O179" s="297"/>
      <c r="P179" s="298"/>
      <c r="Q179" s="295"/>
      <c r="R179" s="296"/>
      <c r="S179" s="297"/>
      <c r="T179" s="298"/>
      <c r="U179" s="295"/>
      <c r="V179" s="296"/>
      <c r="W179" s="297"/>
      <c r="X179" s="298"/>
      <c r="Y179" s="295"/>
      <c r="Z179" s="296"/>
      <c r="AA179" s="297"/>
      <c r="AB179" s="298"/>
      <c r="AC179" s="295"/>
      <c r="AD179" s="296"/>
      <c r="AE179" s="297"/>
      <c r="AF179" s="298"/>
      <c r="AG179" s="295"/>
      <c r="AH179" s="296"/>
      <c r="AI179" s="297"/>
      <c r="AJ179" s="298"/>
      <c r="AK179" s="295"/>
      <c r="AL179" s="296"/>
      <c r="AM179" s="297"/>
      <c r="AN179" s="298"/>
      <c r="AO179" s="295"/>
      <c r="AP179" s="296"/>
      <c r="AQ179" s="297"/>
      <c r="AR179" s="298"/>
      <c r="AS179" s="295"/>
      <c r="AT179" s="296"/>
      <c r="AU179" s="321"/>
      <c r="AV179" s="298"/>
      <c r="AW179" s="295"/>
      <c r="AX179" s="296"/>
      <c r="AY179" s="321"/>
      <c r="AZ179" s="298"/>
      <c r="BA179" s="295"/>
      <c r="BB179" s="296"/>
      <c r="BC179" s="297"/>
      <c r="BD179" s="298"/>
      <c r="BE179" s="295"/>
      <c r="BF179" s="296"/>
      <c r="BG179" s="321"/>
      <c r="BH179" s="336"/>
      <c r="BI179" s="335"/>
    </row>
    <row r="180" s="208" customFormat="1" ht="16.25" spans="2:61">
      <c r="B180" s="343"/>
      <c r="C180" s="344"/>
      <c r="D180" s="345"/>
      <c r="E180" s="254"/>
      <c r="F180" s="258"/>
      <c r="G180" s="253"/>
      <c r="H180" s="244"/>
      <c r="I180" s="285"/>
      <c r="J180" s="285"/>
      <c r="K180" s="285"/>
      <c r="L180" s="294"/>
      <c r="M180" s="295"/>
      <c r="N180" s="296"/>
      <c r="O180" s="297"/>
      <c r="P180" s="298"/>
      <c r="Q180" s="295"/>
      <c r="R180" s="296"/>
      <c r="S180" s="297"/>
      <c r="T180" s="298"/>
      <c r="U180" s="295"/>
      <c r="V180" s="296"/>
      <c r="W180" s="297"/>
      <c r="X180" s="298"/>
      <c r="Y180" s="295"/>
      <c r="Z180" s="296"/>
      <c r="AA180" s="297"/>
      <c r="AB180" s="298"/>
      <c r="AC180" s="295"/>
      <c r="AD180" s="296"/>
      <c r="AE180" s="297"/>
      <c r="AF180" s="298"/>
      <c r="AG180" s="295"/>
      <c r="AH180" s="296"/>
      <c r="AI180" s="297"/>
      <c r="AJ180" s="298"/>
      <c r="AK180" s="295"/>
      <c r="AL180" s="296"/>
      <c r="AM180" s="297"/>
      <c r="AN180" s="298"/>
      <c r="AO180" s="295"/>
      <c r="AP180" s="296"/>
      <c r="AQ180" s="297"/>
      <c r="AR180" s="298"/>
      <c r="AS180" s="295"/>
      <c r="AT180" s="296"/>
      <c r="AU180" s="321"/>
      <c r="AV180" s="298"/>
      <c r="AW180" s="295"/>
      <c r="AX180" s="296"/>
      <c r="AY180" s="321"/>
      <c r="AZ180" s="298"/>
      <c r="BA180" s="295"/>
      <c r="BB180" s="296"/>
      <c r="BC180" s="297"/>
      <c r="BD180" s="298"/>
      <c r="BE180" s="295"/>
      <c r="BF180" s="296"/>
      <c r="BG180" s="321"/>
      <c r="BH180" s="336"/>
      <c r="BI180" s="335"/>
    </row>
    <row r="181" s="208" customFormat="1" ht="16.25" spans="2:61">
      <c r="B181" s="343"/>
      <c r="C181" s="344"/>
      <c r="D181" s="345"/>
      <c r="E181" s="254"/>
      <c r="F181" s="258"/>
      <c r="G181" s="253"/>
      <c r="H181" s="244"/>
      <c r="I181" s="285"/>
      <c r="J181" s="285"/>
      <c r="K181" s="285"/>
      <c r="L181" s="294"/>
      <c r="M181" s="295"/>
      <c r="N181" s="296"/>
      <c r="O181" s="297"/>
      <c r="P181" s="298"/>
      <c r="Q181" s="295"/>
      <c r="R181" s="296"/>
      <c r="S181" s="297"/>
      <c r="T181" s="298"/>
      <c r="U181" s="295"/>
      <c r="V181" s="296"/>
      <c r="W181" s="297"/>
      <c r="X181" s="298"/>
      <c r="Y181" s="295"/>
      <c r="Z181" s="296"/>
      <c r="AA181" s="297"/>
      <c r="AB181" s="298"/>
      <c r="AC181" s="295"/>
      <c r="AD181" s="296"/>
      <c r="AE181" s="297"/>
      <c r="AF181" s="298"/>
      <c r="AG181" s="295"/>
      <c r="AH181" s="296"/>
      <c r="AI181" s="297"/>
      <c r="AJ181" s="298"/>
      <c r="AK181" s="295"/>
      <c r="AL181" s="296"/>
      <c r="AM181" s="297"/>
      <c r="AN181" s="298"/>
      <c r="AO181" s="295"/>
      <c r="AP181" s="296"/>
      <c r="AQ181" s="297"/>
      <c r="AR181" s="298"/>
      <c r="AS181" s="295"/>
      <c r="AT181" s="296"/>
      <c r="AU181" s="321"/>
      <c r="AV181" s="298"/>
      <c r="AW181" s="295"/>
      <c r="AX181" s="296"/>
      <c r="AY181" s="321"/>
      <c r="AZ181" s="298"/>
      <c r="BA181" s="295"/>
      <c r="BB181" s="296"/>
      <c r="BC181" s="297"/>
      <c r="BD181" s="298"/>
      <c r="BE181" s="295"/>
      <c r="BF181" s="296"/>
      <c r="BG181" s="321"/>
      <c r="BH181" s="336"/>
      <c r="BI181" s="335"/>
    </row>
    <row r="182" s="208" customFormat="1" ht="16.25" spans="2:61">
      <c r="B182" s="343"/>
      <c r="C182" s="344"/>
      <c r="D182" s="345"/>
      <c r="E182" s="254"/>
      <c r="F182" s="258"/>
      <c r="G182" s="253"/>
      <c r="H182" s="244"/>
      <c r="I182" s="285"/>
      <c r="J182" s="285"/>
      <c r="K182" s="285"/>
      <c r="L182" s="294"/>
      <c r="M182" s="295"/>
      <c r="N182" s="296"/>
      <c r="O182" s="297"/>
      <c r="P182" s="298"/>
      <c r="Q182" s="295"/>
      <c r="R182" s="296"/>
      <c r="S182" s="297"/>
      <c r="T182" s="298"/>
      <c r="U182" s="295"/>
      <c r="V182" s="296"/>
      <c r="W182" s="297"/>
      <c r="X182" s="298"/>
      <c r="Y182" s="295"/>
      <c r="Z182" s="296"/>
      <c r="AA182" s="297"/>
      <c r="AB182" s="298"/>
      <c r="AC182" s="295"/>
      <c r="AD182" s="296"/>
      <c r="AE182" s="297"/>
      <c r="AF182" s="298"/>
      <c r="AG182" s="295"/>
      <c r="AH182" s="296"/>
      <c r="AI182" s="297"/>
      <c r="AJ182" s="298"/>
      <c r="AK182" s="295"/>
      <c r="AL182" s="296"/>
      <c r="AM182" s="297"/>
      <c r="AN182" s="298"/>
      <c r="AO182" s="295"/>
      <c r="AP182" s="296"/>
      <c r="AQ182" s="297"/>
      <c r="AR182" s="298"/>
      <c r="AS182" s="295"/>
      <c r="AT182" s="296"/>
      <c r="AU182" s="321"/>
      <c r="AV182" s="298"/>
      <c r="AW182" s="295"/>
      <c r="AX182" s="296"/>
      <c r="AY182" s="321"/>
      <c r="AZ182" s="298"/>
      <c r="BA182" s="295"/>
      <c r="BB182" s="296"/>
      <c r="BC182" s="297"/>
      <c r="BD182" s="298"/>
      <c r="BE182" s="295"/>
      <c r="BF182" s="296"/>
      <c r="BG182" s="321"/>
      <c r="BH182" s="336"/>
      <c r="BI182" s="335"/>
    </row>
    <row r="183" s="208" customFormat="1" ht="16.25" spans="2:61">
      <c r="B183" s="343"/>
      <c r="C183" s="344"/>
      <c r="D183" s="345"/>
      <c r="E183" s="254"/>
      <c r="F183" s="258"/>
      <c r="G183" s="253"/>
      <c r="H183" s="244"/>
      <c r="I183" s="285"/>
      <c r="J183" s="285"/>
      <c r="K183" s="285"/>
      <c r="L183" s="294"/>
      <c r="M183" s="295"/>
      <c r="N183" s="296"/>
      <c r="O183" s="297"/>
      <c r="P183" s="298"/>
      <c r="Q183" s="295"/>
      <c r="R183" s="296"/>
      <c r="S183" s="297"/>
      <c r="T183" s="298"/>
      <c r="U183" s="295"/>
      <c r="V183" s="296"/>
      <c r="W183" s="297"/>
      <c r="X183" s="298"/>
      <c r="Y183" s="295"/>
      <c r="Z183" s="296"/>
      <c r="AA183" s="297"/>
      <c r="AB183" s="298"/>
      <c r="AC183" s="295"/>
      <c r="AD183" s="296"/>
      <c r="AE183" s="297"/>
      <c r="AF183" s="298"/>
      <c r="AG183" s="295"/>
      <c r="AH183" s="296"/>
      <c r="AI183" s="297"/>
      <c r="AJ183" s="298"/>
      <c r="AK183" s="295"/>
      <c r="AL183" s="296"/>
      <c r="AM183" s="297"/>
      <c r="AN183" s="298"/>
      <c r="AO183" s="295"/>
      <c r="AP183" s="296"/>
      <c r="AQ183" s="297"/>
      <c r="AR183" s="298"/>
      <c r="AS183" s="295"/>
      <c r="AT183" s="296"/>
      <c r="AU183" s="321"/>
      <c r="AV183" s="298"/>
      <c r="AW183" s="295"/>
      <c r="AX183" s="296"/>
      <c r="AY183" s="321"/>
      <c r="AZ183" s="298"/>
      <c r="BA183" s="295"/>
      <c r="BB183" s="296"/>
      <c r="BC183" s="297"/>
      <c r="BD183" s="298"/>
      <c r="BE183" s="295"/>
      <c r="BF183" s="296"/>
      <c r="BG183" s="321"/>
      <c r="BH183" s="336"/>
      <c r="BI183" s="335"/>
    </row>
    <row r="184" s="208" customFormat="1" ht="16.25" spans="2:61">
      <c r="B184" s="343"/>
      <c r="C184" s="344"/>
      <c r="D184" s="345"/>
      <c r="E184" s="254"/>
      <c r="F184" s="258"/>
      <c r="G184" s="253"/>
      <c r="H184" s="244"/>
      <c r="I184" s="285"/>
      <c r="J184" s="285"/>
      <c r="K184" s="285"/>
      <c r="L184" s="294"/>
      <c r="M184" s="295"/>
      <c r="N184" s="296"/>
      <c r="O184" s="297"/>
      <c r="P184" s="298"/>
      <c r="Q184" s="295"/>
      <c r="R184" s="296"/>
      <c r="S184" s="297"/>
      <c r="T184" s="298"/>
      <c r="U184" s="295"/>
      <c r="V184" s="296"/>
      <c r="W184" s="297"/>
      <c r="X184" s="298"/>
      <c r="Y184" s="295"/>
      <c r="Z184" s="296"/>
      <c r="AA184" s="297"/>
      <c r="AB184" s="298"/>
      <c r="AC184" s="295"/>
      <c r="AD184" s="296"/>
      <c r="AE184" s="297"/>
      <c r="AF184" s="298"/>
      <c r="AG184" s="295"/>
      <c r="AH184" s="296"/>
      <c r="AI184" s="297"/>
      <c r="AJ184" s="298"/>
      <c r="AK184" s="295"/>
      <c r="AL184" s="296"/>
      <c r="AM184" s="297"/>
      <c r="AN184" s="298"/>
      <c r="AO184" s="295"/>
      <c r="AP184" s="296"/>
      <c r="AQ184" s="297"/>
      <c r="AR184" s="298"/>
      <c r="AS184" s="295"/>
      <c r="AT184" s="296"/>
      <c r="AU184" s="321"/>
      <c r="AV184" s="298"/>
      <c r="AW184" s="295"/>
      <c r="AX184" s="296"/>
      <c r="AY184" s="321"/>
      <c r="AZ184" s="298"/>
      <c r="BA184" s="295"/>
      <c r="BB184" s="296"/>
      <c r="BC184" s="297"/>
      <c r="BD184" s="298"/>
      <c r="BE184" s="295"/>
      <c r="BF184" s="296"/>
      <c r="BG184" s="321"/>
      <c r="BH184" s="336"/>
      <c r="BI184" s="335"/>
    </row>
    <row r="185" s="208" customFormat="1" ht="16.25" spans="2:61">
      <c r="B185" s="343"/>
      <c r="C185" s="344"/>
      <c r="D185" s="345"/>
      <c r="E185" s="254"/>
      <c r="F185" s="258"/>
      <c r="G185" s="253"/>
      <c r="H185" s="244"/>
      <c r="I185" s="285"/>
      <c r="J185" s="285"/>
      <c r="K185" s="285"/>
      <c r="L185" s="294"/>
      <c r="M185" s="295"/>
      <c r="N185" s="296"/>
      <c r="O185" s="297"/>
      <c r="P185" s="298"/>
      <c r="Q185" s="295"/>
      <c r="R185" s="296"/>
      <c r="S185" s="297"/>
      <c r="T185" s="298"/>
      <c r="U185" s="295"/>
      <c r="V185" s="296"/>
      <c r="W185" s="297"/>
      <c r="X185" s="298"/>
      <c r="Y185" s="295"/>
      <c r="Z185" s="296"/>
      <c r="AA185" s="297"/>
      <c r="AB185" s="298"/>
      <c r="AC185" s="295"/>
      <c r="AD185" s="296"/>
      <c r="AE185" s="297"/>
      <c r="AF185" s="298"/>
      <c r="AG185" s="295"/>
      <c r="AH185" s="296"/>
      <c r="AI185" s="297"/>
      <c r="AJ185" s="298"/>
      <c r="AK185" s="295"/>
      <c r="AL185" s="296"/>
      <c r="AM185" s="297"/>
      <c r="AN185" s="298"/>
      <c r="AO185" s="295"/>
      <c r="AP185" s="296"/>
      <c r="AQ185" s="297"/>
      <c r="AR185" s="298"/>
      <c r="AS185" s="295"/>
      <c r="AT185" s="296"/>
      <c r="AU185" s="321"/>
      <c r="AV185" s="298"/>
      <c r="AW185" s="295"/>
      <c r="AX185" s="296"/>
      <c r="AY185" s="321"/>
      <c r="AZ185" s="298"/>
      <c r="BA185" s="295"/>
      <c r="BB185" s="296"/>
      <c r="BC185" s="297"/>
      <c r="BD185" s="298"/>
      <c r="BE185" s="295"/>
      <c r="BF185" s="296"/>
      <c r="BG185" s="321"/>
      <c r="BH185" s="336"/>
      <c r="BI185" s="335"/>
    </row>
    <row r="186" s="208" customFormat="1" ht="16.25" spans="2:61">
      <c r="B186" s="343"/>
      <c r="C186" s="344"/>
      <c r="D186" s="345"/>
      <c r="E186" s="254"/>
      <c r="F186" s="258"/>
      <c r="G186" s="253"/>
      <c r="H186" s="244"/>
      <c r="I186" s="285"/>
      <c r="J186" s="285"/>
      <c r="K186" s="285"/>
      <c r="L186" s="294"/>
      <c r="M186" s="295"/>
      <c r="N186" s="296"/>
      <c r="O186" s="297"/>
      <c r="P186" s="298"/>
      <c r="Q186" s="295"/>
      <c r="R186" s="296"/>
      <c r="S186" s="297"/>
      <c r="T186" s="298"/>
      <c r="U186" s="295"/>
      <c r="V186" s="296"/>
      <c r="W186" s="297"/>
      <c r="X186" s="298"/>
      <c r="Y186" s="295"/>
      <c r="Z186" s="296"/>
      <c r="AA186" s="297"/>
      <c r="AB186" s="298"/>
      <c r="AC186" s="295"/>
      <c r="AD186" s="296"/>
      <c r="AE186" s="297"/>
      <c r="AF186" s="298"/>
      <c r="AG186" s="295"/>
      <c r="AH186" s="296"/>
      <c r="AI186" s="297"/>
      <c r="AJ186" s="298"/>
      <c r="AK186" s="295"/>
      <c r="AL186" s="296"/>
      <c r="AM186" s="297"/>
      <c r="AN186" s="298"/>
      <c r="AO186" s="295"/>
      <c r="AP186" s="296"/>
      <c r="AQ186" s="297"/>
      <c r="AR186" s="298"/>
      <c r="AS186" s="295"/>
      <c r="AT186" s="296"/>
      <c r="AU186" s="321"/>
      <c r="AV186" s="298"/>
      <c r="AW186" s="295"/>
      <c r="AX186" s="296"/>
      <c r="AY186" s="321"/>
      <c r="AZ186" s="298"/>
      <c r="BA186" s="295"/>
      <c r="BB186" s="296"/>
      <c r="BC186" s="297"/>
      <c r="BD186" s="298"/>
      <c r="BE186" s="295"/>
      <c r="BF186" s="296"/>
      <c r="BG186" s="321"/>
      <c r="BH186" s="336"/>
      <c r="BI186" s="335"/>
    </row>
    <row r="187" s="208" customFormat="1" ht="16.25" spans="2:61">
      <c r="B187" s="343"/>
      <c r="C187" s="344"/>
      <c r="D187" s="345"/>
      <c r="E187" s="254"/>
      <c r="F187" s="258"/>
      <c r="G187" s="253"/>
      <c r="H187" s="244"/>
      <c r="I187" s="285"/>
      <c r="J187" s="285"/>
      <c r="K187" s="285"/>
      <c r="L187" s="294"/>
      <c r="M187" s="295"/>
      <c r="N187" s="296"/>
      <c r="O187" s="297"/>
      <c r="P187" s="298"/>
      <c r="Q187" s="295"/>
      <c r="R187" s="296"/>
      <c r="S187" s="297"/>
      <c r="T187" s="298"/>
      <c r="U187" s="295"/>
      <c r="V187" s="296"/>
      <c r="W187" s="297"/>
      <c r="X187" s="298"/>
      <c r="Y187" s="295"/>
      <c r="Z187" s="296"/>
      <c r="AA187" s="297"/>
      <c r="AB187" s="298"/>
      <c r="AC187" s="295"/>
      <c r="AD187" s="296"/>
      <c r="AE187" s="297"/>
      <c r="AF187" s="298"/>
      <c r="AG187" s="295"/>
      <c r="AH187" s="296"/>
      <c r="AI187" s="297"/>
      <c r="AJ187" s="298"/>
      <c r="AK187" s="295"/>
      <c r="AL187" s="296"/>
      <c r="AM187" s="297"/>
      <c r="AN187" s="298"/>
      <c r="AO187" s="295"/>
      <c r="AP187" s="296"/>
      <c r="AQ187" s="297"/>
      <c r="AR187" s="298"/>
      <c r="AS187" s="295"/>
      <c r="AT187" s="296"/>
      <c r="AU187" s="321"/>
      <c r="AV187" s="298"/>
      <c r="AW187" s="295"/>
      <c r="AX187" s="296"/>
      <c r="AY187" s="321"/>
      <c r="AZ187" s="298"/>
      <c r="BA187" s="295"/>
      <c r="BB187" s="296"/>
      <c r="BC187" s="297"/>
      <c r="BD187" s="298"/>
      <c r="BE187" s="295"/>
      <c r="BF187" s="296"/>
      <c r="BG187" s="321"/>
      <c r="BH187" s="336"/>
      <c r="BI187" s="335"/>
    </row>
    <row r="188" s="208" customFormat="1" ht="16.25" spans="2:61">
      <c r="B188" s="343"/>
      <c r="C188" s="344"/>
      <c r="D188" s="345"/>
      <c r="E188" s="254"/>
      <c r="F188" s="258"/>
      <c r="G188" s="253"/>
      <c r="H188" s="244"/>
      <c r="I188" s="285"/>
      <c r="J188" s="285"/>
      <c r="K188" s="285"/>
      <c r="L188" s="294"/>
      <c r="M188" s="295"/>
      <c r="N188" s="296"/>
      <c r="O188" s="297"/>
      <c r="P188" s="298"/>
      <c r="Q188" s="295"/>
      <c r="R188" s="296"/>
      <c r="S188" s="297"/>
      <c r="T188" s="298"/>
      <c r="U188" s="295"/>
      <c r="V188" s="296"/>
      <c r="W188" s="297"/>
      <c r="X188" s="298"/>
      <c r="Y188" s="295"/>
      <c r="Z188" s="296"/>
      <c r="AA188" s="297"/>
      <c r="AB188" s="298"/>
      <c r="AC188" s="295"/>
      <c r="AD188" s="296"/>
      <c r="AE188" s="297"/>
      <c r="AF188" s="298"/>
      <c r="AG188" s="295"/>
      <c r="AH188" s="296"/>
      <c r="AI188" s="297"/>
      <c r="AJ188" s="298"/>
      <c r="AK188" s="295"/>
      <c r="AL188" s="296"/>
      <c r="AM188" s="297"/>
      <c r="AN188" s="298"/>
      <c r="AO188" s="295"/>
      <c r="AP188" s="296"/>
      <c r="AQ188" s="297"/>
      <c r="AR188" s="298"/>
      <c r="AS188" s="295"/>
      <c r="AT188" s="296"/>
      <c r="AU188" s="321"/>
      <c r="AV188" s="298"/>
      <c r="AW188" s="295"/>
      <c r="AX188" s="296"/>
      <c r="AY188" s="321"/>
      <c r="AZ188" s="298"/>
      <c r="BA188" s="295"/>
      <c r="BB188" s="296"/>
      <c r="BC188" s="297"/>
      <c r="BD188" s="298"/>
      <c r="BE188" s="295"/>
      <c r="BF188" s="296"/>
      <c r="BG188" s="321"/>
      <c r="BH188" s="336"/>
      <c r="BI188" s="335"/>
    </row>
    <row r="189" s="208" customFormat="1" ht="16.25" spans="2:61">
      <c r="B189" s="343"/>
      <c r="C189" s="344"/>
      <c r="D189" s="345"/>
      <c r="E189" s="254"/>
      <c r="F189" s="258"/>
      <c r="G189" s="253"/>
      <c r="H189" s="244"/>
      <c r="I189" s="285"/>
      <c r="J189" s="285"/>
      <c r="K189" s="285"/>
      <c r="L189" s="294"/>
      <c r="M189" s="295"/>
      <c r="N189" s="296"/>
      <c r="O189" s="297"/>
      <c r="P189" s="298"/>
      <c r="Q189" s="295"/>
      <c r="R189" s="296"/>
      <c r="S189" s="297"/>
      <c r="T189" s="298"/>
      <c r="U189" s="295"/>
      <c r="V189" s="296"/>
      <c r="W189" s="297"/>
      <c r="X189" s="298"/>
      <c r="Y189" s="295"/>
      <c r="Z189" s="296"/>
      <c r="AA189" s="297"/>
      <c r="AB189" s="298"/>
      <c r="AC189" s="295"/>
      <c r="AD189" s="296"/>
      <c r="AE189" s="297"/>
      <c r="AF189" s="298"/>
      <c r="AG189" s="295"/>
      <c r="AH189" s="296"/>
      <c r="AI189" s="297"/>
      <c r="AJ189" s="298"/>
      <c r="AK189" s="295"/>
      <c r="AL189" s="296"/>
      <c r="AM189" s="297"/>
      <c r="AN189" s="298"/>
      <c r="AO189" s="295"/>
      <c r="AP189" s="296"/>
      <c r="AQ189" s="297"/>
      <c r="AR189" s="298"/>
      <c r="AS189" s="295"/>
      <c r="AT189" s="296"/>
      <c r="AU189" s="321"/>
      <c r="AV189" s="298"/>
      <c r="AW189" s="295"/>
      <c r="AX189" s="296"/>
      <c r="AY189" s="321"/>
      <c r="AZ189" s="298"/>
      <c r="BA189" s="295"/>
      <c r="BB189" s="296"/>
      <c r="BC189" s="297"/>
      <c r="BD189" s="298"/>
      <c r="BE189" s="295"/>
      <c r="BF189" s="296"/>
      <c r="BG189" s="321"/>
      <c r="BH189" s="336"/>
      <c r="BI189" s="335"/>
    </row>
    <row r="190" s="208" customFormat="1" ht="16.25" spans="2:61">
      <c r="B190" s="343"/>
      <c r="C190" s="344"/>
      <c r="D190" s="345"/>
      <c r="E190" s="254"/>
      <c r="F190" s="258"/>
      <c r="G190" s="253"/>
      <c r="H190" s="244"/>
      <c r="I190" s="285"/>
      <c r="J190" s="285"/>
      <c r="K190" s="285"/>
      <c r="L190" s="294"/>
      <c r="M190" s="295"/>
      <c r="N190" s="296"/>
      <c r="O190" s="297"/>
      <c r="P190" s="298"/>
      <c r="Q190" s="295"/>
      <c r="R190" s="296"/>
      <c r="S190" s="297"/>
      <c r="T190" s="298"/>
      <c r="U190" s="295"/>
      <c r="V190" s="296"/>
      <c r="W190" s="297"/>
      <c r="X190" s="298"/>
      <c r="Y190" s="295"/>
      <c r="Z190" s="296"/>
      <c r="AA190" s="297"/>
      <c r="AB190" s="298"/>
      <c r="AC190" s="295"/>
      <c r="AD190" s="296"/>
      <c r="AE190" s="297"/>
      <c r="AF190" s="298"/>
      <c r="AG190" s="295"/>
      <c r="AH190" s="296"/>
      <c r="AI190" s="297"/>
      <c r="AJ190" s="298"/>
      <c r="AK190" s="295"/>
      <c r="AL190" s="296"/>
      <c r="AM190" s="297"/>
      <c r="AN190" s="298"/>
      <c r="AO190" s="295"/>
      <c r="AP190" s="296"/>
      <c r="AQ190" s="297"/>
      <c r="AR190" s="298"/>
      <c r="AS190" s="295"/>
      <c r="AT190" s="296"/>
      <c r="AU190" s="321"/>
      <c r="AV190" s="298"/>
      <c r="AW190" s="295"/>
      <c r="AX190" s="296"/>
      <c r="AY190" s="321"/>
      <c r="AZ190" s="298"/>
      <c r="BA190" s="295"/>
      <c r="BB190" s="296"/>
      <c r="BC190" s="297"/>
      <c r="BD190" s="298"/>
      <c r="BE190" s="295"/>
      <c r="BF190" s="296"/>
      <c r="BG190" s="321"/>
      <c r="BH190" s="336"/>
      <c r="BI190" s="335"/>
    </row>
    <row r="191" s="208" customFormat="1" ht="16.25" spans="2:61">
      <c r="B191" s="343"/>
      <c r="C191" s="344"/>
      <c r="D191" s="345"/>
      <c r="E191" s="254"/>
      <c r="F191" s="258"/>
      <c r="G191" s="253"/>
      <c r="H191" s="244"/>
      <c r="I191" s="285"/>
      <c r="J191" s="285"/>
      <c r="K191" s="285"/>
      <c r="L191" s="294"/>
      <c r="M191" s="295"/>
      <c r="N191" s="296"/>
      <c r="O191" s="297"/>
      <c r="P191" s="298"/>
      <c r="Q191" s="295"/>
      <c r="R191" s="296"/>
      <c r="S191" s="297"/>
      <c r="T191" s="298"/>
      <c r="U191" s="295"/>
      <c r="V191" s="296"/>
      <c r="W191" s="297"/>
      <c r="X191" s="298"/>
      <c r="Y191" s="295"/>
      <c r="Z191" s="296"/>
      <c r="AA191" s="297"/>
      <c r="AB191" s="298"/>
      <c r="AC191" s="295"/>
      <c r="AD191" s="296"/>
      <c r="AE191" s="297"/>
      <c r="AF191" s="298"/>
      <c r="AG191" s="295"/>
      <c r="AH191" s="296"/>
      <c r="AI191" s="297"/>
      <c r="AJ191" s="298"/>
      <c r="AK191" s="295"/>
      <c r="AL191" s="296"/>
      <c r="AM191" s="297"/>
      <c r="AN191" s="298"/>
      <c r="AO191" s="295"/>
      <c r="AP191" s="296"/>
      <c r="AQ191" s="297"/>
      <c r="AR191" s="298"/>
      <c r="AS191" s="295"/>
      <c r="AT191" s="296"/>
      <c r="AU191" s="321"/>
      <c r="AV191" s="298"/>
      <c r="AW191" s="295"/>
      <c r="AX191" s="296"/>
      <c r="AY191" s="321"/>
      <c r="AZ191" s="298"/>
      <c r="BA191" s="295"/>
      <c r="BB191" s="296"/>
      <c r="BC191" s="297"/>
      <c r="BD191" s="298"/>
      <c r="BE191" s="295"/>
      <c r="BF191" s="296"/>
      <c r="BG191" s="321"/>
      <c r="BH191" s="336"/>
      <c r="BI191" s="335"/>
    </row>
    <row r="192" s="208" customFormat="1" ht="16.25" spans="2:61">
      <c r="B192" s="343"/>
      <c r="C192" s="344"/>
      <c r="D192" s="345"/>
      <c r="E192" s="254"/>
      <c r="F192" s="258"/>
      <c r="G192" s="253"/>
      <c r="H192" s="244"/>
      <c r="I192" s="285"/>
      <c r="J192" s="285"/>
      <c r="K192" s="285"/>
      <c r="L192" s="294"/>
      <c r="M192" s="295"/>
      <c r="N192" s="296"/>
      <c r="O192" s="297"/>
      <c r="P192" s="298"/>
      <c r="Q192" s="295"/>
      <c r="R192" s="296"/>
      <c r="S192" s="297"/>
      <c r="T192" s="298"/>
      <c r="U192" s="295"/>
      <c r="V192" s="296"/>
      <c r="W192" s="297"/>
      <c r="X192" s="298"/>
      <c r="Y192" s="295"/>
      <c r="Z192" s="296"/>
      <c r="AA192" s="297"/>
      <c r="AB192" s="298"/>
      <c r="AC192" s="295"/>
      <c r="AD192" s="296"/>
      <c r="AE192" s="297"/>
      <c r="AF192" s="298"/>
      <c r="AG192" s="295"/>
      <c r="AH192" s="296"/>
      <c r="AI192" s="297"/>
      <c r="AJ192" s="298"/>
      <c r="AK192" s="295"/>
      <c r="AL192" s="296"/>
      <c r="AM192" s="297"/>
      <c r="AN192" s="298"/>
      <c r="AO192" s="295"/>
      <c r="AP192" s="296"/>
      <c r="AQ192" s="297"/>
      <c r="AR192" s="298"/>
      <c r="AS192" s="295"/>
      <c r="AT192" s="296"/>
      <c r="AU192" s="321"/>
      <c r="AV192" s="298"/>
      <c r="AW192" s="295"/>
      <c r="AX192" s="296"/>
      <c r="AY192" s="321"/>
      <c r="AZ192" s="298"/>
      <c r="BA192" s="295"/>
      <c r="BB192" s="296"/>
      <c r="BC192" s="297"/>
      <c r="BD192" s="298"/>
      <c r="BE192" s="295"/>
      <c r="BF192" s="296"/>
      <c r="BG192" s="321"/>
      <c r="BH192" s="336"/>
      <c r="BI192" s="335"/>
    </row>
    <row r="193" s="208" customFormat="1" ht="16.25" spans="2:61">
      <c r="B193" s="343"/>
      <c r="C193" s="344"/>
      <c r="D193" s="345"/>
      <c r="E193" s="254"/>
      <c r="F193" s="258"/>
      <c r="G193" s="253"/>
      <c r="H193" s="244"/>
      <c r="I193" s="285"/>
      <c r="J193" s="285"/>
      <c r="K193" s="285"/>
      <c r="L193" s="294"/>
      <c r="M193" s="295"/>
      <c r="N193" s="296"/>
      <c r="O193" s="297"/>
      <c r="P193" s="298"/>
      <c r="Q193" s="295"/>
      <c r="R193" s="296"/>
      <c r="S193" s="297"/>
      <c r="T193" s="298"/>
      <c r="U193" s="295"/>
      <c r="V193" s="296"/>
      <c r="W193" s="297"/>
      <c r="X193" s="298"/>
      <c r="Y193" s="295"/>
      <c r="Z193" s="296"/>
      <c r="AA193" s="297"/>
      <c r="AB193" s="298"/>
      <c r="AC193" s="295"/>
      <c r="AD193" s="296"/>
      <c r="AE193" s="297"/>
      <c r="AF193" s="298"/>
      <c r="AG193" s="295"/>
      <c r="AH193" s="296"/>
      <c r="AI193" s="297"/>
      <c r="AJ193" s="298"/>
      <c r="AK193" s="295"/>
      <c r="AL193" s="296"/>
      <c r="AM193" s="297"/>
      <c r="AN193" s="298"/>
      <c r="AO193" s="295"/>
      <c r="AP193" s="296"/>
      <c r="AQ193" s="297"/>
      <c r="AR193" s="298"/>
      <c r="AS193" s="295"/>
      <c r="AT193" s="296"/>
      <c r="AU193" s="321"/>
      <c r="AV193" s="298"/>
      <c r="AW193" s="295"/>
      <c r="AX193" s="296"/>
      <c r="AY193" s="321"/>
      <c r="AZ193" s="298"/>
      <c r="BA193" s="295"/>
      <c r="BB193" s="296"/>
      <c r="BC193" s="297"/>
      <c r="BD193" s="298"/>
      <c r="BE193" s="295"/>
      <c r="BF193" s="296"/>
      <c r="BG193" s="321"/>
      <c r="BH193" s="336"/>
      <c r="BI193" s="335"/>
    </row>
    <row r="194" s="208" customFormat="1" ht="16.25" spans="2:61">
      <c r="B194" s="343"/>
      <c r="C194" s="344"/>
      <c r="D194" s="345"/>
      <c r="E194" s="254"/>
      <c r="F194" s="258"/>
      <c r="G194" s="253"/>
      <c r="H194" s="244"/>
      <c r="I194" s="285"/>
      <c r="J194" s="285"/>
      <c r="K194" s="285"/>
      <c r="L194" s="294"/>
      <c r="M194" s="295"/>
      <c r="N194" s="296"/>
      <c r="O194" s="297"/>
      <c r="P194" s="298"/>
      <c r="Q194" s="295"/>
      <c r="R194" s="296"/>
      <c r="S194" s="297"/>
      <c r="T194" s="298"/>
      <c r="U194" s="295"/>
      <c r="V194" s="296"/>
      <c r="W194" s="297"/>
      <c r="X194" s="298"/>
      <c r="Y194" s="295"/>
      <c r="Z194" s="296"/>
      <c r="AA194" s="297"/>
      <c r="AB194" s="298"/>
      <c r="AC194" s="295"/>
      <c r="AD194" s="296"/>
      <c r="AE194" s="297"/>
      <c r="AF194" s="298"/>
      <c r="AG194" s="295"/>
      <c r="AH194" s="296"/>
      <c r="AI194" s="297"/>
      <c r="AJ194" s="298"/>
      <c r="AK194" s="295"/>
      <c r="AL194" s="296"/>
      <c r="AM194" s="297"/>
      <c r="AN194" s="298"/>
      <c r="AO194" s="295"/>
      <c r="AP194" s="296"/>
      <c r="AQ194" s="297"/>
      <c r="AR194" s="298"/>
      <c r="AS194" s="295"/>
      <c r="AT194" s="296"/>
      <c r="AU194" s="321"/>
      <c r="AV194" s="298"/>
      <c r="AW194" s="295"/>
      <c r="AX194" s="296"/>
      <c r="AY194" s="321"/>
      <c r="AZ194" s="298"/>
      <c r="BA194" s="295"/>
      <c r="BB194" s="296"/>
      <c r="BC194" s="297"/>
      <c r="BD194" s="298"/>
      <c r="BE194" s="295"/>
      <c r="BF194" s="296"/>
      <c r="BG194" s="321"/>
      <c r="BH194" s="336"/>
      <c r="BI194" s="335"/>
    </row>
    <row r="195" s="208" customFormat="1" ht="16.25" spans="2:61">
      <c r="B195" s="343"/>
      <c r="C195" s="344"/>
      <c r="D195" s="345"/>
      <c r="E195" s="254"/>
      <c r="F195" s="258"/>
      <c r="G195" s="253"/>
      <c r="H195" s="244"/>
      <c r="I195" s="285"/>
      <c r="J195" s="285"/>
      <c r="K195" s="285"/>
      <c r="L195" s="294"/>
      <c r="M195" s="295"/>
      <c r="N195" s="296"/>
      <c r="O195" s="297"/>
      <c r="P195" s="298"/>
      <c r="Q195" s="295"/>
      <c r="R195" s="296"/>
      <c r="S195" s="297"/>
      <c r="T195" s="298"/>
      <c r="U195" s="295"/>
      <c r="V195" s="296"/>
      <c r="W195" s="297"/>
      <c r="X195" s="298"/>
      <c r="Y195" s="295"/>
      <c r="Z195" s="296"/>
      <c r="AA195" s="297"/>
      <c r="AB195" s="298"/>
      <c r="AC195" s="295"/>
      <c r="AD195" s="296"/>
      <c r="AE195" s="297"/>
      <c r="AF195" s="298"/>
      <c r="AG195" s="295"/>
      <c r="AH195" s="296"/>
      <c r="AI195" s="297"/>
      <c r="AJ195" s="298"/>
      <c r="AK195" s="295"/>
      <c r="AL195" s="296"/>
      <c r="AM195" s="297"/>
      <c r="AN195" s="298"/>
      <c r="AO195" s="295"/>
      <c r="AP195" s="296"/>
      <c r="AQ195" s="297"/>
      <c r="AR195" s="298"/>
      <c r="AS195" s="295"/>
      <c r="AT195" s="296"/>
      <c r="AU195" s="321"/>
      <c r="AV195" s="298"/>
      <c r="AW195" s="295"/>
      <c r="AX195" s="296"/>
      <c r="AY195" s="321"/>
      <c r="AZ195" s="298"/>
      <c r="BA195" s="295"/>
      <c r="BB195" s="296"/>
      <c r="BC195" s="297"/>
      <c r="BD195" s="298"/>
      <c r="BE195" s="295"/>
      <c r="BF195" s="296"/>
      <c r="BG195" s="321"/>
      <c r="BH195" s="336"/>
      <c r="BI195" s="335"/>
    </row>
    <row r="196" s="208" customFormat="1" ht="16.25" spans="2:61">
      <c r="B196" s="343"/>
      <c r="C196" s="344"/>
      <c r="D196" s="345"/>
      <c r="E196" s="254"/>
      <c r="F196" s="258"/>
      <c r="G196" s="253"/>
      <c r="H196" s="244"/>
      <c r="I196" s="285"/>
      <c r="J196" s="285"/>
      <c r="K196" s="285"/>
      <c r="L196" s="294"/>
      <c r="M196" s="295"/>
      <c r="N196" s="296"/>
      <c r="O196" s="297"/>
      <c r="P196" s="298"/>
      <c r="Q196" s="295"/>
      <c r="R196" s="296"/>
      <c r="S196" s="297"/>
      <c r="T196" s="298"/>
      <c r="U196" s="295"/>
      <c r="V196" s="296"/>
      <c r="W196" s="297"/>
      <c r="X196" s="298"/>
      <c r="Y196" s="295"/>
      <c r="Z196" s="296"/>
      <c r="AA196" s="297"/>
      <c r="AB196" s="298"/>
      <c r="AC196" s="295"/>
      <c r="AD196" s="296"/>
      <c r="AE196" s="297"/>
      <c r="AF196" s="298"/>
      <c r="AG196" s="295"/>
      <c r="AH196" s="296"/>
      <c r="AI196" s="297"/>
      <c r="AJ196" s="298"/>
      <c r="AK196" s="295"/>
      <c r="AL196" s="296"/>
      <c r="AM196" s="297"/>
      <c r="AN196" s="298"/>
      <c r="AO196" s="295"/>
      <c r="AP196" s="296"/>
      <c r="AQ196" s="297"/>
      <c r="AR196" s="298"/>
      <c r="AS196" s="295"/>
      <c r="AT196" s="296"/>
      <c r="AU196" s="321"/>
      <c r="AV196" s="298"/>
      <c r="AW196" s="295"/>
      <c r="AX196" s="296"/>
      <c r="AY196" s="321"/>
      <c r="AZ196" s="298"/>
      <c r="BA196" s="295"/>
      <c r="BB196" s="296"/>
      <c r="BC196" s="297"/>
      <c r="BD196" s="298"/>
      <c r="BE196" s="295"/>
      <c r="BF196" s="296"/>
      <c r="BG196" s="321"/>
      <c r="BH196" s="336"/>
      <c r="BI196" s="335"/>
    </row>
    <row r="197" s="208" customFormat="1" ht="16.25" spans="2:61">
      <c r="B197" s="343"/>
      <c r="C197" s="344"/>
      <c r="D197" s="345"/>
      <c r="E197" s="254"/>
      <c r="F197" s="258"/>
      <c r="G197" s="253"/>
      <c r="H197" s="244"/>
      <c r="I197" s="285"/>
      <c r="J197" s="285"/>
      <c r="K197" s="285"/>
      <c r="L197" s="294"/>
      <c r="M197" s="295"/>
      <c r="N197" s="296"/>
      <c r="O197" s="297"/>
      <c r="P197" s="298"/>
      <c r="Q197" s="295"/>
      <c r="R197" s="296"/>
      <c r="S197" s="297"/>
      <c r="T197" s="298"/>
      <c r="U197" s="295"/>
      <c r="V197" s="296"/>
      <c r="W197" s="297"/>
      <c r="X197" s="298"/>
      <c r="Y197" s="295"/>
      <c r="Z197" s="296"/>
      <c r="AA197" s="297"/>
      <c r="AB197" s="298"/>
      <c r="AC197" s="295"/>
      <c r="AD197" s="296"/>
      <c r="AE197" s="297"/>
      <c r="AF197" s="298"/>
      <c r="AG197" s="295"/>
      <c r="AH197" s="296"/>
      <c r="AI197" s="297"/>
      <c r="AJ197" s="298"/>
      <c r="AK197" s="295"/>
      <c r="AL197" s="296"/>
      <c r="AM197" s="297"/>
      <c r="AN197" s="298"/>
      <c r="AO197" s="295"/>
      <c r="AP197" s="296"/>
      <c r="AQ197" s="297"/>
      <c r="AR197" s="298"/>
      <c r="AS197" s="295"/>
      <c r="AT197" s="296"/>
      <c r="AU197" s="321"/>
      <c r="AV197" s="298"/>
      <c r="AW197" s="295"/>
      <c r="AX197" s="296"/>
      <c r="AY197" s="321"/>
      <c r="AZ197" s="298"/>
      <c r="BA197" s="295"/>
      <c r="BB197" s="296"/>
      <c r="BC197" s="297"/>
      <c r="BD197" s="298"/>
      <c r="BE197" s="295"/>
      <c r="BF197" s="296"/>
      <c r="BG197" s="321"/>
      <c r="BH197" s="336"/>
      <c r="BI197" s="335"/>
    </row>
    <row r="198" s="208" customFormat="1" ht="16.25" spans="2:61">
      <c r="B198" s="343"/>
      <c r="C198" s="344"/>
      <c r="D198" s="345"/>
      <c r="E198" s="254"/>
      <c r="F198" s="258"/>
      <c r="G198" s="253"/>
      <c r="H198" s="244"/>
      <c r="I198" s="285"/>
      <c r="J198" s="285"/>
      <c r="K198" s="285"/>
      <c r="L198" s="294"/>
      <c r="M198" s="295"/>
      <c r="N198" s="296"/>
      <c r="O198" s="297"/>
      <c r="P198" s="298"/>
      <c r="Q198" s="295"/>
      <c r="R198" s="296"/>
      <c r="S198" s="297"/>
      <c r="T198" s="298"/>
      <c r="U198" s="295"/>
      <c r="V198" s="296"/>
      <c r="W198" s="297"/>
      <c r="X198" s="298"/>
      <c r="Y198" s="295"/>
      <c r="Z198" s="296"/>
      <c r="AA198" s="297"/>
      <c r="AB198" s="298"/>
      <c r="AC198" s="295"/>
      <c r="AD198" s="296"/>
      <c r="AE198" s="297"/>
      <c r="AF198" s="298"/>
      <c r="AG198" s="295"/>
      <c r="AH198" s="296"/>
      <c r="AI198" s="297"/>
      <c r="AJ198" s="298"/>
      <c r="AK198" s="295"/>
      <c r="AL198" s="296"/>
      <c r="AM198" s="297"/>
      <c r="AN198" s="298"/>
      <c r="AO198" s="295"/>
      <c r="AP198" s="296"/>
      <c r="AQ198" s="297"/>
      <c r="AR198" s="298"/>
      <c r="AS198" s="295"/>
      <c r="AT198" s="296"/>
      <c r="AU198" s="321"/>
      <c r="AV198" s="298"/>
      <c r="AW198" s="295"/>
      <c r="AX198" s="296"/>
      <c r="AY198" s="321"/>
      <c r="AZ198" s="298"/>
      <c r="BA198" s="295"/>
      <c r="BB198" s="296"/>
      <c r="BC198" s="297"/>
      <c r="BD198" s="298"/>
      <c r="BE198" s="295"/>
      <c r="BF198" s="296"/>
      <c r="BG198" s="321"/>
      <c r="BH198" s="336"/>
      <c r="BI198" s="335"/>
    </row>
    <row r="199" s="208" customFormat="1" ht="16.25" spans="2:61">
      <c r="B199" s="343"/>
      <c r="C199" s="344"/>
      <c r="D199" s="345"/>
      <c r="E199" s="254"/>
      <c r="F199" s="258"/>
      <c r="G199" s="253"/>
      <c r="H199" s="244"/>
      <c r="I199" s="285"/>
      <c r="J199" s="285"/>
      <c r="K199" s="285"/>
      <c r="L199" s="294"/>
      <c r="M199" s="295"/>
      <c r="N199" s="296"/>
      <c r="O199" s="297"/>
      <c r="P199" s="298"/>
      <c r="Q199" s="295"/>
      <c r="R199" s="296"/>
      <c r="S199" s="297"/>
      <c r="T199" s="298"/>
      <c r="U199" s="295"/>
      <c r="V199" s="296"/>
      <c r="W199" s="297"/>
      <c r="X199" s="298"/>
      <c r="Y199" s="295"/>
      <c r="Z199" s="296"/>
      <c r="AA199" s="297"/>
      <c r="AB199" s="298"/>
      <c r="AC199" s="295"/>
      <c r="AD199" s="296"/>
      <c r="AE199" s="297"/>
      <c r="AF199" s="298"/>
      <c r="AG199" s="295"/>
      <c r="AH199" s="296"/>
      <c r="AI199" s="297"/>
      <c r="AJ199" s="298"/>
      <c r="AK199" s="295"/>
      <c r="AL199" s="296"/>
      <c r="AM199" s="297"/>
      <c r="AN199" s="298"/>
      <c r="AO199" s="295"/>
      <c r="AP199" s="296"/>
      <c r="AQ199" s="297"/>
      <c r="AR199" s="298"/>
      <c r="AS199" s="295"/>
      <c r="AT199" s="296"/>
      <c r="AU199" s="321"/>
      <c r="AV199" s="298"/>
      <c r="AW199" s="295"/>
      <c r="AX199" s="296"/>
      <c r="AY199" s="321"/>
      <c r="AZ199" s="298"/>
      <c r="BA199" s="295"/>
      <c r="BB199" s="296"/>
      <c r="BC199" s="297"/>
      <c r="BD199" s="298"/>
      <c r="BE199" s="295"/>
      <c r="BF199" s="296"/>
      <c r="BG199" s="321"/>
      <c r="BH199" s="336"/>
      <c r="BI199" s="335"/>
    </row>
    <row r="200" s="208" customFormat="1" ht="16.25" spans="2:61">
      <c r="B200" s="343"/>
      <c r="C200" s="344"/>
      <c r="D200" s="345"/>
      <c r="E200" s="254"/>
      <c r="F200" s="258"/>
      <c r="G200" s="253"/>
      <c r="H200" s="244"/>
      <c r="I200" s="285"/>
      <c r="J200" s="285"/>
      <c r="K200" s="285"/>
      <c r="L200" s="294"/>
      <c r="M200" s="295"/>
      <c r="N200" s="296"/>
      <c r="O200" s="297"/>
      <c r="P200" s="298"/>
      <c r="Q200" s="295"/>
      <c r="R200" s="296"/>
      <c r="S200" s="297"/>
      <c r="T200" s="298"/>
      <c r="U200" s="295"/>
      <c r="V200" s="296"/>
      <c r="W200" s="297"/>
      <c r="X200" s="298"/>
      <c r="Y200" s="295"/>
      <c r="Z200" s="296"/>
      <c r="AA200" s="297"/>
      <c r="AB200" s="298"/>
      <c r="AC200" s="295"/>
      <c r="AD200" s="296"/>
      <c r="AE200" s="297"/>
      <c r="AF200" s="298"/>
      <c r="AG200" s="295"/>
      <c r="AH200" s="296"/>
      <c r="AI200" s="297"/>
      <c r="AJ200" s="298"/>
      <c r="AK200" s="295"/>
      <c r="AL200" s="296"/>
      <c r="AM200" s="297"/>
      <c r="AN200" s="298"/>
      <c r="AO200" s="295"/>
      <c r="AP200" s="296"/>
      <c r="AQ200" s="297"/>
      <c r="AR200" s="298"/>
      <c r="AS200" s="295"/>
      <c r="AT200" s="296"/>
      <c r="AU200" s="321"/>
      <c r="AV200" s="298"/>
      <c r="AW200" s="295"/>
      <c r="AX200" s="296"/>
      <c r="AY200" s="321"/>
      <c r="AZ200" s="298"/>
      <c r="BA200" s="295"/>
      <c r="BB200" s="296"/>
      <c r="BC200" s="297"/>
      <c r="BD200" s="298"/>
      <c r="BE200" s="295"/>
      <c r="BF200" s="296"/>
      <c r="BG200" s="321"/>
      <c r="BH200" s="336"/>
      <c r="BI200" s="335"/>
    </row>
    <row r="201" s="208" customFormat="1" ht="16.25" spans="2:61">
      <c r="B201" s="343"/>
      <c r="C201" s="344"/>
      <c r="D201" s="345"/>
      <c r="E201" s="254"/>
      <c r="F201" s="258"/>
      <c r="G201" s="253"/>
      <c r="H201" s="244"/>
      <c r="I201" s="285"/>
      <c r="J201" s="285"/>
      <c r="K201" s="285"/>
      <c r="L201" s="294"/>
      <c r="M201" s="295"/>
      <c r="N201" s="296"/>
      <c r="O201" s="297"/>
      <c r="P201" s="298"/>
      <c r="Q201" s="295"/>
      <c r="R201" s="296"/>
      <c r="S201" s="297"/>
      <c r="T201" s="298"/>
      <c r="U201" s="295"/>
      <c r="V201" s="296"/>
      <c r="W201" s="297"/>
      <c r="X201" s="298"/>
      <c r="Y201" s="295"/>
      <c r="Z201" s="296"/>
      <c r="AA201" s="297"/>
      <c r="AB201" s="298"/>
      <c r="AC201" s="295"/>
      <c r="AD201" s="296"/>
      <c r="AE201" s="297"/>
      <c r="AF201" s="298"/>
      <c r="AG201" s="295"/>
      <c r="AH201" s="296"/>
      <c r="AI201" s="297"/>
      <c r="AJ201" s="298"/>
      <c r="AK201" s="295"/>
      <c r="AL201" s="296"/>
      <c r="AM201" s="297"/>
      <c r="AN201" s="298"/>
      <c r="AO201" s="295"/>
      <c r="AP201" s="296"/>
      <c r="AQ201" s="297"/>
      <c r="AR201" s="298"/>
      <c r="AS201" s="295"/>
      <c r="AT201" s="296"/>
      <c r="AU201" s="321"/>
      <c r="AV201" s="298"/>
      <c r="AW201" s="295"/>
      <c r="AX201" s="296"/>
      <c r="AY201" s="321"/>
      <c r="AZ201" s="298"/>
      <c r="BA201" s="295"/>
      <c r="BB201" s="296"/>
      <c r="BC201" s="297"/>
      <c r="BD201" s="298"/>
      <c r="BE201" s="295"/>
      <c r="BF201" s="296"/>
      <c r="BG201" s="321"/>
      <c r="BH201" s="336"/>
      <c r="BI201" s="335"/>
    </row>
    <row r="202" s="208" customFormat="1" ht="16.25" spans="2:61">
      <c r="B202" s="343"/>
      <c r="C202" s="344"/>
      <c r="D202" s="345"/>
      <c r="E202" s="254"/>
      <c r="F202" s="258"/>
      <c r="G202" s="253"/>
      <c r="H202" s="244"/>
      <c r="I202" s="285"/>
      <c r="J202" s="285"/>
      <c r="K202" s="285"/>
      <c r="L202" s="294"/>
      <c r="M202" s="295"/>
      <c r="N202" s="296"/>
      <c r="O202" s="297"/>
      <c r="P202" s="298"/>
      <c r="Q202" s="295"/>
      <c r="R202" s="296"/>
      <c r="S202" s="297"/>
      <c r="T202" s="298"/>
      <c r="U202" s="295"/>
      <c r="V202" s="296"/>
      <c r="W202" s="297"/>
      <c r="X202" s="298"/>
      <c r="Y202" s="295"/>
      <c r="Z202" s="296"/>
      <c r="AA202" s="297"/>
      <c r="AB202" s="298"/>
      <c r="AC202" s="295"/>
      <c r="AD202" s="296"/>
      <c r="AE202" s="297"/>
      <c r="AF202" s="298"/>
      <c r="AG202" s="295"/>
      <c r="AH202" s="296"/>
      <c r="AI202" s="297"/>
      <c r="AJ202" s="298"/>
      <c r="AK202" s="295"/>
      <c r="AL202" s="296"/>
      <c r="AM202" s="297"/>
      <c r="AN202" s="298"/>
      <c r="AO202" s="295"/>
      <c r="AP202" s="296"/>
      <c r="AQ202" s="297"/>
      <c r="AR202" s="298"/>
      <c r="AS202" s="295"/>
      <c r="AT202" s="296"/>
      <c r="AU202" s="321"/>
      <c r="AV202" s="298"/>
      <c r="AW202" s="295"/>
      <c r="AX202" s="296"/>
      <c r="AY202" s="321"/>
      <c r="AZ202" s="298"/>
      <c r="BA202" s="295"/>
      <c r="BB202" s="296"/>
      <c r="BC202" s="297"/>
      <c r="BD202" s="298"/>
      <c r="BE202" s="295"/>
      <c r="BF202" s="296"/>
      <c r="BG202" s="321"/>
      <c r="BH202" s="336"/>
      <c r="BI202" s="335"/>
    </row>
    <row r="203" s="208" customFormat="1" ht="16.25" spans="2:61">
      <c r="B203" s="343"/>
      <c r="C203" s="344"/>
      <c r="D203" s="345"/>
      <c r="E203" s="254"/>
      <c r="F203" s="258"/>
      <c r="G203" s="253"/>
      <c r="H203" s="244"/>
      <c r="I203" s="285"/>
      <c r="J203" s="285"/>
      <c r="K203" s="285"/>
      <c r="L203" s="294"/>
      <c r="M203" s="295"/>
      <c r="N203" s="296"/>
      <c r="O203" s="297"/>
      <c r="P203" s="298"/>
      <c r="Q203" s="295"/>
      <c r="R203" s="296"/>
      <c r="S203" s="297"/>
      <c r="T203" s="298"/>
      <c r="U203" s="295"/>
      <c r="V203" s="296"/>
      <c r="W203" s="297"/>
      <c r="X203" s="298"/>
      <c r="Y203" s="295"/>
      <c r="Z203" s="296"/>
      <c r="AA203" s="297"/>
      <c r="AB203" s="298"/>
      <c r="AC203" s="295"/>
      <c r="AD203" s="296"/>
      <c r="AE203" s="297"/>
      <c r="AF203" s="298"/>
      <c r="AG203" s="295"/>
      <c r="AH203" s="296"/>
      <c r="AI203" s="297"/>
      <c r="AJ203" s="298"/>
      <c r="AK203" s="295"/>
      <c r="AL203" s="296"/>
      <c r="AM203" s="297"/>
      <c r="AN203" s="298"/>
      <c r="AO203" s="295"/>
      <c r="AP203" s="296"/>
      <c r="AQ203" s="297"/>
      <c r="AR203" s="298"/>
      <c r="AS203" s="295"/>
      <c r="AT203" s="296"/>
      <c r="AU203" s="321"/>
      <c r="AV203" s="298"/>
      <c r="AW203" s="295"/>
      <c r="AX203" s="296"/>
      <c r="AY203" s="321"/>
      <c r="AZ203" s="298"/>
      <c r="BA203" s="295"/>
      <c r="BB203" s="296"/>
      <c r="BC203" s="297"/>
      <c r="BD203" s="298"/>
      <c r="BE203" s="295"/>
      <c r="BF203" s="296"/>
      <c r="BG203" s="321"/>
      <c r="BH203" s="336"/>
      <c r="BI203" s="335"/>
    </row>
    <row r="204" s="208" customFormat="1" ht="16.25" spans="2:61">
      <c r="B204" s="343"/>
      <c r="C204" s="344"/>
      <c r="D204" s="345"/>
      <c r="E204" s="254"/>
      <c r="F204" s="258"/>
      <c r="G204" s="253"/>
      <c r="H204" s="244"/>
      <c r="I204" s="285"/>
      <c r="J204" s="285"/>
      <c r="K204" s="285"/>
      <c r="L204" s="294"/>
      <c r="M204" s="295"/>
      <c r="N204" s="296"/>
      <c r="O204" s="297"/>
      <c r="P204" s="298"/>
      <c r="Q204" s="295"/>
      <c r="R204" s="296"/>
      <c r="S204" s="297"/>
      <c r="T204" s="298"/>
      <c r="U204" s="295"/>
      <c r="V204" s="296"/>
      <c r="W204" s="297"/>
      <c r="X204" s="298"/>
      <c r="Y204" s="295"/>
      <c r="Z204" s="296"/>
      <c r="AA204" s="297"/>
      <c r="AB204" s="298"/>
      <c r="AC204" s="295"/>
      <c r="AD204" s="296"/>
      <c r="AE204" s="297"/>
      <c r="AF204" s="298"/>
      <c r="AG204" s="295"/>
      <c r="AH204" s="296"/>
      <c r="AI204" s="297"/>
      <c r="AJ204" s="298"/>
      <c r="AK204" s="295"/>
      <c r="AL204" s="296"/>
      <c r="AM204" s="297"/>
      <c r="AN204" s="298"/>
      <c r="AO204" s="295"/>
      <c r="AP204" s="296"/>
      <c r="AQ204" s="297"/>
      <c r="AR204" s="298"/>
      <c r="AS204" s="295"/>
      <c r="AT204" s="296"/>
      <c r="AU204" s="321"/>
      <c r="AV204" s="298"/>
      <c r="AW204" s="295"/>
      <c r="AX204" s="296"/>
      <c r="AY204" s="321"/>
      <c r="AZ204" s="298"/>
      <c r="BA204" s="295"/>
      <c r="BB204" s="296"/>
      <c r="BC204" s="297"/>
      <c r="BD204" s="298"/>
      <c r="BE204" s="295"/>
      <c r="BF204" s="296"/>
      <c r="BG204" s="321"/>
      <c r="BH204" s="336"/>
      <c r="BI204" s="335"/>
    </row>
    <row r="205" s="208" customFormat="1" ht="16.25" spans="2:61">
      <c r="B205" s="343"/>
      <c r="C205" s="344"/>
      <c r="D205" s="345"/>
      <c r="E205" s="254"/>
      <c r="F205" s="258"/>
      <c r="G205" s="253"/>
      <c r="H205" s="244"/>
      <c r="I205" s="285"/>
      <c r="J205" s="285"/>
      <c r="K205" s="285"/>
      <c r="L205" s="294"/>
      <c r="M205" s="295"/>
      <c r="N205" s="296"/>
      <c r="O205" s="297"/>
      <c r="P205" s="298"/>
      <c r="Q205" s="295"/>
      <c r="R205" s="296"/>
      <c r="S205" s="297"/>
      <c r="T205" s="298"/>
      <c r="U205" s="295"/>
      <c r="V205" s="296"/>
      <c r="W205" s="297"/>
      <c r="X205" s="298"/>
      <c r="Y205" s="295"/>
      <c r="Z205" s="296"/>
      <c r="AA205" s="297"/>
      <c r="AB205" s="298"/>
      <c r="AC205" s="295"/>
      <c r="AD205" s="296"/>
      <c r="AE205" s="297"/>
      <c r="AF205" s="298"/>
      <c r="AG205" s="295"/>
      <c r="AH205" s="296"/>
      <c r="AI205" s="297"/>
      <c r="AJ205" s="298"/>
      <c r="AK205" s="295"/>
      <c r="AL205" s="296"/>
      <c r="AM205" s="297"/>
      <c r="AN205" s="298"/>
      <c r="AO205" s="295"/>
      <c r="AP205" s="296"/>
      <c r="AQ205" s="297"/>
      <c r="AR205" s="298"/>
      <c r="AS205" s="295"/>
      <c r="AT205" s="296"/>
      <c r="AU205" s="321"/>
      <c r="AV205" s="298"/>
      <c r="AW205" s="295"/>
      <c r="AX205" s="296"/>
      <c r="AY205" s="321"/>
      <c r="AZ205" s="298"/>
      <c r="BA205" s="295"/>
      <c r="BB205" s="296"/>
      <c r="BC205" s="297"/>
      <c r="BD205" s="298"/>
      <c r="BE205" s="295"/>
      <c r="BF205" s="296"/>
      <c r="BG205" s="321"/>
      <c r="BH205" s="336"/>
      <c r="BI205" s="335"/>
    </row>
    <row r="206" s="208" customFormat="1" ht="16.25" spans="2:61">
      <c r="B206" s="343"/>
      <c r="C206" s="344"/>
      <c r="D206" s="345"/>
      <c r="E206" s="254"/>
      <c r="F206" s="258"/>
      <c r="G206" s="253"/>
      <c r="H206" s="244"/>
      <c r="I206" s="285"/>
      <c r="J206" s="285"/>
      <c r="K206" s="285"/>
      <c r="L206" s="294"/>
      <c r="M206" s="295"/>
      <c r="N206" s="296"/>
      <c r="O206" s="297"/>
      <c r="P206" s="298"/>
      <c r="Q206" s="295"/>
      <c r="R206" s="296"/>
      <c r="S206" s="297"/>
      <c r="T206" s="298"/>
      <c r="U206" s="295"/>
      <c r="V206" s="296"/>
      <c r="W206" s="297"/>
      <c r="X206" s="298"/>
      <c r="Y206" s="295"/>
      <c r="Z206" s="296"/>
      <c r="AA206" s="297"/>
      <c r="AB206" s="298"/>
      <c r="AC206" s="295"/>
      <c r="AD206" s="296"/>
      <c r="AE206" s="297"/>
      <c r="AF206" s="298"/>
      <c r="AG206" s="295"/>
      <c r="AH206" s="296"/>
      <c r="AI206" s="297"/>
      <c r="AJ206" s="298"/>
      <c r="AK206" s="295"/>
      <c r="AL206" s="296"/>
      <c r="AM206" s="297"/>
      <c r="AN206" s="298"/>
      <c r="AO206" s="295"/>
      <c r="AP206" s="296"/>
      <c r="AQ206" s="297"/>
      <c r="AR206" s="298"/>
      <c r="AS206" s="295"/>
      <c r="AT206" s="296"/>
      <c r="AU206" s="321"/>
      <c r="AV206" s="298"/>
      <c r="AW206" s="295"/>
      <c r="AX206" s="296"/>
      <c r="AY206" s="321"/>
      <c r="AZ206" s="298"/>
      <c r="BA206" s="295"/>
      <c r="BB206" s="296"/>
      <c r="BC206" s="297"/>
      <c r="BD206" s="298"/>
      <c r="BE206" s="295"/>
      <c r="BF206" s="296"/>
      <c r="BG206" s="321"/>
      <c r="BH206" s="336"/>
      <c r="BI206" s="335"/>
    </row>
    <row r="207" s="208" customFormat="1" ht="16.25" spans="2:61">
      <c r="B207" s="346"/>
      <c r="C207" s="347"/>
      <c r="D207" s="348"/>
      <c r="E207" s="349"/>
      <c r="F207" s="350"/>
      <c r="G207" s="351"/>
      <c r="H207" s="352"/>
      <c r="I207" s="356"/>
      <c r="J207" s="356"/>
      <c r="K207" s="356"/>
      <c r="L207" s="294"/>
      <c r="M207" s="295"/>
      <c r="N207" s="296"/>
      <c r="O207" s="297"/>
      <c r="P207" s="298"/>
      <c r="Q207" s="295"/>
      <c r="R207" s="296"/>
      <c r="S207" s="297"/>
      <c r="T207" s="298"/>
      <c r="U207" s="295"/>
      <c r="V207" s="296"/>
      <c r="W207" s="297"/>
      <c r="X207" s="298"/>
      <c r="Y207" s="295"/>
      <c r="Z207" s="296"/>
      <c r="AA207" s="297"/>
      <c r="AB207" s="298"/>
      <c r="AC207" s="295"/>
      <c r="AD207" s="296"/>
      <c r="AE207" s="297"/>
      <c r="AF207" s="298"/>
      <c r="AG207" s="295"/>
      <c r="AH207" s="296"/>
      <c r="AI207" s="297"/>
      <c r="AJ207" s="298"/>
      <c r="AK207" s="295"/>
      <c r="AL207" s="296"/>
      <c r="AM207" s="297"/>
      <c r="AN207" s="298"/>
      <c r="AO207" s="295"/>
      <c r="AP207" s="296"/>
      <c r="AQ207" s="297"/>
      <c r="AR207" s="298"/>
      <c r="AS207" s="295"/>
      <c r="AT207" s="296"/>
      <c r="AU207" s="321"/>
      <c r="AV207" s="298"/>
      <c r="AW207" s="295"/>
      <c r="AX207" s="296"/>
      <c r="AY207" s="321"/>
      <c r="AZ207" s="298"/>
      <c r="BA207" s="295"/>
      <c r="BB207" s="296"/>
      <c r="BC207" s="297"/>
      <c r="BD207" s="298"/>
      <c r="BE207" s="295"/>
      <c r="BF207" s="296"/>
      <c r="BG207" s="321"/>
      <c r="BH207" s="360"/>
      <c r="BI207" s="361"/>
    </row>
    <row r="208" s="208" customFormat="1" ht="16.25" spans="2:61">
      <c r="B208" s="343"/>
      <c r="C208" s="344"/>
      <c r="D208" s="345"/>
      <c r="E208" s="254"/>
      <c r="F208" s="258"/>
      <c r="G208" s="253"/>
      <c r="H208" s="244"/>
      <c r="I208" s="285"/>
      <c r="J208" s="285"/>
      <c r="K208" s="285"/>
      <c r="L208" s="337"/>
      <c r="M208" s="338"/>
      <c r="N208" s="339"/>
      <c r="O208" s="340"/>
      <c r="P208" s="341"/>
      <c r="Q208" s="338"/>
      <c r="R208" s="339"/>
      <c r="S208" s="340"/>
      <c r="T208" s="341"/>
      <c r="U208" s="338"/>
      <c r="V208" s="339"/>
      <c r="W208" s="340"/>
      <c r="X208" s="341"/>
      <c r="Y208" s="338"/>
      <c r="Z208" s="339"/>
      <c r="AA208" s="340"/>
      <c r="AB208" s="341"/>
      <c r="AC208" s="338"/>
      <c r="AD208" s="339"/>
      <c r="AE208" s="340"/>
      <c r="AF208" s="341"/>
      <c r="AG208" s="338"/>
      <c r="AH208" s="339"/>
      <c r="AI208" s="340"/>
      <c r="AJ208" s="341"/>
      <c r="AK208" s="338"/>
      <c r="AL208" s="339"/>
      <c r="AM208" s="340"/>
      <c r="AN208" s="341"/>
      <c r="AO208" s="338"/>
      <c r="AP208" s="339"/>
      <c r="AQ208" s="340"/>
      <c r="AR208" s="341"/>
      <c r="AS208" s="338"/>
      <c r="AT208" s="339"/>
      <c r="AU208" s="342"/>
      <c r="AV208" s="341"/>
      <c r="AW208" s="338"/>
      <c r="AX208" s="339"/>
      <c r="AY208" s="342"/>
      <c r="AZ208" s="341"/>
      <c r="BA208" s="338"/>
      <c r="BB208" s="339"/>
      <c r="BC208" s="340"/>
      <c r="BD208" s="341"/>
      <c r="BE208" s="338"/>
      <c r="BF208" s="339"/>
      <c r="BG208" s="342"/>
      <c r="BH208" s="336"/>
      <c r="BI208" s="335"/>
    </row>
    <row r="209" customHeight="1" spans="5:11">
      <c r="E209" s="353"/>
      <c r="F209" s="354"/>
      <c r="G209" s="354"/>
      <c r="H209" s="355"/>
      <c r="I209" s="357"/>
      <c r="J209" s="358"/>
      <c r="K209" s="358"/>
    </row>
    <row r="210" customHeight="1" spans="9:11">
      <c r="I210" s="358"/>
      <c r="J210" s="358"/>
      <c r="K210" s="358"/>
    </row>
    <row r="211" customHeight="1" spans="9:11">
      <c r="I211" s="358"/>
      <c r="J211" s="358"/>
      <c r="K211" s="358"/>
    </row>
    <row r="212" customHeight="1" spans="9:11">
      <c r="I212" s="358"/>
      <c r="J212" s="358"/>
      <c r="K212" s="358"/>
    </row>
    <row r="213" customHeight="1" spans="9:11">
      <c r="I213" s="358"/>
      <c r="J213" s="358"/>
      <c r="K213" s="358"/>
    </row>
    <row r="214" customHeight="1" spans="9:11">
      <c r="I214" s="358"/>
      <c r="J214" s="358"/>
      <c r="K214" s="358"/>
    </row>
    <row r="215" customHeight="1" spans="9:11">
      <c r="I215" s="358"/>
      <c r="J215" s="358"/>
      <c r="K215" s="358"/>
    </row>
    <row r="216" customHeight="1" spans="9:11">
      <c r="I216" s="358"/>
      <c r="J216" s="358"/>
      <c r="K216" s="358"/>
    </row>
    <row r="217" customHeight="1" spans="9:11">
      <c r="I217" s="358"/>
      <c r="J217" s="358"/>
      <c r="K217" s="358"/>
    </row>
    <row r="218" customHeight="1" spans="9:11">
      <c r="I218" s="358"/>
      <c r="J218" s="358"/>
      <c r="K218" s="358"/>
    </row>
    <row r="219" customHeight="1" spans="9:11">
      <c r="I219" s="358"/>
      <c r="J219" s="358"/>
      <c r="K219" s="358"/>
    </row>
    <row r="220" customHeight="1" spans="9:11">
      <c r="I220" s="359"/>
      <c r="J220" s="359"/>
      <c r="K220" s="359"/>
    </row>
    <row r="221" customHeight="1" spans="9:11">
      <c r="I221" s="359"/>
      <c r="J221" s="359"/>
      <c r="K221" s="359"/>
    </row>
    <row r="222" customHeight="1" spans="9:11">
      <c r="I222" s="359"/>
      <c r="J222" s="359"/>
      <c r="K222" s="359"/>
    </row>
    <row r="223" customHeight="1" spans="9:11">
      <c r="I223" s="359"/>
      <c r="J223" s="359"/>
      <c r="K223" s="359"/>
    </row>
    <row r="224" customHeight="1" spans="9:11">
      <c r="I224" s="359"/>
      <c r="J224" s="359"/>
      <c r="K224" s="359"/>
    </row>
    <row r="225" customHeight="1" spans="9:11">
      <c r="I225" s="359"/>
      <c r="J225" s="359"/>
      <c r="K225" s="359"/>
    </row>
    <row r="226" customHeight="1" spans="9:11">
      <c r="I226" s="359"/>
      <c r="J226" s="359"/>
      <c r="K226" s="359"/>
    </row>
    <row r="227" customHeight="1" spans="9:11">
      <c r="I227" s="359"/>
      <c r="J227" s="359"/>
      <c r="K227" s="359"/>
    </row>
    <row r="228" customHeight="1" spans="9:11">
      <c r="I228" s="359"/>
      <c r="J228" s="359"/>
      <c r="K228" s="359"/>
    </row>
    <row r="229" customHeight="1" spans="9:11">
      <c r="I229" s="359"/>
      <c r="J229" s="359"/>
      <c r="K229" s="359"/>
    </row>
    <row r="230" customHeight="1" spans="9:11">
      <c r="I230" s="359"/>
      <c r="J230" s="359"/>
      <c r="K230" s="359"/>
    </row>
  </sheetData>
  <mergeCells count="451">
    <mergeCell ref="B2:D2"/>
    <mergeCell ref="E2:G2"/>
    <mergeCell ref="I2:J2"/>
    <mergeCell ref="B3:D3"/>
    <mergeCell ref="E3:G3"/>
    <mergeCell ref="I3:J3"/>
    <mergeCell ref="H5:I5"/>
    <mergeCell ref="J5:K5"/>
    <mergeCell ref="L5:M5"/>
    <mergeCell ref="P5:Q5"/>
    <mergeCell ref="T5:U5"/>
    <mergeCell ref="X5:Y5"/>
    <mergeCell ref="AB5:AC5"/>
    <mergeCell ref="AF5:AG5"/>
    <mergeCell ref="AJ5:AK5"/>
    <mergeCell ref="AN5:AO5"/>
    <mergeCell ref="AR5:AS5"/>
    <mergeCell ref="AV5:AW5"/>
    <mergeCell ref="AZ5:BA5"/>
    <mergeCell ref="BD5:BE5"/>
    <mergeCell ref="L6:O6"/>
    <mergeCell ref="P6:S6"/>
    <mergeCell ref="T6:W6"/>
    <mergeCell ref="X6:AA6"/>
    <mergeCell ref="AB6:AE6"/>
    <mergeCell ref="AF6:AI6"/>
    <mergeCell ref="AJ6:AM6"/>
    <mergeCell ref="AN6:AQ6"/>
    <mergeCell ref="AR6:AU6"/>
    <mergeCell ref="AV6:AY6"/>
    <mergeCell ref="AZ6:BC6"/>
    <mergeCell ref="BD6:BG6"/>
    <mergeCell ref="F8:G8"/>
    <mergeCell ref="F9:G9"/>
    <mergeCell ref="F10:G10"/>
    <mergeCell ref="F11:G11"/>
    <mergeCell ref="F12:G12"/>
    <mergeCell ref="F13:G13"/>
    <mergeCell ref="F14:G14"/>
    <mergeCell ref="F15:G15"/>
    <mergeCell ref="BH15:BI15"/>
    <mergeCell ref="F16:G16"/>
    <mergeCell ref="BH16:BI16"/>
    <mergeCell ref="F17:G17"/>
    <mergeCell ref="BH17:BI17"/>
    <mergeCell ref="F18:G18"/>
    <mergeCell ref="BH18:BI18"/>
    <mergeCell ref="F19:G19"/>
    <mergeCell ref="BH19:BI19"/>
    <mergeCell ref="F20:G20"/>
    <mergeCell ref="BH20:BI20"/>
    <mergeCell ref="F21:G21"/>
    <mergeCell ref="BH21:BI21"/>
    <mergeCell ref="F22:G22"/>
    <mergeCell ref="BH22:BI22"/>
    <mergeCell ref="F23:G23"/>
    <mergeCell ref="BH23:BI23"/>
    <mergeCell ref="F24:G24"/>
    <mergeCell ref="BH24:BI24"/>
    <mergeCell ref="F25:G25"/>
    <mergeCell ref="BH25:BI25"/>
    <mergeCell ref="F26:G26"/>
    <mergeCell ref="BH26:BI26"/>
    <mergeCell ref="F27:G27"/>
    <mergeCell ref="BH27:BI27"/>
    <mergeCell ref="F28:G28"/>
    <mergeCell ref="BH28:BI28"/>
    <mergeCell ref="F29:G29"/>
    <mergeCell ref="BH29:BI29"/>
    <mergeCell ref="F30:G30"/>
    <mergeCell ref="BH30:BI30"/>
    <mergeCell ref="F31:G31"/>
    <mergeCell ref="BH31:BI31"/>
    <mergeCell ref="F32:G32"/>
    <mergeCell ref="BH32:BI32"/>
    <mergeCell ref="F33:G33"/>
    <mergeCell ref="BH33:BI33"/>
    <mergeCell ref="F34:G34"/>
    <mergeCell ref="BH34:BI34"/>
    <mergeCell ref="F35:G35"/>
    <mergeCell ref="BH35:BI35"/>
    <mergeCell ref="F36:G36"/>
    <mergeCell ref="BH36:BI36"/>
    <mergeCell ref="F37:G37"/>
    <mergeCell ref="BH37:BI37"/>
    <mergeCell ref="F38:G38"/>
    <mergeCell ref="BH38:BI38"/>
    <mergeCell ref="F39:G39"/>
    <mergeCell ref="BH39:BI39"/>
    <mergeCell ref="F40:G40"/>
    <mergeCell ref="BH40:BI40"/>
    <mergeCell ref="F41:G41"/>
    <mergeCell ref="BH41:BI41"/>
    <mergeCell ref="F42:G42"/>
    <mergeCell ref="BH42:BI42"/>
    <mergeCell ref="F43:G43"/>
    <mergeCell ref="BH43:BI43"/>
    <mergeCell ref="F44:G44"/>
    <mergeCell ref="BH44:BI44"/>
    <mergeCell ref="F45:G45"/>
    <mergeCell ref="BH45:BI45"/>
    <mergeCell ref="F46:G46"/>
    <mergeCell ref="BH46:BI46"/>
    <mergeCell ref="F47:G47"/>
    <mergeCell ref="BH47:BI47"/>
    <mergeCell ref="F48:G48"/>
    <mergeCell ref="BH48:BI48"/>
    <mergeCell ref="F49:G49"/>
    <mergeCell ref="BH49:BI49"/>
    <mergeCell ref="F50:G50"/>
    <mergeCell ref="BH50:BI50"/>
    <mergeCell ref="F51:G51"/>
    <mergeCell ref="BH51:BI51"/>
    <mergeCell ref="F52:G52"/>
    <mergeCell ref="BH52:BI52"/>
    <mergeCell ref="F53:G53"/>
    <mergeCell ref="BH53:BI53"/>
    <mergeCell ref="F54:G54"/>
    <mergeCell ref="BH54:BI54"/>
    <mergeCell ref="F55:G55"/>
    <mergeCell ref="BH55:BI55"/>
    <mergeCell ref="F56:G56"/>
    <mergeCell ref="BH56:BI56"/>
    <mergeCell ref="F57:G57"/>
    <mergeCell ref="BH57:BI57"/>
    <mergeCell ref="F58:G58"/>
    <mergeCell ref="BH58:BI58"/>
    <mergeCell ref="F59:G59"/>
    <mergeCell ref="BH59:BI59"/>
    <mergeCell ref="F60:G60"/>
    <mergeCell ref="BH60:BI60"/>
    <mergeCell ref="F61:G61"/>
    <mergeCell ref="BH61:BI61"/>
    <mergeCell ref="F62:G62"/>
    <mergeCell ref="BH62:BI62"/>
    <mergeCell ref="F63:G63"/>
    <mergeCell ref="BH63:BI63"/>
    <mergeCell ref="F64:G64"/>
    <mergeCell ref="BH64:BI64"/>
    <mergeCell ref="F65:G65"/>
    <mergeCell ref="BH65:BI65"/>
    <mergeCell ref="F66:G66"/>
    <mergeCell ref="BH66:BI66"/>
    <mergeCell ref="F67:G67"/>
    <mergeCell ref="BH67:BI67"/>
    <mergeCell ref="F68:G68"/>
    <mergeCell ref="BH68:BI68"/>
    <mergeCell ref="F69:G69"/>
    <mergeCell ref="BH69:BI69"/>
    <mergeCell ref="F70:G70"/>
    <mergeCell ref="BH70:BI70"/>
    <mergeCell ref="F71:G71"/>
    <mergeCell ref="BH71:BI71"/>
    <mergeCell ref="F72:G72"/>
    <mergeCell ref="BH72:BI72"/>
    <mergeCell ref="F73:G73"/>
    <mergeCell ref="BH73:BI73"/>
    <mergeCell ref="F74:G74"/>
    <mergeCell ref="BH74:BI74"/>
    <mergeCell ref="F75:G75"/>
    <mergeCell ref="BH75:BI75"/>
    <mergeCell ref="F76:G76"/>
    <mergeCell ref="BH76:BI76"/>
    <mergeCell ref="F77:G77"/>
    <mergeCell ref="BH77:BI77"/>
    <mergeCell ref="F78:G78"/>
    <mergeCell ref="BH78:BI78"/>
    <mergeCell ref="F79:G79"/>
    <mergeCell ref="BH79:BI79"/>
    <mergeCell ref="F80:G80"/>
    <mergeCell ref="BH80:BI80"/>
    <mergeCell ref="F81:G81"/>
    <mergeCell ref="BH81:BI81"/>
    <mergeCell ref="F82:G82"/>
    <mergeCell ref="BH82:BI82"/>
    <mergeCell ref="F83:G83"/>
    <mergeCell ref="BH83:BI83"/>
    <mergeCell ref="F84:G84"/>
    <mergeCell ref="BH84:BI84"/>
    <mergeCell ref="F85:G85"/>
    <mergeCell ref="BH85:BI85"/>
    <mergeCell ref="F86:G86"/>
    <mergeCell ref="BH86:BI86"/>
    <mergeCell ref="F87:G87"/>
    <mergeCell ref="BH87:BI87"/>
    <mergeCell ref="F88:G88"/>
    <mergeCell ref="BH88:BI88"/>
    <mergeCell ref="F89:G89"/>
    <mergeCell ref="BH89:BI89"/>
    <mergeCell ref="F90:G90"/>
    <mergeCell ref="BH90:BI90"/>
    <mergeCell ref="F91:G91"/>
    <mergeCell ref="BH91:BI91"/>
    <mergeCell ref="F92:G92"/>
    <mergeCell ref="BH92:BI92"/>
    <mergeCell ref="F93:G93"/>
    <mergeCell ref="BH93:BI93"/>
    <mergeCell ref="F94:G94"/>
    <mergeCell ref="BH94:BI94"/>
    <mergeCell ref="F95:G95"/>
    <mergeCell ref="BH95:BI95"/>
    <mergeCell ref="F96:G96"/>
    <mergeCell ref="BH96:BI96"/>
    <mergeCell ref="F97:G97"/>
    <mergeCell ref="BH97:BI97"/>
    <mergeCell ref="F98:G98"/>
    <mergeCell ref="BH98:BI98"/>
    <mergeCell ref="F99:G99"/>
    <mergeCell ref="BH99:BI99"/>
    <mergeCell ref="F100:G100"/>
    <mergeCell ref="BH100:BI100"/>
    <mergeCell ref="F101:G101"/>
    <mergeCell ref="BH101:BI101"/>
    <mergeCell ref="F102:G102"/>
    <mergeCell ref="BH102:BI102"/>
    <mergeCell ref="F103:G103"/>
    <mergeCell ref="BH103:BI103"/>
    <mergeCell ref="F104:G104"/>
    <mergeCell ref="BH104:BI104"/>
    <mergeCell ref="F105:G105"/>
    <mergeCell ref="BH105:BI105"/>
    <mergeCell ref="F106:G106"/>
    <mergeCell ref="BH106:BI106"/>
    <mergeCell ref="F107:G107"/>
    <mergeCell ref="BH107:BI107"/>
    <mergeCell ref="F108:G108"/>
    <mergeCell ref="BH108:BI108"/>
    <mergeCell ref="F109:G109"/>
    <mergeCell ref="BH109:BI109"/>
    <mergeCell ref="F110:G110"/>
    <mergeCell ref="BH110:BI110"/>
    <mergeCell ref="F111:G111"/>
    <mergeCell ref="BH111:BI111"/>
    <mergeCell ref="F112:G112"/>
    <mergeCell ref="BH112:BI112"/>
    <mergeCell ref="F113:G113"/>
    <mergeCell ref="BH113:BI113"/>
    <mergeCell ref="F114:G114"/>
    <mergeCell ref="BH114:BI114"/>
    <mergeCell ref="F115:G115"/>
    <mergeCell ref="BH115:BI115"/>
    <mergeCell ref="F116:G116"/>
    <mergeCell ref="BH116:BI116"/>
    <mergeCell ref="F117:G117"/>
    <mergeCell ref="BH117:BI117"/>
    <mergeCell ref="F118:G118"/>
    <mergeCell ref="BH118:BI118"/>
    <mergeCell ref="F119:G119"/>
    <mergeCell ref="BH119:BI119"/>
    <mergeCell ref="F120:G120"/>
    <mergeCell ref="BH120:BI120"/>
    <mergeCell ref="F121:G121"/>
    <mergeCell ref="BH121:BI121"/>
    <mergeCell ref="F122:G122"/>
    <mergeCell ref="BH122:BI122"/>
    <mergeCell ref="F123:G123"/>
    <mergeCell ref="BH123:BI123"/>
    <mergeCell ref="F124:G124"/>
    <mergeCell ref="BH124:BI124"/>
    <mergeCell ref="F125:G125"/>
    <mergeCell ref="BH125:BI125"/>
    <mergeCell ref="F126:G126"/>
    <mergeCell ref="BH126:BI126"/>
    <mergeCell ref="F127:G127"/>
    <mergeCell ref="BH127:BI127"/>
    <mergeCell ref="F128:G128"/>
    <mergeCell ref="BH128:BI128"/>
    <mergeCell ref="F129:G129"/>
    <mergeCell ref="BH129:BI129"/>
    <mergeCell ref="F130:G130"/>
    <mergeCell ref="BH130:BI130"/>
    <mergeCell ref="F131:G131"/>
    <mergeCell ref="BH131:BI131"/>
    <mergeCell ref="F132:G132"/>
    <mergeCell ref="BH132:BI132"/>
    <mergeCell ref="F133:G133"/>
    <mergeCell ref="BH133:BI133"/>
    <mergeCell ref="F134:G134"/>
    <mergeCell ref="BH134:BI134"/>
    <mergeCell ref="F135:G135"/>
    <mergeCell ref="BH135:BI135"/>
    <mergeCell ref="F136:G136"/>
    <mergeCell ref="BH136:BI136"/>
    <mergeCell ref="F137:G137"/>
    <mergeCell ref="BH137:BI137"/>
    <mergeCell ref="F138:G138"/>
    <mergeCell ref="BH138:BI138"/>
    <mergeCell ref="F139:G139"/>
    <mergeCell ref="BH139:BI139"/>
    <mergeCell ref="F140:G140"/>
    <mergeCell ref="BH140:BI140"/>
    <mergeCell ref="F141:G141"/>
    <mergeCell ref="BH141:BI141"/>
    <mergeCell ref="F142:G142"/>
    <mergeCell ref="BH142:BI142"/>
    <mergeCell ref="F143:G143"/>
    <mergeCell ref="BH143:BI143"/>
    <mergeCell ref="F144:G144"/>
    <mergeCell ref="BH144:BI144"/>
    <mergeCell ref="F145:G145"/>
    <mergeCell ref="BH145:BI145"/>
    <mergeCell ref="F146:G146"/>
    <mergeCell ref="BH146:BI146"/>
    <mergeCell ref="F147:G147"/>
    <mergeCell ref="BH147:BI147"/>
    <mergeCell ref="F148:G148"/>
    <mergeCell ref="BH148:BI148"/>
    <mergeCell ref="F149:G149"/>
    <mergeCell ref="BH149:BI149"/>
    <mergeCell ref="F150:G150"/>
    <mergeCell ref="BH150:BI150"/>
    <mergeCell ref="F151:G151"/>
    <mergeCell ref="BH151:BI151"/>
    <mergeCell ref="F152:G152"/>
    <mergeCell ref="BH152:BI152"/>
    <mergeCell ref="F153:G153"/>
    <mergeCell ref="BH153:BI153"/>
    <mergeCell ref="F154:G154"/>
    <mergeCell ref="BH154:BI154"/>
    <mergeCell ref="F155:G155"/>
    <mergeCell ref="BH155:BI155"/>
    <mergeCell ref="F156:G156"/>
    <mergeCell ref="BH156:BI156"/>
    <mergeCell ref="F157:G157"/>
    <mergeCell ref="BH157:BI157"/>
    <mergeCell ref="F158:G158"/>
    <mergeCell ref="BH158:BI158"/>
    <mergeCell ref="F159:G159"/>
    <mergeCell ref="BH159:BI159"/>
    <mergeCell ref="F160:G160"/>
    <mergeCell ref="BH160:BI160"/>
    <mergeCell ref="F161:G161"/>
    <mergeCell ref="BH161:BI161"/>
    <mergeCell ref="F162:G162"/>
    <mergeCell ref="BH162:BI162"/>
    <mergeCell ref="F163:G163"/>
    <mergeCell ref="BH163:BI163"/>
    <mergeCell ref="F164:G164"/>
    <mergeCell ref="BH164:BI164"/>
    <mergeCell ref="F165:G165"/>
    <mergeCell ref="BH165:BI165"/>
    <mergeCell ref="F166:G166"/>
    <mergeCell ref="BH166:BI166"/>
    <mergeCell ref="F167:G167"/>
    <mergeCell ref="BH167:BI167"/>
    <mergeCell ref="F168:G168"/>
    <mergeCell ref="BH168:BI168"/>
    <mergeCell ref="F169:G169"/>
    <mergeCell ref="BH169:BI169"/>
    <mergeCell ref="F170:G170"/>
    <mergeCell ref="BH170:BI170"/>
    <mergeCell ref="F171:G171"/>
    <mergeCell ref="BH171:BI171"/>
    <mergeCell ref="F172:G172"/>
    <mergeCell ref="BH172:BI172"/>
    <mergeCell ref="F173:G173"/>
    <mergeCell ref="BH173:BI173"/>
    <mergeCell ref="F174:G174"/>
    <mergeCell ref="BH174:BI174"/>
    <mergeCell ref="F175:G175"/>
    <mergeCell ref="BH175:BI175"/>
    <mergeCell ref="F176:G176"/>
    <mergeCell ref="BH176:BI176"/>
    <mergeCell ref="F177:G177"/>
    <mergeCell ref="BH177:BI177"/>
    <mergeCell ref="F178:G178"/>
    <mergeCell ref="BH178:BI178"/>
    <mergeCell ref="F179:G179"/>
    <mergeCell ref="BH179:BI179"/>
    <mergeCell ref="F180:G180"/>
    <mergeCell ref="BH180:BI180"/>
    <mergeCell ref="F181:G181"/>
    <mergeCell ref="BH181:BI181"/>
    <mergeCell ref="F182:G182"/>
    <mergeCell ref="BH182:BI182"/>
    <mergeCell ref="F183:G183"/>
    <mergeCell ref="BH183:BI183"/>
    <mergeCell ref="F184:G184"/>
    <mergeCell ref="BH184:BI184"/>
    <mergeCell ref="F185:G185"/>
    <mergeCell ref="BH185:BI185"/>
    <mergeCell ref="F186:G186"/>
    <mergeCell ref="BH186:BI186"/>
    <mergeCell ref="F187:G187"/>
    <mergeCell ref="BH187:BI187"/>
    <mergeCell ref="F188:G188"/>
    <mergeCell ref="BH188:BI188"/>
    <mergeCell ref="F189:G189"/>
    <mergeCell ref="BH189:BI189"/>
    <mergeCell ref="F190:G190"/>
    <mergeCell ref="BH190:BI190"/>
    <mergeCell ref="F191:G191"/>
    <mergeCell ref="BH191:BI191"/>
    <mergeCell ref="F192:G192"/>
    <mergeCell ref="BH192:BI192"/>
    <mergeCell ref="F193:G193"/>
    <mergeCell ref="BH193:BI193"/>
    <mergeCell ref="F194:G194"/>
    <mergeCell ref="BH194:BI194"/>
    <mergeCell ref="F195:G195"/>
    <mergeCell ref="BH195:BI195"/>
    <mergeCell ref="F196:G196"/>
    <mergeCell ref="BH196:BI196"/>
    <mergeCell ref="F197:G197"/>
    <mergeCell ref="BH197:BI197"/>
    <mergeCell ref="F198:G198"/>
    <mergeCell ref="BH198:BI198"/>
    <mergeCell ref="F199:G199"/>
    <mergeCell ref="BH199:BI199"/>
    <mergeCell ref="F200:G200"/>
    <mergeCell ref="BH200:BI200"/>
    <mergeCell ref="F201:G201"/>
    <mergeCell ref="BH201:BI201"/>
    <mergeCell ref="F202:G202"/>
    <mergeCell ref="BH202:BI202"/>
    <mergeCell ref="F203:G203"/>
    <mergeCell ref="BH203:BI203"/>
    <mergeCell ref="F204:G204"/>
    <mergeCell ref="BH204:BI204"/>
    <mergeCell ref="F205:G205"/>
    <mergeCell ref="BH205:BI205"/>
    <mergeCell ref="F206:G206"/>
    <mergeCell ref="BH206:BI206"/>
    <mergeCell ref="F207:G207"/>
    <mergeCell ref="BH207:BI207"/>
    <mergeCell ref="F208:G208"/>
    <mergeCell ref="BH208:BI208"/>
    <mergeCell ref="E209:H209"/>
    <mergeCell ref="B5:B7"/>
    <mergeCell ref="B8:B9"/>
    <mergeCell ref="B10:B11"/>
    <mergeCell ref="B12:B14"/>
    <mergeCell ref="C5:C7"/>
    <mergeCell ref="C8:C9"/>
    <mergeCell ref="C10:C11"/>
    <mergeCell ref="C12:C14"/>
    <mergeCell ref="D5:D7"/>
    <mergeCell ref="D8:D9"/>
    <mergeCell ref="D10:D11"/>
    <mergeCell ref="D12:D14"/>
    <mergeCell ref="E8:E9"/>
    <mergeCell ref="E10:E11"/>
    <mergeCell ref="E12:E14"/>
    <mergeCell ref="J6:J7"/>
    <mergeCell ref="K6:K7"/>
    <mergeCell ref="E5:G7"/>
    <mergeCell ref="Q2:AI3"/>
    <mergeCell ref="BH5:BI7"/>
    <mergeCell ref="BH10:BI11"/>
    <mergeCell ref="BH8:BI9"/>
    <mergeCell ref="BH12:BI14"/>
  </mergeCells>
  <printOptions horizontalCentered="1" verticalCentered="1"/>
  <pageMargins left="0" right="0" top="0" bottom="0" header="0" footer="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8673" name="Button 1" r:id="rId3">
              <controlPr print="0" defaultSize="0">
                <anchor moveWithCells="1" sizeWithCells="1">
                  <from>
                    <xdr:col>10</xdr:col>
                    <xdr:colOff>482600</xdr:colOff>
                    <xdr:row>1</xdr:row>
                    <xdr:rowOff>0</xdr:rowOff>
                  </from>
                  <to>
                    <xdr:col>13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31"/>
  <sheetViews>
    <sheetView showGridLines="0" zoomScale="80" zoomScaleNormal="80" workbookViewId="0">
      <selection activeCell="B34" sqref="B34"/>
    </sheetView>
  </sheetViews>
  <sheetFormatPr defaultColWidth="8.81818181818182" defaultRowHeight="21" customHeight="1" outlineLevelCol="7"/>
  <cols>
    <col min="1" max="1" width="8.81818181818182" style="156"/>
    <col min="2" max="2" width="49.1818181818182" style="156" customWidth="1"/>
    <col min="3" max="3" width="23.1818181818182" style="156" customWidth="1"/>
    <col min="4" max="7" width="13.8181818181818" style="156" customWidth="1"/>
    <col min="8" max="8" width="10.1818181818182" style="156" customWidth="1"/>
    <col min="9" max="16384" width="8.81818181818182" style="156"/>
  </cols>
  <sheetData>
    <row r="1" customHeight="1" spans="2:8">
      <c r="B1" s="157" t="s">
        <v>473</v>
      </c>
      <c r="C1" s="158"/>
      <c r="D1" s="158"/>
      <c r="E1" s="158"/>
      <c r="F1" s="158"/>
      <c r="G1" s="158"/>
      <c r="H1" s="159"/>
    </row>
    <row r="2" customHeight="1" spans="2:8">
      <c r="B2" s="187"/>
      <c r="C2" s="188"/>
      <c r="D2" s="188"/>
      <c r="E2" s="188"/>
      <c r="F2" s="188"/>
      <c r="G2" s="188"/>
      <c r="H2" s="189"/>
    </row>
    <row r="3" customHeight="1" spans="2:8">
      <c r="B3" s="190"/>
      <c r="C3" s="191"/>
      <c r="D3" s="191"/>
      <c r="E3" s="191"/>
      <c r="F3" s="191"/>
      <c r="G3" s="191"/>
      <c r="H3" s="192"/>
    </row>
    <row r="4" customHeight="1" spans="2:8">
      <c r="B4" s="193"/>
      <c r="C4" s="194"/>
      <c r="D4" s="194"/>
      <c r="E4" s="194"/>
      <c r="F4" s="194"/>
      <c r="G4" s="194"/>
      <c r="H4" s="195"/>
    </row>
    <row r="5" customHeight="1" spans="2:8">
      <c r="B5" s="193"/>
      <c r="C5" s="194"/>
      <c r="D5" s="194"/>
      <c r="E5" s="194"/>
      <c r="F5" s="194"/>
      <c r="G5" s="194"/>
      <c r="H5" s="195"/>
    </row>
    <row r="6" customHeight="1" spans="2:8">
      <c r="B6" s="193"/>
      <c r="C6" s="194"/>
      <c r="D6" s="194"/>
      <c r="E6" s="194"/>
      <c r="F6" s="194"/>
      <c r="G6" s="194"/>
      <c r="H6" s="195"/>
    </row>
    <row r="7" customHeight="1" spans="2:8">
      <c r="B7" s="196"/>
      <c r="C7" s="197"/>
      <c r="D7" s="197"/>
      <c r="E7" s="197"/>
      <c r="F7" s="197"/>
      <c r="G7" s="197"/>
      <c r="H7" s="198"/>
    </row>
    <row r="8" customHeight="1" spans="2:8">
      <c r="B8" s="172" t="s">
        <v>474</v>
      </c>
      <c r="C8" s="172" t="s">
        <v>475</v>
      </c>
      <c r="D8" s="173" t="s">
        <v>476</v>
      </c>
      <c r="E8" s="174"/>
      <c r="F8" s="174"/>
      <c r="G8" s="174"/>
      <c r="H8" s="174"/>
    </row>
    <row r="9" customHeight="1" spans="2:8">
      <c r="B9" s="199" t="s">
        <v>36</v>
      </c>
      <c r="C9" s="199">
        <f>COUNTIF('Risk Input'!$F$7:$F$204,B9)</f>
        <v>1</v>
      </c>
      <c r="D9" s="200"/>
      <c r="E9" s="201"/>
      <c r="F9" s="201"/>
      <c r="G9" s="201"/>
      <c r="H9" s="201"/>
    </row>
    <row r="10" customHeight="1" spans="2:8">
      <c r="B10" s="199" t="s">
        <v>37</v>
      </c>
      <c r="C10" s="199">
        <f>COUNTIF('Risk Input'!$F$7:$F$204,B10)</f>
        <v>0</v>
      </c>
      <c r="D10" s="200"/>
      <c r="E10" s="201"/>
      <c r="F10" s="201"/>
      <c r="G10" s="201"/>
      <c r="H10" s="201"/>
    </row>
    <row r="11" customHeight="1" spans="2:8">
      <c r="B11" s="199" t="s">
        <v>38</v>
      </c>
      <c r="C11" s="199">
        <f>COUNTIF('Risk Input'!$F$7:$F$204,B11)</f>
        <v>0</v>
      </c>
      <c r="D11" s="200"/>
      <c r="E11" s="201"/>
      <c r="F11" s="201"/>
      <c r="G11" s="201"/>
      <c r="H11" s="201"/>
    </row>
    <row r="12" customHeight="1" spans="2:8">
      <c r="B12" s="199" t="s">
        <v>39</v>
      </c>
      <c r="C12" s="199">
        <f>COUNTIF('Risk Input'!$F$7:$F$204,B12)</f>
        <v>0</v>
      </c>
      <c r="D12" s="200"/>
      <c r="E12" s="201"/>
      <c r="F12" s="201"/>
      <c r="G12" s="201"/>
      <c r="H12" s="201"/>
    </row>
    <row r="13" customHeight="1" spans="2:8">
      <c r="B13" s="199" t="s">
        <v>40</v>
      </c>
      <c r="C13" s="199">
        <f>COUNTIF('Risk Input'!$F$7:$F$204,B13)</f>
        <v>0</v>
      </c>
      <c r="D13" s="200"/>
      <c r="E13" s="201"/>
      <c r="F13" s="201"/>
      <c r="G13" s="201"/>
      <c r="H13" s="201"/>
    </row>
    <row r="14" customHeight="1" spans="2:8">
      <c r="B14" s="199" t="s">
        <v>41</v>
      </c>
      <c r="C14" s="199">
        <f>COUNTIF('Risk Input'!$F$7:$F$204,B14)</f>
        <v>0</v>
      </c>
      <c r="D14" s="200"/>
      <c r="E14" s="201"/>
      <c r="F14" s="201"/>
      <c r="G14" s="201"/>
      <c r="H14" s="201"/>
    </row>
    <row r="15" customHeight="1" spans="2:8">
      <c r="B15" s="199" t="s">
        <v>42</v>
      </c>
      <c r="C15" s="199">
        <f>COUNTIF('Risk Input'!$F$7:$F$204,B15)</f>
        <v>0</v>
      </c>
      <c r="D15" s="200"/>
      <c r="E15" s="201"/>
      <c r="F15" s="201"/>
      <c r="G15" s="201"/>
      <c r="H15" s="201"/>
    </row>
    <row r="16" customHeight="1" spans="2:8">
      <c r="B16" s="199" t="s">
        <v>43</v>
      </c>
      <c r="C16" s="199">
        <f>COUNTIF('Risk Input'!$F$7:$F$204,B16)</f>
        <v>0</v>
      </c>
      <c r="D16" s="200"/>
      <c r="E16" s="201"/>
      <c r="F16" s="201"/>
      <c r="G16" s="201"/>
      <c r="H16" s="201"/>
    </row>
    <row r="17" customHeight="1" spans="2:8">
      <c r="B17" s="202" t="s">
        <v>477</v>
      </c>
      <c r="C17" s="199">
        <f>SUM(C9:C16)</f>
        <v>1</v>
      </c>
      <c r="D17" s="200"/>
      <c r="E17" s="201"/>
      <c r="F17" s="201"/>
      <c r="G17" s="201"/>
      <c r="H17" s="201"/>
    </row>
    <row r="18" customHeight="1" spans="2:8">
      <c r="B18" s="203" t="s">
        <v>478</v>
      </c>
      <c r="C18" s="203" t="s">
        <v>479</v>
      </c>
      <c r="D18" s="203" t="s">
        <v>480</v>
      </c>
      <c r="E18" s="204"/>
      <c r="F18" s="204"/>
      <c r="G18" s="204"/>
      <c r="H18" s="204"/>
    </row>
    <row r="19" customHeight="1" spans="2:8">
      <c r="B19" s="199"/>
      <c r="C19" s="199"/>
      <c r="D19" s="202" t="s">
        <v>92</v>
      </c>
      <c r="E19" s="202" t="s">
        <v>82</v>
      </c>
      <c r="F19" s="202" t="s">
        <v>73</v>
      </c>
      <c r="G19" s="202" t="s">
        <v>61</v>
      </c>
      <c r="H19" s="202" t="s">
        <v>481</v>
      </c>
    </row>
    <row r="20" customHeight="1" spans="2:8">
      <c r="B20" s="199" t="s">
        <v>36</v>
      </c>
      <c r="C20" s="199">
        <f t="shared" ref="C20:C27" si="0">SUM(D20:H20)</f>
        <v>1</v>
      </c>
      <c r="D20" s="199">
        <f>COUNTIFS('Risk Input'!$F$7:$F$204,$B20,'Risk Input'!$Q$7:$Q$204,D$19,'Risk Input'!$C$7:$C$204,"Active")</f>
        <v>0</v>
      </c>
      <c r="E20" s="199">
        <f>COUNTIFS('Risk Input'!$F$7:$F$204,$B20,'Risk Input'!$Q$7:$Q$204,E$19,'Risk Input'!$C$7:$C$204,"Active")</f>
        <v>1</v>
      </c>
      <c r="F20" s="199">
        <f>COUNTIFS('Risk Input'!$F$7:$F$204,$B20,'Risk Input'!$Q$7:$Q$204,F$19,'Risk Input'!$C$7:$C$204,"Active")</f>
        <v>0</v>
      </c>
      <c r="G20" s="199">
        <f>COUNTIFS('Risk Input'!$F$7:$F$204,$B20,'Risk Input'!$Q$7:$Q$204,G$19,'Risk Input'!$C$7:$C$204,"Active")</f>
        <v>0</v>
      </c>
      <c r="H20" s="199">
        <f>COUNTIFS('Risk Input'!$F$7:$F$204,$B20,'Risk Input'!$C$7:$C$204,"Retired")</f>
        <v>0</v>
      </c>
    </row>
    <row r="21" customHeight="1" spans="2:8">
      <c r="B21" s="199" t="s">
        <v>37</v>
      </c>
      <c r="C21" s="199">
        <f t="shared" si="0"/>
        <v>0</v>
      </c>
      <c r="D21" s="199">
        <f>COUNTIFS('Risk Input'!$F$7:$F$204,$B21,'Risk Input'!$Q$7:$Q$204,D$19,'Risk Input'!$C$7:$C$204,"Active")</f>
        <v>0</v>
      </c>
      <c r="E21" s="199">
        <f>COUNTIFS('Risk Input'!$F$7:$F$204,$B21,'Risk Input'!$Q$7:$Q$204,E$19,'Risk Input'!$C$7:$C$204,"Active")</f>
        <v>0</v>
      </c>
      <c r="F21" s="199">
        <f>COUNTIFS('Risk Input'!$F$7:$F$204,$B21,'Risk Input'!$Q$7:$Q$204,F$19,'Risk Input'!$C$7:$C$204,"Active")</f>
        <v>0</v>
      </c>
      <c r="G21" s="199">
        <f>COUNTIFS('Risk Input'!$F$7:$F$204,$B21,'Risk Input'!$Q$7:$Q$204,G$19,'Risk Input'!$C$7:$C$204,"Active")</f>
        <v>0</v>
      </c>
      <c r="H21" s="199">
        <f>COUNTIFS('Risk Input'!$F$7:$F$204,$B21,'Risk Input'!$C$7:$C$204,"Retired")</f>
        <v>0</v>
      </c>
    </row>
    <row r="22" customHeight="1" spans="2:8">
      <c r="B22" s="199" t="s">
        <v>38</v>
      </c>
      <c r="C22" s="199">
        <f t="shared" si="0"/>
        <v>0</v>
      </c>
      <c r="D22" s="199">
        <f>COUNTIFS('Risk Input'!$F$7:$F$204,$B22,'Risk Input'!$Q$7:$Q$204,D$19,'Risk Input'!$C$7:$C$204,"Active")</f>
        <v>0</v>
      </c>
      <c r="E22" s="199">
        <f>COUNTIFS('Risk Input'!$F$7:$F$204,$B22,'Risk Input'!$Q$7:$Q$204,E$19,'Risk Input'!$C$7:$C$204,"Active")</f>
        <v>0</v>
      </c>
      <c r="F22" s="199">
        <f>COUNTIFS('Risk Input'!$F$7:$F$204,$B22,'Risk Input'!$Q$7:$Q$204,F$19,'Risk Input'!$C$7:$C$204,"Active")</f>
        <v>0</v>
      </c>
      <c r="G22" s="199">
        <f>COUNTIFS('Risk Input'!$F$7:$F$204,$B22,'Risk Input'!$Q$7:$Q$204,G$19,'Risk Input'!$C$7:$C$204,"Active")</f>
        <v>0</v>
      </c>
      <c r="H22" s="199">
        <f>COUNTIFS('Risk Input'!$F$7:$F$204,$B22,'Risk Input'!$C$7:$C$204,"Retired")</f>
        <v>0</v>
      </c>
    </row>
    <row r="23" customHeight="1" spans="2:8">
      <c r="B23" s="199" t="s">
        <v>39</v>
      </c>
      <c r="C23" s="199">
        <f t="shared" si="0"/>
        <v>0</v>
      </c>
      <c r="D23" s="199">
        <f>COUNTIFS('Risk Input'!$F$7:$F$204,$B23,'Risk Input'!$Q$7:$Q$204,D$19,'Risk Input'!$C$7:$C$204,"Active")</f>
        <v>0</v>
      </c>
      <c r="E23" s="199">
        <f>COUNTIFS('Risk Input'!$F$7:$F$204,$B23,'Risk Input'!$Q$7:$Q$204,E$19,'Risk Input'!$C$7:$C$204,"Active")</f>
        <v>0</v>
      </c>
      <c r="F23" s="199">
        <f>COUNTIFS('Risk Input'!$F$7:$F$204,$B23,'Risk Input'!$Q$7:$Q$204,F$19,'Risk Input'!$C$7:$C$204,"Active")</f>
        <v>0</v>
      </c>
      <c r="G23" s="199">
        <f>COUNTIFS('Risk Input'!$F$7:$F$204,$B23,'Risk Input'!$Q$7:$Q$204,G$19,'Risk Input'!$C$7:$C$204,"Active")</f>
        <v>0</v>
      </c>
      <c r="H23" s="199">
        <f>COUNTIFS('Risk Input'!$F$7:$F$204,$B23,'Risk Input'!$C$7:$C$204,"Retired")</f>
        <v>0</v>
      </c>
    </row>
    <row r="24" customHeight="1" spans="2:8">
      <c r="B24" s="199" t="s">
        <v>40</v>
      </c>
      <c r="C24" s="199">
        <f t="shared" si="0"/>
        <v>0</v>
      </c>
      <c r="D24" s="199">
        <f>COUNTIFS('Risk Input'!$F$7:$F$204,$B24,'Risk Input'!$Q$7:$Q$204,D$19,'Risk Input'!$C$7:$C$204,"Active")</f>
        <v>0</v>
      </c>
      <c r="E24" s="199">
        <f>COUNTIFS('Risk Input'!$F$7:$F$204,$B24,'Risk Input'!$Q$7:$Q$204,E$19,'Risk Input'!$C$7:$C$204,"Active")</f>
        <v>0</v>
      </c>
      <c r="F24" s="199">
        <f>COUNTIFS('Risk Input'!$F$7:$F$204,$B24,'Risk Input'!$Q$7:$Q$204,F$19,'Risk Input'!$C$7:$C$204,"Active")</f>
        <v>0</v>
      </c>
      <c r="G24" s="199">
        <f>COUNTIFS('Risk Input'!$F$7:$F$204,$B24,'Risk Input'!$Q$7:$Q$204,G$19,'Risk Input'!$C$7:$C$204,"Active")</f>
        <v>0</v>
      </c>
      <c r="H24" s="199">
        <f>COUNTIFS('Risk Input'!$F$7:$F$204,$B24,'Risk Input'!$C$7:$C$204,"Retired")</f>
        <v>0</v>
      </c>
    </row>
    <row r="25" customHeight="1" spans="2:8">
      <c r="B25" s="199" t="s">
        <v>41</v>
      </c>
      <c r="C25" s="199">
        <f t="shared" si="0"/>
        <v>0</v>
      </c>
      <c r="D25" s="199">
        <f>COUNTIFS('Risk Input'!$F$7:$F$204,$B25,'Risk Input'!$Q$7:$Q$204,D$19,'Risk Input'!$C$7:$C$204,"Active")</f>
        <v>0</v>
      </c>
      <c r="E25" s="199">
        <f>COUNTIFS('Risk Input'!$F$7:$F$204,$B25,'Risk Input'!$Q$7:$Q$204,E$19,'Risk Input'!$C$7:$C$204,"Active")</f>
        <v>0</v>
      </c>
      <c r="F25" s="199">
        <f>COUNTIFS('Risk Input'!$F$7:$F$204,$B25,'Risk Input'!$Q$7:$Q$204,F$19,'Risk Input'!$C$7:$C$204,"Active")</f>
        <v>0</v>
      </c>
      <c r="G25" s="199">
        <f>COUNTIFS('Risk Input'!$F$7:$F$204,$B25,'Risk Input'!$Q$7:$Q$204,G$19,'Risk Input'!$C$7:$C$204,"Active")</f>
        <v>0</v>
      </c>
      <c r="H25" s="199">
        <f>COUNTIFS('Risk Input'!$F$7:$F$204,$B25,'Risk Input'!$C$7:$C$204,"Retired")</f>
        <v>0</v>
      </c>
    </row>
    <row r="26" customHeight="1" spans="2:8">
      <c r="B26" s="199" t="s">
        <v>42</v>
      </c>
      <c r="C26" s="199">
        <f t="shared" si="0"/>
        <v>0</v>
      </c>
      <c r="D26" s="199">
        <f>COUNTIFS('Risk Input'!$F$7:$F$204,$B26,'Risk Input'!$Q$7:$Q$204,D$19,'Risk Input'!$C$7:$C$204,"Active")</f>
        <v>0</v>
      </c>
      <c r="E26" s="199">
        <f>COUNTIFS('Risk Input'!$F$7:$F$204,$B26,'Risk Input'!$Q$7:$Q$204,E$19,'Risk Input'!$C$7:$C$204,"Active")</f>
        <v>0</v>
      </c>
      <c r="F26" s="199">
        <f>COUNTIFS('Risk Input'!$F$7:$F$204,$B26,'Risk Input'!$Q$7:$Q$204,F$19,'Risk Input'!$C$7:$C$204,"Active")</f>
        <v>0</v>
      </c>
      <c r="G26" s="199">
        <f>COUNTIFS('Risk Input'!$F$7:$F$204,$B26,'Risk Input'!$Q$7:$Q$204,G$19,'Risk Input'!$C$7:$C$204,"Active")</f>
        <v>0</v>
      </c>
      <c r="H26" s="199">
        <f>COUNTIFS('Risk Input'!$F$7:$F$204,$B26,'Risk Input'!$C$7:$C$204,"Retired")</f>
        <v>0</v>
      </c>
    </row>
    <row r="27" customHeight="1" spans="2:8">
      <c r="B27" s="199" t="s">
        <v>43</v>
      </c>
      <c r="C27" s="199">
        <f t="shared" si="0"/>
        <v>0</v>
      </c>
      <c r="D27" s="199">
        <f>COUNTIFS('Risk Input'!$F$7:$F$204,$B27,'Risk Input'!$Q$7:$Q$204,D$19,'Risk Input'!$C$7:$C$204,"Active")</f>
        <v>0</v>
      </c>
      <c r="E27" s="199">
        <f>COUNTIFS('Risk Input'!$F$7:$F$204,$B27,'Risk Input'!$Q$7:$Q$204,E$19,'Risk Input'!$C$7:$C$204,"Active")</f>
        <v>0</v>
      </c>
      <c r="F27" s="199">
        <f>COUNTIFS('Risk Input'!$F$7:$F$204,$B27,'Risk Input'!$Q$7:$Q$204,F$19,'Risk Input'!$C$7:$C$204,"Active")</f>
        <v>0</v>
      </c>
      <c r="G27" s="199">
        <f>COUNTIFS('Risk Input'!$F$7:$F$204,$B27,'Risk Input'!$Q$7:$Q$204,G$19,'Risk Input'!$C$7:$C$204,"Active")</f>
        <v>0</v>
      </c>
      <c r="H27" s="199">
        <f>COUNTIFS('Risk Input'!$F$7:$F$204,$B27,'Risk Input'!$C$7:$C$204,"Retired")</f>
        <v>0</v>
      </c>
    </row>
    <row r="28" customHeight="1" spans="2:8">
      <c r="B28" s="203" t="s">
        <v>482</v>
      </c>
      <c r="C28" s="203"/>
      <c r="D28" s="203" t="s">
        <v>483</v>
      </c>
      <c r="E28" s="201"/>
      <c r="F28" s="201"/>
      <c r="G28" s="201"/>
      <c r="H28" s="201"/>
    </row>
    <row r="29" customHeight="1" spans="2:8">
      <c r="B29" s="199" t="s">
        <v>484</v>
      </c>
      <c r="C29" s="205">
        <f>SUM('Risk Input'!$AA$7:$AA$204)</f>
        <v>6500000000</v>
      </c>
      <c r="D29" s="199"/>
      <c r="E29" s="199"/>
      <c r="F29" s="199"/>
      <c r="G29" s="199"/>
      <c r="H29" s="199"/>
    </row>
    <row r="30" customHeight="1" spans="2:8">
      <c r="B30" s="199" t="s">
        <v>485</v>
      </c>
      <c r="C30" s="205">
        <f>SUM('LAPORAN PEMANTAUAN'!$I$12:$I$111)</f>
        <v>0</v>
      </c>
      <c r="D30" s="199"/>
      <c r="E30" s="199"/>
      <c r="F30" s="199"/>
      <c r="G30" s="199"/>
      <c r="H30" s="199"/>
    </row>
    <row r="31" customHeight="1" spans="2:8">
      <c r="B31" s="199" t="s">
        <v>486</v>
      </c>
      <c r="C31" s="205">
        <f>SUM('PERUBAHAN PENANGANAN RISIKO'!$H$11:$H$110)</f>
        <v>0</v>
      </c>
      <c r="D31" s="199"/>
      <c r="E31" s="199"/>
      <c r="F31" s="199"/>
      <c r="G31" s="199"/>
      <c r="H31" s="199"/>
    </row>
  </sheetData>
  <protectedRanges>
    <protectedRange sqref="B3 D3:G3" name="Title_1_1"/>
  </protectedRanges>
  <mergeCells count="16">
    <mergeCell ref="B1:H1"/>
    <mergeCell ref="B2:H2"/>
    <mergeCell ref="B3:H3"/>
    <mergeCell ref="D8:H8"/>
    <mergeCell ref="D9:H9"/>
    <mergeCell ref="D10:H10"/>
    <mergeCell ref="D11:H11"/>
    <mergeCell ref="D12:H12"/>
    <mergeCell ref="D13:H13"/>
    <mergeCell ref="D14:H14"/>
    <mergeCell ref="D15:H15"/>
    <mergeCell ref="D16:H16"/>
    <mergeCell ref="D17:H17"/>
    <mergeCell ref="D18:H18"/>
    <mergeCell ref="D28:H28"/>
    <mergeCell ref="B4:H7"/>
  </mergeCells>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H23"/>
  <sheetViews>
    <sheetView showGridLines="0" zoomScale="70" zoomScaleNormal="70" workbookViewId="0">
      <selection activeCell="B21" sqref="B21"/>
    </sheetView>
  </sheetViews>
  <sheetFormatPr defaultColWidth="8.81818181818182" defaultRowHeight="21" customHeight="1" outlineLevelCol="7"/>
  <cols>
    <col min="1" max="1" width="8.81818181818182" style="156"/>
    <col min="2" max="2" width="49.1818181818182" style="156" customWidth="1"/>
    <col min="3" max="3" width="23.1818181818182" style="156" customWidth="1"/>
    <col min="4" max="8" width="14.8181818181818" style="156" customWidth="1"/>
    <col min="9" max="16384" width="8.81818181818182" style="156"/>
  </cols>
  <sheetData>
    <row r="1" customHeight="1" spans="2:8">
      <c r="B1" s="157" t="s">
        <v>473</v>
      </c>
      <c r="C1" s="158"/>
      <c r="D1" s="158"/>
      <c r="E1" s="158"/>
      <c r="F1" s="158"/>
      <c r="G1" s="158"/>
      <c r="H1" s="159"/>
    </row>
    <row r="2" customHeight="1" spans="2:8">
      <c r="B2" s="160"/>
      <c r="C2" s="161"/>
      <c r="D2" s="161"/>
      <c r="E2" s="161"/>
      <c r="F2" s="161"/>
      <c r="G2" s="161"/>
      <c r="H2" s="162"/>
    </row>
    <row r="3" customHeight="1" spans="2:8">
      <c r="B3" s="163"/>
      <c r="C3" s="164"/>
      <c r="D3" s="164"/>
      <c r="E3" s="164"/>
      <c r="F3" s="164"/>
      <c r="G3" s="164"/>
      <c r="H3" s="165"/>
    </row>
    <row r="4" customHeight="1" spans="2:8">
      <c r="B4" s="166"/>
      <c r="C4" s="167"/>
      <c r="D4" s="167"/>
      <c r="E4" s="167"/>
      <c r="F4" s="167"/>
      <c r="G4" s="167"/>
      <c r="H4" s="168"/>
    </row>
    <row r="5" customHeight="1" spans="2:8">
      <c r="B5" s="166"/>
      <c r="C5" s="167"/>
      <c r="D5" s="167"/>
      <c r="E5" s="167"/>
      <c r="F5" s="167"/>
      <c r="G5" s="167"/>
      <c r="H5" s="168"/>
    </row>
    <row r="6" customHeight="1" spans="2:8">
      <c r="B6" s="166"/>
      <c r="C6" s="167"/>
      <c r="D6" s="167"/>
      <c r="E6" s="167"/>
      <c r="F6" s="167"/>
      <c r="G6" s="167"/>
      <c r="H6" s="168"/>
    </row>
    <row r="7" customHeight="1" spans="2:8">
      <c r="B7" s="169"/>
      <c r="C7" s="170"/>
      <c r="D7" s="170"/>
      <c r="E7" s="170"/>
      <c r="F7" s="170"/>
      <c r="G7" s="170"/>
      <c r="H7" s="171"/>
    </row>
    <row r="8" ht="29.25" customHeight="1" spans="2:8">
      <c r="B8" s="172" t="s">
        <v>474</v>
      </c>
      <c r="C8" s="172" t="s">
        <v>475</v>
      </c>
      <c r="D8" s="173" t="s">
        <v>476</v>
      </c>
      <c r="E8" s="174"/>
      <c r="F8" s="174"/>
      <c r="G8" s="174"/>
      <c r="H8" s="174"/>
    </row>
    <row r="9" customHeight="1" spans="2:8">
      <c r="B9" s="175" t="s">
        <v>55</v>
      </c>
      <c r="C9" s="175">
        <f>COUNTIF('Risk Input'!$E$7:$E$9,B9)</f>
        <v>0</v>
      </c>
      <c r="D9" s="175"/>
      <c r="E9" s="175"/>
      <c r="F9" s="175"/>
      <c r="G9" s="175"/>
      <c r="H9" s="175"/>
    </row>
    <row r="10" customHeight="1" spans="2:8">
      <c r="B10" s="175" t="s">
        <v>68</v>
      </c>
      <c r="C10" s="175">
        <f>COUNTIF('Risk Input'!$E$7:$E$9,B10)</f>
        <v>0</v>
      </c>
      <c r="D10" s="175"/>
      <c r="E10" s="175"/>
      <c r="F10" s="175"/>
      <c r="G10" s="175"/>
      <c r="H10" s="175"/>
    </row>
    <row r="11" customHeight="1" spans="2:8">
      <c r="B11" s="175" t="s">
        <v>78</v>
      </c>
      <c r="C11" s="175">
        <f>COUNTIF('Risk Input'!$E$7:$E$9,B11)</f>
        <v>0</v>
      </c>
      <c r="D11" s="175"/>
      <c r="E11" s="175"/>
      <c r="F11" s="175"/>
      <c r="G11" s="175"/>
      <c r="H11" s="175"/>
    </row>
    <row r="12" customHeight="1" spans="2:8">
      <c r="B12" s="175" t="s">
        <v>87</v>
      </c>
      <c r="C12" s="175">
        <f>COUNTIF('Risk Input'!$E$7:$E$9,B12)</f>
        <v>0</v>
      </c>
      <c r="D12" s="175"/>
      <c r="E12" s="175"/>
      <c r="F12" s="175"/>
      <c r="G12" s="175"/>
      <c r="H12" s="175"/>
    </row>
    <row r="13" customHeight="1" spans="2:8">
      <c r="B13" s="176" t="s">
        <v>477</v>
      </c>
      <c r="C13" s="175">
        <f>SUM(C9:C12)</f>
        <v>0</v>
      </c>
      <c r="D13" s="175"/>
      <c r="E13" s="175"/>
      <c r="F13" s="175"/>
      <c r="G13" s="175"/>
      <c r="H13" s="175"/>
    </row>
    <row r="14" customHeight="1" spans="2:8">
      <c r="B14" s="177" t="s">
        <v>478</v>
      </c>
      <c r="C14" s="177" t="s">
        <v>479</v>
      </c>
      <c r="D14" s="177" t="s">
        <v>480</v>
      </c>
      <c r="E14" s="178"/>
      <c r="F14" s="178"/>
      <c r="G14" s="178"/>
      <c r="H14" s="178"/>
    </row>
    <row r="15" ht="29.25" customHeight="1" spans="2:8">
      <c r="B15" s="175"/>
      <c r="C15" s="175"/>
      <c r="D15" s="179" t="s">
        <v>92</v>
      </c>
      <c r="E15" s="180" t="s">
        <v>82</v>
      </c>
      <c r="F15" s="181" t="s">
        <v>73</v>
      </c>
      <c r="G15" s="182" t="s">
        <v>61</v>
      </c>
      <c r="H15" s="183" t="s">
        <v>481</v>
      </c>
    </row>
    <row r="16" customHeight="1" spans="2:8">
      <c r="B16" s="175" t="s">
        <v>55</v>
      </c>
      <c r="C16" s="175">
        <f>SUM(D16:H16)</f>
        <v>0</v>
      </c>
      <c r="D16" s="184">
        <f>COUNTIFS('Risk Input'!$E$7:$E$9,$B16,'Risk Input'!$Q$7:$Q$9,D$15,'Risk Input'!$C$7:$C$9,"Active")</f>
        <v>0</v>
      </c>
      <c r="E16" s="184">
        <f>COUNTIFS('Risk Input'!$E$7:$E$9,$B16,'Risk Input'!$Q$7:$Q$9,E$15,'Risk Input'!$C$7:$C$9,"Active")</f>
        <v>0</v>
      </c>
      <c r="F16" s="184">
        <f>COUNTIFS('Risk Input'!$E$7:$E$9,$B16,'Risk Input'!$Q$7:$Q$9,F$15,'Risk Input'!$C$7:$C$9,"Active")</f>
        <v>0</v>
      </c>
      <c r="G16" s="184">
        <f>COUNTIFS('Risk Input'!$E$7:$E$9,$B16,'Risk Input'!$Q$7:$Q$9,G$15,'Risk Input'!$C$7:$C$9,"Active")</f>
        <v>0</v>
      </c>
      <c r="H16" s="184">
        <f>COUNTIFS('Risk Input'!$E$7:$E$9,$B16,'Risk Input'!$C$7:$C$9,"Retired")</f>
        <v>0</v>
      </c>
    </row>
    <row r="17" customHeight="1" spans="2:8">
      <c r="B17" s="175" t="s">
        <v>68</v>
      </c>
      <c r="C17" s="175">
        <f>SUM(D17:H17)</f>
        <v>0</v>
      </c>
      <c r="D17" s="175">
        <f>COUNTIFS('Risk Input'!$E$7:$E$9,$B17,'Risk Input'!$Q$7:$Q$9,D$15,'Risk Input'!$C$7:$C$9,"Active")</f>
        <v>0</v>
      </c>
      <c r="E17" s="175">
        <f>COUNTIFS('Risk Input'!$E$7:$E$9,$B17,'Risk Input'!$Q$7:$Q$9,E$15,'Risk Input'!$C$7:$C$9,"Active")</f>
        <v>0</v>
      </c>
      <c r="F17" s="175">
        <f>COUNTIFS('Risk Input'!$E$7:$E$9,$B17,'Risk Input'!$Q$7:$Q$9,F$15,'Risk Input'!$C$7:$C$9,"Active")</f>
        <v>0</v>
      </c>
      <c r="G17" s="175">
        <f>COUNTIFS('Risk Input'!$E$7:$E$9,$B17,'Risk Input'!$Q$7:$Q$9,G$15,'Risk Input'!$C$7:$C$9,"Active")</f>
        <v>0</v>
      </c>
      <c r="H17" s="175">
        <f>COUNTIFS('Risk Input'!$E$7:$E$9,$B17,'Risk Input'!$C$7:$C$9,"Retired")</f>
        <v>0</v>
      </c>
    </row>
    <row r="18" customHeight="1" spans="2:8">
      <c r="B18" s="175" t="s">
        <v>78</v>
      </c>
      <c r="C18" s="175">
        <f>SUM(D18:H18)</f>
        <v>0</v>
      </c>
      <c r="D18" s="175">
        <f>COUNTIFS('Risk Input'!$E$7:$E$9,$B18,'Risk Input'!$Q$7:$Q$9,D$15,'Risk Input'!$C$7:$C$9,"Active")</f>
        <v>0</v>
      </c>
      <c r="E18" s="175">
        <f>COUNTIFS('Risk Input'!$E$7:$E$9,$B18,'Risk Input'!$Q$7:$Q$9,E$15,'Risk Input'!$C$7:$C$9,"Active")</f>
        <v>0</v>
      </c>
      <c r="F18" s="175">
        <f>COUNTIFS('Risk Input'!$E$7:$E$9,$B18,'Risk Input'!$Q$7:$Q$9,F$15,'Risk Input'!$C$7:$C$9,"Active")</f>
        <v>0</v>
      </c>
      <c r="G18" s="175">
        <f>COUNTIFS('Risk Input'!$E$7:$E$9,$B18,'Risk Input'!$Q$7:$Q$9,G$15,'Risk Input'!$C$7:$C$9,"Active")</f>
        <v>0</v>
      </c>
      <c r="H18" s="175">
        <f>COUNTIFS('Risk Input'!$E$7:$E$9,$B18,'Risk Input'!$C$7:$C$9,"Retired")</f>
        <v>0</v>
      </c>
    </row>
    <row r="19" customHeight="1" spans="2:8">
      <c r="B19" s="175" t="s">
        <v>87</v>
      </c>
      <c r="C19" s="175">
        <f>SUM(D19:H19)</f>
        <v>0</v>
      </c>
      <c r="D19" s="175">
        <f>COUNTIFS('Risk Input'!$E$7:$E$9,$B19,'Risk Input'!$Q$7:$Q$9,D$15,'Risk Input'!$C$7:$C$9,"Active")</f>
        <v>0</v>
      </c>
      <c r="E19" s="175">
        <f>COUNTIFS('Risk Input'!$E$7:$E$9,$B19,'Risk Input'!$Q$7:$Q$9,E$15,'Risk Input'!$C$7:$C$9,"Active")</f>
        <v>0</v>
      </c>
      <c r="F19" s="175">
        <f>COUNTIFS('Risk Input'!$E$7:$E$9,$B19,'Risk Input'!$Q$7:$Q$9,F$15,'Risk Input'!$C$7:$C$9,"Active")</f>
        <v>0</v>
      </c>
      <c r="G19" s="175">
        <f>COUNTIFS('Risk Input'!$E$7:$E$9,$B19,'Risk Input'!$Q$7:$Q$9,G$15,'Risk Input'!$C$7:$C$9,"Active")</f>
        <v>0</v>
      </c>
      <c r="H19" s="175">
        <f>COUNTIFS('Risk Input'!$E$7:$E$9,$B19,'Risk Input'!$C$7:$C$9,"Retired")</f>
        <v>0</v>
      </c>
    </row>
    <row r="20" customHeight="1" spans="2:8">
      <c r="B20" s="177" t="s">
        <v>482</v>
      </c>
      <c r="C20" s="177"/>
      <c r="D20" s="177" t="s">
        <v>483</v>
      </c>
      <c r="E20" s="185"/>
      <c r="F20" s="185"/>
      <c r="G20" s="185"/>
      <c r="H20" s="185"/>
    </row>
    <row r="21" customHeight="1" spans="2:8">
      <c r="B21" s="175" t="s">
        <v>484</v>
      </c>
      <c r="C21" s="186">
        <f>SUM('Risk Input'!$AA$7:$AA$9)</f>
        <v>6500000000</v>
      </c>
      <c r="D21" s="175"/>
      <c r="E21" s="175"/>
      <c r="F21" s="175"/>
      <c r="G21" s="175"/>
      <c r="H21" s="175"/>
    </row>
    <row r="22" customHeight="1" spans="2:8">
      <c r="B22" s="175" t="s">
        <v>485</v>
      </c>
      <c r="C22" s="186">
        <f>SUM('LAPORAN PEMANTAUAN'!$I$12:$I$111)</f>
        <v>0</v>
      </c>
      <c r="D22" s="175"/>
      <c r="E22" s="175"/>
      <c r="F22" s="175"/>
      <c r="G22" s="175"/>
      <c r="H22" s="175"/>
    </row>
    <row r="23" customHeight="1" spans="2:8">
      <c r="B23" s="175" t="s">
        <v>486</v>
      </c>
      <c r="C23" s="186">
        <f>SUM('PERUBAHAN PENANGANAN RISIKO'!$H$11:$H$110)</f>
        <v>0</v>
      </c>
      <c r="D23" s="175"/>
      <c r="E23" s="175"/>
      <c r="F23" s="175"/>
      <c r="G23" s="175"/>
      <c r="H23" s="175"/>
    </row>
  </sheetData>
  <protectedRanges>
    <protectedRange sqref="B3 D3:G3" name="Title_1_1"/>
  </protectedRanges>
  <mergeCells count="12">
    <mergeCell ref="B1:H1"/>
    <mergeCell ref="B2:H2"/>
    <mergeCell ref="B3:H3"/>
    <mergeCell ref="D8:H8"/>
    <mergeCell ref="D9:H9"/>
    <mergeCell ref="D10:H10"/>
    <mergeCell ref="D11:H11"/>
    <mergeCell ref="D12:H12"/>
    <mergeCell ref="D13:H13"/>
    <mergeCell ref="D14:H14"/>
    <mergeCell ref="D20:H20"/>
    <mergeCell ref="B4:H7"/>
  </mergeCells>
  <pageMargins left="0.7" right="0.7" top="0.75" bottom="0.75" header="0.3" footer="0.3"/>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F209"/>
  <sheetViews>
    <sheetView showGridLines="0" workbookViewId="0">
      <pane ySplit="9" topLeftCell="A10" activePane="bottomLeft" state="frozen"/>
      <selection/>
      <selection pane="bottomLeft" activeCell="G5" sqref="G5"/>
    </sheetView>
  </sheetViews>
  <sheetFormatPr defaultColWidth="8.81818181818182" defaultRowHeight="21" customHeight="1" outlineLevelCol="5"/>
  <cols>
    <col min="1" max="1" width="8.81818181818182" style="30"/>
    <col min="2" max="2" width="8.45454545454546" style="30" customWidth="1"/>
    <col min="3" max="3" width="38.1818181818182" style="30" customWidth="1"/>
    <col min="4" max="4" width="21" style="30" customWidth="1"/>
    <col min="5" max="5" width="45.1818181818182" style="30" customWidth="1"/>
    <col min="6" max="6" width="29.8181818181818" style="30" customWidth="1"/>
    <col min="7" max="16384" width="8.81818181818182" style="30"/>
  </cols>
  <sheetData>
    <row r="1" customHeight="1" spans="2:6">
      <c r="B1" s="131" t="s">
        <v>487</v>
      </c>
      <c r="C1" s="126"/>
      <c r="D1" s="126"/>
      <c r="E1" s="126"/>
      <c r="F1" s="127"/>
    </row>
    <row r="2" customHeight="1" spans="2:6">
      <c r="B2" s="103"/>
      <c r="C2" s="86"/>
      <c r="D2" s="86"/>
      <c r="E2" s="86"/>
      <c r="F2" s="102"/>
    </row>
    <row r="3" customHeight="1" spans="2:6">
      <c r="B3" s="63"/>
      <c r="C3" s="64"/>
      <c r="D3" s="64"/>
      <c r="E3" s="64"/>
      <c r="F3" s="80"/>
    </row>
    <row r="4" customHeight="1" spans="2:6">
      <c r="B4" s="11"/>
      <c r="C4" s="132"/>
      <c r="D4" s="132"/>
      <c r="E4" s="132"/>
      <c r="F4" s="133"/>
    </row>
    <row r="5" customHeight="1" spans="2:6">
      <c r="B5" s="134"/>
      <c r="C5" s="132"/>
      <c r="D5" s="132"/>
      <c r="E5" s="132"/>
      <c r="F5" s="133"/>
    </row>
    <row r="6" customHeight="1" spans="2:6">
      <c r="B6" s="134"/>
      <c r="C6" s="132"/>
      <c r="D6" s="132"/>
      <c r="E6" s="132"/>
      <c r="F6" s="133"/>
    </row>
    <row r="7" customHeight="1" spans="2:6">
      <c r="B7" s="135"/>
      <c r="C7" s="136"/>
      <c r="D7" s="136"/>
      <c r="E7" s="136"/>
      <c r="F7" s="137"/>
    </row>
    <row r="8" s="84" customFormat="1" ht="30" customHeight="1" spans="2:6">
      <c r="B8" s="138" t="s">
        <v>488</v>
      </c>
      <c r="C8" s="139" t="s">
        <v>489</v>
      </c>
      <c r="D8" s="140" t="s">
        <v>490</v>
      </c>
      <c r="E8" s="141" t="s">
        <v>426</v>
      </c>
      <c r="F8" s="142" t="s">
        <v>491</v>
      </c>
    </row>
    <row r="9" s="84" customFormat="1" customHeight="1" spans="2:6">
      <c r="B9" s="138"/>
      <c r="C9" s="139"/>
      <c r="D9" s="140"/>
      <c r="E9" s="141"/>
      <c r="F9" s="143" t="s">
        <v>492</v>
      </c>
    </row>
    <row r="10" s="29" customFormat="1" ht="90" customHeight="1" spans="2:6">
      <c r="B10" s="144">
        <v>1</v>
      </c>
      <c r="C10" s="145" t="str">
        <f ca="1">IF(INDIRECT("'Risk Input'!"&amp;Database!$O$10&amp;ROW()-3)="","",INDIRECT("'Risk Input'!"&amp;Database!$O$10&amp;ROW()-3))</f>
        <v>Tidak tercapainya  pasokan bahan baku pucuk basah</v>
      </c>
      <c r="D10" s="146" t="str">
        <f ca="1">IF(INDIRECT("'Risk Input'!"&amp;Database!$O$2&amp;ROW()-3)="","",INDIRECT("'Risk Input'!"&amp;Database!$O$2&amp;ROW()-3))</f>
        <v/>
      </c>
      <c r="E10" s="147" t="str">
        <f ca="1">IF(INDIRECT("'Risk Input'!"&amp;Database!$O$27&amp;ROW()-3)="","",INDIRECT("'Risk Input'!"&amp;Database!$O$27&amp;ROW()-3))</f>
        <v>Rencana Penanganan:
- Pemupukan sesuai dosis dan jadwal
- Aplikasi Pupuk Daun
- Perawatan Kebun
- Kontrol dan Pengawasan</v>
      </c>
      <c r="F10" s="148">
        <f ca="1">IF(INDIRECT("'Risk Input'!"&amp;Database!$O$28&amp;ROW()-3)="","",INDIRECT("'Risk Input'!"&amp;Database!$O$28&amp;ROW()-3))</f>
        <v>6500000000</v>
      </c>
    </row>
    <row r="11" s="29" customFormat="1" ht="90" customHeight="1" spans="2:6">
      <c r="B11" s="149">
        <f>B10+1</f>
        <v>2</v>
      </c>
      <c r="C11" s="150" t="str">
        <f ca="1">IF(INDIRECT("'Risk Input'!"&amp;Database!$O$10&amp;ROW()-3)="","",INDIRECT("'Risk Input'!"&amp;Database!$O$10&amp;ROW()-3))</f>
        <v/>
      </c>
      <c r="D11" s="151" t="str">
        <f ca="1">IF(INDIRECT("'Risk Input'!"&amp;Database!$O$2&amp;ROW()-3)="","",INDIRECT("'Risk Input'!"&amp;Database!$O$2&amp;ROW()-3))</f>
        <v/>
      </c>
      <c r="E11" s="152" t="str">
        <f ca="1">IF(INDIRECT("'Risk Input'!"&amp;Database!$O$27&amp;ROW()-3)="","",INDIRECT("'Risk Input'!"&amp;Database!$O$27&amp;ROW()-3))</f>
        <v/>
      </c>
      <c r="F11" s="153" t="str">
        <f ca="1">IF(INDIRECT("'Risk Input'!"&amp;Database!$O$28&amp;ROW()-3)="","",INDIRECT("'Risk Input'!"&amp;Database!$O$28&amp;ROW()-3))</f>
        <v/>
      </c>
    </row>
    <row r="12" s="29" customFormat="1" ht="90" customHeight="1" spans="2:6">
      <c r="B12" s="149">
        <f t="shared" ref="B12:B27" si="0">B11+1</f>
        <v>3</v>
      </c>
      <c r="C12" s="150" t="str">
        <f ca="1">IF(INDIRECT("'Risk Input'!"&amp;Database!$O$10&amp;ROW()-3)="","",INDIRECT("'Risk Input'!"&amp;Database!$O$10&amp;ROW()-3))</f>
        <v/>
      </c>
      <c r="D12" s="151" t="str">
        <f ca="1">IF(INDIRECT("'Risk Input'!"&amp;Database!$O$2&amp;ROW()-3)="","",INDIRECT("'Risk Input'!"&amp;Database!$O$2&amp;ROW()-3))</f>
        <v/>
      </c>
      <c r="E12" s="154" t="str">
        <f ca="1">IF(INDIRECT("'Risk Input'!"&amp;Database!$O$27&amp;ROW()-3)="","",INDIRECT("'Risk Input'!"&amp;Database!$O$27&amp;ROW()-3))</f>
        <v/>
      </c>
      <c r="F12" s="155" t="str">
        <f ca="1">IF(INDIRECT("'Risk Input'!"&amp;Database!$O$28&amp;ROW()-3)="","",INDIRECT("'Risk Input'!"&amp;Database!$O$28&amp;ROW()-3))</f>
        <v/>
      </c>
    </row>
    <row r="13" s="29" customFormat="1" ht="60" customHeight="1" spans="2:6">
      <c r="B13" s="149">
        <f t="shared" si="0"/>
        <v>4</v>
      </c>
      <c r="C13" s="150" t="str">
        <f ca="1">IF(INDIRECT("'Risk Input'!"&amp;Database!$O$10&amp;ROW()-3)="","",INDIRECT("'Risk Input'!"&amp;Database!$O$10&amp;ROW()-3))</f>
        <v/>
      </c>
      <c r="D13" s="151" t="str">
        <f ca="1">IF(INDIRECT("'Risk Input'!"&amp;Database!$O$2&amp;ROW()-3)="","",INDIRECT("'Risk Input'!"&amp;Database!$O$2&amp;ROW()-3))</f>
        <v/>
      </c>
      <c r="E13" s="152" t="str">
        <f ca="1">IF(INDIRECT("'Risk Input'!"&amp;Database!$O$27&amp;ROW()-3)="","",INDIRECT("'Risk Input'!"&amp;Database!$O$27&amp;ROW()-3))</f>
        <v/>
      </c>
      <c r="F13" s="153" t="str">
        <f ca="1">IF(INDIRECT("'Risk Input'!"&amp;Database!$O$28&amp;ROW()-3)="","",INDIRECT("'Risk Input'!"&amp;Database!$O$28&amp;ROW()-3))</f>
        <v/>
      </c>
    </row>
    <row r="14" s="29" customFormat="1" ht="45" customHeight="1" spans="2:6">
      <c r="B14" s="149">
        <f t="shared" si="0"/>
        <v>5</v>
      </c>
      <c r="C14" s="150" t="str">
        <f ca="1">IF(INDIRECT("'Risk Input'!"&amp;Database!$O$10&amp;ROW()-3)="","",INDIRECT("'Risk Input'!"&amp;Database!$O$10&amp;ROW()-3))</f>
        <v/>
      </c>
      <c r="D14" s="151" t="str">
        <f ca="1">IF(INDIRECT("'Risk Input'!"&amp;Database!$O$2&amp;ROW()-3)="","",INDIRECT("'Risk Input'!"&amp;Database!$O$2&amp;ROW()-3))</f>
        <v/>
      </c>
      <c r="E14" s="154" t="str">
        <f ca="1">IF(INDIRECT("'Risk Input'!"&amp;Database!$O$27&amp;ROW()-3)="","",INDIRECT("'Risk Input'!"&amp;Database!$O$27&amp;ROW()-3))</f>
        <v/>
      </c>
      <c r="F14" s="155" t="str">
        <f ca="1">IF(INDIRECT("'Risk Input'!"&amp;Database!$O$28&amp;ROW()-3)="","",INDIRECT("'Risk Input'!"&amp;Database!$O$28&amp;ROW()-3))</f>
        <v/>
      </c>
    </row>
    <row r="15" s="29" customFormat="1" ht="90" customHeight="1" spans="2:6">
      <c r="B15" s="149">
        <f t="shared" si="0"/>
        <v>6</v>
      </c>
      <c r="C15" s="150" t="str">
        <f ca="1">IF(INDIRECT("'Risk Input'!"&amp;Database!$O$10&amp;ROW()-3)="","",INDIRECT("'Risk Input'!"&amp;Database!$O$10&amp;ROW()-3))</f>
        <v/>
      </c>
      <c r="D15" s="151" t="str">
        <f ca="1">IF(INDIRECT("'Risk Input'!"&amp;Database!$O$2&amp;ROW()-3)="","",INDIRECT("'Risk Input'!"&amp;Database!$O$2&amp;ROW()-3))</f>
        <v/>
      </c>
      <c r="E15" s="152" t="str">
        <f ca="1">IF(INDIRECT("'Risk Input'!"&amp;Database!$O$27&amp;ROW()-3)="","",INDIRECT("'Risk Input'!"&amp;Database!$O$27&amp;ROW()-3))</f>
        <v/>
      </c>
      <c r="F15" s="153" t="str">
        <f ca="1">IF(INDIRECT("'Risk Input'!"&amp;Database!$O$28&amp;ROW()-3)="","",INDIRECT("'Risk Input'!"&amp;Database!$O$28&amp;ROW()-3))</f>
        <v/>
      </c>
    </row>
    <row r="16" s="29" customFormat="1" ht="45" customHeight="1" spans="2:6">
      <c r="B16" s="149">
        <f t="shared" si="0"/>
        <v>7</v>
      </c>
      <c r="C16" s="150" t="str">
        <f ca="1">IF(INDIRECT("'Risk Input'!"&amp;Database!$O$10&amp;ROW()-3)="","",INDIRECT("'Risk Input'!"&amp;Database!$O$10&amp;ROW()-3))</f>
        <v/>
      </c>
      <c r="D16" s="151" t="str">
        <f ca="1">IF(INDIRECT("'Risk Input'!"&amp;Database!$O$2&amp;ROW()-3)="","",INDIRECT("'Risk Input'!"&amp;Database!$O$2&amp;ROW()-3))</f>
        <v/>
      </c>
      <c r="E16" s="154" t="str">
        <f ca="1">IF(INDIRECT("'Risk Input'!"&amp;Database!$O$27&amp;ROW()-3)="","",INDIRECT("'Risk Input'!"&amp;Database!$O$27&amp;ROW()-3))</f>
        <v/>
      </c>
      <c r="F16" s="155" t="str">
        <f ca="1">IF(INDIRECT("'Risk Input'!"&amp;Database!$O$28&amp;ROW()-3)="","",INDIRECT("'Risk Input'!"&amp;Database!$O$28&amp;ROW()-3))</f>
        <v/>
      </c>
    </row>
    <row r="17" s="29" customFormat="1" ht="30" customHeight="1" spans="2:6">
      <c r="B17" s="149">
        <f t="shared" si="0"/>
        <v>8</v>
      </c>
      <c r="C17" s="150" t="str">
        <f ca="1">IF(INDIRECT("'Risk Input'!"&amp;Database!$O$10&amp;ROW()-3)="","",INDIRECT("'Risk Input'!"&amp;Database!$O$10&amp;ROW()-3))</f>
        <v/>
      </c>
      <c r="D17" s="151" t="str">
        <f ca="1">IF(INDIRECT("'Risk Input'!"&amp;Database!$O$2&amp;ROW()-3)="","",INDIRECT("'Risk Input'!"&amp;Database!$O$2&amp;ROW()-3))</f>
        <v/>
      </c>
      <c r="E17" s="152" t="str">
        <f ca="1">IF(INDIRECT("'Risk Input'!"&amp;Database!$O$27&amp;ROW()-3)="","",INDIRECT("'Risk Input'!"&amp;Database!$O$27&amp;ROW()-3))</f>
        <v/>
      </c>
      <c r="F17" s="153" t="str">
        <f ca="1">IF(INDIRECT("'Risk Input'!"&amp;Database!$O$28&amp;ROW()-3)="","",INDIRECT("'Risk Input'!"&amp;Database!$O$28&amp;ROW()-3))</f>
        <v/>
      </c>
    </row>
    <row r="18" s="29" customFormat="1" ht="15.25" spans="2:6">
      <c r="B18" s="149">
        <f t="shared" si="0"/>
        <v>9</v>
      </c>
      <c r="C18" s="150" t="str">
        <f ca="1">IF(INDIRECT("'Risk Input'!"&amp;Database!$O$10&amp;ROW()-3)="","",INDIRECT("'Risk Input'!"&amp;Database!$O$10&amp;ROW()-3))</f>
        <v/>
      </c>
      <c r="D18" s="151" t="str">
        <f ca="1">IF(INDIRECT("'Risk Input'!"&amp;Database!$O$2&amp;ROW()-3)="","",INDIRECT("'Risk Input'!"&amp;Database!$O$2&amp;ROW()-3))</f>
        <v/>
      </c>
      <c r="E18" s="154" t="str">
        <f ca="1">IF(INDIRECT("'Risk Input'!"&amp;Database!$O$27&amp;ROW()-3)="","",INDIRECT("'Risk Input'!"&amp;Database!$O$27&amp;ROW()-3))</f>
        <v/>
      </c>
      <c r="F18" s="155" t="str">
        <f ca="1">IF(INDIRECT("'Risk Input'!"&amp;Database!$O$28&amp;ROW()-3)="","",INDIRECT("'Risk Input'!"&amp;Database!$O$28&amp;ROW()-3))</f>
        <v/>
      </c>
    </row>
    <row r="19" s="29" customFormat="1" ht="15.25" spans="2:6">
      <c r="B19" s="149">
        <f t="shared" si="0"/>
        <v>10</v>
      </c>
      <c r="C19" s="150" t="str">
        <f ca="1">IF(INDIRECT("'Risk Input'!"&amp;Database!$O$10&amp;ROW()-3)="","",INDIRECT("'Risk Input'!"&amp;Database!$O$10&amp;ROW()-3))</f>
        <v/>
      </c>
      <c r="D19" s="151" t="str">
        <f ca="1">IF(INDIRECT("'Risk Input'!"&amp;Database!$O$2&amp;ROW()-3)="","",INDIRECT("'Risk Input'!"&amp;Database!$O$2&amp;ROW()-3))</f>
        <v/>
      </c>
      <c r="E19" s="152" t="str">
        <f ca="1">IF(INDIRECT("'Risk Input'!"&amp;Database!$O$27&amp;ROW()-3)="","",INDIRECT("'Risk Input'!"&amp;Database!$O$27&amp;ROW()-3))</f>
        <v/>
      </c>
      <c r="F19" s="153" t="str">
        <f ca="1">IF(INDIRECT("'Risk Input'!"&amp;Database!$O$28&amp;ROW()-3)="","",INDIRECT("'Risk Input'!"&amp;Database!$O$28&amp;ROW()-3))</f>
        <v/>
      </c>
    </row>
    <row r="20" s="29" customFormat="1" ht="15.25" spans="2:6">
      <c r="B20" s="149">
        <f t="shared" si="0"/>
        <v>11</v>
      </c>
      <c r="C20" s="150" t="str">
        <f ca="1">IF(INDIRECT("'Risk Input'!"&amp;Database!$O$10&amp;ROW()-3)="","",INDIRECT("'Risk Input'!"&amp;Database!$O$10&amp;ROW()-3))</f>
        <v/>
      </c>
      <c r="D20" s="151" t="str">
        <f ca="1">IF(INDIRECT("'Risk Input'!"&amp;Database!$O$2&amp;ROW()-3)="","",INDIRECT("'Risk Input'!"&amp;Database!$O$2&amp;ROW()-3))</f>
        <v/>
      </c>
      <c r="E20" s="154" t="str">
        <f ca="1">IF(INDIRECT("'Risk Input'!"&amp;Database!$O$27&amp;ROW()-3)="","",INDIRECT("'Risk Input'!"&amp;Database!$O$27&amp;ROW()-3))</f>
        <v/>
      </c>
      <c r="F20" s="155" t="str">
        <f ca="1">IF(INDIRECT("'Risk Input'!"&amp;Database!$O$28&amp;ROW()-3)="","",INDIRECT("'Risk Input'!"&amp;Database!$O$28&amp;ROW()-3))</f>
        <v/>
      </c>
    </row>
    <row r="21" s="29" customFormat="1" ht="15.25" spans="2:6">
      <c r="B21" s="149">
        <f t="shared" si="0"/>
        <v>12</v>
      </c>
      <c r="C21" s="150" t="str">
        <f ca="1">IF(INDIRECT("'Risk Input'!"&amp;Database!$O$10&amp;ROW()-3)="","",INDIRECT("'Risk Input'!"&amp;Database!$O$10&amp;ROW()-3))</f>
        <v/>
      </c>
      <c r="D21" s="151" t="str">
        <f ca="1">IF(INDIRECT("'Risk Input'!"&amp;Database!$O$2&amp;ROW()-3)="","",INDIRECT("'Risk Input'!"&amp;Database!$O$2&amp;ROW()-3))</f>
        <v/>
      </c>
      <c r="E21" s="152" t="str">
        <f ca="1">IF(INDIRECT("'Risk Input'!"&amp;Database!$O$27&amp;ROW()-3)="","",INDIRECT("'Risk Input'!"&amp;Database!$O$27&amp;ROW()-3))</f>
        <v/>
      </c>
      <c r="F21" s="153" t="str">
        <f ca="1">IF(INDIRECT("'Risk Input'!"&amp;Database!$O$28&amp;ROW()-3)="","",INDIRECT("'Risk Input'!"&amp;Database!$O$28&amp;ROW()-3))</f>
        <v/>
      </c>
    </row>
    <row r="22" s="29" customFormat="1" ht="15.25" spans="2:6">
      <c r="B22" s="149">
        <f t="shared" si="0"/>
        <v>13</v>
      </c>
      <c r="C22" s="150" t="str">
        <f ca="1">IF(INDIRECT("'Risk Input'!"&amp;Database!$O$10&amp;ROW()-3)="","",INDIRECT("'Risk Input'!"&amp;Database!$O$10&amp;ROW()-3))</f>
        <v/>
      </c>
      <c r="D22" s="151" t="str">
        <f ca="1">IF(INDIRECT("'Risk Input'!"&amp;Database!$O$2&amp;ROW()-3)="","",INDIRECT("'Risk Input'!"&amp;Database!$O$2&amp;ROW()-3))</f>
        <v/>
      </c>
      <c r="E22" s="154" t="str">
        <f ca="1">IF(INDIRECT("'Risk Input'!"&amp;Database!$O$27&amp;ROW()-3)="","",INDIRECT("'Risk Input'!"&amp;Database!$O$27&amp;ROW()-3))</f>
        <v/>
      </c>
      <c r="F22" s="155" t="str">
        <f ca="1">IF(INDIRECT("'Risk Input'!"&amp;Database!$O$28&amp;ROW()-3)="","",INDIRECT("'Risk Input'!"&amp;Database!$O$28&amp;ROW()-3))</f>
        <v/>
      </c>
    </row>
    <row r="23" s="29" customFormat="1" ht="15.25" spans="2:6">
      <c r="B23" s="149">
        <f t="shared" si="0"/>
        <v>14</v>
      </c>
      <c r="C23" s="150" t="str">
        <f ca="1">IF(INDIRECT("'Risk Input'!"&amp;Database!$O$10&amp;ROW()-3)="","",INDIRECT("'Risk Input'!"&amp;Database!$O$10&amp;ROW()-3))</f>
        <v/>
      </c>
      <c r="D23" s="151" t="str">
        <f ca="1">IF(INDIRECT("'Risk Input'!"&amp;Database!$O$2&amp;ROW()-3)="","",INDIRECT("'Risk Input'!"&amp;Database!$O$2&amp;ROW()-3))</f>
        <v/>
      </c>
      <c r="E23" s="152" t="str">
        <f ca="1">IF(INDIRECT("'Risk Input'!"&amp;Database!$O$27&amp;ROW()-3)="","",INDIRECT("'Risk Input'!"&amp;Database!$O$27&amp;ROW()-3))</f>
        <v/>
      </c>
      <c r="F23" s="153" t="str">
        <f ca="1">IF(INDIRECT("'Risk Input'!"&amp;Database!$O$28&amp;ROW()-3)="","",INDIRECT("'Risk Input'!"&amp;Database!$O$28&amp;ROW()-3))</f>
        <v/>
      </c>
    </row>
    <row r="24" s="29" customFormat="1" ht="15.25" spans="2:6">
      <c r="B24" s="149">
        <f t="shared" si="0"/>
        <v>15</v>
      </c>
      <c r="C24" s="150" t="str">
        <f ca="1">IF(INDIRECT("'Risk Input'!"&amp;Database!$O$10&amp;ROW()-3)="","",INDIRECT("'Risk Input'!"&amp;Database!$O$10&amp;ROW()-3))</f>
        <v/>
      </c>
      <c r="D24" s="151" t="str">
        <f ca="1">IF(INDIRECT("'Risk Input'!"&amp;Database!$O$2&amp;ROW()-3)="","",INDIRECT("'Risk Input'!"&amp;Database!$O$2&amp;ROW()-3))</f>
        <v/>
      </c>
      <c r="E24" s="154" t="str">
        <f ca="1">IF(INDIRECT("'Risk Input'!"&amp;Database!$O$27&amp;ROW()-3)="","",INDIRECT("'Risk Input'!"&amp;Database!$O$27&amp;ROW()-3))</f>
        <v/>
      </c>
      <c r="F24" s="155" t="str">
        <f ca="1">IF(INDIRECT("'Risk Input'!"&amp;Database!$O$28&amp;ROW()-3)="","",INDIRECT("'Risk Input'!"&amp;Database!$O$28&amp;ROW()-3))</f>
        <v/>
      </c>
    </row>
    <row r="25" s="29" customFormat="1" ht="15.25" spans="2:6">
      <c r="B25" s="149">
        <f t="shared" si="0"/>
        <v>16</v>
      </c>
      <c r="C25" s="150" t="str">
        <f ca="1">IF(INDIRECT("'Risk Input'!"&amp;Database!$O$10&amp;ROW()-3)="","",INDIRECT("'Risk Input'!"&amp;Database!$O$10&amp;ROW()-3))</f>
        <v/>
      </c>
      <c r="D25" s="151" t="str">
        <f ca="1">IF(INDIRECT("'Risk Input'!"&amp;Database!$O$2&amp;ROW()-3)="","",INDIRECT("'Risk Input'!"&amp;Database!$O$2&amp;ROW()-3))</f>
        <v/>
      </c>
      <c r="E25" s="152" t="str">
        <f ca="1">IF(INDIRECT("'Risk Input'!"&amp;Database!$O$27&amp;ROW()-3)="","",INDIRECT("'Risk Input'!"&amp;Database!$O$27&amp;ROW()-3))</f>
        <v/>
      </c>
      <c r="F25" s="153" t="str">
        <f ca="1">IF(INDIRECT("'Risk Input'!"&amp;Database!$O$28&amp;ROW()-3)="","",INDIRECT("'Risk Input'!"&amp;Database!$O$28&amp;ROW()-3))</f>
        <v/>
      </c>
    </row>
    <row r="26" s="29" customFormat="1" ht="15.25" spans="2:6">
      <c r="B26" s="149">
        <f t="shared" si="0"/>
        <v>17</v>
      </c>
      <c r="C26" s="150" t="str">
        <f ca="1">IF(INDIRECT("'Risk Input'!"&amp;Database!$O$10&amp;ROW()-3)="","",INDIRECT("'Risk Input'!"&amp;Database!$O$10&amp;ROW()-3))</f>
        <v/>
      </c>
      <c r="D26" s="151" t="str">
        <f ca="1">IF(INDIRECT("'Risk Input'!"&amp;Database!$O$2&amp;ROW()-3)="","",INDIRECT("'Risk Input'!"&amp;Database!$O$2&amp;ROW()-3))</f>
        <v/>
      </c>
      <c r="E26" s="154" t="str">
        <f ca="1">IF(INDIRECT("'Risk Input'!"&amp;Database!$O$27&amp;ROW()-3)="","",INDIRECT("'Risk Input'!"&amp;Database!$O$27&amp;ROW()-3))</f>
        <v/>
      </c>
      <c r="F26" s="155" t="str">
        <f ca="1">IF(INDIRECT("'Risk Input'!"&amp;Database!$O$28&amp;ROW()-3)="","",INDIRECT("'Risk Input'!"&amp;Database!$O$28&amp;ROW()-3))</f>
        <v/>
      </c>
    </row>
    <row r="27" s="29" customFormat="1" ht="15.25" spans="2:6">
      <c r="B27" s="149">
        <f t="shared" si="0"/>
        <v>18</v>
      </c>
      <c r="C27" s="150" t="str">
        <f ca="1">IF(INDIRECT("'Risk Input'!"&amp;Database!$O$10&amp;ROW()-3)="","",INDIRECT("'Risk Input'!"&amp;Database!$O$10&amp;ROW()-3))</f>
        <v/>
      </c>
      <c r="D27" s="151" t="str">
        <f ca="1">IF(INDIRECT("'Risk Input'!"&amp;Database!$O$2&amp;ROW()-3)="","",INDIRECT("'Risk Input'!"&amp;Database!$O$2&amp;ROW()-3))</f>
        <v/>
      </c>
      <c r="E27" s="152" t="str">
        <f ca="1">IF(INDIRECT("'Risk Input'!"&amp;Database!$O$27&amp;ROW()-3)="","",INDIRECT("'Risk Input'!"&amp;Database!$O$27&amp;ROW()-3))</f>
        <v/>
      </c>
      <c r="F27" s="153" t="str">
        <f ca="1">IF(INDIRECT("'Risk Input'!"&amp;Database!$O$28&amp;ROW()-3)="","",INDIRECT("'Risk Input'!"&amp;Database!$O$28&amp;ROW()-3))</f>
        <v/>
      </c>
    </row>
    <row r="28" s="29" customFormat="1" ht="15.25" spans="2:6">
      <c r="B28" s="149">
        <f t="shared" ref="B28:B91" si="1">B27+1</f>
        <v>19</v>
      </c>
      <c r="C28" s="150" t="str">
        <f ca="1">IF(INDIRECT("'Risk Input'!"&amp;Database!$O$10&amp;ROW()-3)="","",INDIRECT("'Risk Input'!"&amp;Database!$O$10&amp;ROW()-3))</f>
        <v/>
      </c>
      <c r="D28" s="151" t="str">
        <f ca="1">IF(INDIRECT("'Risk Input'!"&amp;Database!$O$2&amp;ROW()-3)="","",INDIRECT("'Risk Input'!"&amp;Database!$O$2&amp;ROW()-3))</f>
        <v/>
      </c>
      <c r="E28" s="154" t="str">
        <f ca="1">IF(INDIRECT("'Risk Input'!"&amp;Database!$O$27&amp;ROW()-3)="","",INDIRECT("'Risk Input'!"&amp;Database!$O$27&amp;ROW()-3))</f>
        <v/>
      </c>
      <c r="F28" s="155" t="str">
        <f ca="1">IF(INDIRECT("'Risk Input'!"&amp;Database!$O$28&amp;ROW()-3)="","",INDIRECT("'Risk Input'!"&amp;Database!$O$28&amp;ROW()-3))</f>
        <v/>
      </c>
    </row>
    <row r="29" s="29" customFormat="1" ht="15.25" spans="2:6">
      <c r="B29" s="149">
        <f t="shared" si="1"/>
        <v>20</v>
      </c>
      <c r="C29" s="150" t="str">
        <f ca="1">IF(INDIRECT("'Risk Input'!"&amp;Database!$O$10&amp;ROW()-3)="","",INDIRECT("'Risk Input'!"&amp;Database!$O$10&amp;ROW()-3))</f>
        <v/>
      </c>
      <c r="D29" s="151" t="str">
        <f ca="1">IF(INDIRECT("'Risk Input'!"&amp;Database!$O$2&amp;ROW()-3)="","",INDIRECT("'Risk Input'!"&amp;Database!$O$2&amp;ROW()-3))</f>
        <v/>
      </c>
      <c r="E29" s="152" t="str">
        <f ca="1">IF(INDIRECT("'Risk Input'!"&amp;Database!$O$27&amp;ROW()-3)="","",INDIRECT("'Risk Input'!"&amp;Database!$O$27&amp;ROW()-3))</f>
        <v/>
      </c>
      <c r="F29" s="153" t="str">
        <f ca="1">IF(INDIRECT("'Risk Input'!"&amp;Database!$O$28&amp;ROW()-3)="","",INDIRECT("'Risk Input'!"&amp;Database!$O$28&amp;ROW()-3))</f>
        <v/>
      </c>
    </row>
    <row r="30" s="29" customFormat="1" ht="15.25" spans="2:6">
      <c r="B30" s="149">
        <f t="shared" si="1"/>
        <v>21</v>
      </c>
      <c r="C30" s="150" t="str">
        <f ca="1">IF(INDIRECT("'Risk Input'!"&amp;Database!$O$10&amp;ROW()-3)="","",INDIRECT("'Risk Input'!"&amp;Database!$O$10&amp;ROW()-3))</f>
        <v/>
      </c>
      <c r="D30" s="151" t="str">
        <f ca="1">IF(INDIRECT("'Risk Input'!"&amp;Database!$O$2&amp;ROW()-3)="","",INDIRECT("'Risk Input'!"&amp;Database!$O$2&amp;ROW()-3))</f>
        <v/>
      </c>
      <c r="E30" s="154" t="str">
        <f ca="1">IF(INDIRECT("'Risk Input'!"&amp;Database!$O$27&amp;ROW()-3)="","",INDIRECT("'Risk Input'!"&amp;Database!$O$27&amp;ROW()-3))</f>
        <v/>
      </c>
      <c r="F30" s="155" t="str">
        <f ca="1">IF(INDIRECT("'Risk Input'!"&amp;Database!$O$28&amp;ROW()-3)="","",INDIRECT("'Risk Input'!"&amp;Database!$O$28&amp;ROW()-3))</f>
        <v/>
      </c>
    </row>
    <row r="31" s="29" customFormat="1" ht="15.25" spans="2:6">
      <c r="B31" s="149">
        <f t="shared" si="1"/>
        <v>22</v>
      </c>
      <c r="C31" s="150" t="str">
        <f ca="1">IF(INDIRECT("'Risk Input'!"&amp;Database!$O$10&amp;ROW()-3)="","",INDIRECT("'Risk Input'!"&amp;Database!$O$10&amp;ROW()-3))</f>
        <v/>
      </c>
      <c r="D31" s="151" t="str">
        <f ca="1">IF(INDIRECT("'Risk Input'!"&amp;Database!$O$2&amp;ROW()-3)="","",INDIRECT("'Risk Input'!"&amp;Database!$O$2&amp;ROW()-3))</f>
        <v/>
      </c>
      <c r="E31" s="152" t="str">
        <f ca="1">IF(INDIRECT("'Risk Input'!"&amp;Database!$O$27&amp;ROW()-3)="","",INDIRECT("'Risk Input'!"&amp;Database!$O$27&amp;ROW()-3))</f>
        <v/>
      </c>
      <c r="F31" s="153" t="str">
        <f ca="1">IF(INDIRECT("'Risk Input'!"&amp;Database!$O$28&amp;ROW()-3)="","",INDIRECT("'Risk Input'!"&amp;Database!$O$28&amp;ROW()-3))</f>
        <v/>
      </c>
    </row>
    <row r="32" s="29" customFormat="1" ht="15.25" spans="2:6">
      <c r="B32" s="149">
        <f t="shared" si="1"/>
        <v>23</v>
      </c>
      <c r="C32" s="150" t="str">
        <f ca="1">IF(INDIRECT("'Risk Input'!"&amp;Database!$O$10&amp;ROW()-3)="","",INDIRECT("'Risk Input'!"&amp;Database!$O$10&amp;ROW()-3))</f>
        <v/>
      </c>
      <c r="D32" s="151" t="str">
        <f ca="1">IF(INDIRECT("'Risk Input'!"&amp;Database!$O$2&amp;ROW()-3)="","",INDIRECT("'Risk Input'!"&amp;Database!$O$2&amp;ROW()-3))</f>
        <v/>
      </c>
      <c r="E32" s="154" t="str">
        <f ca="1">IF(INDIRECT("'Risk Input'!"&amp;Database!$O$27&amp;ROW()-3)="","",INDIRECT("'Risk Input'!"&amp;Database!$O$27&amp;ROW()-3))</f>
        <v/>
      </c>
      <c r="F32" s="155" t="str">
        <f ca="1">IF(INDIRECT("'Risk Input'!"&amp;Database!$O$28&amp;ROW()-3)="","",INDIRECT("'Risk Input'!"&amp;Database!$O$28&amp;ROW()-3))</f>
        <v/>
      </c>
    </row>
    <row r="33" s="29" customFormat="1" ht="15.25" spans="2:6">
      <c r="B33" s="149">
        <f t="shared" si="1"/>
        <v>24</v>
      </c>
      <c r="C33" s="150" t="str">
        <f ca="1">IF(INDIRECT("'Risk Input'!"&amp;Database!$O$10&amp;ROW()-3)="","",INDIRECT("'Risk Input'!"&amp;Database!$O$10&amp;ROW()-3))</f>
        <v/>
      </c>
      <c r="D33" s="151" t="str">
        <f ca="1">IF(INDIRECT("'Risk Input'!"&amp;Database!$O$2&amp;ROW()-3)="","",INDIRECT("'Risk Input'!"&amp;Database!$O$2&amp;ROW()-3))</f>
        <v/>
      </c>
      <c r="E33" s="152" t="str">
        <f ca="1">IF(INDIRECT("'Risk Input'!"&amp;Database!$O$27&amp;ROW()-3)="","",INDIRECT("'Risk Input'!"&amp;Database!$O$27&amp;ROW()-3))</f>
        <v/>
      </c>
      <c r="F33" s="153" t="str">
        <f ca="1">IF(INDIRECT("'Risk Input'!"&amp;Database!$O$28&amp;ROW()-3)="","",INDIRECT("'Risk Input'!"&amp;Database!$O$28&amp;ROW()-3))</f>
        <v/>
      </c>
    </row>
    <row r="34" s="29" customFormat="1" ht="15.25" spans="2:6">
      <c r="B34" s="149">
        <f t="shared" si="1"/>
        <v>25</v>
      </c>
      <c r="C34" s="150" t="str">
        <f ca="1">IF(INDIRECT("'Risk Input'!"&amp;Database!$O$10&amp;ROW()-3)="","",INDIRECT("'Risk Input'!"&amp;Database!$O$10&amp;ROW()-3))</f>
        <v/>
      </c>
      <c r="D34" s="151" t="str">
        <f ca="1">IF(INDIRECT("'Risk Input'!"&amp;Database!$O$2&amp;ROW()-3)="","",INDIRECT("'Risk Input'!"&amp;Database!$O$2&amp;ROW()-3))</f>
        <v/>
      </c>
      <c r="E34" s="154" t="str">
        <f ca="1">IF(INDIRECT("'Risk Input'!"&amp;Database!$O$27&amp;ROW()-3)="","",INDIRECT("'Risk Input'!"&amp;Database!$O$27&amp;ROW()-3))</f>
        <v/>
      </c>
      <c r="F34" s="155" t="str">
        <f ca="1">IF(INDIRECT("'Risk Input'!"&amp;Database!$O$28&amp;ROW()-3)="","",INDIRECT("'Risk Input'!"&amp;Database!$O$28&amp;ROW()-3))</f>
        <v/>
      </c>
    </row>
    <row r="35" s="29" customFormat="1" ht="15.25" spans="2:6">
      <c r="B35" s="149">
        <f t="shared" si="1"/>
        <v>26</v>
      </c>
      <c r="C35" s="150" t="str">
        <f ca="1">IF(INDIRECT("'Risk Input'!"&amp;Database!$O$10&amp;ROW()-3)="","",INDIRECT("'Risk Input'!"&amp;Database!$O$10&amp;ROW()-3))</f>
        <v/>
      </c>
      <c r="D35" s="151" t="str">
        <f ca="1">IF(INDIRECT("'Risk Input'!"&amp;Database!$O$2&amp;ROW()-3)="","",INDIRECT("'Risk Input'!"&amp;Database!$O$2&amp;ROW()-3))</f>
        <v/>
      </c>
      <c r="E35" s="152" t="str">
        <f ca="1">IF(INDIRECT("'Risk Input'!"&amp;Database!$O$27&amp;ROW()-3)="","",INDIRECT("'Risk Input'!"&amp;Database!$O$27&amp;ROW()-3))</f>
        <v/>
      </c>
      <c r="F35" s="153" t="str">
        <f ca="1">IF(INDIRECT("'Risk Input'!"&amp;Database!$O$28&amp;ROW()-3)="","",INDIRECT("'Risk Input'!"&amp;Database!$O$28&amp;ROW()-3))</f>
        <v/>
      </c>
    </row>
    <row r="36" s="29" customFormat="1" ht="15.25" spans="2:6">
      <c r="B36" s="149">
        <f t="shared" si="1"/>
        <v>27</v>
      </c>
      <c r="C36" s="150" t="str">
        <f ca="1">IF(INDIRECT("'Risk Input'!"&amp;Database!$O$10&amp;ROW()-3)="","",INDIRECT("'Risk Input'!"&amp;Database!$O$10&amp;ROW()-3))</f>
        <v/>
      </c>
      <c r="D36" s="151" t="str">
        <f ca="1">IF(INDIRECT("'Risk Input'!"&amp;Database!$O$2&amp;ROW()-3)="","",INDIRECT("'Risk Input'!"&amp;Database!$O$2&amp;ROW()-3))</f>
        <v/>
      </c>
      <c r="E36" s="154" t="str">
        <f ca="1">IF(INDIRECT("'Risk Input'!"&amp;Database!$O$27&amp;ROW()-3)="","",INDIRECT("'Risk Input'!"&amp;Database!$O$27&amp;ROW()-3))</f>
        <v/>
      </c>
      <c r="F36" s="155" t="str">
        <f ca="1">IF(INDIRECT("'Risk Input'!"&amp;Database!$O$28&amp;ROW()-3)="","",INDIRECT("'Risk Input'!"&amp;Database!$O$28&amp;ROW()-3))</f>
        <v/>
      </c>
    </row>
    <row r="37" s="29" customFormat="1" ht="15.25" spans="2:6">
      <c r="B37" s="149">
        <f t="shared" si="1"/>
        <v>28</v>
      </c>
      <c r="C37" s="150" t="str">
        <f ca="1">IF(INDIRECT("'Risk Input'!"&amp;Database!$O$10&amp;ROW()-3)="","",INDIRECT("'Risk Input'!"&amp;Database!$O$10&amp;ROW()-3))</f>
        <v/>
      </c>
      <c r="D37" s="151" t="str">
        <f ca="1">IF(INDIRECT("'Risk Input'!"&amp;Database!$O$2&amp;ROW()-3)="","",INDIRECT("'Risk Input'!"&amp;Database!$O$2&amp;ROW()-3))</f>
        <v/>
      </c>
      <c r="E37" s="152" t="str">
        <f ca="1">IF(INDIRECT("'Risk Input'!"&amp;Database!$O$27&amp;ROW()-3)="","",INDIRECT("'Risk Input'!"&amp;Database!$O$27&amp;ROW()-3))</f>
        <v/>
      </c>
      <c r="F37" s="153" t="str">
        <f ca="1">IF(INDIRECT("'Risk Input'!"&amp;Database!$O$28&amp;ROW()-3)="","",INDIRECT("'Risk Input'!"&amp;Database!$O$28&amp;ROW()-3))</f>
        <v/>
      </c>
    </row>
    <row r="38" s="29" customFormat="1" ht="15.25" spans="2:6">
      <c r="B38" s="149">
        <f t="shared" si="1"/>
        <v>29</v>
      </c>
      <c r="C38" s="150" t="str">
        <f ca="1">IF(INDIRECT("'Risk Input'!"&amp;Database!$O$10&amp;ROW()-3)="","",INDIRECT("'Risk Input'!"&amp;Database!$O$10&amp;ROW()-3))</f>
        <v/>
      </c>
      <c r="D38" s="151" t="str">
        <f ca="1">IF(INDIRECT("'Risk Input'!"&amp;Database!$O$2&amp;ROW()-3)="","",INDIRECT("'Risk Input'!"&amp;Database!$O$2&amp;ROW()-3))</f>
        <v/>
      </c>
      <c r="E38" s="154" t="str">
        <f ca="1">IF(INDIRECT("'Risk Input'!"&amp;Database!$O$27&amp;ROW()-3)="","",INDIRECT("'Risk Input'!"&amp;Database!$O$27&amp;ROW()-3))</f>
        <v/>
      </c>
      <c r="F38" s="155" t="str">
        <f ca="1">IF(INDIRECT("'Risk Input'!"&amp;Database!$O$28&amp;ROW()-3)="","",INDIRECT("'Risk Input'!"&amp;Database!$O$28&amp;ROW()-3))</f>
        <v/>
      </c>
    </row>
    <row r="39" s="29" customFormat="1" ht="15.25" spans="2:6">
      <c r="B39" s="149">
        <f t="shared" si="1"/>
        <v>30</v>
      </c>
      <c r="C39" s="150" t="str">
        <f ca="1">IF(INDIRECT("'Risk Input'!"&amp;Database!$O$10&amp;ROW()-3)="","",INDIRECT("'Risk Input'!"&amp;Database!$O$10&amp;ROW()-3))</f>
        <v/>
      </c>
      <c r="D39" s="151" t="str">
        <f ca="1">IF(INDIRECT("'Risk Input'!"&amp;Database!$O$2&amp;ROW()-3)="","",INDIRECT("'Risk Input'!"&amp;Database!$O$2&amp;ROW()-3))</f>
        <v/>
      </c>
      <c r="E39" s="152" t="str">
        <f ca="1">IF(INDIRECT("'Risk Input'!"&amp;Database!$O$27&amp;ROW()-3)="","",INDIRECT("'Risk Input'!"&amp;Database!$O$27&amp;ROW()-3))</f>
        <v/>
      </c>
      <c r="F39" s="153" t="str">
        <f ca="1">IF(INDIRECT("'Risk Input'!"&amp;Database!$O$28&amp;ROW()-3)="","",INDIRECT("'Risk Input'!"&amp;Database!$O$28&amp;ROW()-3))</f>
        <v/>
      </c>
    </row>
    <row r="40" s="29" customFormat="1" ht="15.25" spans="2:6">
      <c r="B40" s="149">
        <f t="shared" si="1"/>
        <v>31</v>
      </c>
      <c r="C40" s="150" t="str">
        <f ca="1">IF(INDIRECT("'Risk Input'!"&amp;Database!$O$10&amp;ROW()-3)="","",INDIRECT("'Risk Input'!"&amp;Database!$O$10&amp;ROW()-3))</f>
        <v/>
      </c>
      <c r="D40" s="151" t="str">
        <f ca="1">IF(INDIRECT("'Risk Input'!"&amp;Database!$O$2&amp;ROW()-3)="","",INDIRECT("'Risk Input'!"&amp;Database!$O$2&amp;ROW()-3))</f>
        <v/>
      </c>
      <c r="E40" s="154" t="str">
        <f ca="1">IF(INDIRECT("'Risk Input'!"&amp;Database!$O$27&amp;ROW()-3)="","",INDIRECT("'Risk Input'!"&amp;Database!$O$27&amp;ROW()-3))</f>
        <v/>
      </c>
      <c r="F40" s="155" t="str">
        <f ca="1">IF(INDIRECT("'Risk Input'!"&amp;Database!$O$28&amp;ROW()-3)="","",INDIRECT("'Risk Input'!"&amp;Database!$O$28&amp;ROW()-3))</f>
        <v/>
      </c>
    </row>
    <row r="41" s="29" customFormat="1" ht="15.25" spans="2:6">
      <c r="B41" s="149">
        <f t="shared" si="1"/>
        <v>32</v>
      </c>
      <c r="C41" s="150" t="str">
        <f ca="1">IF(INDIRECT("'Risk Input'!"&amp;Database!$O$10&amp;ROW()-3)="","",INDIRECT("'Risk Input'!"&amp;Database!$O$10&amp;ROW()-3))</f>
        <v/>
      </c>
      <c r="D41" s="151" t="str">
        <f ca="1">IF(INDIRECT("'Risk Input'!"&amp;Database!$O$2&amp;ROW()-3)="","",INDIRECT("'Risk Input'!"&amp;Database!$O$2&amp;ROW()-3))</f>
        <v/>
      </c>
      <c r="E41" s="152" t="str">
        <f ca="1">IF(INDIRECT("'Risk Input'!"&amp;Database!$O$27&amp;ROW()-3)="","",INDIRECT("'Risk Input'!"&amp;Database!$O$27&amp;ROW()-3))</f>
        <v/>
      </c>
      <c r="F41" s="153" t="str">
        <f ca="1">IF(INDIRECT("'Risk Input'!"&amp;Database!$O$28&amp;ROW()-3)="","",INDIRECT("'Risk Input'!"&amp;Database!$O$28&amp;ROW()-3))</f>
        <v/>
      </c>
    </row>
    <row r="42" s="29" customFormat="1" ht="15.25" spans="2:6">
      <c r="B42" s="149">
        <f t="shared" si="1"/>
        <v>33</v>
      </c>
      <c r="C42" s="150" t="str">
        <f ca="1">IF(INDIRECT("'Risk Input'!"&amp;Database!$O$10&amp;ROW()-3)="","",INDIRECT("'Risk Input'!"&amp;Database!$O$10&amp;ROW()-3))</f>
        <v/>
      </c>
      <c r="D42" s="151" t="str">
        <f ca="1">IF(INDIRECT("'Risk Input'!"&amp;Database!$O$2&amp;ROW()-3)="","",INDIRECT("'Risk Input'!"&amp;Database!$O$2&amp;ROW()-3))</f>
        <v/>
      </c>
      <c r="E42" s="154" t="str">
        <f ca="1">IF(INDIRECT("'Risk Input'!"&amp;Database!$O$27&amp;ROW()-3)="","",INDIRECT("'Risk Input'!"&amp;Database!$O$27&amp;ROW()-3))</f>
        <v/>
      </c>
      <c r="F42" s="155" t="str">
        <f ca="1">IF(INDIRECT("'Risk Input'!"&amp;Database!$O$28&amp;ROW()-3)="","",INDIRECT("'Risk Input'!"&amp;Database!$O$28&amp;ROW()-3))</f>
        <v/>
      </c>
    </row>
    <row r="43" s="29" customFormat="1" ht="15.25" spans="2:6">
      <c r="B43" s="149">
        <f t="shared" si="1"/>
        <v>34</v>
      </c>
      <c r="C43" s="150" t="str">
        <f ca="1">IF(INDIRECT("'Risk Input'!"&amp;Database!$O$10&amp;ROW()-3)="","",INDIRECT("'Risk Input'!"&amp;Database!$O$10&amp;ROW()-3))</f>
        <v/>
      </c>
      <c r="D43" s="151" t="str">
        <f ca="1">IF(INDIRECT("'Risk Input'!"&amp;Database!$O$2&amp;ROW()-3)="","",INDIRECT("'Risk Input'!"&amp;Database!$O$2&amp;ROW()-3))</f>
        <v/>
      </c>
      <c r="E43" s="152" t="str">
        <f ca="1">IF(INDIRECT("'Risk Input'!"&amp;Database!$O$27&amp;ROW()-3)="","",INDIRECT("'Risk Input'!"&amp;Database!$O$27&amp;ROW()-3))</f>
        <v/>
      </c>
      <c r="F43" s="153" t="str">
        <f ca="1">IF(INDIRECT("'Risk Input'!"&amp;Database!$O$28&amp;ROW()-3)="","",INDIRECT("'Risk Input'!"&amp;Database!$O$28&amp;ROW()-3))</f>
        <v/>
      </c>
    </row>
    <row r="44" s="29" customFormat="1" ht="15.25" spans="2:6">
      <c r="B44" s="149">
        <f t="shared" si="1"/>
        <v>35</v>
      </c>
      <c r="C44" s="150" t="str">
        <f ca="1">IF(INDIRECT("'Risk Input'!"&amp;Database!$O$10&amp;ROW()-3)="","",INDIRECT("'Risk Input'!"&amp;Database!$O$10&amp;ROW()-3))</f>
        <v/>
      </c>
      <c r="D44" s="151" t="str">
        <f ca="1">IF(INDIRECT("'Risk Input'!"&amp;Database!$O$2&amp;ROW()-3)="","",INDIRECT("'Risk Input'!"&amp;Database!$O$2&amp;ROW()-3))</f>
        <v/>
      </c>
      <c r="E44" s="154" t="str">
        <f ca="1">IF(INDIRECT("'Risk Input'!"&amp;Database!$O$27&amp;ROW()-3)="","",INDIRECT("'Risk Input'!"&amp;Database!$O$27&amp;ROW()-3))</f>
        <v/>
      </c>
      <c r="F44" s="155" t="str">
        <f ca="1">IF(INDIRECT("'Risk Input'!"&amp;Database!$O$28&amp;ROW()-3)="","",INDIRECT("'Risk Input'!"&amp;Database!$O$28&amp;ROW()-3))</f>
        <v/>
      </c>
    </row>
    <row r="45" s="29" customFormat="1" ht="15.25" spans="2:6">
      <c r="B45" s="149">
        <f t="shared" si="1"/>
        <v>36</v>
      </c>
      <c r="C45" s="150" t="str">
        <f ca="1">IF(INDIRECT("'Risk Input'!"&amp;Database!$O$10&amp;ROW()-3)="","",INDIRECT("'Risk Input'!"&amp;Database!$O$10&amp;ROW()-3))</f>
        <v/>
      </c>
      <c r="D45" s="151" t="str">
        <f ca="1">IF(INDIRECT("'Risk Input'!"&amp;Database!$O$2&amp;ROW()-3)="","",INDIRECT("'Risk Input'!"&amp;Database!$O$2&amp;ROW()-3))</f>
        <v/>
      </c>
      <c r="E45" s="152" t="str">
        <f ca="1">IF(INDIRECT("'Risk Input'!"&amp;Database!$O$27&amp;ROW()-3)="","",INDIRECT("'Risk Input'!"&amp;Database!$O$27&amp;ROW()-3))</f>
        <v/>
      </c>
      <c r="F45" s="153" t="str">
        <f ca="1">IF(INDIRECT("'Risk Input'!"&amp;Database!$O$28&amp;ROW()-3)="","",INDIRECT("'Risk Input'!"&amp;Database!$O$28&amp;ROW()-3))</f>
        <v/>
      </c>
    </row>
    <row r="46" s="29" customFormat="1" ht="15.25" spans="2:6">
      <c r="B46" s="149">
        <f t="shared" si="1"/>
        <v>37</v>
      </c>
      <c r="C46" s="150" t="str">
        <f ca="1">IF(INDIRECT("'Risk Input'!"&amp;Database!$O$10&amp;ROW()-3)="","",INDIRECT("'Risk Input'!"&amp;Database!$O$10&amp;ROW()-3))</f>
        <v/>
      </c>
      <c r="D46" s="151" t="str">
        <f ca="1">IF(INDIRECT("'Risk Input'!"&amp;Database!$O$2&amp;ROW()-3)="","",INDIRECT("'Risk Input'!"&amp;Database!$O$2&amp;ROW()-3))</f>
        <v/>
      </c>
      <c r="E46" s="154" t="str">
        <f ca="1">IF(INDIRECT("'Risk Input'!"&amp;Database!$O$27&amp;ROW()-3)="","",INDIRECT("'Risk Input'!"&amp;Database!$O$27&amp;ROW()-3))</f>
        <v/>
      </c>
      <c r="F46" s="155" t="str">
        <f ca="1">IF(INDIRECT("'Risk Input'!"&amp;Database!$O$28&amp;ROW()-3)="","",INDIRECT("'Risk Input'!"&amp;Database!$O$28&amp;ROW()-3))</f>
        <v/>
      </c>
    </row>
    <row r="47" s="29" customFormat="1" ht="15.25" spans="2:6">
      <c r="B47" s="149">
        <f t="shared" si="1"/>
        <v>38</v>
      </c>
      <c r="C47" s="150" t="str">
        <f ca="1">IF(INDIRECT("'Risk Input'!"&amp;Database!$O$10&amp;ROW()-3)="","",INDIRECT("'Risk Input'!"&amp;Database!$O$10&amp;ROW()-3))</f>
        <v/>
      </c>
      <c r="D47" s="151" t="str">
        <f ca="1">IF(INDIRECT("'Risk Input'!"&amp;Database!$O$2&amp;ROW()-3)="","",INDIRECT("'Risk Input'!"&amp;Database!$O$2&amp;ROW()-3))</f>
        <v/>
      </c>
      <c r="E47" s="152" t="str">
        <f ca="1">IF(INDIRECT("'Risk Input'!"&amp;Database!$O$27&amp;ROW()-3)="","",INDIRECT("'Risk Input'!"&amp;Database!$O$27&amp;ROW()-3))</f>
        <v/>
      </c>
      <c r="F47" s="153" t="str">
        <f ca="1">IF(INDIRECT("'Risk Input'!"&amp;Database!$O$28&amp;ROW()-3)="","",INDIRECT("'Risk Input'!"&amp;Database!$O$28&amp;ROW()-3))</f>
        <v/>
      </c>
    </row>
    <row r="48" s="29" customFormat="1" ht="15.25" spans="2:6">
      <c r="B48" s="149">
        <f t="shared" si="1"/>
        <v>39</v>
      </c>
      <c r="C48" s="150" t="str">
        <f ca="1">IF(INDIRECT("'Risk Input'!"&amp;Database!$O$10&amp;ROW()-3)="","",INDIRECT("'Risk Input'!"&amp;Database!$O$10&amp;ROW()-3))</f>
        <v/>
      </c>
      <c r="D48" s="151" t="str">
        <f ca="1">IF(INDIRECT("'Risk Input'!"&amp;Database!$O$2&amp;ROW()-3)="","",INDIRECT("'Risk Input'!"&amp;Database!$O$2&amp;ROW()-3))</f>
        <v/>
      </c>
      <c r="E48" s="154" t="str">
        <f ca="1">IF(INDIRECT("'Risk Input'!"&amp;Database!$O$27&amp;ROW()-3)="","",INDIRECT("'Risk Input'!"&amp;Database!$O$27&amp;ROW()-3))</f>
        <v/>
      </c>
      <c r="F48" s="155" t="str">
        <f ca="1">IF(INDIRECT("'Risk Input'!"&amp;Database!$O$28&amp;ROW()-3)="","",INDIRECT("'Risk Input'!"&amp;Database!$O$28&amp;ROW()-3))</f>
        <v/>
      </c>
    </row>
    <row r="49" s="29" customFormat="1" ht="15.25" spans="2:6">
      <c r="B49" s="149">
        <f t="shared" si="1"/>
        <v>40</v>
      </c>
      <c r="C49" s="150" t="str">
        <f ca="1">IF(INDIRECT("'Risk Input'!"&amp;Database!$O$10&amp;ROW()-3)="","",INDIRECT("'Risk Input'!"&amp;Database!$O$10&amp;ROW()-3))</f>
        <v/>
      </c>
      <c r="D49" s="151" t="str">
        <f ca="1">IF(INDIRECT("'Risk Input'!"&amp;Database!$O$2&amp;ROW()-3)="","",INDIRECT("'Risk Input'!"&amp;Database!$O$2&amp;ROW()-3))</f>
        <v/>
      </c>
      <c r="E49" s="152" t="str">
        <f ca="1">IF(INDIRECT("'Risk Input'!"&amp;Database!$O$27&amp;ROW()-3)="","",INDIRECT("'Risk Input'!"&amp;Database!$O$27&amp;ROW()-3))</f>
        <v/>
      </c>
      <c r="F49" s="153" t="str">
        <f ca="1">IF(INDIRECT("'Risk Input'!"&amp;Database!$O$28&amp;ROW()-3)="","",INDIRECT("'Risk Input'!"&amp;Database!$O$28&amp;ROW()-3))</f>
        <v/>
      </c>
    </row>
    <row r="50" s="29" customFormat="1" ht="15.25" spans="2:6">
      <c r="B50" s="149">
        <f t="shared" si="1"/>
        <v>41</v>
      </c>
      <c r="C50" s="150" t="str">
        <f ca="1">IF(INDIRECT("'Risk Input'!"&amp;Database!$O$10&amp;ROW()-3)="","",INDIRECT("'Risk Input'!"&amp;Database!$O$10&amp;ROW()-3))</f>
        <v/>
      </c>
      <c r="D50" s="151" t="str">
        <f ca="1">IF(INDIRECT("'Risk Input'!"&amp;Database!$O$2&amp;ROW()-3)="","",INDIRECT("'Risk Input'!"&amp;Database!$O$2&amp;ROW()-3))</f>
        <v/>
      </c>
      <c r="E50" s="154" t="str">
        <f ca="1">IF(INDIRECT("'Risk Input'!"&amp;Database!$O$27&amp;ROW()-3)="","",INDIRECT("'Risk Input'!"&amp;Database!$O$27&amp;ROW()-3))</f>
        <v/>
      </c>
      <c r="F50" s="155" t="str">
        <f ca="1">IF(INDIRECT("'Risk Input'!"&amp;Database!$O$28&amp;ROW()-3)="","",INDIRECT("'Risk Input'!"&amp;Database!$O$28&amp;ROW()-3))</f>
        <v/>
      </c>
    </row>
    <row r="51" s="29" customFormat="1" ht="15.25" spans="2:6">
      <c r="B51" s="149">
        <f t="shared" si="1"/>
        <v>42</v>
      </c>
      <c r="C51" s="150" t="str">
        <f ca="1">IF(INDIRECT("'Risk Input'!"&amp;Database!$O$10&amp;ROW()-3)="","",INDIRECT("'Risk Input'!"&amp;Database!$O$10&amp;ROW()-3))</f>
        <v/>
      </c>
      <c r="D51" s="151" t="str">
        <f ca="1">IF(INDIRECT("'Risk Input'!"&amp;Database!$O$2&amp;ROW()-3)="","",INDIRECT("'Risk Input'!"&amp;Database!$O$2&amp;ROW()-3))</f>
        <v/>
      </c>
      <c r="E51" s="152" t="str">
        <f ca="1">IF(INDIRECT("'Risk Input'!"&amp;Database!$O$27&amp;ROW()-3)="","",INDIRECT("'Risk Input'!"&amp;Database!$O$27&amp;ROW()-3))</f>
        <v/>
      </c>
      <c r="F51" s="153" t="str">
        <f ca="1">IF(INDIRECT("'Risk Input'!"&amp;Database!$O$28&amp;ROW()-3)="","",INDIRECT("'Risk Input'!"&amp;Database!$O$28&amp;ROW()-3))</f>
        <v/>
      </c>
    </row>
    <row r="52" s="29" customFormat="1" ht="15.25" spans="2:6">
      <c r="B52" s="149">
        <f t="shared" si="1"/>
        <v>43</v>
      </c>
      <c r="C52" s="150" t="str">
        <f ca="1">IF(INDIRECT("'Risk Input'!"&amp;Database!$O$10&amp;ROW()-3)="","",INDIRECT("'Risk Input'!"&amp;Database!$O$10&amp;ROW()-3))</f>
        <v/>
      </c>
      <c r="D52" s="151" t="str">
        <f ca="1">IF(INDIRECT("'Risk Input'!"&amp;Database!$O$2&amp;ROW()-3)="","",INDIRECT("'Risk Input'!"&amp;Database!$O$2&amp;ROW()-3))</f>
        <v/>
      </c>
      <c r="E52" s="154" t="str">
        <f ca="1">IF(INDIRECT("'Risk Input'!"&amp;Database!$O$27&amp;ROW()-3)="","",INDIRECT("'Risk Input'!"&amp;Database!$O$27&amp;ROW()-3))</f>
        <v/>
      </c>
      <c r="F52" s="155" t="str">
        <f ca="1">IF(INDIRECT("'Risk Input'!"&amp;Database!$O$28&amp;ROW()-3)="","",INDIRECT("'Risk Input'!"&amp;Database!$O$28&amp;ROW()-3))</f>
        <v/>
      </c>
    </row>
    <row r="53" s="29" customFormat="1" ht="15.25" spans="2:6">
      <c r="B53" s="149">
        <f t="shared" si="1"/>
        <v>44</v>
      </c>
      <c r="C53" s="150" t="str">
        <f ca="1">IF(INDIRECT("'Risk Input'!"&amp;Database!$O$10&amp;ROW()-3)="","",INDIRECT("'Risk Input'!"&amp;Database!$O$10&amp;ROW()-3))</f>
        <v/>
      </c>
      <c r="D53" s="151" t="str">
        <f ca="1">IF(INDIRECT("'Risk Input'!"&amp;Database!$O$2&amp;ROW()-3)="","",INDIRECT("'Risk Input'!"&amp;Database!$O$2&amp;ROW()-3))</f>
        <v/>
      </c>
      <c r="E53" s="152" t="str">
        <f ca="1">IF(INDIRECT("'Risk Input'!"&amp;Database!$O$27&amp;ROW()-3)="","",INDIRECT("'Risk Input'!"&amp;Database!$O$27&amp;ROW()-3))</f>
        <v/>
      </c>
      <c r="F53" s="153" t="str">
        <f ca="1">IF(INDIRECT("'Risk Input'!"&amp;Database!$O$28&amp;ROW()-3)="","",INDIRECT("'Risk Input'!"&amp;Database!$O$28&amp;ROW()-3))</f>
        <v/>
      </c>
    </row>
    <row r="54" s="29" customFormat="1" ht="15.25" spans="2:6">
      <c r="B54" s="149">
        <f t="shared" si="1"/>
        <v>45</v>
      </c>
      <c r="C54" s="150" t="str">
        <f ca="1">IF(INDIRECT("'Risk Input'!"&amp;Database!$O$10&amp;ROW()-3)="","",INDIRECT("'Risk Input'!"&amp;Database!$O$10&amp;ROW()-3))</f>
        <v/>
      </c>
      <c r="D54" s="151" t="str">
        <f ca="1">IF(INDIRECT("'Risk Input'!"&amp;Database!$O$2&amp;ROW()-3)="","",INDIRECT("'Risk Input'!"&amp;Database!$O$2&amp;ROW()-3))</f>
        <v/>
      </c>
      <c r="E54" s="154" t="str">
        <f ca="1">IF(INDIRECT("'Risk Input'!"&amp;Database!$O$27&amp;ROW()-3)="","",INDIRECT("'Risk Input'!"&amp;Database!$O$27&amp;ROW()-3))</f>
        <v/>
      </c>
      <c r="F54" s="155" t="str">
        <f ca="1">IF(INDIRECT("'Risk Input'!"&amp;Database!$O$28&amp;ROW()-3)="","",INDIRECT("'Risk Input'!"&amp;Database!$O$28&amp;ROW()-3))</f>
        <v/>
      </c>
    </row>
    <row r="55" s="29" customFormat="1" ht="15.25" spans="2:6">
      <c r="B55" s="149">
        <f t="shared" si="1"/>
        <v>46</v>
      </c>
      <c r="C55" s="150" t="str">
        <f ca="1">IF(INDIRECT("'Risk Input'!"&amp;Database!$O$10&amp;ROW()-3)="","",INDIRECT("'Risk Input'!"&amp;Database!$O$10&amp;ROW()-3))</f>
        <v/>
      </c>
      <c r="D55" s="151" t="str">
        <f ca="1">IF(INDIRECT("'Risk Input'!"&amp;Database!$O$2&amp;ROW()-3)="","",INDIRECT("'Risk Input'!"&amp;Database!$O$2&amp;ROW()-3))</f>
        <v/>
      </c>
      <c r="E55" s="152" t="str">
        <f ca="1">IF(INDIRECT("'Risk Input'!"&amp;Database!$O$27&amp;ROW()-3)="","",INDIRECT("'Risk Input'!"&amp;Database!$O$27&amp;ROW()-3))</f>
        <v/>
      </c>
      <c r="F55" s="153" t="str">
        <f ca="1">IF(INDIRECT("'Risk Input'!"&amp;Database!$O$28&amp;ROW()-3)="","",INDIRECT("'Risk Input'!"&amp;Database!$O$28&amp;ROW()-3))</f>
        <v/>
      </c>
    </row>
    <row r="56" s="29" customFormat="1" ht="15.25" spans="2:6">
      <c r="B56" s="149">
        <f t="shared" si="1"/>
        <v>47</v>
      </c>
      <c r="C56" s="150" t="str">
        <f ca="1">IF(INDIRECT("'Risk Input'!"&amp;Database!$O$10&amp;ROW()-3)="","",INDIRECT("'Risk Input'!"&amp;Database!$O$10&amp;ROW()-3))</f>
        <v/>
      </c>
      <c r="D56" s="151" t="str">
        <f ca="1">IF(INDIRECT("'Risk Input'!"&amp;Database!$O$2&amp;ROW()-3)="","",INDIRECT("'Risk Input'!"&amp;Database!$O$2&amp;ROW()-3))</f>
        <v/>
      </c>
      <c r="E56" s="154" t="str">
        <f ca="1">IF(INDIRECT("'Risk Input'!"&amp;Database!$O$27&amp;ROW()-3)="","",INDIRECT("'Risk Input'!"&amp;Database!$O$27&amp;ROW()-3))</f>
        <v/>
      </c>
      <c r="F56" s="155" t="str">
        <f ca="1">IF(INDIRECT("'Risk Input'!"&amp;Database!$O$28&amp;ROW()-3)="","",INDIRECT("'Risk Input'!"&amp;Database!$O$28&amp;ROW()-3))</f>
        <v/>
      </c>
    </row>
    <row r="57" s="29" customFormat="1" ht="15.25" spans="2:6">
      <c r="B57" s="149">
        <f t="shared" si="1"/>
        <v>48</v>
      </c>
      <c r="C57" s="150" t="str">
        <f ca="1">IF(INDIRECT("'Risk Input'!"&amp;Database!$O$10&amp;ROW()-3)="","",INDIRECT("'Risk Input'!"&amp;Database!$O$10&amp;ROW()-3))</f>
        <v/>
      </c>
      <c r="D57" s="151" t="str">
        <f ca="1">IF(INDIRECT("'Risk Input'!"&amp;Database!$O$2&amp;ROW()-3)="","",INDIRECT("'Risk Input'!"&amp;Database!$O$2&amp;ROW()-3))</f>
        <v/>
      </c>
      <c r="E57" s="152" t="str">
        <f ca="1">IF(INDIRECT("'Risk Input'!"&amp;Database!$O$27&amp;ROW()-3)="","",INDIRECT("'Risk Input'!"&amp;Database!$O$27&amp;ROW()-3))</f>
        <v/>
      </c>
      <c r="F57" s="153" t="str">
        <f ca="1">IF(INDIRECT("'Risk Input'!"&amp;Database!$O$28&amp;ROW()-3)="","",INDIRECT("'Risk Input'!"&amp;Database!$O$28&amp;ROW()-3))</f>
        <v/>
      </c>
    </row>
    <row r="58" s="29" customFormat="1" ht="15.25" spans="2:6">
      <c r="B58" s="149">
        <f t="shared" si="1"/>
        <v>49</v>
      </c>
      <c r="C58" s="150" t="str">
        <f ca="1">IF(INDIRECT("'Risk Input'!"&amp;Database!$O$10&amp;ROW()-3)="","",INDIRECT("'Risk Input'!"&amp;Database!$O$10&amp;ROW()-3))</f>
        <v/>
      </c>
      <c r="D58" s="151" t="str">
        <f ca="1">IF(INDIRECT("'Risk Input'!"&amp;Database!$O$2&amp;ROW()-3)="","",INDIRECT("'Risk Input'!"&amp;Database!$O$2&amp;ROW()-3))</f>
        <v/>
      </c>
      <c r="E58" s="154" t="str">
        <f ca="1">IF(INDIRECT("'Risk Input'!"&amp;Database!$O$27&amp;ROW()-3)="","",INDIRECT("'Risk Input'!"&amp;Database!$O$27&amp;ROW()-3))</f>
        <v/>
      </c>
      <c r="F58" s="155" t="str">
        <f ca="1">IF(INDIRECT("'Risk Input'!"&amp;Database!$O$28&amp;ROW()-3)="","",INDIRECT("'Risk Input'!"&amp;Database!$O$28&amp;ROW()-3))</f>
        <v/>
      </c>
    </row>
    <row r="59" s="29" customFormat="1" ht="15.25" spans="2:6">
      <c r="B59" s="149">
        <f t="shared" si="1"/>
        <v>50</v>
      </c>
      <c r="C59" s="150" t="str">
        <f ca="1">IF(INDIRECT("'Risk Input'!"&amp;Database!$O$10&amp;ROW()-3)="","",INDIRECT("'Risk Input'!"&amp;Database!$O$10&amp;ROW()-3))</f>
        <v/>
      </c>
      <c r="D59" s="151" t="str">
        <f ca="1">IF(INDIRECT("'Risk Input'!"&amp;Database!$O$2&amp;ROW()-3)="","",INDIRECT("'Risk Input'!"&amp;Database!$O$2&amp;ROW()-3))</f>
        <v/>
      </c>
      <c r="E59" s="152" t="str">
        <f ca="1">IF(INDIRECT("'Risk Input'!"&amp;Database!$O$27&amp;ROW()-3)="","",INDIRECT("'Risk Input'!"&amp;Database!$O$27&amp;ROW()-3))</f>
        <v/>
      </c>
      <c r="F59" s="153" t="str">
        <f ca="1">IF(INDIRECT("'Risk Input'!"&amp;Database!$O$28&amp;ROW()-3)="","",INDIRECT("'Risk Input'!"&amp;Database!$O$28&amp;ROW()-3))</f>
        <v/>
      </c>
    </row>
    <row r="60" s="29" customFormat="1" ht="15.25" spans="2:6">
      <c r="B60" s="149">
        <f t="shared" si="1"/>
        <v>51</v>
      </c>
      <c r="C60" s="150" t="str">
        <f ca="1">IF(INDIRECT("'Risk Input'!"&amp;Database!$O$10&amp;ROW()-3)="","",INDIRECT("'Risk Input'!"&amp;Database!$O$10&amp;ROW()-3))</f>
        <v/>
      </c>
      <c r="D60" s="151" t="str">
        <f ca="1">IF(INDIRECT("'Risk Input'!"&amp;Database!$O$2&amp;ROW()-3)="","",INDIRECT("'Risk Input'!"&amp;Database!$O$2&amp;ROW()-3))</f>
        <v/>
      </c>
      <c r="E60" s="154" t="str">
        <f ca="1">IF(INDIRECT("'Risk Input'!"&amp;Database!$O$27&amp;ROW()-3)="","",INDIRECT("'Risk Input'!"&amp;Database!$O$27&amp;ROW()-3))</f>
        <v/>
      </c>
      <c r="F60" s="155" t="str">
        <f ca="1">IF(INDIRECT("'Risk Input'!"&amp;Database!$O$28&amp;ROW()-3)="","",INDIRECT("'Risk Input'!"&amp;Database!$O$28&amp;ROW()-3))</f>
        <v/>
      </c>
    </row>
    <row r="61" s="29" customFormat="1" ht="15.25" spans="2:6">
      <c r="B61" s="149">
        <f t="shared" si="1"/>
        <v>52</v>
      </c>
      <c r="C61" s="150" t="str">
        <f ca="1">IF(INDIRECT("'Risk Input'!"&amp;Database!$O$10&amp;ROW()-3)="","",INDIRECT("'Risk Input'!"&amp;Database!$O$10&amp;ROW()-3))</f>
        <v/>
      </c>
      <c r="D61" s="151" t="str">
        <f ca="1">IF(INDIRECT("'Risk Input'!"&amp;Database!$O$2&amp;ROW()-3)="","",INDIRECT("'Risk Input'!"&amp;Database!$O$2&amp;ROW()-3))</f>
        <v/>
      </c>
      <c r="E61" s="152" t="str">
        <f ca="1">IF(INDIRECT("'Risk Input'!"&amp;Database!$O$27&amp;ROW()-3)="","",INDIRECT("'Risk Input'!"&amp;Database!$O$27&amp;ROW()-3))</f>
        <v/>
      </c>
      <c r="F61" s="153" t="str">
        <f ca="1">IF(INDIRECT("'Risk Input'!"&amp;Database!$O$28&amp;ROW()-3)="","",INDIRECT("'Risk Input'!"&amp;Database!$O$28&amp;ROW()-3))</f>
        <v/>
      </c>
    </row>
    <row r="62" s="29" customFormat="1" ht="15.25" spans="2:6">
      <c r="B62" s="149">
        <f t="shared" si="1"/>
        <v>53</v>
      </c>
      <c r="C62" s="150" t="str">
        <f ca="1">IF(INDIRECT("'Risk Input'!"&amp;Database!$O$10&amp;ROW()-3)="","",INDIRECT("'Risk Input'!"&amp;Database!$O$10&amp;ROW()-3))</f>
        <v/>
      </c>
      <c r="D62" s="151" t="str">
        <f ca="1">IF(INDIRECT("'Risk Input'!"&amp;Database!$O$2&amp;ROW()-3)="","",INDIRECT("'Risk Input'!"&amp;Database!$O$2&amp;ROW()-3))</f>
        <v/>
      </c>
      <c r="E62" s="154" t="str">
        <f ca="1">IF(INDIRECT("'Risk Input'!"&amp;Database!$O$27&amp;ROW()-3)="","",INDIRECT("'Risk Input'!"&amp;Database!$O$27&amp;ROW()-3))</f>
        <v/>
      </c>
      <c r="F62" s="155" t="str">
        <f ca="1">IF(INDIRECT("'Risk Input'!"&amp;Database!$O$28&amp;ROW()-3)="","",INDIRECT("'Risk Input'!"&amp;Database!$O$28&amp;ROW()-3))</f>
        <v/>
      </c>
    </row>
    <row r="63" s="29" customFormat="1" ht="15.25" spans="2:6">
      <c r="B63" s="149">
        <f t="shared" si="1"/>
        <v>54</v>
      </c>
      <c r="C63" s="150" t="str">
        <f ca="1">IF(INDIRECT("'Risk Input'!"&amp;Database!$O$10&amp;ROW()-3)="","",INDIRECT("'Risk Input'!"&amp;Database!$O$10&amp;ROW()-3))</f>
        <v/>
      </c>
      <c r="D63" s="151" t="str">
        <f ca="1">IF(INDIRECT("'Risk Input'!"&amp;Database!$O$2&amp;ROW()-3)="","",INDIRECT("'Risk Input'!"&amp;Database!$O$2&amp;ROW()-3))</f>
        <v/>
      </c>
      <c r="E63" s="152" t="str">
        <f ca="1">IF(INDIRECT("'Risk Input'!"&amp;Database!$O$27&amp;ROW()-3)="","",INDIRECT("'Risk Input'!"&amp;Database!$O$27&amp;ROW()-3))</f>
        <v/>
      </c>
      <c r="F63" s="153" t="str">
        <f ca="1">IF(INDIRECT("'Risk Input'!"&amp;Database!$O$28&amp;ROW()-3)="","",INDIRECT("'Risk Input'!"&amp;Database!$O$28&amp;ROW()-3))</f>
        <v/>
      </c>
    </row>
    <row r="64" s="29" customFormat="1" ht="15.25" spans="2:6">
      <c r="B64" s="149">
        <f t="shared" si="1"/>
        <v>55</v>
      </c>
      <c r="C64" s="150" t="str">
        <f ca="1">IF(INDIRECT("'Risk Input'!"&amp;Database!$O$10&amp;ROW()-3)="","",INDIRECT("'Risk Input'!"&amp;Database!$O$10&amp;ROW()-3))</f>
        <v/>
      </c>
      <c r="D64" s="151" t="str">
        <f ca="1">IF(INDIRECT("'Risk Input'!"&amp;Database!$O$2&amp;ROW()-3)="","",INDIRECT("'Risk Input'!"&amp;Database!$O$2&amp;ROW()-3))</f>
        <v/>
      </c>
      <c r="E64" s="154" t="str">
        <f ca="1">IF(INDIRECT("'Risk Input'!"&amp;Database!$O$27&amp;ROW()-3)="","",INDIRECT("'Risk Input'!"&amp;Database!$O$27&amp;ROW()-3))</f>
        <v/>
      </c>
      <c r="F64" s="155" t="str">
        <f ca="1">IF(INDIRECT("'Risk Input'!"&amp;Database!$O$28&amp;ROW()-3)="","",INDIRECT("'Risk Input'!"&amp;Database!$O$28&amp;ROW()-3))</f>
        <v/>
      </c>
    </row>
    <row r="65" s="29" customFormat="1" ht="15.25" spans="2:6">
      <c r="B65" s="149">
        <f t="shared" si="1"/>
        <v>56</v>
      </c>
      <c r="C65" s="150" t="str">
        <f ca="1">IF(INDIRECT("'Risk Input'!"&amp;Database!$O$10&amp;ROW()-3)="","",INDIRECT("'Risk Input'!"&amp;Database!$O$10&amp;ROW()-3))</f>
        <v/>
      </c>
      <c r="D65" s="151" t="str">
        <f ca="1">IF(INDIRECT("'Risk Input'!"&amp;Database!$O$2&amp;ROW()-3)="","",INDIRECT("'Risk Input'!"&amp;Database!$O$2&amp;ROW()-3))</f>
        <v/>
      </c>
      <c r="E65" s="152" t="str">
        <f ca="1">IF(INDIRECT("'Risk Input'!"&amp;Database!$O$27&amp;ROW()-3)="","",INDIRECT("'Risk Input'!"&amp;Database!$O$27&amp;ROW()-3))</f>
        <v/>
      </c>
      <c r="F65" s="153" t="str">
        <f ca="1">IF(INDIRECT("'Risk Input'!"&amp;Database!$O$28&amp;ROW()-3)="","",INDIRECT("'Risk Input'!"&amp;Database!$O$28&amp;ROW()-3))</f>
        <v/>
      </c>
    </row>
    <row r="66" s="29" customFormat="1" ht="15.25" spans="2:6">
      <c r="B66" s="149">
        <f t="shared" si="1"/>
        <v>57</v>
      </c>
      <c r="C66" s="150" t="str">
        <f ca="1">IF(INDIRECT("'Risk Input'!"&amp;Database!$O$10&amp;ROW()-3)="","",INDIRECT("'Risk Input'!"&amp;Database!$O$10&amp;ROW()-3))</f>
        <v/>
      </c>
      <c r="D66" s="151" t="str">
        <f ca="1">IF(INDIRECT("'Risk Input'!"&amp;Database!$O$2&amp;ROW()-3)="","",INDIRECT("'Risk Input'!"&amp;Database!$O$2&amp;ROW()-3))</f>
        <v/>
      </c>
      <c r="E66" s="154" t="str">
        <f ca="1">IF(INDIRECT("'Risk Input'!"&amp;Database!$O$27&amp;ROW()-3)="","",INDIRECT("'Risk Input'!"&amp;Database!$O$27&amp;ROW()-3))</f>
        <v/>
      </c>
      <c r="F66" s="155" t="str">
        <f ca="1">IF(INDIRECT("'Risk Input'!"&amp;Database!$O$28&amp;ROW()-3)="","",INDIRECT("'Risk Input'!"&amp;Database!$O$28&amp;ROW()-3))</f>
        <v/>
      </c>
    </row>
    <row r="67" s="29" customFormat="1" ht="15.25" spans="2:6">
      <c r="B67" s="149">
        <f t="shared" si="1"/>
        <v>58</v>
      </c>
      <c r="C67" s="150" t="str">
        <f ca="1">IF(INDIRECT("'Risk Input'!"&amp;Database!$O$10&amp;ROW()-3)="","",INDIRECT("'Risk Input'!"&amp;Database!$O$10&amp;ROW()-3))</f>
        <v/>
      </c>
      <c r="D67" s="151" t="str">
        <f ca="1">IF(INDIRECT("'Risk Input'!"&amp;Database!$O$2&amp;ROW()-3)="","",INDIRECT("'Risk Input'!"&amp;Database!$O$2&amp;ROW()-3))</f>
        <v/>
      </c>
      <c r="E67" s="152" t="str">
        <f ca="1">IF(INDIRECT("'Risk Input'!"&amp;Database!$O$27&amp;ROW()-3)="","",INDIRECT("'Risk Input'!"&amp;Database!$O$27&amp;ROW()-3))</f>
        <v/>
      </c>
      <c r="F67" s="153" t="str">
        <f ca="1">IF(INDIRECT("'Risk Input'!"&amp;Database!$O$28&amp;ROW()-3)="","",INDIRECT("'Risk Input'!"&amp;Database!$O$28&amp;ROW()-3))</f>
        <v/>
      </c>
    </row>
    <row r="68" s="29" customFormat="1" ht="15.25" spans="2:6">
      <c r="B68" s="149">
        <f t="shared" si="1"/>
        <v>59</v>
      </c>
      <c r="C68" s="150" t="str">
        <f ca="1">IF(INDIRECT("'Risk Input'!"&amp;Database!$O$10&amp;ROW()-3)="","",INDIRECT("'Risk Input'!"&amp;Database!$O$10&amp;ROW()-3))</f>
        <v/>
      </c>
      <c r="D68" s="151" t="str">
        <f ca="1">IF(INDIRECT("'Risk Input'!"&amp;Database!$O$2&amp;ROW()-3)="","",INDIRECT("'Risk Input'!"&amp;Database!$O$2&amp;ROW()-3))</f>
        <v/>
      </c>
      <c r="E68" s="154" t="str">
        <f ca="1">IF(INDIRECT("'Risk Input'!"&amp;Database!$O$27&amp;ROW()-3)="","",INDIRECT("'Risk Input'!"&amp;Database!$O$27&amp;ROW()-3))</f>
        <v/>
      </c>
      <c r="F68" s="155" t="str">
        <f ca="1">IF(INDIRECT("'Risk Input'!"&amp;Database!$O$28&amp;ROW()-3)="","",INDIRECT("'Risk Input'!"&amp;Database!$O$28&amp;ROW()-3))</f>
        <v/>
      </c>
    </row>
    <row r="69" s="29" customFormat="1" ht="15.25" spans="2:6">
      <c r="B69" s="149">
        <f t="shared" si="1"/>
        <v>60</v>
      </c>
      <c r="C69" s="150" t="str">
        <f ca="1">IF(INDIRECT("'Risk Input'!"&amp;Database!$O$10&amp;ROW()-3)="","",INDIRECT("'Risk Input'!"&amp;Database!$O$10&amp;ROW()-3))</f>
        <v/>
      </c>
      <c r="D69" s="151" t="str">
        <f ca="1">IF(INDIRECT("'Risk Input'!"&amp;Database!$O$2&amp;ROW()-3)="","",INDIRECT("'Risk Input'!"&amp;Database!$O$2&amp;ROW()-3))</f>
        <v/>
      </c>
      <c r="E69" s="152" t="str">
        <f ca="1">IF(INDIRECT("'Risk Input'!"&amp;Database!$O$27&amp;ROW()-3)="","",INDIRECT("'Risk Input'!"&amp;Database!$O$27&amp;ROW()-3))</f>
        <v/>
      </c>
      <c r="F69" s="153" t="str">
        <f ca="1">IF(INDIRECT("'Risk Input'!"&amp;Database!$O$28&amp;ROW()-3)="","",INDIRECT("'Risk Input'!"&amp;Database!$O$28&amp;ROW()-3))</f>
        <v/>
      </c>
    </row>
    <row r="70" s="29" customFormat="1" ht="15.25" spans="2:6">
      <c r="B70" s="149">
        <f t="shared" si="1"/>
        <v>61</v>
      </c>
      <c r="C70" s="150" t="str">
        <f ca="1">IF(INDIRECT("'Risk Input'!"&amp;Database!$O$10&amp;ROW()-3)="","",INDIRECT("'Risk Input'!"&amp;Database!$O$10&amp;ROW()-3))</f>
        <v/>
      </c>
      <c r="D70" s="151" t="str">
        <f ca="1">IF(INDIRECT("'Risk Input'!"&amp;Database!$O$2&amp;ROW()-3)="","",INDIRECT("'Risk Input'!"&amp;Database!$O$2&amp;ROW()-3))</f>
        <v/>
      </c>
      <c r="E70" s="154" t="str">
        <f ca="1">IF(INDIRECT("'Risk Input'!"&amp;Database!$O$27&amp;ROW()-3)="","",INDIRECT("'Risk Input'!"&amp;Database!$O$27&amp;ROW()-3))</f>
        <v/>
      </c>
      <c r="F70" s="155" t="str">
        <f ca="1">IF(INDIRECT("'Risk Input'!"&amp;Database!$O$28&amp;ROW()-3)="","",INDIRECT("'Risk Input'!"&amp;Database!$O$28&amp;ROW()-3))</f>
        <v/>
      </c>
    </row>
    <row r="71" s="29" customFormat="1" ht="15.25" spans="2:6">
      <c r="B71" s="149">
        <f t="shared" si="1"/>
        <v>62</v>
      </c>
      <c r="C71" s="150" t="str">
        <f ca="1">IF(INDIRECT("'Risk Input'!"&amp;Database!$O$10&amp;ROW()-3)="","",INDIRECT("'Risk Input'!"&amp;Database!$O$10&amp;ROW()-3))</f>
        <v/>
      </c>
      <c r="D71" s="151" t="str">
        <f ca="1">IF(INDIRECT("'Risk Input'!"&amp;Database!$O$2&amp;ROW()-3)="","",INDIRECT("'Risk Input'!"&amp;Database!$O$2&amp;ROW()-3))</f>
        <v/>
      </c>
      <c r="E71" s="152" t="str">
        <f ca="1">IF(INDIRECT("'Risk Input'!"&amp;Database!$O$27&amp;ROW()-3)="","",INDIRECT("'Risk Input'!"&amp;Database!$O$27&amp;ROW()-3))</f>
        <v/>
      </c>
      <c r="F71" s="153" t="str">
        <f ca="1">IF(INDIRECT("'Risk Input'!"&amp;Database!$O$28&amp;ROW()-3)="","",INDIRECT("'Risk Input'!"&amp;Database!$O$28&amp;ROW()-3))</f>
        <v/>
      </c>
    </row>
    <row r="72" s="29" customFormat="1" ht="15.25" spans="2:6">
      <c r="B72" s="149">
        <f t="shared" si="1"/>
        <v>63</v>
      </c>
      <c r="C72" s="150" t="str">
        <f ca="1">IF(INDIRECT("'Risk Input'!"&amp;Database!$O$10&amp;ROW()-3)="","",INDIRECT("'Risk Input'!"&amp;Database!$O$10&amp;ROW()-3))</f>
        <v/>
      </c>
      <c r="D72" s="151" t="str">
        <f ca="1">IF(INDIRECT("'Risk Input'!"&amp;Database!$O$2&amp;ROW()-3)="","",INDIRECT("'Risk Input'!"&amp;Database!$O$2&amp;ROW()-3))</f>
        <v/>
      </c>
      <c r="E72" s="154" t="str">
        <f ca="1">IF(INDIRECT("'Risk Input'!"&amp;Database!$O$27&amp;ROW()-3)="","",INDIRECT("'Risk Input'!"&amp;Database!$O$27&amp;ROW()-3))</f>
        <v/>
      </c>
      <c r="F72" s="155" t="str">
        <f ca="1">IF(INDIRECT("'Risk Input'!"&amp;Database!$O$28&amp;ROW()-3)="","",INDIRECT("'Risk Input'!"&amp;Database!$O$28&amp;ROW()-3))</f>
        <v/>
      </c>
    </row>
    <row r="73" s="29" customFormat="1" ht="15.25" spans="2:6">
      <c r="B73" s="149">
        <f t="shared" si="1"/>
        <v>64</v>
      </c>
      <c r="C73" s="150" t="str">
        <f ca="1">IF(INDIRECT("'Risk Input'!"&amp;Database!$O$10&amp;ROW()-3)="","",INDIRECT("'Risk Input'!"&amp;Database!$O$10&amp;ROW()-3))</f>
        <v/>
      </c>
      <c r="D73" s="151" t="str">
        <f ca="1">IF(INDIRECT("'Risk Input'!"&amp;Database!$O$2&amp;ROW()-3)="","",INDIRECT("'Risk Input'!"&amp;Database!$O$2&amp;ROW()-3))</f>
        <v/>
      </c>
      <c r="E73" s="152" t="str">
        <f ca="1">IF(INDIRECT("'Risk Input'!"&amp;Database!$O$27&amp;ROW()-3)="","",INDIRECT("'Risk Input'!"&amp;Database!$O$27&amp;ROW()-3))</f>
        <v/>
      </c>
      <c r="F73" s="153" t="str">
        <f ca="1">IF(INDIRECT("'Risk Input'!"&amp;Database!$O$28&amp;ROW()-3)="","",INDIRECT("'Risk Input'!"&amp;Database!$O$28&amp;ROW()-3))</f>
        <v/>
      </c>
    </row>
    <row r="74" s="29" customFormat="1" ht="15.25" spans="2:6">
      <c r="B74" s="149">
        <f t="shared" si="1"/>
        <v>65</v>
      </c>
      <c r="C74" s="150" t="str">
        <f ca="1">IF(INDIRECT("'Risk Input'!"&amp;Database!$O$10&amp;ROW()-3)="","",INDIRECT("'Risk Input'!"&amp;Database!$O$10&amp;ROW()-3))</f>
        <v/>
      </c>
      <c r="D74" s="151" t="str">
        <f ca="1">IF(INDIRECT("'Risk Input'!"&amp;Database!$O$2&amp;ROW()-3)="","",INDIRECT("'Risk Input'!"&amp;Database!$O$2&amp;ROW()-3))</f>
        <v/>
      </c>
      <c r="E74" s="154" t="str">
        <f ca="1">IF(INDIRECT("'Risk Input'!"&amp;Database!$O$27&amp;ROW()-3)="","",INDIRECT("'Risk Input'!"&amp;Database!$O$27&amp;ROW()-3))</f>
        <v/>
      </c>
      <c r="F74" s="155" t="str">
        <f ca="1">IF(INDIRECT("'Risk Input'!"&amp;Database!$O$28&amp;ROW()-3)="","",INDIRECT("'Risk Input'!"&amp;Database!$O$28&amp;ROW()-3))</f>
        <v/>
      </c>
    </row>
    <row r="75" s="29" customFormat="1" ht="15.25" spans="2:6">
      <c r="B75" s="149">
        <f t="shared" si="1"/>
        <v>66</v>
      </c>
      <c r="C75" s="150" t="str">
        <f ca="1">IF(INDIRECT("'Risk Input'!"&amp;Database!$O$10&amp;ROW()-3)="","",INDIRECT("'Risk Input'!"&amp;Database!$O$10&amp;ROW()-3))</f>
        <v/>
      </c>
      <c r="D75" s="151" t="str">
        <f ca="1">IF(INDIRECT("'Risk Input'!"&amp;Database!$O$2&amp;ROW()-3)="","",INDIRECT("'Risk Input'!"&amp;Database!$O$2&amp;ROW()-3))</f>
        <v/>
      </c>
      <c r="E75" s="152" t="str">
        <f ca="1">IF(INDIRECT("'Risk Input'!"&amp;Database!$O$27&amp;ROW()-3)="","",INDIRECT("'Risk Input'!"&amp;Database!$O$27&amp;ROW()-3))</f>
        <v/>
      </c>
      <c r="F75" s="153" t="str">
        <f ca="1">IF(INDIRECT("'Risk Input'!"&amp;Database!$O$28&amp;ROW()-3)="","",INDIRECT("'Risk Input'!"&amp;Database!$O$28&amp;ROW()-3))</f>
        <v/>
      </c>
    </row>
    <row r="76" s="29" customFormat="1" ht="15.25" spans="2:6">
      <c r="B76" s="149">
        <f t="shared" si="1"/>
        <v>67</v>
      </c>
      <c r="C76" s="150" t="str">
        <f ca="1">IF(INDIRECT("'Risk Input'!"&amp;Database!$O$10&amp;ROW()-3)="","",INDIRECT("'Risk Input'!"&amp;Database!$O$10&amp;ROW()-3))</f>
        <v/>
      </c>
      <c r="D76" s="151" t="str">
        <f ca="1">IF(INDIRECT("'Risk Input'!"&amp;Database!$O$2&amp;ROW()-3)="","",INDIRECT("'Risk Input'!"&amp;Database!$O$2&amp;ROW()-3))</f>
        <v/>
      </c>
      <c r="E76" s="154" t="str">
        <f ca="1">IF(INDIRECT("'Risk Input'!"&amp;Database!$O$27&amp;ROW()-3)="","",INDIRECT("'Risk Input'!"&amp;Database!$O$27&amp;ROW()-3))</f>
        <v/>
      </c>
      <c r="F76" s="155" t="str">
        <f ca="1">IF(INDIRECT("'Risk Input'!"&amp;Database!$O$28&amp;ROW()-3)="","",INDIRECT("'Risk Input'!"&amp;Database!$O$28&amp;ROW()-3))</f>
        <v/>
      </c>
    </row>
    <row r="77" s="29" customFormat="1" ht="15.25" spans="2:6">
      <c r="B77" s="149">
        <f t="shared" si="1"/>
        <v>68</v>
      </c>
      <c r="C77" s="150" t="str">
        <f ca="1">IF(INDIRECT("'Risk Input'!"&amp;Database!$O$10&amp;ROW()-3)="","",INDIRECT("'Risk Input'!"&amp;Database!$O$10&amp;ROW()-3))</f>
        <v/>
      </c>
      <c r="D77" s="151" t="str">
        <f ca="1">IF(INDIRECT("'Risk Input'!"&amp;Database!$O$2&amp;ROW()-3)="","",INDIRECT("'Risk Input'!"&amp;Database!$O$2&amp;ROW()-3))</f>
        <v/>
      </c>
      <c r="E77" s="152" t="str">
        <f ca="1">IF(INDIRECT("'Risk Input'!"&amp;Database!$O$27&amp;ROW()-3)="","",INDIRECT("'Risk Input'!"&amp;Database!$O$27&amp;ROW()-3))</f>
        <v/>
      </c>
      <c r="F77" s="153" t="str">
        <f ca="1">IF(INDIRECT("'Risk Input'!"&amp;Database!$O$28&amp;ROW()-3)="","",INDIRECT("'Risk Input'!"&amp;Database!$O$28&amp;ROW()-3))</f>
        <v/>
      </c>
    </row>
    <row r="78" s="29" customFormat="1" ht="15.25" spans="2:6">
      <c r="B78" s="149">
        <f t="shared" si="1"/>
        <v>69</v>
      </c>
      <c r="C78" s="150" t="str">
        <f ca="1">IF(INDIRECT("'Risk Input'!"&amp;Database!$O$10&amp;ROW()-3)="","",INDIRECT("'Risk Input'!"&amp;Database!$O$10&amp;ROW()-3))</f>
        <v/>
      </c>
      <c r="D78" s="151" t="str">
        <f ca="1">IF(INDIRECT("'Risk Input'!"&amp;Database!$O$2&amp;ROW()-3)="","",INDIRECT("'Risk Input'!"&amp;Database!$O$2&amp;ROW()-3))</f>
        <v/>
      </c>
      <c r="E78" s="154" t="str">
        <f ca="1">IF(INDIRECT("'Risk Input'!"&amp;Database!$O$27&amp;ROW()-3)="","",INDIRECT("'Risk Input'!"&amp;Database!$O$27&amp;ROW()-3))</f>
        <v/>
      </c>
      <c r="F78" s="155" t="str">
        <f ca="1">IF(INDIRECT("'Risk Input'!"&amp;Database!$O$28&amp;ROW()-3)="","",INDIRECT("'Risk Input'!"&amp;Database!$O$28&amp;ROW()-3))</f>
        <v/>
      </c>
    </row>
    <row r="79" s="29" customFormat="1" ht="15.25" spans="2:6">
      <c r="B79" s="149">
        <f t="shared" si="1"/>
        <v>70</v>
      </c>
      <c r="C79" s="150" t="str">
        <f ca="1">IF(INDIRECT("'Risk Input'!"&amp;Database!$O$10&amp;ROW()-3)="","",INDIRECT("'Risk Input'!"&amp;Database!$O$10&amp;ROW()-3))</f>
        <v/>
      </c>
      <c r="D79" s="151" t="str">
        <f ca="1">IF(INDIRECT("'Risk Input'!"&amp;Database!$O$2&amp;ROW()-3)="","",INDIRECT("'Risk Input'!"&amp;Database!$O$2&amp;ROW()-3))</f>
        <v/>
      </c>
      <c r="E79" s="152" t="str">
        <f ca="1">IF(INDIRECT("'Risk Input'!"&amp;Database!$O$27&amp;ROW()-3)="","",INDIRECT("'Risk Input'!"&amp;Database!$O$27&amp;ROW()-3))</f>
        <v/>
      </c>
      <c r="F79" s="153" t="str">
        <f ca="1">IF(INDIRECT("'Risk Input'!"&amp;Database!$O$28&amp;ROW()-3)="","",INDIRECT("'Risk Input'!"&amp;Database!$O$28&amp;ROW()-3))</f>
        <v/>
      </c>
    </row>
    <row r="80" s="29" customFormat="1" ht="15.25" spans="2:6">
      <c r="B80" s="149">
        <f t="shared" si="1"/>
        <v>71</v>
      </c>
      <c r="C80" s="150" t="str">
        <f ca="1">IF(INDIRECT("'Risk Input'!"&amp;Database!$O$10&amp;ROW()-3)="","",INDIRECT("'Risk Input'!"&amp;Database!$O$10&amp;ROW()-3))</f>
        <v/>
      </c>
      <c r="D80" s="151" t="str">
        <f ca="1">IF(INDIRECT("'Risk Input'!"&amp;Database!$O$2&amp;ROW()-3)="","",INDIRECT("'Risk Input'!"&amp;Database!$O$2&amp;ROW()-3))</f>
        <v/>
      </c>
      <c r="E80" s="154" t="str">
        <f ca="1">IF(INDIRECT("'Risk Input'!"&amp;Database!$O$27&amp;ROW()-3)="","",INDIRECT("'Risk Input'!"&amp;Database!$O$27&amp;ROW()-3))</f>
        <v/>
      </c>
      <c r="F80" s="155" t="str">
        <f ca="1">IF(INDIRECT("'Risk Input'!"&amp;Database!$O$28&amp;ROW()-3)="","",INDIRECT("'Risk Input'!"&amp;Database!$O$28&amp;ROW()-3))</f>
        <v/>
      </c>
    </row>
    <row r="81" s="29" customFormat="1" ht="15.25" spans="2:6">
      <c r="B81" s="149">
        <f t="shared" si="1"/>
        <v>72</v>
      </c>
      <c r="C81" s="150" t="str">
        <f ca="1">IF(INDIRECT("'Risk Input'!"&amp;Database!$O$10&amp;ROW()-3)="","",INDIRECT("'Risk Input'!"&amp;Database!$O$10&amp;ROW()-3))</f>
        <v/>
      </c>
      <c r="D81" s="151" t="str">
        <f ca="1">IF(INDIRECT("'Risk Input'!"&amp;Database!$O$2&amp;ROW()-3)="","",INDIRECT("'Risk Input'!"&amp;Database!$O$2&amp;ROW()-3))</f>
        <v/>
      </c>
      <c r="E81" s="152" t="str">
        <f ca="1">IF(INDIRECT("'Risk Input'!"&amp;Database!$O$27&amp;ROW()-3)="","",INDIRECT("'Risk Input'!"&amp;Database!$O$27&amp;ROW()-3))</f>
        <v/>
      </c>
      <c r="F81" s="153" t="str">
        <f ca="1">IF(INDIRECT("'Risk Input'!"&amp;Database!$O$28&amp;ROW()-3)="","",INDIRECT("'Risk Input'!"&amp;Database!$O$28&amp;ROW()-3))</f>
        <v/>
      </c>
    </row>
    <row r="82" s="29" customFormat="1" ht="15.25" spans="2:6">
      <c r="B82" s="149">
        <f t="shared" si="1"/>
        <v>73</v>
      </c>
      <c r="C82" s="150" t="str">
        <f ca="1">IF(INDIRECT("'Risk Input'!"&amp;Database!$O$10&amp;ROW()-3)="","",INDIRECT("'Risk Input'!"&amp;Database!$O$10&amp;ROW()-3))</f>
        <v/>
      </c>
      <c r="D82" s="151" t="str">
        <f ca="1">IF(INDIRECT("'Risk Input'!"&amp;Database!$O$2&amp;ROW()-3)="","",INDIRECT("'Risk Input'!"&amp;Database!$O$2&amp;ROW()-3))</f>
        <v/>
      </c>
      <c r="E82" s="154" t="str">
        <f ca="1">IF(INDIRECT("'Risk Input'!"&amp;Database!$O$27&amp;ROW()-3)="","",INDIRECT("'Risk Input'!"&amp;Database!$O$27&amp;ROW()-3))</f>
        <v/>
      </c>
      <c r="F82" s="155" t="str">
        <f ca="1">IF(INDIRECT("'Risk Input'!"&amp;Database!$O$28&amp;ROW()-3)="","",INDIRECT("'Risk Input'!"&amp;Database!$O$28&amp;ROW()-3))</f>
        <v/>
      </c>
    </row>
    <row r="83" s="29" customFormat="1" ht="15.25" spans="2:6">
      <c r="B83" s="149">
        <f t="shared" si="1"/>
        <v>74</v>
      </c>
      <c r="C83" s="150" t="str">
        <f ca="1">IF(INDIRECT("'Risk Input'!"&amp;Database!$O$10&amp;ROW()-3)="","",INDIRECT("'Risk Input'!"&amp;Database!$O$10&amp;ROW()-3))</f>
        <v/>
      </c>
      <c r="D83" s="151" t="str">
        <f ca="1">IF(INDIRECT("'Risk Input'!"&amp;Database!$O$2&amp;ROW()-3)="","",INDIRECT("'Risk Input'!"&amp;Database!$O$2&amp;ROW()-3))</f>
        <v/>
      </c>
      <c r="E83" s="152" t="str">
        <f ca="1">IF(INDIRECT("'Risk Input'!"&amp;Database!$O$27&amp;ROW()-3)="","",INDIRECT("'Risk Input'!"&amp;Database!$O$27&amp;ROW()-3))</f>
        <v/>
      </c>
      <c r="F83" s="153" t="str">
        <f ca="1">IF(INDIRECT("'Risk Input'!"&amp;Database!$O$28&amp;ROW()-3)="","",INDIRECT("'Risk Input'!"&amp;Database!$O$28&amp;ROW()-3))</f>
        <v/>
      </c>
    </row>
    <row r="84" s="29" customFormat="1" ht="15.25" spans="2:6">
      <c r="B84" s="149">
        <f t="shared" si="1"/>
        <v>75</v>
      </c>
      <c r="C84" s="150" t="str">
        <f ca="1">IF(INDIRECT("'Risk Input'!"&amp;Database!$O$10&amp;ROW()-3)="","",INDIRECT("'Risk Input'!"&amp;Database!$O$10&amp;ROW()-3))</f>
        <v/>
      </c>
      <c r="D84" s="151" t="str">
        <f ca="1">IF(INDIRECT("'Risk Input'!"&amp;Database!$O$2&amp;ROW()-3)="","",INDIRECT("'Risk Input'!"&amp;Database!$O$2&amp;ROW()-3))</f>
        <v/>
      </c>
      <c r="E84" s="154" t="str">
        <f ca="1">IF(INDIRECT("'Risk Input'!"&amp;Database!$O$27&amp;ROW()-3)="","",INDIRECT("'Risk Input'!"&amp;Database!$O$27&amp;ROW()-3))</f>
        <v/>
      </c>
      <c r="F84" s="155" t="str">
        <f ca="1">IF(INDIRECT("'Risk Input'!"&amp;Database!$O$28&amp;ROW()-3)="","",INDIRECT("'Risk Input'!"&amp;Database!$O$28&amp;ROW()-3))</f>
        <v/>
      </c>
    </row>
    <row r="85" s="29" customFormat="1" ht="15.25" spans="2:6">
      <c r="B85" s="149">
        <f t="shared" si="1"/>
        <v>76</v>
      </c>
      <c r="C85" s="150" t="str">
        <f ca="1">IF(INDIRECT("'Risk Input'!"&amp;Database!$O$10&amp;ROW()-3)="","",INDIRECT("'Risk Input'!"&amp;Database!$O$10&amp;ROW()-3))</f>
        <v/>
      </c>
      <c r="D85" s="151" t="str">
        <f ca="1">IF(INDIRECT("'Risk Input'!"&amp;Database!$O$2&amp;ROW()-3)="","",INDIRECT("'Risk Input'!"&amp;Database!$O$2&amp;ROW()-3))</f>
        <v/>
      </c>
      <c r="E85" s="152" t="str">
        <f ca="1">IF(INDIRECT("'Risk Input'!"&amp;Database!$O$27&amp;ROW()-3)="","",INDIRECT("'Risk Input'!"&amp;Database!$O$27&amp;ROW()-3))</f>
        <v/>
      </c>
      <c r="F85" s="153" t="str">
        <f ca="1">IF(INDIRECT("'Risk Input'!"&amp;Database!$O$28&amp;ROW()-3)="","",INDIRECT("'Risk Input'!"&amp;Database!$O$28&amp;ROW()-3))</f>
        <v/>
      </c>
    </row>
    <row r="86" s="29" customFormat="1" ht="15.25" spans="2:6">
      <c r="B86" s="149">
        <f t="shared" si="1"/>
        <v>77</v>
      </c>
      <c r="C86" s="150" t="str">
        <f ca="1">IF(INDIRECT("'Risk Input'!"&amp;Database!$O$10&amp;ROW()-3)="","",INDIRECT("'Risk Input'!"&amp;Database!$O$10&amp;ROW()-3))</f>
        <v/>
      </c>
      <c r="D86" s="151" t="str">
        <f ca="1">IF(INDIRECT("'Risk Input'!"&amp;Database!$O$2&amp;ROW()-3)="","",INDIRECT("'Risk Input'!"&amp;Database!$O$2&amp;ROW()-3))</f>
        <v/>
      </c>
      <c r="E86" s="154" t="str">
        <f ca="1">IF(INDIRECT("'Risk Input'!"&amp;Database!$O$27&amp;ROW()-3)="","",INDIRECT("'Risk Input'!"&amp;Database!$O$27&amp;ROW()-3))</f>
        <v/>
      </c>
      <c r="F86" s="155" t="str">
        <f ca="1">IF(INDIRECT("'Risk Input'!"&amp;Database!$O$28&amp;ROW()-3)="","",INDIRECT("'Risk Input'!"&amp;Database!$O$28&amp;ROW()-3))</f>
        <v/>
      </c>
    </row>
    <row r="87" s="29" customFormat="1" ht="15.25" spans="2:6">
      <c r="B87" s="149">
        <f t="shared" si="1"/>
        <v>78</v>
      </c>
      <c r="C87" s="150" t="str">
        <f ca="1">IF(INDIRECT("'Risk Input'!"&amp;Database!$O$10&amp;ROW()-3)="","",INDIRECT("'Risk Input'!"&amp;Database!$O$10&amp;ROW()-3))</f>
        <v/>
      </c>
      <c r="D87" s="151" t="str">
        <f ca="1">IF(INDIRECT("'Risk Input'!"&amp;Database!$O$2&amp;ROW()-3)="","",INDIRECT("'Risk Input'!"&amp;Database!$O$2&amp;ROW()-3))</f>
        <v/>
      </c>
      <c r="E87" s="152" t="str">
        <f ca="1">IF(INDIRECT("'Risk Input'!"&amp;Database!$O$27&amp;ROW()-3)="","",INDIRECT("'Risk Input'!"&amp;Database!$O$27&amp;ROW()-3))</f>
        <v/>
      </c>
      <c r="F87" s="153" t="str">
        <f ca="1">IF(INDIRECT("'Risk Input'!"&amp;Database!$O$28&amp;ROW()-3)="","",INDIRECT("'Risk Input'!"&amp;Database!$O$28&amp;ROW()-3))</f>
        <v/>
      </c>
    </row>
    <row r="88" s="29" customFormat="1" ht="15.25" spans="2:6">
      <c r="B88" s="149">
        <f t="shared" si="1"/>
        <v>79</v>
      </c>
      <c r="C88" s="150" t="str">
        <f ca="1">IF(INDIRECT("'Risk Input'!"&amp;Database!$O$10&amp;ROW()-3)="","",INDIRECT("'Risk Input'!"&amp;Database!$O$10&amp;ROW()-3))</f>
        <v/>
      </c>
      <c r="D88" s="151" t="str">
        <f ca="1">IF(INDIRECT("'Risk Input'!"&amp;Database!$O$2&amp;ROW()-3)="","",INDIRECT("'Risk Input'!"&amp;Database!$O$2&amp;ROW()-3))</f>
        <v/>
      </c>
      <c r="E88" s="154" t="str">
        <f ca="1">IF(INDIRECT("'Risk Input'!"&amp;Database!$O$27&amp;ROW()-3)="","",INDIRECT("'Risk Input'!"&amp;Database!$O$27&amp;ROW()-3))</f>
        <v/>
      </c>
      <c r="F88" s="155" t="str">
        <f ca="1">IF(INDIRECT("'Risk Input'!"&amp;Database!$O$28&amp;ROW()-3)="","",INDIRECT("'Risk Input'!"&amp;Database!$O$28&amp;ROW()-3))</f>
        <v/>
      </c>
    </row>
    <row r="89" s="29" customFormat="1" ht="15.25" spans="2:6">
      <c r="B89" s="149">
        <f t="shared" si="1"/>
        <v>80</v>
      </c>
      <c r="C89" s="150" t="str">
        <f ca="1">IF(INDIRECT("'Risk Input'!"&amp;Database!$O$10&amp;ROW()-3)="","",INDIRECT("'Risk Input'!"&amp;Database!$O$10&amp;ROW()-3))</f>
        <v/>
      </c>
      <c r="D89" s="151" t="str">
        <f ca="1">IF(INDIRECT("'Risk Input'!"&amp;Database!$O$2&amp;ROW()-3)="","",INDIRECT("'Risk Input'!"&amp;Database!$O$2&amp;ROW()-3))</f>
        <v/>
      </c>
      <c r="E89" s="152" t="str">
        <f ca="1">IF(INDIRECT("'Risk Input'!"&amp;Database!$O$27&amp;ROW()-3)="","",INDIRECT("'Risk Input'!"&amp;Database!$O$27&amp;ROW()-3))</f>
        <v/>
      </c>
      <c r="F89" s="153" t="str">
        <f ca="1">IF(INDIRECT("'Risk Input'!"&amp;Database!$O$28&amp;ROW()-3)="","",INDIRECT("'Risk Input'!"&amp;Database!$O$28&amp;ROW()-3))</f>
        <v/>
      </c>
    </row>
    <row r="90" s="29" customFormat="1" ht="15.25" spans="2:6">
      <c r="B90" s="149">
        <f t="shared" si="1"/>
        <v>81</v>
      </c>
      <c r="C90" s="150" t="str">
        <f ca="1">IF(INDIRECT("'Risk Input'!"&amp;Database!$O$10&amp;ROW()-3)="","",INDIRECT("'Risk Input'!"&amp;Database!$O$10&amp;ROW()-3))</f>
        <v/>
      </c>
      <c r="D90" s="151" t="str">
        <f ca="1">IF(INDIRECT("'Risk Input'!"&amp;Database!$O$2&amp;ROW()-3)="","",INDIRECT("'Risk Input'!"&amp;Database!$O$2&amp;ROW()-3))</f>
        <v/>
      </c>
      <c r="E90" s="154" t="str">
        <f ca="1">IF(INDIRECT("'Risk Input'!"&amp;Database!$O$27&amp;ROW()-3)="","",INDIRECT("'Risk Input'!"&amp;Database!$O$27&amp;ROW()-3))</f>
        <v/>
      </c>
      <c r="F90" s="155" t="str">
        <f ca="1">IF(INDIRECT("'Risk Input'!"&amp;Database!$O$28&amp;ROW()-3)="","",INDIRECT("'Risk Input'!"&amp;Database!$O$28&amp;ROW()-3))</f>
        <v/>
      </c>
    </row>
    <row r="91" s="29" customFormat="1" ht="15.25" spans="2:6">
      <c r="B91" s="149">
        <f t="shared" si="1"/>
        <v>82</v>
      </c>
      <c r="C91" s="150" t="str">
        <f ca="1">IF(INDIRECT("'Risk Input'!"&amp;Database!$O$10&amp;ROW()-3)="","",INDIRECT("'Risk Input'!"&amp;Database!$O$10&amp;ROW()-3))</f>
        <v/>
      </c>
      <c r="D91" s="151" t="str">
        <f ca="1">IF(INDIRECT("'Risk Input'!"&amp;Database!$O$2&amp;ROW()-3)="","",INDIRECT("'Risk Input'!"&amp;Database!$O$2&amp;ROW()-3))</f>
        <v/>
      </c>
      <c r="E91" s="152" t="str">
        <f ca="1">IF(INDIRECT("'Risk Input'!"&amp;Database!$O$27&amp;ROW()-3)="","",INDIRECT("'Risk Input'!"&amp;Database!$O$27&amp;ROW()-3))</f>
        <v/>
      </c>
      <c r="F91" s="153" t="str">
        <f ca="1">IF(INDIRECT("'Risk Input'!"&amp;Database!$O$28&amp;ROW()-3)="","",INDIRECT("'Risk Input'!"&amp;Database!$O$28&amp;ROW()-3))</f>
        <v/>
      </c>
    </row>
    <row r="92" s="29" customFormat="1" ht="15.25" spans="2:6">
      <c r="B92" s="149">
        <f t="shared" ref="B92:B111" si="2">B91+1</f>
        <v>83</v>
      </c>
      <c r="C92" s="150" t="str">
        <f ca="1">IF(INDIRECT("'Risk Input'!"&amp;Database!$O$10&amp;ROW()-3)="","",INDIRECT("'Risk Input'!"&amp;Database!$O$10&amp;ROW()-3))</f>
        <v/>
      </c>
      <c r="D92" s="151" t="str">
        <f ca="1">IF(INDIRECT("'Risk Input'!"&amp;Database!$O$2&amp;ROW()-3)="","",INDIRECT("'Risk Input'!"&amp;Database!$O$2&amp;ROW()-3))</f>
        <v/>
      </c>
      <c r="E92" s="154" t="str">
        <f ca="1">IF(INDIRECT("'Risk Input'!"&amp;Database!$O$27&amp;ROW()-3)="","",INDIRECT("'Risk Input'!"&amp;Database!$O$27&amp;ROW()-3))</f>
        <v/>
      </c>
      <c r="F92" s="155" t="str">
        <f ca="1">IF(INDIRECT("'Risk Input'!"&amp;Database!$O$28&amp;ROW()-3)="","",INDIRECT("'Risk Input'!"&amp;Database!$O$28&amp;ROW()-3))</f>
        <v/>
      </c>
    </row>
    <row r="93" s="29" customFormat="1" ht="15.25" spans="2:6">
      <c r="B93" s="149">
        <f t="shared" si="2"/>
        <v>84</v>
      </c>
      <c r="C93" s="150" t="str">
        <f ca="1">IF(INDIRECT("'Risk Input'!"&amp;Database!$O$10&amp;ROW()-3)="","",INDIRECT("'Risk Input'!"&amp;Database!$O$10&amp;ROW()-3))</f>
        <v/>
      </c>
      <c r="D93" s="151" t="str">
        <f ca="1">IF(INDIRECT("'Risk Input'!"&amp;Database!$O$2&amp;ROW()-3)="","",INDIRECT("'Risk Input'!"&amp;Database!$O$2&amp;ROW()-3))</f>
        <v/>
      </c>
      <c r="E93" s="152" t="str">
        <f ca="1">IF(INDIRECT("'Risk Input'!"&amp;Database!$O$27&amp;ROW()-3)="","",INDIRECT("'Risk Input'!"&amp;Database!$O$27&amp;ROW()-3))</f>
        <v/>
      </c>
      <c r="F93" s="153" t="str">
        <f ca="1">IF(INDIRECT("'Risk Input'!"&amp;Database!$O$28&amp;ROW()-3)="","",INDIRECT("'Risk Input'!"&amp;Database!$O$28&amp;ROW()-3))</f>
        <v/>
      </c>
    </row>
    <row r="94" s="29" customFormat="1" ht="15.25" spans="2:6">
      <c r="B94" s="149">
        <f t="shared" si="2"/>
        <v>85</v>
      </c>
      <c r="C94" s="150" t="str">
        <f ca="1">IF(INDIRECT("'Risk Input'!"&amp;Database!$O$10&amp;ROW()-3)="","",INDIRECT("'Risk Input'!"&amp;Database!$O$10&amp;ROW()-3))</f>
        <v/>
      </c>
      <c r="D94" s="151" t="str">
        <f ca="1">IF(INDIRECT("'Risk Input'!"&amp;Database!$O$2&amp;ROW()-3)="","",INDIRECT("'Risk Input'!"&amp;Database!$O$2&amp;ROW()-3))</f>
        <v/>
      </c>
      <c r="E94" s="154" t="str">
        <f ca="1">IF(INDIRECT("'Risk Input'!"&amp;Database!$O$27&amp;ROW()-3)="","",INDIRECT("'Risk Input'!"&amp;Database!$O$27&amp;ROW()-3))</f>
        <v/>
      </c>
      <c r="F94" s="155" t="str">
        <f ca="1">IF(INDIRECT("'Risk Input'!"&amp;Database!$O$28&amp;ROW()-3)="","",INDIRECT("'Risk Input'!"&amp;Database!$O$28&amp;ROW()-3))</f>
        <v/>
      </c>
    </row>
    <row r="95" s="29" customFormat="1" ht="15.25" spans="2:6">
      <c r="B95" s="149">
        <f t="shared" si="2"/>
        <v>86</v>
      </c>
      <c r="C95" s="150" t="str">
        <f ca="1">IF(INDIRECT("'Risk Input'!"&amp;Database!$O$10&amp;ROW()-3)="","",INDIRECT("'Risk Input'!"&amp;Database!$O$10&amp;ROW()-3))</f>
        <v/>
      </c>
      <c r="D95" s="151" t="str">
        <f ca="1">IF(INDIRECT("'Risk Input'!"&amp;Database!$O$2&amp;ROW()-3)="","",INDIRECT("'Risk Input'!"&amp;Database!$O$2&amp;ROW()-3))</f>
        <v/>
      </c>
      <c r="E95" s="152" t="str">
        <f ca="1">IF(INDIRECT("'Risk Input'!"&amp;Database!$O$27&amp;ROW()-3)="","",INDIRECT("'Risk Input'!"&amp;Database!$O$27&amp;ROW()-3))</f>
        <v/>
      </c>
      <c r="F95" s="153" t="str">
        <f ca="1">IF(INDIRECT("'Risk Input'!"&amp;Database!$O$28&amp;ROW()-3)="","",INDIRECT("'Risk Input'!"&amp;Database!$O$28&amp;ROW()-3))</f>
        <v/>
      </c>
    </row>
    <row r="96" s="29" customFormat="1" ht="15.25" spans="2:6">
      <c r="B96" s="149">
        <f t="shared" si="2"/>
        <v>87</v>
      </c>
      <c r="C96" s="150" t="str">
        <f ca="1">IF(INDIRECT("'Risk Input'!"&amp;Database!$O$10&amp;ROW()-3)="","",INDIRECT("'Risk Input'!"&amp;Database!$O$10&amp;ROW()-3))</f>
        <v/>
      </c>
      <c r="D96" s="151" t="str">
        <f ca="1">IF(INDIRECT("'Risk Input'!"&amp;Database!$O$2&amp;ROW()-3)="","",INDIRECT("'Risk Input'!"&amp;Database!$O$2&amp;ROW()-3))</f>
        <v/>
      </c>
      <c r="E96" s="154" t="str">
        <f ca="1">IF(INDIRECT("'Risk Input'!"&amp;Database!$O$27&amp;ROW()-3)="","",INDIRECT("'Risk Input'!"&amp;Database!$O$27&amp;ROW()-3))</f>
        <v/>
      </c>
      <c r="F96" s="155" t="str">
        <f ca="1">IF(INDIRECT("'Risk Input'!"&amp;Database!$O$28&amp;ROW()-3)="","",INDIRECT("'Risk Input'!"&amp;Database!$O$28&amp;ROW()-3))</f>
        <v/>
      </c>
    </row>
    <row r="97" s="29" customFormat="1" ht="15.25" spans="2:6">
      <c r="B97" s="149">
        <f t="shared" si="2"/>
        <v>88</v>
      </c>
      <c r="C97" s="150" t="str">
        <f ca="1">IF(INDIRECT("'Risk Input'!"&amp;Database!$O$10&amp;ROW()-3)="","",INDIRECT("'Risk Input'!"&amp;Database!$O$10&amp;ROW()-3))</f>
        <v/>
      </c>
      <c r="D97" s="151" t="str">
        <f ca="1">IF(INDIRECT("'Risk Input'!"&amp;Database!$O$2&amp;ROW()-3)="","",INDIRECT("'Risk Input'!"&amp;Database!$O$2&amp;ROW()-3))</f>
        <v/>
      </c>
      <c r="E97" s="152" t="str">
        <f ca="1">IF(INDIRECT("'Risk Input'!"&amp;Database!$O$27&amp;ROW()-3)="","",INDIRECT("'Risk Input'!"&amp;Database!$O$27&amp;ROW()-3))</f>
        <v/>
      </c>
      <c r="F97" s="153" t="str">
        <f ca="1">IF(INDIRECT("'Risk Input'!"&amp;Database!$O$28&amp;ROW()-3)="","",INDIRECT("'Risk Input'!"&amp;Database!$O$28&amp;ROW()-3))</f>
        <v/>
      </c>
    </row>
    <row r="98" s="29" customFormat="1" ht="15.25" spans="2:6">
      <c r="B98" s="149">
        <f t="shared" si="2"/>
        <v>89</v>
      </c>
      <c r="C98" s="150" t="str">
        <f ca="1">IF(INDIRECT("'Risk Input'!"&amp;Database!$O$10&amp;ROW()-3)="","",INDIRECT("'Risk Input'!"&amp;Database!$O$10&amp;ROW()-3))</f>
        <v/>
      </c>
      <c r="D98" s="151" t="str">
        <f ca="1">IF(INDIRECT("'Risk Input'!"&amp;Database!$O$2&amp;ROW()-3)="","",INDIRECT("'Risk Input'!"&amp;Database!$O$2&amp;ROW()-3))</f>
        <v/>
      </c>
      <c r="E98" s="154" t="str">
        <f ca="1">IF(INDIRECT("'Risk Input'!"&amp;Database!$O$27&amp;ROW()-3)="","",INDIRECT("'Risk Input'!"&amp;Database!$O$27&amp;ROW()-3))</f>
        <v/>
      </c>
      <c r="F98" s="155" t="str">
        <f ca="1">IF(INDIRECT("'Risk Input'!"&amp;Database!$O$28&amp;ROW()-3)="","",INDIRECT("'Risk Input'!"&amp;Database!$O$28&amp;ROW()-3))</f>
        <v/>
      </c>
    </row>
    <row r="99" s="29" customFormat="1" ht="15.25" spans="2:6">
      <c r="B99" s="149">
        <f t="shared" si="2"/>
        <v>90</v>
      </c>
      <c r="C99" s="150" t="str">
        <f ca="1">IF(INDIRECT("'Risk Input'!"&amp;Database!$O$10&amp;ROW()-3)="","",INDIRECT("'Risk Input'!"&amp;Database!$O$10&amp;ROW()-3))</f>
        <v/>
      </c>
      <c r="D99" s="151" t="str">
        <f ca="1">IF(INDIRECT("'Risk Input'!"&amp;Database!$O$2&amp;ROW()-3)="","",INDIRECT("'Risk Input'!"&amp;Database!$O$2&amp;ROW()-3))</f>
        <v/>
      </c>
      <c r="E99" s="152" t="str">
        <f ca="1">IF(INDIRECT("'Risk Input'!"&amp;Database!$O$27&amp;ROW()-3)="","",INDIRECT("'Risk Input'!"&amp;Database!$O$27&amp;ROW()-3))</f>
        <v/>
      </c>
      <c r="F99" s="153" t="str">
        <f ca="1">IF(INDIRECT("'Risk Input'!"&amp;Database!$O$28&amp;ROW()-3)="","",INDIRECT("'Risk Input'!"&amp;Database!$O$28&amp;ROW()-3))</f>
        <v/>
      </c>
    </row>
    <row r="100" s="29" customFormat="1" ht="15.25" spans="2:6">
      <c r="B100" s="149">
        <f t="shared" si="2"/>
        <v>91</v>
      </c>
      <c r="C100" s="150" t="str">
        <f ca="1">IF(INDIRECT("'Risk Input'!"&amp;Database!$O$10&amp;ROW()-3)="","",INDIRECT("'Risk Input'!"&amp;Database!$O$10&amp;ROW()-3))</f>
        <v/>
      </c>
      <c r="D100" s="151" t="str">
        <f ca="1">IF(INDIRECT("'Risk Input'!"&amp;Database!$O$2&amp;ROW()-3)="","",INDIRECT("'Risk Input'!"&amp;Database!$O$2&amp;ROW()-3))</f>
        <v/>
      </c>
      <c r="E100" s="154" t="str">
        <f ca="1">IF(INDIRECT("'Risk Input'!"&amp;Database!$O$27&amp;ROW()-3)="","",INDIRECT("'Risk Input'!"&amp;Database!$O$27&amp;ROW()-3))</f>
        <v/>
      </c>
      <c r="F100" s="155" t="str">
        <f ca="1">IF(INDIRECT("'Risk Input'!"&amp;Database!$O$28&amp;ROW()-3)="","",INDIRECT("'Risk Input'!"&amp;Database!$O$28&amp;ROW()-3))</f>
        <v/>
      </c>
    </row>
    <row r="101" s="29" customFormat="1" ht="15.25" spans="2:6">
      <c r="B101" s="149">
        <f t="shared" si="2"/>
        <v>92</v>
      </c>
      <c r="C101" s="150" t="str">
        <f ca="1">IF(INDIRECT("'Risk Input'!"&amp;Database!$O$10&amp;ROW()-3)="","",INDIRECT("'Risk Input'!"&amp;Database!$O$10&amp;ROW()-3))</f>
        <v/>
      </c>
      <c r="D101" s="151" t="str">
        <f ca="1">IF(INDIRECT("'Risk Input'!"&amp;Database!$O$2&amp;ROW()-3)="","",INDIRECT("'Risk Input'!"&amp;Database!$O$2&amp;ROW()-3))</f>
        <v/>
      </c>
      <c r="E101" s="152" t="str">
        <f ca="1">IF(INDIRECT("'Risk Input'!"&amp;Database!$O$27&amp;ROW()-3)="","",INDIRECT("'Risk Input'!"&amp;Database!$O$27&amp;ROW()-3))</f>
        <v/>
      </c>
      <c r="F101" s="153" t="str">
        <f ca="1">IF(INDIRECT("'Risk Input'!"&amp;Database!$O$28&amp;ROW()-3)="","",INDIRECT("'Risk Input'!"&amp;Database!$O$28&amp;ROW()-3))</f>
        <v/>
      </c>
    </row>
    <row r="102" s="29" customFormat="1" ht="15.25" spans="2:6">
      <c r="B102" s="149">
        <f t="shared" si="2"/>
        <v>93</v>
      </c>
      <c r="C102" s="150" t="str">
        <f ca="1">IF(INDIRECT("'Risk Input'!"&amp;Database!$O$10&amp;ROW()-3)="","",INDIRECT("'Risk Input'!"&amp;Database!$O$10&amp;ROW()-3))</f>
        <v/>
      </c>
      <c r="D102" s="151" t="str">
        <f ca="1">IF(INDIRECT("'Risk Input'!"&amp;Database!$O$2&amp;ROW()-3)="","",INDIRECT("'Risk Input'!"&amp;Database!$O$2&amp;ROW()-3))</f>
        <v/>
      </c>
      <c r="E102" s="154" t="str">
        <f ca="1">IF(INDIRECT("'Risk Input'!"&amp;Database!$O$27&amp;ROW()-3)="","",INDIRECT("'Risk Input'!"&amp;Database!$O$27&amp;ROW()-3))</f>
        <v/>
      </c>
      <c r="F102" s="155" t="str">
        <f ca="1">IF(INDIRECT("'Risk Input'!"&amp;Database!$O$28&amp;ROW()-3)="","",INDIRECT("'Risk Input'!"&amp;Database!$O$28&amp;ROW()-3))</f>
        <v/>
      </c>
    </row>
    <row r="103" s="29" customFormat="1" ht="15.25" spans="2:6">
      <c r="B103" s="149">
        <f t="shared" si="2"/>
        <v>94</v>
      </c>
      <c r="C103" s="150" t="str">
        <f ca="1">IF(INDIRECT("'Risk Input'!"&amp;Database!$O$10&amp;ROW()-3)="","",INDIRECT("'Risk Input'!"&amp;Database!$O$10&amp;ROW()-3))</f>
        <v/>
      </c>
      <c r="D103" s="151" t="str">
        <f ca="1">IF(INDIRECT("'Risk Input'!"&amp;Database!$O$2&amp;ROW()-3)="","",INDIRECT("'Risk Input'!"&amp;Database!$O$2&amp;ROW()-3))</f>
        <v/>
      </c>
      <c r="E103" s="152" t="str">
        <f ca="1">IF(INDIRECT("'Risk Input'!"&amp;Database!$O$27&amp;ROW()-3)="","",INDIRECT("'Risk Input'!"&amp;Database!$O$27&amp;ROW()-3))</f>
        <v/>
      </c>
      <c r="F103" s="153" t="str">
        <f ca="1">IF(INDIRECT("'Risk Input'!"&amp;Database!$O$28&amp;ROW()-3)="","",INDIRECT("'Risk Input'!"&amp;Database!$O$28&amp;ROW()-3))</f>
        <v/>
      </c>
    </row>
    <row r="104" s="29" customFormat="1" ht="15.25" spans="2:6">
      <c r="B104" s="149">
        <f t="shared" si="2"/>
        <v>95</v>
      </c>
      <c r="C104" s="150" t="str">
        <f ca="1">IF(INDIRECT("'Risk Input'!"&amp;Database!$O$10&amp;ROW()-3)="","",INDIRECT("'Risk Input'!"&amp;Database!$O$10&amp;ROW()-3))</f>
        <v/>
      </c>
      <c r="D104" s="151" t="str">
        <f ca="1">IF(INDIRECT("'Risk Input'!"&amp;Database!$O$2&amp;ROW()-3)="","",INDIRECT("'Risk Input'!"&amp;Database!$O$2&amp;ROW()-3))</f>
        <v/>
      </c>
      <c r="E104" s="154" t="str">
        <f ca="1">IF(INDIRECT("'Risk Input'!"&amp;Database!$O$27&amp;ROW()-3)="","",INDIRECT("'Risk Input'!"&amp;Database!$O$27&amp;ROW()-3))</f>
        <v/>
      </c>
      <c r="F104" s="155" t="str">
        <f ca="1">IF(INDIRECT("'Risk Input'!"&amp;Database!$O$28&amp;ROW()-3)="","",INDIRECT("'Risk Input'!"&amp;Database!$O$28&amp;ROW()-3))</f>
        <v/>
      </c>
    </row>
    <row r="105" s="29" customFormat="1" ht="15.25" spans="2:6">
      <c r="B105" s="149">
        <f t="shared" si="2"/>
        <v>96</v>
      </c>
      <c r="C105" s="150" t="str">
        <f ca="1">IF(INDIRECT("'Risk Input'!"&amp;Database!$O$10&amp;ROW()-3)="","",INDIRECT("'Risk Input'!"&amp;Database!$O$10&amp;ROW()-3))</f>
        <v/>
      </c>
      <c r="D105" s="151" t="str">
        <f ca="1">IF(INDIRECT("'Risk Input'!"&amp;Database!$O$2&amp;ROW()-3)="","",INDIRECT("'Risk Input'!"&amp;Database!$O$2&amp;ROW()-3))</f>
        <v/>
      </c>
      <c r="E105" s="152" t="str">
        <f ca="1">IF(INDIRECT("'Risk Input'!"&amp;Database!$O$27&amp;ROW()-3)="","",INDIRECT("'Risk Input'!"&amp;Database!$O$27&amp;ROW()-3))</f>
        <v/>
      </c>
      <c r="F105" s="153" t="str">
        <f ca="1">IF(INDIRECT("'Risk Input'!"&amp;Database!$O$28&amp;ROW()-3)="","",INDIRECT("'Risk Input'!"&amp;Database!$O$28&amp;ROW()-3))</f>
        <v/>
      </c>
    </row>
    <row r="106" s="29" customFormat="1" ht="15.25" spans="2:6">
      <c r="B106" s="149">
        <f t="shared" si="2"/>
        <v>97</v>
      </c>
      <c r="C106" s="150" t="str">
        <f ca="1">IF(INDIRECT("'Risk Input'!"&amp;Database!$O$10&amp;ROW()-3)="","",INDIRECT("'Risk Input'!"&amp;Database!$O$10&amp;ROW()-3))</f>
        <v/>
      </c>
      <c r="D106" s="151" t="str">
        <f ca="1">IF(INDIRECT("'Risk Input'!"&amp;Database!$O$2&amp;ROW()-3)="","",INDIRECT("'Risk Input'!"&amp;Database!$O$2&amp;ROW()-3))</f>
        <v/>
      </c>
      <c r="E106" s="154" t="str">
        <f ca="1">IF(INDIRECT("'Risk Input'!"&amp;Database!$O$27&amp;ROW()-3)="","",INDIRECT("'Risk Input'!"&amp;Database!$O$27&amp;ROW()-3))</f>
        <v/>
      </c>
      <c r="F106" s="155" t="str">
        <f ca="1">IF(INDIRECT("'Risk Input'!"&amp;Database!$O$28&amp;ROW()-3)="","",INDIRECT("'Risk Input'!"&amp;Database!$O$28&amp;ROW()-3))</f>
        <v/>
      </c>
    </row>
    <row r="107" s="29" customFormat="1" ht="15.25" spans="2:6">
      <c r="B107" s="149">
        <f t="shared" si="2"/>
        <v>98</v>
      </c>
      <c r="C107" s="150" t="str">
        <f ca="1">IF(INDIRECT("'Risk Input'!"&amp;Database!$O$10&amp;ROW()-3)="","",INDIRECT("'Risk Input'!"&amp;Database!$O$10&amp;ROW()-3))</f>
        <v/>
      </c>
      <c r="D107" s="151" t="str">
        <f ca="1">IF(INDIRECT("'Risk Input'!"&amp;Database!$O$2&amp;ROW()-3)="","",INDIRECT("'Risk Input'!"&amp;Database!$O$2&amp;ROW()-3))</f>
        <v/>
      </c>
      <c r="E107" s="152" t="str">
        <f ca="1">IF(INDIRECT("'Risk Input'!"&amp;Database!$O$27&amp;ROW()-3)="","",INDIRECT("'Risk Input'!"&amp;Database!$O$27&amp;ROW()-3))</f>
        <v/>
      </c>
      <c r="F107" s="153" t="str">
        <f ca="1">IF(INDIRECT("'Risk Input'!"&amp;Database!$O$28&amp;ROW()-3)="","",INDIRECT("'Risk Input'!"&amp;Database!$O$28&amp;ROW()-3))</f>
        <v/>
      </c>
    </row>
    <row r="108" s="29" customFormat="1" ht="15.25" spans="2:6">
      <c r="B108" s="149">
        <f t="shared" si="2"/>
        <v>99</v>
      </c>
      <c r="C108" s="150" t="str">
        <f ca="1">IF(INDIRECT("'Risk Input'!"&amp;Database!$O$10&amp;ROW()-3)="","",INDIRECT("'Risk Input'!"&amp;Database!$O$10&amp;ROW()-3))</f>
        <v/>
      </c>
      <c r="D108" s="151" t="str">
        <f ca="1">IF(INDIRECT("'Risk Input'!"&amp;Database!$O$2&amp;ROW()-3)="","",INDIRECT("'Risk Input'!"&amp;Database!$O$2&amp;ROW()-3))</f>
        <v/>
      </c>
      <c r="E108" s="154" t="str">
        <f ca="1">IF(INDIRECT("'Risk Input'!"&amp;Database!$O$27&amp;ROW()-3)="","",INDIRECT("'Risk Input'!"&amp;Database!$O$27&amp;ROW()-3))</f>
        <v/>
      </c>
      <c r="F108" s="155" t="str">
        <f ca="1">IF(INDIRECT("'Risk Input'!"&amp;Database!$O$28&amp;ROW()-3)="","",INDIRECT("'Risk Input'!"&amp;Database!$O$28&amp;ROW()-3))</f>
        <v/>
      </c>
    </row>
    <row r="109" s="29" customFormat="1" ht="15.25" spans="2:6">
      <c r="B109" s="149">
        <f t="shared" si="2"/>
        <v>100</v>
      </c>
      <c r="C109" s="150" t="str">
        <f ca="1">IF(INDIRECT("'Risk Input'!"&amp;Database!$O$10&amp;ROW()-3)="","",INDIRECT("'Risk Input'!"&amp;Database!$O$10&amp;ROW()-3))</f>
        <v/>
      </c>
      <c r="D109" s="151" t="str">
        <f ca="1">IF(INDIRECT("'Risk Input'!"&amp;Database!$O$2&amp;ROW()-3)="","",INDIRECT("'Risk Input'!"&amp;Database!$O$2&amp;ROW()-3))</f>
        <v/>
      </c>
      <c r="E109" s="152" t="str">
        <f ca="1">IF(INDIRECT("'Risk Input'!"&amp;Database!$O$27&amp;ROW()-3)="","",INDIRECT("'Risk Input'!"&amp;Database!$O$27&amp;ROW()-3))</f>
        <v/>
      </c>
      <c r="F109" s="153" t="str">
        <f ca="1">IF(INDIRECT("'Risk Input'!"&amp;Database!$O$28&amp;ROW()-3)="","",INDIRECT("'Risk Input'!"&amp;Database!$O$28&amp;ROW()-3))</f>
        <v/>
      </c>
    </row>
    <row r="110" s="29" customFormat="1" ht="15.25" spans="2:6">
      <c r="B110" s="144">
        <f t="shared" si="2"/>
        <v>101</v>
      </c>
      <c r="C110" s="145" t="str">
        <f ca="1">IF(INDIRECT("'Risk Input'!"&amp;Database!$O$10&amp;ROW()-3)="","",INDIRECT("'Risk Input'!"&amp;Database!$O$10&amp;ROW()-3))</f>
        <v/>
      </c>
      <c r="D110" s="146" t="str">
        <f ca="1">IF(INDIRECT("'Risk Input'!"&amp;Database!$O$2&amp;ROW()-3)="","",INDIRECT("'Risk Input'!"&amp;Database!$O$2&amp;ROW()-3))</f>
        <v/>
      </c>
      <c r="E110" s="147" t="str">
        <f ca="1">IF(INDIRECT("'Risk Input'!"&amp;Database!$O$27&amp;ROW()-3)="","",INDIRECT("'Risk Input'!"&amp;Database!$O$27&amp;ROW()-3))</f>
        <v/>
      </c>
      <c r="F110" s="148" t="str">
        <f ca="1">IF(INDIRECT("'Risk Input'!"&amp;Database!$O$28&amp;ROW()-3)="","",INDIRECT("'Risk Input'!"&amp;Database!$O$28&amp;ROW()-3))</f>
        <v/>
      </c>
    </row>
    <row r="111" s="29" customFormat="1" ht="15.25" spans="2:6">
      <c r="B111" s="149">
        <f t="shared" si="2"/>
        <v>102</v>
      </c>
      <c r="C111" s="150" t="str">
        <f ca="1">IF(INDIRECT("'Risk Input'!"&amp;Database!$O$10&amp;ROW()-3)="","",INDIRECT("'Risk Input'!"&amp;Database!$O$10&amp;ROW()-3))</f>
        <v/>
      </c>
      <c r="D111" s="151" t="str">
        <f ca="1">IF(INDIRECT("'Risk Input'!"&amp;Database!$O$2&amp;ROW()-3)="","",INDIRECT("'Risk Input'!"&amp;Database!$O$2&amp;ROW()-3))</f>
        <v/>
      </c>
      <c r="E111" s="152" t="str">
        <f ca="1">IF(INDIRECT("'Risk Input'!"&amp;Database!$O$27&amp;ROW()-3)="","",INDIRECT("'Risk Input'!"&amp;Database!$O$27&amp;ROW()-3))</f>
        <v/>
      </c>
      <c r="F111" s="153" t="str">
        <f ca="1">IF(INDIRECT("'Risk Input'!"&amp;Database!$O$28&amp;ROW()-3)="","",INDIRECT("'Risk Input'!"&amp;Database!$O$28&amp;ROW()-3))</f>
        <v/>
      </c>
    </row>
    <row r="112" s="29" customFormat="1" ht="15.25" spans="2:6">
      <c r="B112" s="149">
        <f t="shared" ref="B112:B175" si="3">B111+1</f>
        <v>103</v>
      </c>
      <c r="C112" s="150" t="str">
        <f ca="1">IF(INDIRECT("'Risk Input'!"&amp;Database!$O$10&amp;ROW()-3)="","",INDIRECT("'Risk Input'!"&amp;Database!$O$10&amp;ROW()-3))</f>
        <v/>
      </c>
      <c r="D112" s="151" t="str">
        <f ca="1">IF(INDIRECT("'Risk Input'!"&amp;Database!$O$2&amp;ROW()-3)="","",INDIRECT("'Risk Input'!"&amp;Database!$O$2&amp;ROW()-3))</f>
        <v/>
      </c>
      <c r="E112" s="154" t="str">
        <f ca="1">IF(INDIRECT("'Risk Input'!"&amp;Database!$O$27&amp;ROW()-3)="","",INDIRECT("'Risk Input'!"&amp;Database!$O$27&amp;ROW()-3))</f>
        <v/>
      </c>
      <c r="F112" s="155" t="str">
        <f ca="1">IF(INDIRECT("'Risk Input'!"&amp;Database!$O$28&amp;ROW()-3)="","",INDIRECT("'Risk Input'!"&amp;Database!$O$28&amp;ROW()-3))</f>
        <v/>
      </c>
    </row>
    <row r="113" s="29" customFormat="1" ht="15.25" spans="2:6">
      <c r="B113" s="149">
        <f t="shared" si="3"/>
        <v>104</v>
      </c>
      <c r="C113" s="150" t="str">
        <f ca="1">IF(INDIRECT("'Risk Input'!"&amp;Database!$O$10&amp;ROW()-3)="","",INDIRECT("'Risk Input'!"&amp;Database!$O$10&amp;ROW()-3))</f>
        <v/>
      </c>
      <c r="D113" s="151" t="str">
        <f ca="1">IF(INDIRECT("'Risk Input'!"&amp;Database!$O$2&amp;ROW()-3)="","",INDIRECT("'Risk Input'!"&amp;Database!$O$2&amp;ROW()-3))</f>
        <v/>
      </c>
      <c r="E113" s="152" t="str">
        <f ca="1">IF(INDIRECT("'Risk Input'!"&amp;Database!$O$27&amp;ROW()-3)="","",INDIRECT("'Risk Input'!"&amp;Database!$O$27&amp;ROW()-3))</f>
        <v/>
      </c>
      <c r="F113" s="153" t="str">
        <f ca="1">IF(INDIRECT("'Risk Input'!"&amp;Database!$O$28&amp;ROW()-3)="","",INDIRECT("'Risk Input'!"&amp;Database!$O$28&amp;ROW()-3))</f>
        <v/>
      </c>
    </row>
    <row r="114" s="29" customFormat="1" ht="15.25" spans="2:6">
      <c r="B114" s="149">
        <f t="shared" si="3"/>
        <v>105</v>
      </c>
      <c r="C114" s="150" t="str">
        <f ca="1">IF(INDIRECT("'Risk Input'!"&amp;Database!$O$10&amp;ROW()-3)="","",INDIRECT("'Risk Input'!"&amp;Database!$O$10&amp;ROW()-3))</f>
        <v/>
      </c>
      <c r="D114" s="151" t="str">
        <f ca="1">IF(INDIRECT("'Risk Input'!"&amp;Database!$O$2&amp;ROW()-3)="","",INDIRECT("'Risk Input'!"&amp;Database!$O$2&amp;ROW()-3))</f>
        <v/>
      </c>
      <c r="E114" s="154" t="str">
        <f ca="1">IF(INDIRECT("'Risk Input'!"&amp;Database!$O$27&amp;ROW()-3)="","",INDIRECT("'Risk Input'!"&amp;Database!$O$27&amp;ROW()-3))</f>
        <v/>
      </c>
      <c r="F114" s="155" t="str">
        <f ca="1">IF(INDIRECT("'Risk Input'!"&amp;Database!$O$28&amp;ROW()-3)="","",INDIRECT("'Risk Input'!"&amp;Database!$O$28&amp;ROW()-3))</f>
        <v/>
      </c>
    </row>
    <row r="115" s="29" customFormat="1" ht="15.25" spans="2:6">
      <c r="B115" s="149">
        <f t="shared" si="3"/>
        <v>106</v>
      </c>
      <c r="C115" s="150" t="str">
        <f ca="1">IF(INDIRECT("'Risk Input'!"&amp;Database!$O$10&amp;ROW()-3)="","",INDIRECT("'Risk Input'!"&amp;Database!$O$10&amp;ROW()-3))</f>
        <v/>
      </c>
      <c r="D115" s="151" t="str">
        <f ca="1">IF(INDIRECT("'Risk Input'!"&amp;Database!$O$2&amp;ROW()-3)="","",INDIRECT("'Risk Input'!"&amp;Database!$O$2&amp;ROW()-3))</f>
        <v/>
      </c>
      <c r="E115" s="152" t="str">
        <f ca="1">IF(INDIRECT("'Risk Input'!"&amp;Database!$O$27&amp;ROW()-3)="","",INDIRECT("'Risk Input'!"&amp;Database!$O$27&amp;ROW()-3))</f>
        <v/>
      </c>
      <c r="F115" s="153" t="str">
        <f ca="1">IF(INDIRECT("'Risk Input'!"&amp;Database!$O$28&amp;ROW()-3)="","",INDIRECT("'Risk Input'!"&amp;Database!$O$28&amp;ROW()-3))</f>
        <v/>
      </c>
    </row>
    <row r="116" s="29" customFormat="1" ht="15.25" spans="2:6">
      <c r="B116" s="149">
        <f t="shared" si="3"/>
        <v>107</v>
      </c>
      <c r="C116" s="150" t="str">
        <f ca="1">IF(INDIRECT("'Risk Input'!"&amp;Database!$O$10&amp;ROW()-3)="","",INDIRECT("'Risk Input'!"&amp;Database!$O$10&amp;ROW()-3))</f>
        <v/>
      </c>
      <c r="D116" s="151" t="str">
        <f ca="1">IF(INDIRECT("'Risk Input'!"&amp;Database!$O$2&amp;ROW()-3)="","",INDIRECT("'Risk Input'!"&amp;Database!$O$2&amp;ROW()-3))</f>
        <v/>
      </c>
      <c r="E116" s="154" t="str">
        <f ca="1">IF(INDIRECT("'Risk Input'!"&amp;Database!$O$27&amp;ROW()-3)="","",INDIRECT("'Risk Input'!"&amp;Database!$O$27&amp;ROW()-3))</f>
        <v/>
      </c>
      <c r="F116" s="155" t="str">
        <f ca="1">IF(INDIRECT("'Risk Input'!"&amp;Database!$O$28&amp;ROW()-3)="","",INDIRECT("'Risk Input'!"&amp;Database!$O$28&amp;ROW()-3))</f>
        <v/>
      </c>
    </row>
    <row r="117" s="29" customFormat="1" ht="15.25" spans="2:6">
      <c r="B117" s="149">
        <f t="shared" si="3"/>
        <v>108</v>
      </c>
      <c r="C117" s="150" t="str">
        <f ca="1">IF(INDIRECT("'Risk Input'!"&amp;Database!$O$10&amp;ROW()-3)="","",INDIRECT("'Risk Input'!"&amp;Database!$O$10&amp;ROW()-3))</f>
        <v/>
      </c>
      <c r="D117" s="151" t="str">
        <f ca="1">IF(INDIRECT("'Risk Input'!"&amp;Database!$O$2&amp;ROW()-3)="","",INDIRECT("'Risk Input'!"&amp;Database!$O$2&amp;ROW()-3))</f>
        <v/>
      </c>
      <c r="E117" s="152" t="str">
        <f ca="1">IF(INDIRECT("'Risk Input'!"&amp;Database!$O$27&amp;ROW()-3)="","",INDIRECT("'Risk Input'!"&amp;Database!$O$27&amp;ROW()-3))</f>
        <v/>
      </c>
      <c r="F117" s="153" t="str">
        <f ca="1">IF(INDIRECT("'Risk Input'!"&amp;Database!$O$28&amp;ROW()-3)="","",INDIRECT("'Risk Input'!"&amp;Database!$O$28&amp;ROW()-3))</f>
        <v/>
      </c>
    </row>
    <row r="118" s="29" customFormat="1" ht="15.25" spans="2:6">
      <c r="B118" s="149">
        <f t="shared" si="3"/>
        <v>109</v>
      </c>
      <c r="C118" s="150" t="str">
        <f ca="1">IF(INDIRECT("'Risk Input'!"&amp;Database!$O$10&amp;ROW()-3)="","",INDIRECT("'Risk Input'!"&amp;Database!$O$10&amp;ROW()-3))</f>
        <v/>
      </c>
      <c r="D118" s="151" t="str">
        <f ca="1">IF(INDIRECT("'Risk Input'!"&amp;Database!$O$2&amp;ROW()-3)="","",INDIRECT("'Risk Input'!"&amp;Database!$O$2&amp;ROW()-3))</f>
        <v/>
      </c>
      <c r="E118" s="154" t="str">
        <f ca="1">IF(INDIRECT("'Risk Input'!"&amp;Database!$O$27&amp;ROW()-3)="","",INDIRECT("'Risk Input'!"&amp;Database!$O$27&amp;ROW()-3))</f>
        <v/>
      </c>
      <c r="F118" s="155" t="str">
        <f ca="1">IF(INDIRECT("'Risk Input'!"&amp;Database!$O$28&amp;ROW()-3)="","",INDIRECT("'Risk Input'!"&amp;Database!$O$28&amp;ROW()-3))</f>
        <v/>
      </c>
    </row>
    <row r="119" s="29" customFormat="1" ht="15.25" spans="2:6">
      <c r="B119" s="149">
        <f t="shared" si="3"/>
        <v>110</v>
      </c>
      <c r="C119" s="150" t="str">
        <f ca="1">IF(INDIRECT("'Risk Input'!"&amp;Database!$O$10&amp;ROW()-3)="","",INDIRECT("'Risk Input'!"&amp;Database!$O$10&amp;ROW()-3))</f>
        <v/>
      </c>
      <c r="D119" s="151" t="str">
        <f ca="1">IF(INDIRECT("'Risk Input'!"&amp;Database!$O$2&amp;ROW()-3)="","",INDIRECT("'Risk Input'!"&amp;Database!$O$2&amp;ROW()-3))</f>
        <v/>
      </c>
      <c r="E119" s="152" t="str">
        <f ca="1">IF(INDIRECT("'Risk Input'!"&amp;Database!$O$27&amp;ROW()-3)="","",INDIRECT("'Risk Input'!"&amp;Database!$O$27&amp;ROW()-3))</f>
        <v/>
      </c>
      <c r="F119" s="153" t="str">
        <f ca="1">IF(INDIRECT("'Risk Input'!"&amp;Database!$O$28&amp;ROW()-3)="","",INDIRECT("'Risk Input'!"&amp;Database!$O$28&amp;ROW()-3))</f>
        <v/>
      </c>
    </row>
    <row r="120" s="29" customFormat="1" ht="15.25" spans="2:6">
      <c r="B120" s="149">
        <f t="shared" si="3"/>
        <v>111</v>
      </c>
      <c r="C120" s="150" t="str">
        <f ca="1">IF(INDIRECT("'Risk Input'!"&amp;Database!$O$10&amp;ROW()-3)="","",INDIRECT("'Risk Input'!"&amp;Database!$O$10&amp;ROW()-3))</f>
        <v/>
      </c>
      <c r="D120" s="151" t="str">
        <f ca="1">IF(INDIRECT("'Risk Input'!"&amp;Database!$O$2&amp;ROW()-3)="","",INDIRECT("'Risk Input'!"&amp;Database!$O$2&amp;ROW()-3))</f>
        <v/>
      </c>
      <c r="E120" s="154" t="str">
        <f ca="1">IF(INDIRECT("'Risk Input'!"&amp;Database!$O$27&amp;ROW()-3)="","",INDIRECT("'Risk Input'!"&amp;Database!$O$27&amp;ROW()-3))</f>
        <v/>
      </c>
      <c r="F120" s="155" t="str">
        <f ca="1">IF(INDIRECT("'Risk Input'!"&amp;Database!$O$28&amp;ROW()-3)="","",INDIRECT("'Risk Input'!"&amp;Database!$O$28&amp;ROW()-3))</f>
        <v/>
      </c>
    </row>
    <row r="121" s="29" customFormat="1" ht="15.25" spans="2:6">
      <c r="B121" s="149">
        <f t="shared" si="3"/>
        <v>112</v>
      </c>
      <c r="C121" s="150" t="str">
        <f ca="1">IF(INDIRECT("'Risk Input'!"&amp;Database!$O$10&amp;ROW()-3)="","",INDIRECT("'Risk Input'!"&amp;Database!$O$10&amp;ROW()-3))</f>
        <v/>
      </c>
      <c r="D121" s="151" t="str">
        <f ca="1">IF(INDIRECT("'Risk Input'!"&amp;Database!$O$2&amp;ROW()-3)="","",INDIRECT("'Risk Input'!"&amp;Database!$O$2&amp;ROW()-3))</f>
        <v/>
      </c>
      <c r="E121" s="152" t="str">
        <f ca="1">IF(INDIRECT("'Risk Input'!"&amp;Database!$O$27&amp;ROW()-3)="","",INDIRECT("'Risk Input'!"&amp;Database!$O$27&amp;ROW()-3))</f>
        <v/>
      </c>
      <c r="F121" s="153" t="str">
        <f ca="1">IF(INDIRECT("'Risk Input'!"&amp;Database!$O$28&amp;ROW()-3)="","",INDIRECT("'Risk Input'!"&amp;Database!$O$28&amp;ROW()-3))</f>
        <v/>
      </c>
    </row>
    <row r="122" s="29" customFormat="1" ht="15.25" spans="2:6">
      <c r="B122" s="149">
        <f t="shared" si="3"/>
        <v>113</v>
      </c>
      <c r="C122" s="150" t="str">
        <f ca="1">IF(INDIRECT("'Risk Input'!"&amp;Database!$O$10&amp;ROW()-3)="","",INDIRECT("'Risk Input'!"&amp;Database!$O$10&amp;ROW()-3))</f>
        <v/>
      </c>
      <c r="D122" s="151" t="str">
        <f ca="1">IF(INDIRECT("'Risk Input'!"&amp;Database!$O$2&amp;ROW()-3)="","",INDIRECT("'Risk Input'!"&amp;Database!$O$2&amp;ROW()-3))</f>
        <v/>
      </c>
      <c r="E122" s="154" t="str">
        <f ca="1">IF(INDIRECT("'Risk Input'!"&amp;Database!$O$27&amp;ROW()-3)="","",INDIRECT("'Risk Input'!"&amp;Database!$O$27&amp;ROW()-3))</f>
        <v/>
      </c>
      <c r="F122" s="155" t="str">
        <f ca="1">IF(INDIRECT("'Risk Input'!"&amp;Database!$O$28&amp;ROW()-3)="","",INDIRECT("'Risk Input'!"&amp;Database!$O$28&amp;ROW()-3))</f>
        <v/>
      </c>
    </row>
    <row r="123" s="29" customFormat="1" ht="15.25" spans="2:6">
      <c r="B123" s="149">
        <f t="shared" si="3"/>
        <v>114</v>
      </c>
      <c r="C123" s="150" t="str">
        <f ca="1">IF(INDIRECT("'Risk Input'!"&amp;Database!$O$10&amp;ROW()-3)="","",INDIRECT("'Risk Input'!"&amp;Database!$O$10&amp;ROW()-3))</f>
        <v/>
      </c>
      <c r="D123" s="151" t="str">
        <f ca="1">IF(INDIRECT("'Risk Input'!"&amp;Database!$O$2&amp;ROW()-3)="","",INDIRECT("'Risk Input'!"&amp;Database!$O$2&amp;ROW()-3))</f>
        <v/>
      </c>
      <c r="E123" s="152" t="str">
        <f ca="1">IF(INDIRECT("'Risk Input'!"&amp;Database!$O$27&amp;ROW()-3)="","",INDIRECT("'Risk Input'!"&amp;Database!$O$27&amp;ROW()-3))</f>
        <v/>
      </c>
      <c r="F123" s="153" t="str">
        <f ca="1">IF(INDIRECT("'Risk Input'!"&amp;Database!$O$28&amp;ROW()-3)="","",INDIRECT("'Risk Input'!"&amp;Database!$O$28&amp;ROW()-3))</f>
        <v/>
      </c>
    </row>
    <row r="124" s="29" customFormat="1" ht="15.25" spans="2:6">
      <c r="B124" s="149">
        <f t="shared" si="3"/>
        <v>115</v>
      </c>
      <c r="C124" s="150" t="str">
        <f ca="1">IF(INDIRECT("'Risk Input'!"&amp;Database!$O$10&amp;ROW()-3)="","",INDIRECT("'Risk Input'!"&amp;Database!$O$10&amp;ROW()-3))</f>
        <v/>
      </c>
      <c r="D124" s="151" t="str">
        <f ca="1">IF(INDIRECT("'Risk Input'!"&amp;Database!$O$2&amp;ROW()-3)="","",INDIRECT("'Risk Input'!"&amp;Database!$O$2&amp;ROW()-3))</f>
        <v/>
      </c>
      <c r="E124" s="154" t="str">
        <f ca="1">IF(INDIRECT("'Risk Input'!"&amp;Database!$O$27&amp;ROW()-3)="","",INDIRECT("'Risk Input'!"&amp;Database!$O$27&amp;ROW()-3))</f>
        <v/>
      </c>
      <c r="F124" s="155" t="str">
        <f ca="1">IF(INDIRECT("'Risk Input'!"&amp;Database!$O$28&amp;ROW()-3)="","",INDIRECT("'Risk Input'!"&amp;Database!$O$28&amp;ROW()-3))</f>
        <v/>
      </c>
    </row>
    <row r="125" s="29" customFormat="1" ht="15.25" spans="2:6">
      <c r="B125" s="149">
        <f t="shared" si="3"/>
        <v>116</v>
      </c>
      <c r="C125" s="150" t="str">
        <f ca="1">IF(INDIRECT("'Risk Input'!"&amp;Database!$O$10&amp;ROW()-3)="","",INDIRECT("'Risk Input'!"&amp;Database!$O$10&amp;ROW()-3))</f>
        <v/>
      </c>
      <c r="D125" s="151" t="str">
        <f ca="1">IF(INDIRECT("'Risk Input'!"&amp;Database!$O$2&amp;ROW()-3)="","",INDIRECT("'Risk Input'!"&amp;Database!$O$2&amp;ROW()-3))</f>
        <v/>
      </c>
      <c r="E125" s="152" t="str">
        <f ca="1">IF(INDIRECT("'Risk Input'!"&amp;Database!$O$27&amp;ROW()-3)="","",INDIRECT("'Risk Input'!"&amp;Database!$O$27&amp;ROW()-3))</f>
        <v/>
      </c>
      <c r="F125" s="153" t="str">
        <f ca="1">IF(INDIRECT("'Risk Input'!"&amp;Database!$O$28&amp;ROW()-3)="","",INDIRECT("'Risk Input'!"&amp;Database!$O$28&amp;ROW()-3))</f>
        <v/>
      </c>
    </row>
    <row r="126" s="29" customFormat="1" ht="15.25" spans="2:6">
      <c r="B126" s="149">
        <f t="shared" si="3"/>
        <v>117</v>
      </c>
      <c r="C126" s="150" t="str">
        <f ca="1">IF(INDIRECT("'Risk Input'!"&amp;Database!$O$10&amp;ROW()-3)="","",INDIRECT("'Risk Input'!"&amp;Database!$O$10&amp;ROW()-3))</f>
        <v/>
      </c>
      <c r="D126" s="151" t="str">
        <f ca="1">IF(INDIRECT("'Risk Input'!"&amp;Database!$O$2&amp;ROW()-3)="","",INDIRECT("'Risk Input'!"&amp;Database!$O$2&amp;ROW()-3))</f>
        <v/>
      </c>
      <c r="E126" s="154" t="str">
        <f ca="1">IF(INDIRECT("'Risk Input'!"&amp;Database!$O$27&amp;ROW()-3)="","",INDIRECT("'Risk Input'!"&amp;Database!$O$27&amp;ROW()-3))</f>
        <v/>
      </c>
      <c r="F126" s="155" t="str">
        <f ca="1">IF(INDIRECT("'Risk Input'!"&amp;Database!$O$28&amp;ROW()-3)="","",INDIRECT("'Risk Input'!"&amp;Database!$O$28&amp;ROW()-3))</f>
        <v/>
      </c>
    </row>
    <row r="127" s="29" customFormat="1" ht="15.25" spans="2:6">
      <c r="B127" s="149">
        <f t="shared" si="3"/>
        <v>118</v>
      </c>
      <c r="C127" s="150" t="str">
        <f ca="1">IF(INDIRECT("'Risk Input'!"&amp;Database!$O$10&amp;ROW()-3)="","",INDIRECT("'Risk Input'!"&amp;Database!$O$10&amp;ROW()-3))</f>
        <v/>
      </c>
      <c r="D127" s="151" t="str">
        <f ca="1">IF(INDIRECT("'Risk Input'!"&amp;Database!$O$2&amp;ROW()-3)="","",INDIRECT("'Risk Input'!"&amp;Database!$O$2&amp;ROW()-3))</f>
        <v/>
      </c>
      <c r="E127" s="152" t="str">
        <f ca="1">IF(INDIRECT("'Risk Input'!"&amp;Database!$O$27&amp;ROW()-3)="","",INDIRECT("'Risk Input'!"&amp;Database!$O$27&amp;ROW()-3))</f>
        <v/>
      </c>
      <c r="F127" s="153" t="str">
        <f ca="1">IF(INDIRECT("'Risk Input'!"&amp;Database!$O$28&amp;ROW()-3)="","",INDIRECT("'Risk Input'!"&amp;Database!$O$28&amp;ROW()-3))</f>
        <v/>
      </c>
    </row>
    <row r="128" s="29" customFormat="1" ht="15.25" spans="2:6">
      <c r="B128" s="149">
        <f t="shared" si="3"/>
        <v>119</v>
      </c>
      <c r="C128" s="150" t="str">
        <f ca="1">IF(INDIRECT("'Risk Input'!"&amp;Database!$O$10&amp;ROW()-3)="","",INDIRECT("'Risk Input'!"&amp;Database!$O$10&amp;ROW()-3))</f>
        <v/>
      </c>
      <c r="D128" s="151" t="str">
        <f ca="1">IF(INDIRECT("'Risk Input'!"&amp;Database!$O$2&amp;ROW()-3)="","",INDIRECT("'Risk Input'!"&amp;Database!$O$2&amp;ROW()-3))</f>
        <v/>
      </c>
      <c r="E128" s="154" t="str">
        <f ca="1">IF(INDIRECT("'Risk Input'!"&amp;Database!$O$27&amp;ROW()-3)="","",INDIRECT("'Risk Input'!"&amp;Database!$O$27&amp;ROW()-3))</f>
        <v/>
      </c>
      <c r="F128" s="155" t="str">
        <f ca="1">IF(INDIRECT("'Risk Input'!"&amp;Database!$O$28&amp;ROW()-3)="","",INDIRECT("'Risk Input'!"&amp;Database!$O$28&amp;ROW()-3))</f>
        <v/>
      </c>
    </row>
    <row r="129" s="29" customFormat="1" ht="15.25" spans="2:6">
      <c r="B129" s="149">
        <f t="shared" si="3"/>
        <v>120</v>
      </c>
      <c r="C129" s="150" t="str">
        <f ca="1">IF(INDIRECT("'Risk Input'!"&amp;Database!$O$10&amp;ROW()-3)="","",INDIRECT("'Risk Input'!"&amp;Database!$O$10&amp;ROW()-3))</f>
        <v/>
      </c>
      <c r="D129" s="151" t="str">
        <f ca="1">IF(INDIRECT("'Risk Input'!"&amp;Database!$O$2&amp;ROW()-3)="","",INDIRECT("'Risk Input'!"&amp;Database!$O$2&amp;ROW()-3))</f>
        <v/>
      </c>
      <c r="E129" s="152" t="str">
        <f ca="1">IF(INDIRECT("'Risk Input'!"&amp;Database!$O$27&amp;ROW()-3)="","",INDIRECT("'Risk Input'!"&amp;Database!$O$27&amp;ROW()-3))</f>
        <v/>
      </c>
      <c r="F129" s="153" t="str">
        <f ca="1">IF(INDIRECT("'Risk Input'!"&amp;Database!$O$28&amp;ROW()-3)="","",INDIRECT("'Risk Input'!"&amp;Database!$O$28&amp;ROW()-3))</f>
        <v/>
      </c>
    </row>
    <row r="130" s="29" customFormat="1" ht="15.25" spans="2:6">
      <c r="B130" s="149">
        <f t="shared" si="3"/>
        <v>121</v>
      </c>
      <c r="C130" s="150" t="str">
        <f ca="1">IF(INDIRECT("'Risk Input'!"&amp;Database!$O$10&amp;ROW()-3)="","",INDIRECT("'Risk Input'!"&amp;Database!$O$10&amp;ROW()-3))</f>
        <v/>
      </c>
      <c r="D130" s="151" t="str">
        <f ca="1">IF(INDIRECT("'Risk Input'!"&amp;Database!$O$2&amp;ROW()-3)="","",INDIRECT("'Risk Input'!"&amp;Database!$O$2&amp;ROW()-3))</f>
        <v/>
      </c>
      <c r="E130" s="154" t="str">
        <f ca="1">IF(INDIRECT("'Risk Input'!"&amp;Database!$O$27&amp;ROW()-3)="","",INDIRECT("'Risk Input'!"&amp;Database!$O$27&amp;ROW()-3))</f>
        <v/>
      </c>
      <c r="F130" s="155" t="str">
        <f ca="1">IF(INDIRECT("'Risk Input'!"&amp;Database!$O$28&amp;ROW()-3)="","",INDIRECT("'Risk Input'!"&amp;Database!$O$28&amp;ROW()-3))</f>
        <v/>
      </c>
    </row>
    <row r="131" s="29" customFormat="1" ht="15.25" spans="2:6">
      <c r="B131" s="149">
        <f t="shared" si="3"/>
        <v>122</v>
      </c>
      <c r="C131" s="150" t="str">
        <f ca="1">IF(INDIRECT("'Risk Input'!"&amp;Database!$O$10&amp;ROW()-3)="","",INDIRECT("'Risk Input'!"&amp;Database!$O$10&amp;ROW()-3))</f>
        <v/>
      </c>
      <c r="D131" s="151" t="str">
        <f ca="1">IF(INDIRECT("'Risk Input'!"&amp;Database!$O$2&amp;ROW()-3)="","",INDIRECT("'Risk Input'!"&amp;Database!$O$2&amp;ROW()-3))</f>
        <v/>
      </c>
      <c r="E131" s="152" t="str">
        <f ca="1">IF(INDIRECT("'Risk Input'!"&amp;Database!$O$27&amp;ROW()-3)="","",INDIRECT("'Risk Input'!"&amp;Database!$O$27&amp;ROW()-3))</f>
        <v/>
      </c>
      <c r="F131" s="153" t="str">
        <f ca="1">IF(INDIRECT("'Risk Input'!"&amp;Database!$O$28&amp;ROW()-3)="","",INDIRECT("'Risk Input'!"&amp;Database!$O$28&amp;ROW()-3))</f>
        <v/>
      </c>
    </row>
    <row r="132" s="29" customFormat="1" ht="15.25" spans="2:6">
      <c r="B132" s="149">
        <f t="shared" si="3"/>
        <v>123</v>
      </c>
      <c r="C132" s="150" t="str">
        <f ca="1">IF(INDIRECT("'Risk Input'!"&amp;Database!$O$10&amp;ROW()-3)="","",INDIRECT("'Risk Input'!"&amp;Database!$O$10&amp;ROW()-3))</f>
        <v/>
      </c>
      <c r="D132" s="151" t="str">
        <f ca="1">IF(INDIRECT("'Risk Input'!"&amp;Database!$O$2&amp;ROW()-3)="","",INDIRECT("'Risk Input'!"&amp;Database!$O$2&amp;ROW()-3))</f>
        <v/>
      </c>
      <c r="E132" s="154" t="str">
        <f ca="1">IF(INDIRECT("'Risk Input'!"&amp;Database!$O$27&amp;ROW()-3)="","",INDIRECT("'Risk Input'!"&amp;Database!$O$27&amp;ROW()-3))</f>
        <v/>
      </c>
      <c r="F132" s="155" t="str">
        <f ca="1">IF(INDIRECT("'Risk Input'!"&amp;Database!$O$28&amp;ROW()-3)="","",INDIRECT("'Risk Input'!"&amp;Database!$O$28&amp;ROW()-3))</f>
        <v/>
      </c>
    </row>
    <row r="133" s="29" customFormat="1" ht="15.25" spans="2:6">
      <c r="B133" s="149">
        <f t="shared" si="3"/>
        <v>124</v>
      </c>
      <c r="C133" s="150" t="str">
        <f ca="1">IF(INDIRECT("'Risk Input'!"&amp;Database!$O$10&amp;ROW()-3)="","",INDIRECT("'Risk Input'!"&amp;Database!$O$10&amp;ROW()-3))</f>
        <v/>
      </c>
      <c r="D133" s="151" t="str">
        <f ca="1">IF(INDIRECT("'Risk Input'!"&amp;Database!$O$2&amp;ROW()-3)="","",INDIRECT("'Risk Input'!"&amp;Database!$O$2&amp;ROW()-3))</f>
        <v/>
      </c>
      <c r="E133" s="152" t="str">
        <f ca="1">IF(INDIRECT("'Risk Input'!"&amp;Database!$O$27&amp;ROW()-3)="","",INDIRECT("'Risk Input'!"&amp;Database!$O$27&amp;ROW()-3))</f>
        <v/>
      </c>
      <c r="F133" s="153" t="str">
        <f ca="1">IF(INDIRECT("'Risk Input'!"&amp;Database!$O$28&amp;ROW()-3)="","",INDIRECT("'Risk Input'!"&amp;Database!$O$28&amp;ROW()-3))</f>
        <v/>
      </c>
    </row>
    <row r="134" s="29" customFormat="1" ht="15.25" spans="2:6">
      <c r="B134" s="149">
        <f t="shared" si="3"/>
        <v>125</v>
      </c>
      <c r="C134" s="150" t="str">
        <f ca="1">IF(INDIRECT("'Risk Input'!"&amp;Database!$O$10&amp;ROW()-3)="","",INDIRECT("'Risk Input'!"&amp;Database!$O$10&amp;ROW()-3))</f>
        <v/>
      </c>
      <c r="D134" s="151" t="str">
        <f ca="1">IF(INDIRECT("'Risk Input'!"&amp;Database!$O$2&amp;ROW()-3)="","",INDIRECT("'Risk Input'!"&amp;Database!$O$2&amp;ROW()-3))</f>
        <v/>
      </c>
      <c r="E134" s="154" t="str">
        <f ca="1">IF(INDIRECT("'Risk Input'!"&amp;Database!$O$27&amp;ROW()-3)="","",INDIRECT("'Risk Input'!"&amp;Database!$O$27&amp;ROW()-3))</f>
        <v/>
      </c>
      <c r="F134" s="155" t="str">
        <f ca="1">IF(INDIRECT("'Risk Input'!"&amp;Database!$O$28&amp;ROW()-3)="","",INDIRECT("'Risk Input'!"&amp;Database!$O$28&amp;ROW()-3))</f>
        <v/>
      </c>
    </row>
    <row r="135" s="29" customFormat="1" ht="15.25" spans="2:6">
      <c r="B135" s="149">
        <f t="shared" si="3"/>
        <v>126</v>
      </c>
      <c r="C135" s="150" t="str">
        <f ca="1">IF(INDIRECT("'Risk Input'!"&amp;Database!$O$10&amp;ROW()-3)="","",INDIRECT("'Risk Input'!"&amp;Database!$O$10&amp;ROW()-3))</f>
        <v/>
      </c>
      <c r="D135" s="151" t="str">
        <f ca="1">IF(INDIRECT("'Risk Input'!"&amp;Database!$O$2&amp;ROW()-3)="","",INDIRECT("'Risk Input'!"&amp;Database!$O$2&amp;ROW()-3))</f>
        <v/>
      </c>
      <c r="E135" s="152" t="str">
        <f ca="1">IF(INDIRECT("'Risk Input'!"&amp;Database!$O$27&amp;ROW()-3)="","",INDIRECT("'Risk Input'!"&amp;Database!$O$27&amp;ROW()-3))</f>
        <v/>
      </c>
      <c r="F135" s="153" t="str">
        <f ca="1">IF(INDIRECT("'Risk Input'!"&amp;Database!$O$28&amp;ROW()-3)="","",INDIRECT("'Risk Input'!"&amp;Database!$O$28&amp;ROW()-3))</f>
        <v/>
      </c>
    </row>
    <row r="136" s="29" customFormat="1" ht="15.25" spans="2:6">
      <c r="B136" s="149">
        <f t="shared" si="3"/>
        <v>127</v>
      </c>
      <c r="C136" s="150" t="str">
        <f ca="1">IF(INDIRECT("'Risk Input'!"&amp;Database!$O$10&amp;ROW()-3)="","",INDIRECT("'Risk Input'!"&amp;Database!$O$10&amp;ROW()-3))</f>
        <v/>
      </c>
      <c r="D136" s="151" t="str">
        <f ca="1">IF(INDIRECT("'Risk Input'!"&amp;Database!$O$2&amp;ROW()-3)="","",INDIRECT("'Risk Input'!"&amp;Database!$O$2&amp;ROW()-3))</f>
        <v/>
      </c>
      <c r="E136" s="154" t="str">
        <f ca="1">IF(INDIRECT("'Risk Input'!"&amp;Database!$O$27&amp;ROW()-3)="","",INDIRECT("'Risk Input'!"&amp;Database!$O$27&amp;ROW()-3))</f>
        <v/>
      </c>
      <c r="F136" s="155" t="str">
        <f ca="1">IF(INDIRECT("'Risk Input'!"&amp;Database!$O$28&amp;ROW()-3)="","",INDIRECT("'Risk Input'!"&amp;Database!$O$28&amp;ROW()-3))</f>
        <v/>
      </c>
    </row>
    <row r="137" s="29" customFormat="1" ht="15.25" spans="2:6">
      <c r="B137" s="149">
        <f t="shared" si="3"/>
        <v>128</v>
      </c>
      <c r="C137" s="150" t="str">
        <f ca="1">IF(INDIRECT("'Risk Input'!"&amp;Database!$O$10&amp;ROW()-3)="","",INDIRECT("'Risk Input'!"&amp;Database!$O$10&amp;ROW()-3))</f>
        <v/>
      </c>
      <c r="D137" s="151" t="str">
        <f ca="1">IF(INDIRECT("'Risk Input'!"&amp;Database!$O$2&amp;ROW()-3)="","",INDIRECT("'Risk Input'!"&amp;Database!$O$2&amp;ROW()-3))</f>
        <v/>
      </c>
      <c r="E137" s="152" t="str">
        <f ca="1">IF(INDIRECT("'Risk Input'!"&amp;Database!$O$27&amp;ROW()-3)="","",INDIRECT("'Risk Input'!"&amp;Database!$O$27&amp;ROW()-3))</f>
        <v/>
      </c>
      <c r="F137" s="153" t="str">
        <f ca="1">IF(INDIRECT("'Risk Input'!"&amp;Database!$O$28&amp;ROW()-3)="","",INDIRECT("'Risk Input'!"&amp;Database!$O$28&amp;ROW()-3))</f>
        <v/>
      </c>
    </row>
    <row r="138" s="29" customFormat="1" ht="15.25" spans="2:6">
      <c r="B138" s="149">
        <f t="shared" si="3"/>
        <v>129</v>
      </c>
      <c r="C138" s="150" t="str">
        <f ca="1">IF(INDIRECT("'Risk Input'!"&amp;Database!$O$10&amp;ROW()-3)="","",INDIRECT("'Risk Input'!"&amp;Database!$O$10&amp;ROW()-3))</f>
        <v/>
      </c>
      <c r="D138" s="151" t="str">
        <f ca="1">IF(INDIRECT("'Risk Input'!"&amp;Database!$O$2&amp;ROW()-3)="","",INDIRECT("'Risk Input'!"&amp;Database!$O$2&amp;ROW()-3))</f>
        <v/>
      </c>
      <c r="E138" s="154" t="str">
        <f ca="1">IF(INDIRECT("'Risk Input'!"&amp;Database!$O$27&amp;ROW()-3)="","",INDIRECT("'Risk Input'!"&amp;Database!$O$27&amp;ROW()-3))</f>
        <v/>
      </c>
      <c r="F138" s="155" t="str">
        <f ca="1">IF(INDIRECT("'Risk Input'!"&amp;Database!$O$28&amp;ROW()-3)="","",INDIRECT("'Risk Input'!"&amp;Database!$O$28&amp;ROW()-3))</f>
        <v/>
      </c>
    </row>
    <row r="139" s="29" customFormat="1" ht="15.25" spans="2:6">
      <c r="B139" s="149">
        <f t="shared" si="3"/>
        <v>130</v>
      </c>
      <c r="C139" s="150" t="str">
        <f ca="1">IF(INDIRECT("'Risk Input'!"&amp;Database!$O$10&amp;ROW()-3)="","",INDIRECT("'Risk Input'!"&amp;Database!$O$10&amp;ROW()-3))</f>
        <v/>
      </c>
      <c r="D139" s="151" t="str">
        <f ca="1">IF(INDIRECT("'Risk Input'!"&amp;Database!$O$2&amp;ROW()-3)="","",INDIRECT("'Risk Input'!"&amp;Database!$O$2&amp;ROW()-3))</f>
        <v/>
      </c>
      <c r="E139" s="152" t="str">
        <f ca="1">IF(INDIRECT("'Risk Input'!"&amp;Database!$O$27&amp;ROW()-3)="","",INDIRECT("'Risk Input'!"&amp;Database!$O$27&amp;ROW()-3))</f>
        <v/>
      </c>
      <c r="F139" s="153" t="str">
        <f ca="1">IF(INDIRECT("'Risk Input'!"&amp;Database!$O$28&amp;ROW()-3)="","",INDIRECT("'Risk Input'!"&amp;Database!$O$28&amp;ROW()-3))</f>
        <v/>
      </c>
    </row>
    <row r="140" s="29" customFormat="1" ht="15.25" spans="2:6">
      <c r="B140" s="149">
        <f t="shared" si="3"/>
        <v>131</v>
      </c>
      <c r="C140" s="150" t="str">
        <f ca="1">IF(INDIRECT("'Risk Input'!"&amp;Database!$O$10&amp;ROW()-3)="","",INDIRECT("'Risk Input'!"&amp;Database!$O$10&amp;ROW()-3))</f>
        <v/>
      </c>
      <c r="D140" s="151" t="str">
        <f ca="1">IF(INDIRECT("'Risk Input'!"&amp;Database!$O$2&amp;ROW()-3)="","",INDIRECT("'Risk Input'!"&amp;Database!$O$2&amp;ROW()-3))</f>
        <v/>
      </c>
      <c r="E140" s="154" t="str">
        <f ca="1">IF(INDIRECT("'Risk Input'!"&amp;Database!$O$27&amp;ROW()-3)="","",INDIRECT("'Risk Input'!"&amp;Database!$O$27&amp;ROW()-3))</f>
        <v/>
      </c>
      <c r="F140" s="155" t="str">
        <f ca="1">IF(INDIRECT("'Risk Input'!"&amp;Database!$O$28&amp;ROW()-3)="","",INDIRECT("'Risk Input'!"&amp;Database!$O$28&amp;ROW()-3))</f>
        <v/>
      </c>
    </row>
    <row r="141" s="29" customFormat="1" ht="15.25" spans="2:6">
      <c r="B141" s="149">
        <f t="shared" si="3"/>
        <v>132</v>
      </c>
      <c r="C141" s="150" t="str">
        <f ca="1">IF(INDIRECT("'Risk Input'!"&amp;Database!$O$10&amp;ROW()-3)="","",INDIRECT("'Risk Input'!"&amp;Database!$O$10&amp;ROW()-3))</f>
        <v/>
      </c>
      <c r="D141" s="151" t="str">
        <f ca="1">IF(INDIRECT("'Risk Input'!"&amp;Database!$O$2&amp;ROW()-3)="","",INDIRECT("'Risk Input'!"&amp;Database!$O$2&amp;ROW()-3))</f>
        <v/>
      </c>
      <c r="E141" s="152" t="str">
        <f ca="1">IF(INDIRECT("'Risk Input'!"&amp;Database!$O$27&amp;ROW()-3)="","",INDIRECT("'Risk Input'!"&amp;Database!$O$27&amp;ROW()-3))</f>
        <v/>
      </c>
      <c r="F141" s="153" t="str">
        <f ca="1">IF(INDIRECT("'Risk Input'!"&amp;Database!$O$28&amp;ROW()-3)="","",INDIRECT("'Risk Input'!"&amp;Database!$O$28&amp;ROW()-3))</f>
        <v/>
      </c>
    </row>
    <row r="142" s="29" customFormat="1" ht="15.25" spans="2:6">
      <c r="B142" s="149">
        <f t="shared" si="3"/>
        <v>133</v>
      </c>
      <c r="C142" s="150" t="str">
        <f ca="1">IF(INDIRECT("'Risk Input'!"&amp;Database!$O$10&amp;ROW()-3)="","",INDIRECT("'Risk Input'!"&amp;Database!$O$10&amp;ROW()-3))</f>
        <v/>
      </c>
      <c r="D142" s="151" t="str">
        <f ca="1">IF(INDIRECT("'Risk Input'!"&amp;Database!$O$2&amp;ROW()-3)="","",INDIRECT("'Risk Input'!"&amp;Database!$O$2&amp;ROW()-3))</f>
        <v/>
      </c>
      <c r="E142" s="154" t="str">
        <f ca="1">IF(INDIRECT("'Risk Input'!"&amp;Database!$O$27&amp;ROW()-3)="","",INDIRECT("'Risk Input'!"&amp;Database!$O$27&amp;ROW()-3))</f>
        <v/>
      </c>
      <c r="F142" s="155" t="str">
        <f ca="1">IF(INDIRECT("'Risk Input'!"&amp;Database!$O$28&amp;ROW()-3)="","",INDIRECT("'Risk Input'!"&amp;Database!$O$28&amp;ROW()-3))</f>
        <v/>
      </c>
    </row>
    <row r="143" s="29" customFormat="1" ht="15.25" spans="2:6">
      <c r="B143" s="149">
        <f t="shared" si="3"/>
        <v>134</v>
      </c>
      <c r="C143" s="150" t="str">
        <f ca="1">IF(INDIRECT("'Risk Input'!"&amp;Database!$O$10&amp;ROW()-3)="","",INDIRECT("'Risk Input'!"&amp;Database!$O$10&amp;ROW()-3))</f>
        <v/>
      </c>
      <c r="D143" s="151" t="str">
        <f ca="1">IF(INDIRECT("'Risk Input'!"&amp;Database!$O$2&amp;ROW()-3)="","",INDIRECT("'Risk Input'!"&amp;Database!$O$2&amp;ROW()-3))</f>
        <v/>
      </c>
      <c r="E143" s="152" t="str">
        <f ca="1">IF(INDIRECT("'Risk Input'!"&amp;Database!$O$27&amp;ROW()-3)="","",INDIRECT("'Risk Input'!"&amp;Database!$O$27&amp;ROW()-3))</f>
        <v/>
      </c>
      <c r="F143" s="153" t="str">
        <f ca="1">IF(INDIRECT("'Risk Input'!"&amp;Database!$O$28&amp;ROW()-3)="","",INDIRECT("'Risk Input'!"&amp;Database!$O$28&amp;ROW()-3))</f>
        <v/>
      </c>
    </row>
    <row r="144" s="29" customFormat="1" ht="15.25" spans="2:6">
      <c r="B144" s="149">
        <f t="shared" si="3"/>
        <v>135</v>
      </c>
      <c r="C144" s="150" t="str">
        <f ca="1">IF(INDIRECT("'Risk Input'!"&amp;Database!$O$10&amp;ROW()-3)="","",INDIRECT("'Risk Input'!"&amp;Database!$O$10&amp;ROW()-3))</f>
        <v/>
      </c>
      <c r="D144" s="151" t="str">
        <f ca="1">IF(INDIRECT("'Risk Input'!"&amp;Database!$O$2&amp;ROW()-3)="","",INDIRECT("'Risk Input'!"&amp;Database!$O$2&amp;ROW()-3))</f>
        <v/>
      </c>
      <c r="E144" s="154" t="str">
        <f ca="1">IF(INDIRECT("'Risk Input'!"&amp;Database!$O$27&amp;ROW()-3)="","",INDIRECT("'Risk Input'!"&amp;Database!$O$27&amp;ROW()-3))</f>
        <v/>
      </c>
      <c r="F144" s="155" t="str">
        <f ca="1">IF(INDIRECT("'Risk Input'!"&amp;Database!$O$28&amp;ROW()-3)="","",INDIRECT("'Risk Input'!"&amp;Database!$O$28&amp;ROW()-3))</f>
        <v/>
      </c>
    </row>
    <row r="145" s="29" customFormat="1" ht="15.25" spans="2:6">
      <c r="B145" s="149">
        <f t="shared" si="3"/>
        <v>136</v>
      </c>
      <c r="C145" s="150" t="str">
        <f ca="1">IF(INDIRECT("'Risk Input'!"&amp;Database!$O$10&amp;ROW()-3)="","",INDIRECT("'Risk Input'!"&amp;Database!$O$10&amp;ROW()-3))</f>
        <v/>
      </c>
      <c r="D145" s="151" t="str">
        <f ca="1">IF(INDIRECT("'Risk Input'!"&amp;Database!$O$2&amp;ROW()-3)="","",INDIRECT("'Risk Input'!"&amp;Database!$O$2&amp;ROW()-3))</f>
        <v/>
      </c>
      <c r="E145" s="152" t="str">
        <f ca="1">IF(INDIRECT("'Risk Input'!"&amp;Database!$O$27&amp;ROW()-3)="","",INDIRECT("'Risk Input'!"&amp;Database!$O$27&amp;ROW()-3))</f>
        <v/>
      </c>
      <c r="F145" s="153" t="str">
        <f ca="1">IF(INDIRECT("'Risk Input'!"&amp;Database!$O$28&amp;ROW()-3)="","",INDIRECT("'Risk Input'!"&amp;Database!$O$28&amp;ROW()-3))</f>
        <v/>
      </c>
    </row>
    <row r="146" s="29" customFormat="1" ht="15.25" spans="2:6">
      <c r="B146" s="149">
        <f t="shared" si="3"/>
        <v>137</v>
      </c>
      <c r="C146" s="150" t="str">
        <f ca="1">IF(INDIRECT("'Risk Input'!"&amp;Database!$O$10&amp;ROW()-3)="","",INDIRECT("'Risk Input'!"&amp;Database!$O$10&amp;ROW()-3))</f>
        <v/>
      </c>
      <c r="D146" s="151" t="str">
        <f ca="1">IF(INDIRECT("'Risk Input'!"&amp;Database!$O$2&amp;ROW()-3)="","",INDIRECT("'Risk Input'!"&amp;Database!$O$2&amp;ROW()-3))</f>
        <v/>
      </c>
      <c r="E146" s="154" t="str">
        <f ca="1">IF(INDIRECT("'Risk Input'!"&amp;Database!$O$27&amp;ROW()-3)="","",INDIRECT("'Risk Input'!"&amp;Database!$O$27&amp;ROW()-3))</f>
        <v/>
      </c>
      <c r="F146" s="155" t="str">
        <f ca="1">IF(INDIRECT("'Risk Input'!"&amp;Database!$O$28&amp;ROW()-3)="","",INDIRECT("'Risk Input'!"&amp;Database!$O$28&amp;ROW()-3))</f>
        <v/>
      </c>
    </row>
    <row r="147" s="29" customFormat="1" ht="15.25" spans="2:6">
      <c r="B147" s="149">
        <f t="shared" si="3"/>
        <v>138</v>
      </c>
      <c r="C147" s="150" t="str">
        <f ca="1">IF(INDIRECT("'Risk Input'!"&amp;Database!$O$10&amp;ROW()-3)="","",INDIRECT("'Risk Input'!"&amp;Database!$O$10&amp;ROW()-3))</f>
        <v/>
      </c>
      <c r="D147" s="151" t="str">
        <f ca="1">IF(INDIRECT("'Risk Input'!"&amp;Database!$O$2&amp;ROW()-3)="","",INDIRECT("'Risk Input'!"&amp;Database!$O$2&amp;ROW()-3))</f>
        <v/>
      </c>
      <c r="E147" s="152" t="str">
        <f ca="1">IF(INDIRECT("'Risk Input'!"&amp;Database!$O$27&amp;ROW()-3)="","",INDIRECT("'Risk Input'!"&amp;Database!$O$27&amp;ROW()-3))</f>
        <v/>
      </c>
      <c r="F147" s="153" t="str">
        <f ca="1">IF(INDIRECT("'Risk Input'!"&amp;Database!$O$28&amp;ROW()-3)="","",INDIRECT("'Risk Input'!"&amp;Database!$O$28&amp;ROW()-3))</f>
        <v/>
      </c>
    </row>
    <row r="148" s="29" customFormat="1" ht="15.25" spans="2:6">
      <c r="B148" s="149">
        <f t="shared" si="3"/>
        <v>139</v>
      </c>
      <c r="C148" s="150" t="str">
        <f ca="1">IF(INDIRECT("'Risk Input'!"&amp;Database!$O$10&amp;ROW()-3)="","",INDIRECT("'Risk Input'!"&amp;Database!$O$10&amp;ROW()-3))</f>
        <v/>
      </c>
      <c r="D148" s="151" t="str">
        <f ca="1">IF(INDIRECT("'Risk Input'!"&amp;Database!$O$2&amp;ROW()-3)="","",INDIRECT("'Risk Input'!"&amp;Database!$O$2&amp;ROW()-3))</f>
        <v/>
      </c>
      <c r="E148" s="154" t="str">
        <f ca="1">IF(INDIRECT("'Risk Input'!"&amp;Database!$O$27&amp;ROW()-3)="","",INDIRECT("'Risk Input'!"&amp;Database!$O$27&amp;ROW()-3))</f>
        <v/>
      </c>
      <c r="F148" s="155" t="str">
        <f ca="1">IF(INDIRECT("'Risk Input'!"&amp;Database!$O$28&amp;ROW()-3)="","",INDIRECT("'Risk Input'!"&amp;Database!$O$28&amp;ROW()-3))</f>
        <v/>
      </c>
    </row>
    <row r="149" s="29" customFormat="1" ht="15.25" spans="2:6">
      <c r="B149" s="149">
        <f t="shared" si="3"/>
        <v>140</v>
      </c>
      <c r="C149" s="150" t="str">
        <f ca="1">IF(INDIRECT("'Risk Input'!"&amp;Database!$O$10&amp;ROW()-3)="","",INDIRECT("'Risk Input'!"&amp;Database!$O$10&amp;ROW()-3))</f>
        <v/>
      </c>
      <c r="D149" s="151" t="str">
        <f ca="1">IF(INDIRECT("'Risk Input'!"&amp;Database!$O$2&amp;ROW()-3)="","",INDIRECT("'Risk Input'!"&amp;Database!$O$2&amp;ROW()-3))</f>
        <v/>
      </c>
      <c r="E149" s="152" t="str">
        <f ca="1">IF(INDIRECT("'Risk Input'!"&amp;Database!$O$27&amp;ROW()-3)="","",INDIRECT("'Risk Input'!"&amp;Database!$O$27&amp;ROW()-3))</f>
        <v/>
      </c>
      <c r="F149" s="153" t="str">
        <f ca="1">IF(INDIRECT("'Risk Input'!"&amp;Database!$O$28&amp;ROW()-3)="","",INDIRECT("'Risk Input'!"&amp;Database!$O$28&amp;ROW()-3))</f>
        <v/>
      </c>
    </row>
    <row r="150" s="29" customFormat="1" ht="15.25" spans="2:6">
      <c r="B150" s="149">
        <f t="shared" si="3"/>
        <v>141</v>
      </c>
      <c r="C150" s="150" t="str">
        <f ca="1">IF(INDIRECT("'Risk Input'!"&amp;Database!$O$10&amp;ROW()-3)="","",INDIRECT("'Risk Input'!"&amp;Database!$O$10&amp;ROW()-3))</f>
        <v/>
      </c>
      <c r="D150" s="151" t="str">
        <f ca="1">IF(INDIRECT("'Risk Input'!"&amp;Database!$O$2&amp;ROW()-3)="","",INDIRECT("'Risk Input'!"&amp;Database!$O$2&amp;ROW()-3))</f>
        <v/>
      </c>
      <c r="E150" s="154" t="str">
        <f ca="1">IF(INDIRECT("'Risk Input'!"&amp;Database!$O$27&amp;ROW()-3)="","",INDIRECT("'Risk Input'!"&amp;Database!$O$27&amp;ROW()-3))</f>
        <v/>
      </c>
      <c r="F150" s="155" t="str">
        <f ca="1">IF(INDIRECT("'Risk Input'!"&amp;Database!$O$28&amp;ROW()-3)="","",INDIRECT("'Risk Input'!"&amp;Database!$O$28&amp;ROW()-3))</f>
        <v/>
      </c>
    </row>
    <row r="151" s="29" customFormat="1" ht="15.25" spans="2:6">
      <c r="B151" s="149">
        <f t="shared" si="3"/>
        <v>142</v>
      </c>
      <c r="C151" s="150" t="str">
        <f ca="1">IF(INDIRECT("'Risk Input'!"&amp;Database!$O$10&amp;ROW()-3)="","",INDIRECT("'Risk Input'!"&amp;Database!$O$10&amp;ROW()-3))</f>
        <v/>
      </c>
      <c r="D151" s="151" t="str">
        <f ca="1">IF(INDIRECT("'Risk Input'!"&amp;Database!$O$2&amp;ROW()-3)="","",INDIRECT("'Risk Input'!"&amp;Database!$O$2&amp;ROW()-3))</f>
        <v/>
      </c>
      <c r="E151" s="152" t="str">
        <f ca="1">IF(INDIRECT("'Risk Input'!"&amp;Database!$O$27&amp;ROW()-3)="","",INDIRECT("'Risk Input'!"&amp;Database!$O$27&amp;ROW()-3))</f>
        <v/>
      </c>
      <c r="F151" s="153" t="str">
        <f ca="1">IF(INDIRECT("'Risk Input'!"&amp;Database!$O$28&amp;ROW()-3)="","",INDIRECT("'Risk Input'!"&amp;Database!$O$28&amp;ROW()-3))</f>
        <v/>
      </c>
    </row>
    <row r="152" s="29" customFormat="1" ht="15.25" spans="2:6">
      <c r="B152" s="149">
        <f t="shared" si="3"/>
        <v>143</v>
      </c>
      <c r="C152" s="150" t="str">
        <f ca="1">IF(INDIRECT("'Risk Input'!"&amp;Database!$O$10&amp;ROW()-3)="","",INDIRECT("'Risk Input'!"&amp;Database!$O$10&amp;ROW()-3))</f>
        <v/>
      </c>
      <c r="D152" s="151" t="str">
        <f ca="1">IF(INDIRECT("'Risk Input'!"&amp;Database!$O$2&amp;ROW()-3)="","",INDIRECT("'Risk Input'!"&amp;Database!$O$2&amp;ROW()-3))</f>
        <v/>
      </c>
      <c r="E152" s="154" t="str">
        <f ca="1">IF(INDIRECT("'Risk Input'!"&amp;Database!$O$27&amp;ROW()-3)="","",INDIRECT("'Risk Input'!"&amp;Database!$O$27&amp;ROW()-3))</f>
        <v/>
      </c>
      <c r="F152" s="155" t="str">
        <f ca="1">IF(INDIRECT("'Risk Input'!"&amp;Database!$O$28&amp;ROW()-3)="","",INDIRECT("'Risk Input'!"&amp;Database!$O$28&amp;ROW()-3))</f>
        <v/>
      </c>
    </row>
    <row r="153" s="29" customFormat="1" ht="15.25" spans="2:6">
      <c r="B153" s="149">
        <f t="shared" si="3"/>
        <v>144</v>
      </c>
      <c r="C153" s="150" t="str">
        <f ca="1">IF(INDIRECT("'Risk Input'!"&amp;Database!$O$10&amp;ROW()-3)="","",INDIRECT("'Risk Input'!"&amp;Database!$O$10&amp;ROW()-3))</f>
        <v/>
      </c>
      <c r="D153" s="151" t="str">
        <f ca="1">IF(INDIRECT("'Risk Input'!"&amp;Database!$O$2&amp;ROW()-3)="","",INDIRECT("'Risk Input'!"&amp;Database!$O$2&amp;ROW()-3))</f>
        <v/>
      </c>
      <c r="E153" s="152" t="str">
        <f ca="1">IF(INDIRECT("'Risk Input'!"&amp;Database!$O$27&amp;ROW()-3)="","",INDIRECT("'Risk Input'!"&amp;Database!$O$27&amp;ROW()-3))</f>
        <v/>
      </c>
      <c r="F153" s="153" t="str">
        <f ca="1">IF(INDIRECT("'Risk Input'!"&amp;Database!$O$28&amp;ROW()-3)="","",INDIRECT("'Risk Input'!"&amp;Database!$O$28&amp;ROW()-3))</f>
        <v/>
      </c>
    </row>
    <row r="154" s="29" customFormat="1" ht="15.25" spans="2:6">
      <c r="B154" s="149">
        <f t="shared" si="3"/>
        <v>145</v>
      </c>
      <c r="C154" s="150" t="str">
        <f ca="1">IF(INDIRECT("'Risk Input'!"&amp;Database!$O$10&amp;ROW()-3)="","",INDIRECT("'Risk Input'!"&amp;Database!$O$10&amp;ROW()-3))</f>
        <v/>
      </c>
      <c r="D154" s="151" t="str">
        <f ca="1">IF(INDIRECT("'Risk Input'!"&amp;Database!$O$2&amp;ROW()-3)="","",INDIRECT("'Risk Input'!"&amp;Database!$O$2&amp;ROW()-3))</f>
        <v/>
      </c>
      <c r="E154" s="154" t="str">
        <f ca="1">IF(INDIRECT("'Risk Input'!"&amp;Database!$O$27&amp;ROW()-3)="","",INDIRECT("'Risk Input'!"&amp;Database!$O$27&amp;ROW()-3))</f>
        <v/>
      </c>
      <c r="F154" s="155" t="str">
        <f ca="1">IF(INDIRECT("'Risk Input'!"&amp;Database!$O$28&amp;ROW()-3)="","",INDIRECT("'Risk Input'!"&amp;Database!$O$28&amp;ROW()-3))</f>
        <v/>
      </c>
    </row>
    <row r="155" s="29" customFormat="1" ht="15.25" spans="2:6">
      <c r="B155" s="149">
        <f t="shared" si="3"/>
        <v>146</v>
      </c>
      <c r="C155" s="150" t="str">
        <f ca="1">IF(INDIRECT("'Risk Input'!"&amp;Database!$O$10&amp;ROW()-3)="","",INDIRECT("'Risk Input'!"&amp;Database!$O$10&amp;ROW()-3))</f>
        <v/>
      </c>
      <c r="D155" s="151" t="str">
        <f ca="1">IF(INDIRECT("'Risk Input'!"&amp;Database!$O$2&amp;ROW()-3)="","",INDIRECT("'Risk Input'!"&amp;Database!$O$2&amp;ROW()-3))</f>
        <v/>
      </c>
      <c r="E155" s="152" t="str">
        <f ca="1">IF(INDIRECT("'Risk Input'!"&amp;Database!$O$27&amp;ROW()-3)="","",INDIRECT("'Risk Input'!"&amp;Database!$O$27&amp;ROW()-3))</f>
        <v/>
      </c>
      <c r="F155" s="153" t="str">
        <f ca="1">IF(INDIRECT("'Risk Input'!"&amp;Database!$O$28&amp;ROW()-3)="","",INDIRECT("'Risk Input'!"&amp;Database!$O$28&amp;ROW()-3))</f>
        <v/>
      </c>
    </row>
    <row r="156" s="29" customFormat="1" ht="15.25" spans="2:6">
      <c r="B156" s="149">
        <f t="shared" si="3"/>
        <v>147</v>
      </c>
      <c r="C156" s="150" t="str">
        <f ca="1">IF(INDIRECT("'Risk Input'!"&amp;Database!$O$10&amp;ROW()-3)="","",INDIRECT("'Risk Input'!"&amp;Database!$O$10&amp;ROW()-3))</f>
        <v/>
      </c>
      <c r="D156" s="151" t="str">
        <f ca="1">IF(INDIRECT("'Risk Input'!"&amp;Database!$O$2&amp;ROW()-3)="","",INDIRECT("'Risk Input'!"&amp;Database!$O$2&amp;ROW()-3))</f>
        <v/>
      </c>
      <c r="E156" s="154" t="str">
        <f ca="1">IF(INDIRECT("'Risk Input'!"&amp;Database!$O$27&amp;ROW()-3)="","",INDIRECT("'Risk Input'!"&amp;Database!$O$27&amp;ROW()-3))</f>
        <v/>
      </c>
      <c r="F156" s="155" t="str">
        <f ca="1">IF(INDIRECT("'Risk Input'!"&amp;Database!$O$28&amp;ROW()-3)="","",INDIRECT("'Risk Input'!"&amp;Database!$O$28&amp;ROW()-3))</f>
        <v/>
      </c>
    </row>
    <row r="157" s="29" customFormat="1" ht="15.25" spans="2:6">
      <c r="B157" s="149">
        <f t="shared" si="3"/>
        <v>148</v>
      </c>
      <c r="C157" s="150" t="str">
        <f ca="1">IF(INDIRECT("'Risk Input'!"&amp;Database!$O$10&amp;ROW()-3)="","",INDIRECT("'Risk Input'!"&amp;Database!$O$10&amp;ROW()-3))</f>
        <v/>
      </c>
      <c r="D157" s="151" t="str">
        <f ca="1">IF(INDIRECT("'Risk Input'!"&amp;Database!$O$2&amp;ROW()-3)="","",INDIRECT("'Risk Input'!"&amp;Database!$O$2&amp;ROW()-3))</f>
        <v/>
      </c>
      <c r="E157" s="152" t="str">
        <f ca="1">IF(INDIRECT("'Risk Input'!"&amp;Database!$O$27&amp;ROW()-3)="","",INDIRECT("'Risk Input'!"&amp;Database!$O$27&amp;ROW()-3))</f>
        <v/>
      </c>
      <c r="F157" s="153" t="str">
        <f ca="1">IF(INDIRECT("'Risk Input'!"&amp;Database!$O$28&amp;ROW()-3)="","",INDIRECT("'Risk Input'!"&amp;Database!$O$28&amp;ROW()-3))</f>
        <v/>
      </c>
    </row>
    <row r="158" s="29" customFormat="1" ht="15.25" spans="2:6">
      <c r="B158" s="149">
        <f t="shared" si="3"/>
        <v>149</v>
      </c>
      <c r="C158" s="150" t="str">
        <f ca="1">IF(INDIRECT("'Risk Input'!"&amp;Database!$O$10&amp;ROW()-3)="","",INDIRECT("'Risk Input'!"&amp;Database!$O$10&amp;ROW()-3))</f>
        <v/>
      </c>
      <c r="D158" s="151" t="str">
        <f ca="1">IF(INDIRECT("'Risk Input'!"&amp;Database!$O$2&amp;ROW()-3)="","",INDIRECT("'Risk Input'!"&amp;Database!$O$2&amp;ROW()-3))</f>
        <v/>
      </c>
      <c r="E158" s="154" t="str">
        <f ca="1">IF(INDIRECT("'Risk Input'!"&amp;Database!$O$27&amp;ROW()-3)="","",INDIRECT("'Risk Input'!"&amp;Database!$O$27&amp;ROW()-3))</f>
        <v/>
      </c>
      <c r="F158" s="155" t="str">
        <f ca="1">IF(INDIRECT("'Risk Input'!"&amp;Database!$O$28&amp;ROW()-3)="","",INDIRECT("'Risk Input'!"&amp;Database!$O$28&amp;ROW()-3))</f>
        <v/>
      </c>
    </row>
    <row r="159" s="29" customFormat="1" ht="15.25" spans="2:6">
      <c r="B159" s="149">
        <f t="shared" si="3"/>
        <v>150</v>
      </c>
      <c r="C159" s="150" t="str">
        <f ca="1">IF(INDIRECT("'Risk Input'!"&amp;Database!$O$10&amp;ROW()-3)="","",INDIRECT("'Risk Input'!"&amp;Database!$O$10&amp;ROW()-3))</f>
        <v/>
      </c>
      <c r="D159" s="151" t="str">
        <f ca="1">IF(INDIRECT("'Risk Input'!"&amp;Database!$O$2&amp;ROW()-3)="","",INDIRECT("'Risk Input'!"&amp;Database!$O$2&amp;ROW()-3))</f>
        <v/>
      </c>
      <c r="E159" s="152" t="str">
        <f ca="1">IF(INDIRECT("'Risk Input'!"&amp;Database!$O$27&amp;ROW()-3)="","",INDIRECT("'Risk Input'!"&amp;Database!$O$27&amp;ROW()-3))</f>
        <v/>
      </c>
      <c r="F159" s="153" t="str">
        <f ca="1">IF(INDIRECT("'Risk Input'!"&amp;Database!$O$28&amp;ROW()-3)="","",INDIRECT("'Risk Input'!"&amp;Database!$O$28&amp;ROW()-3))</f>
        <v/>
      </c>
    </row>
    <row r="160" s="29" customFormat="1" ht="15.25" spans="2:6">
      <c r="B160" s="149">
        <f t="shared" si="3"/>
        <v>151</v>
      </c>
      <c r="C160" s="150" t="str">
        <f ca="1">IF(INDIRECT("'Risk Input'!"&amp;Database!$O$10&amp;ROW()-3)="","",INDIRECT("'Risk Input'!"&amp;Database!$O$10&amp;ROW()-3))</f>
        <v/>
      </c>
      <c r="D160" s="151" t="str">
        <f ca="1">IF(INDIRECT("'Risk Input'!"&amp;Database!$O$2&amp;ROW()-3)="","",INDIRECT("'Risk Input'!"&amp;Database!$O$2&amp;ROW()-3))</f>
        <v/>
      </c>
      <c r="E160" s="154" t="str">
        <f ca="1">IF(INDIRECT("'Risk Input'!"&amp;Database!$O$27&amp;ROW()-3)="","",INDIRECT("'Risk Input'!"&amp;Database!$O$27&amp;ROW()-3))</f>
        <v/>
      </c>
      <c r="F160" s="155" t="str">
        <f ca="1">IF(INDIRECT("'Risk Input'!"&amp;Database!$O$28&amp;ROW()-3)="","",INDIRECT("'Risk Input'!"&amp;Database!$O$28&amp;ROW()-3))</f>
        <v/>
      </c>
    </row>
    <row r="161" s="29" customFormat="1" ht="15.25" spans="2:6">
      <c r="B161" s="149">
        <f t="shared" si="3"/>
        <v>152</v>
      </c>
      <c r="C161" s="150" t="str">
        <f ca="1">IF(INDIRECT("'Risk Input'!"&amp;Database!$O$10&amp;ROW()-3)="","",INDIRECT("'Risk Input'!"&amp;Database!$O$10&amp;ROW()-3))</f>
        <v/>
      </c>
      <c r="D161" s="151" t="str">
        <f ca="1">IF(INDIRECT("'Risk Input'!"&amp;Database!$O$2&amp;ROW()-3)="","",INDIRECT("'Risk Input'!"&amp;Database!$O$2&amp;ROW()-3))</f>
        <v/>
      </c>
      <c r="E161" s="152" t="str">
        <f ca="1">IF(INDIRECT("'Risk Input'!"&amp;Database!$O$27&amp;ROW()-3)="","",INDIRECT("'Risk Input'!"&amp;Database!$O$27&amp;ROW()-3))</f>
        <v/>
      </c>
      <c r="F161" s="153" t="str">
        <f ca="1">IF(INDIRECT("'Risk Input'!"&amp;Database!$O$28&amp;ROW()-3)="","",INDIRECT("'Risk Input'!"&amp;Database!$O$28&amp;ROW()-3))</f>
        <v/>
      </c>
    </row>
    <row r="162" s="29" customFormat="1" ht="15.25" spans="2:6">
      <c r="B162" s="149">
        <f t="shared" si="3"/>
        <v>153</v>
      </c>
      <c r="C162" s="150" t="str">
        <f ca="1">IF(INDIRECT("'Risk Input'!"&amp;Database!$O$10&amp;ROW()-3)="","",INDIRECT("'Risk Input'!"&amp;Database!$O$10&amp;ROW()-3))</f>
        <v/>
      </c>
      <c r="D162" s="151" t="str">
        <f ca="1">IF(INDIRECT("'Risk Input'!"&amp;Database!$O$2&amp;ROW()-3)="","",INDIRECT("'Risk Input'!"&amp;Database!$O$2&amp;ROW()-3))</f>
        <v/>
      </c>
      <c r="E162" s="154" t="str">
        <f ca="1">IF(INDIRECT("'Risk Input'!"&amp;Database!$O$27&amp;ROW()-3)="","",INDIRECT("'Risk Input'!"&amp;Database!$O$27&amp;ROW()-3))</f>
        <v/>
      </c>
      <c r="F162" s="155" t="str">
        <f ca="1">IF(INDIRECT("'Risk Input'!"&amp;Database!$O$28&amp;ROW()-3)="","",INDIRECT("'Risk Input'!"&amp;Database!$O$28&amp;ROW()-3))</f>
        <v/>
      </c>
    </row>
    <row r="163" s="29" customFormat="1" ht="15.25" spans="2:6">
      <c r="B163" s="149">
        <f t="shared" si="3"/>
        <v>154</v>
      </c>
      <c r="C163" s="150" t="str">
        <f ca="1">IF(INDIRECT("'Risk Input'!"&amp;Database!$O$10&amp;ROW()-3)="","",INDIRECT("'Risk Input'!"&amp;Database!$O$10&amp;ROW()-3))</f>
        <v/>
      </c>
      <c r="D163" s="151" t="str">
        <f ca="1">IF(INDIRECT("'Risk Input'!"&amp;Database!$O$2&amp;ROW()-3)="","",INDIRECT("'Risk Input'!"&amp;Database!$O$2&amp;ROW()-3))</f>
        <v/>
      </c>
      <c r="E163" s="152" t="str">
        <f ca="1">IF(INDIRECT("'Risk Input'!"&amp;Database!$O$27&amp;ROW()-3)="","",INDIRECT("'Risk Input'!"&amp;Database!$O$27&amp;ROW()-3))</f>
        <v/>
      </c>
      <c r="F163" s="153" t="str">
        <f ca="1">IF(INDIRECT("'Risk Input'!"&amp;Database!$O$28&amp;ROW()-3)="","",INDIRECT("'Risk Input'!"&amp;Database!$O$28&amp;ROW()-3))</f>
        <v/>
      </c>
    </row>
    <row r="164" s="29" customFormat="1" ht="15.25" spans="2:6">
      <c r="B164" s="149">
        <f t="shared" si="3"/>
        <v>155</v>
      </c>
      <c r="C164" s="150" t="str">
        <f ca="1">IF(INDIRECT("'Risk Input'!"&amp;Database!$O$10&amp;ROW()-3)="","",INDIRECT("'Risk Input'!"&amp;Database!$O$10&amp;ROW()-3))</f>
        <v/>
      </c>
      <c r="D164" s="151" t="str">
        <f ca="1">IF(INDIRECT("'Risk Input'!"&amp;Database!$O$2&amp;ROW()-3)="","",INDIRECT("'Risk Input'!"&amp;Database!$O$2&amp;ROW()-3))</f>
        <v/>
      </c>
      <c r="E164" s="154" t="str">
        <f ca="1">IF(INDIRECT("'Risk Input'!"&amp;Database!$O$27&amp;ROW()-3)="","",INDIRECT("'Risk Input'!"&amp;Database!$O$27&amp;ROW()-3))</f>
        <v/>
      </c>
      <c r="F164" s="155" t="str">
        <f ca="1">IF(INDIRECT("'Risk Input'!"&amp;Database!$O$28&amp;ROW()-3)="","",INDIRECT("'Risk Input'!"&amp;Database!$O$28&amp;ROW()-3))</f>
        <v/>
      </c>
    </row>
    <row r="165" s="29" customFormat="1" ht="15.25" spans="2:6">
      <c r="B165" s="149">
        <f t="shared" si="3"/>
        <v>156</v>
      </c>
      <c r="C165" s="150" t="str">
        <f ca="1">IF(INDIRECT("'Risk Input'!"&amp;Database!$O$10&amp;ROW()-3)="","",INDIRECT("'Risk Input'!"&amp;Database!$O$10&amp;ROW()-3))</f>
        <v/>
      </c>
      <c r="D165" s="151" t="str">
        <f ca="1">IF(INDIRECT("'Risk Input'!"&amp;Database!$O$2&amp;ROW()-3)="","",INDIRECT("'Risk Input'!"&amp;Database!$O$2&amp;ROW()-3))</f>
        <v/>
      </c>
      <c r="E165" s="152" t="str">
        <f ca="1">IF(INDIRECT("'Risk Input'!"&amp;Database!$O$27&amp;ROW()-3)="","",INDIRECT("'Risk Input'!"&amp;Database!$O$27&amp;ROW()-3))</f>
        <v/>
      </c>
      <c r="F165" s="153" t="str">
        <f ca="1">IF(INDIRECT("'Risk Input'!"&amp;Database!$O$28&amp;ROW()-3)="","",INDIRECT("'Risk Input'!"&amp;Database!$O$28&amp;ROW()-3))</f>
        <v/>
      </c>
    </row>
    <row r="166" s="29" customFormat="1" ht="15.25" spans="2:6">
      <c r="B166" s="149">
        <f t="shared" si="3"/>
        <v>157</v>
      </c>
      <c r="C166" s="150" t="str">
        <f ca="1">IF(INDIRECT("'Risk Input'!"&amp;Database!$O$10&amp;ROW()-3)="","",INDIRECT("'Risk Input'!"&amp;Database!$O$10&amp;ROW()-3))</f>
        <v/>
      </c>
      <c r="D166" s="151" t="str">
        <f ca="1">IF(INDIRECT("'Risk Input'!"&amp;Database!$O$2&amp;ROW()-3)="","",INDIRECT("'Risk Input'!"&amp;Database!$O$2&amp;ROW()-3))</f>
        <v/>
      </c>
      <c r="E166" s="154" t="str">
        <f ca="1">IF(INDIRECT("'Risk Input'!"&amp;Database!$O$27&amp;ROW()-3)="","",INDIRECT("'Risk Input'!"&amp;Database!$O$27&amp;ROW()-3))</f>
        <v/>
      </c>
      <c r="F166" s="155" t="str">
        <f ca="1">IF(INDIRECT("'Risk Input'!"&amp;Database!$O$28&amp;ROW()-3)="","",INDIRECT("'Risk Input'!"&amp;Database!$O$28&amp;ROW()-3))</f>
        <v/>
      </c>
    </row>
    <row r="167" s="29" customFormat="1" ht="15.25" spans="2:6">
      <c r="B167" s="149">
        <f t="shared" si="3"/>
        <v>158</v>
      </c>
      <c r="C167" s="150" t="str">
        <f ca="1">IF(INDIRECT("'Risk Input'!"&amp;Database!$O$10&amp;ROW()-3)="","",INDIRECT("'Risk Input'!"&amp;Database!$O$10&amp;ROW()-3))</f>
        <v/>
      </c>
      <c r="D167" s="151" t="str">
        <f ca="1">IF(INDIRECT("'Risk Input'!"&amp;Database!$O$2&amp;ROW()-3)="","",INDIRECT("'Risk Input'!"&amp;Database!$O$2&amp;ROW()-3))</f>
        <v/>
      </c>
      <c r="E167" s="152" t="str">
        <f ca="1">IF(INDIRECT("'Risk Input'!"&amp;Database!$O$27&amp;ROW()-3)="","",INDIRECT("'Risk Input'!"&amp;Database!$O$27&amp;ROW()-3))</f>
        <v/>
      </c>
      <c r="F167" s="153" t="str">
        <f ca="1">IF(INDIRECT("'Risk Input'!"&amp;Database!$O$28&amp;ROW()-3)="","",INDIRECT("'Risk Input'!"&amp;Database!$O$28&amp;ROW()-3))</f>
        <v/>
      </c>
    </row>
    <row r="168" s="29" customFormat="1" ht="15.25" spans="2:6">
      <c r="B168" s="149">
        <f t="shared" si="3"/>
        <v>159</v>
      </c>
      <c r="C168" s="150" t="str">
        <f ca="1">IF(INDIRECT("'Risk Input'!"&amp;Database!$O$10&amp;ROW()-3)="","",INDIRECT("'Risk Input'!"&amp;Database!$O$10&amp;ROW()-3))</f>
        <v/>
      </c>
      <c r="D168" s="151" t="str">
        <f ca="1">IF(INDIRECT("'Risk Input'!"&amp;Database!$O$2&amp;ROW()-3)="","",INDIRECT("'Risk Input'!"&amp;Database!$O$2&amp;ROW()-3))</f>
        <v/>
      </c>
      <c r="E168" s="154" t="str">
        <f ca="1">IF(INDIRECT("'Risk Input'!"&amp;Database!$O$27&amp;ROW()-3)="","",INDIRECT("'Risk Input'!"&amp;Database!$O$27&amp;ROW()-3))</f>
        <v/>
      </c>
      <c r="F168" s="155" t="str">
        <f ca="1">IF(INDIRECT("'Risk Input'!"&amp;Database!$O$28&amp;ROW()-3)="","",INDIRECT("'Risk Input'!"&amp;Database!$O$28&amp;ROW()-3))</f>
        <v/>
      </c>
    </row>
    <row r="169" s="29" customFormat="1" ht="15.25" spans="2:6">
      <c r="B169" s="149">
        <f t="shared" si="3"/>
        <v>160</v>
      </c>
      <c r="C169" s="150" t="str">
        <f ca="1">IF(INDIRECT("'Risk Input'!"&amp;Database!$O$10&amp;ROW()-3)="","",INDIRECT("'Risk Input'!"&amp;Database!$O$10&amp;ROW()-3))</f>
        <v/>
      </c>
      <c r="D169" s="151" t="str">
        <f ca="1">IF(INDIRECT("'Risk Input'!"&amp;Database!$O$2&amp;ROW()-3)="","",INDIRECT("'Risk Input'!"&amp;Database!$O$2&amp;ROW()-3))</f>
        <v/>
      </c>
      <c r="E169" s="152" t="str">
        <f ca="1">IF(INDIRECT("'Risk Input'!"&amp;Database!$O$27&amp;ROW()-3)="","",INDIRECT("'Risk Input'!"&amp;Database!$O$27&amp;ROW()-3))</f>
        <v/>
      </c>
      <c r="F169" s="153" t="str">
        <f ca="1">IF(INDIRECT("'Risk Input'!"&amp;Database!$O$28&amp;ROW()-3)="","",INDIRECT("'Risk Input'!"&amp;Database!$O$28&amp;ROW()-3))</f>
        <v/>
      </c>
    </row>
    <row r="170" s="29" customFormat="1" ht="15.25" spans="2:6">
      <c r="B170" s="149">
        <f t="shared" si="3"/>
        <v>161</v>
      </c>
      <c r="C170" s="150" t="str">
        <f ca="1">IF(INDIRECT("'Risk Input'!"&amp;Database!$O$10&amp;ROW()-3)="","",INDIRECT("'Risk Input'!"&amp;Database!$O$10&amp;ROW()-3))</f>
        <v/>
      </c>
      <c r="D170" s="151" t="str">
        <f ca="1">IF(INDIRECT("'Risk Input'!"&amp;Database!$O$2&amp;ROW()-3)="","",INDIRECT("'Risk Input'!"&amp;Database!$O$2&amp;ROW()-3))</f>
        <v/>
      </c>
      <c r="E170" s="154" t="str">
        <f ca="1">IF(INDIRECT("'Risk Input'!"&amp;Database!$O$27&amp;ROW()-3)="","",INDIRECT("'Risk Input'!"&amp;Database!$O$27&amp;ROW()-3))</f>
        <v/>
      </c>
      <c r="F170" s="155" t="str">
        <f ca="1">IF(INDIRECT("'Risk Input'!"&amp;Database!$O$28&amp;ROW()-3)="","",INDIRECT("'Risk Input'!"&amp;Database!$O$28&amp;ROW()-3))</f>
        <v/>
      </c>
    </row>
    <row r="171" s="29" customFormat="1" ht="15.25" spans="2:6">
      <c r="B171" s="149">
        <f t="shared" si="3"/>
        <v>162</v>
      </c>
      <c r="C171" s="150" t="str">
        <f ca="1">IF(INDIRECT("'Risk Input'!"&amp;Database!$O$10&amp;ROW()-3)="","",INDIRECT("'Risk Input'!"&amp;Database!$O$10&amp;ROW()-3))</f>
        <v/>
      </c>
      <c r="D171" s="151" t="str">
        <f ca="1">IF(INDIRECT("'Risk Input'!"&amp;Database!$O$2&amp;ROW()-3)="","",INDIRECT("'Risk Input'!"&amp;Database!$O$2&amp;ROW()-3))</f>
        <v/>
      </c>
      <c r="E171" s="152" t="str">
        <f ca="1">IF(INDIRECT("'Risk Input'!"&amp;Database!$O$27&amp;ROW()-3)="","",INDIRECT("'Risk Input'!"&amp;Database!$O$27&amp;ROW()-3))</f>
        <v/>
      </c>
      <c r="F171" s="153" t="str">
        <f ca="1">IF(INDIRECT("'Risk Input'!"&amp;Database!$O$28&amp;ROW()-3)="","",INDIRECT("'Risk Input'!"&amp;Database!$O$28&amp;ROW()-3))</f>
        <v/>
      </c>
    </row>
    <row r="172" s="29" customFormat="1" ht="15.25" spans="2:6">
      <c r="B172" s="149">
        <f t="shared" si="3"/>
        <v>163</v>
      </c>
      <c r="C172" s="150" t="str">
        <f ca="1">IF(INDIRECT("'Risk Input'!"&amp;Database!$O$10&amp;ROW()-3)="","",INDIRECT("'Risk Input'!"&amp;Database!$O$10&amp;ROW()-3))</f>
        <v/>
      </c>
      <c r="D172" s="151" t="str">
        <f ca="1">IF(INDIRECT("'Risk Input'!"&amp;Database!$O$2&amp;ROW()-3)="","",INDIRECT("'Risk Input'!"&amp;Database!$O$2&amp;ROW()-3))</f>
        <v/>
      </c>
      <c r="E172" s="154" t="str">
        <f ca="1">IF(INDIRECT("'Risk Input'!"&amp;Database!$O$27&amp;ROW()-3)="","",INDIRECT("'Risk Input'!"&amp;Database!$O$27&amp;ROW()-3))</f>
        <v/>
      </c>
      <c r="F172" s="155" t="str">
        <f ca="1">IF(INDIRECT("'Risk Input'!"&amp;Database!$O$28&amp;ROW()-3)="","",INDIRECT("'Risk Input'!"&amp;Database!$O$28&amp;ROW()-3))</f>
        <v/>
      </c>
    </row>
    <row r="173" s="29" customFormat="1" ht="15.25" spans="2:6">
      <c r="B173" s="149">
        <f t="shared" si="3"/>
        <v>164</v>
      </c>
      <c r="C173" s="150" t="str">
        <f ca="1">IF(INDIRECT("'Risk Input'!"&amp;Database!$O$10&amp;ROW()-3)="","",INDIRECT("'Risk Input'!"&amp;Database!$O$10&amp;ROW()-3))</f>
        <v/>
      </c>
      <c r="D173" s="151" t="str">
        <f ca="1">IF(INDIRECT("'Risk Input'!"&amp;Database!$O$2&amp;ROW()-3)="","",INDIRECT("'Risk Input'!"&amp;Database!$O$2&amp;ROW()-3))</f>
        <v/>
      </c>
      <c r="E173" s="152" t="str">
        <f ca="1">IF(INDIRECT("'Risk Input'!"&amp;Database!$O$27&amp;ROW()-3)="","",INDIRECT("'Risk Input'!"&amp;Database!$O$27&amp;ROW()-3))</f>
        <v/>
      </c>
      <c r="F173" s="153" t="str">
        <f ca="1">IF(INDIRECT("'Risk Input'!"&amp;Database!$O$28&amp;ROW()-3)="","",INDIRECT("'Risk Input'!"&amp;Database!$O$28&amp;ROW()-3))</f>
        <v/>
      </c>
    </row>
    <row r="174" s="29" customFormat="1" ht="15.25" spans="2:6">
      <c r="B174" s="149">
        <f t="shared" si="3"/>
        <v>165</v>
      </c>
      <c r="C174" s="150" t="str">
        <f ca="1">IF(INDIRECT("'Risk Input'!"&amp;Database!$O$10&amp;ROW()-3)="","",INDIRECT("'Risk Input'!"&amp;Database!$O$10&amp;ROW()-3))</f>
        <v/>
      </c>
      <c r="D174" s="151" t="str">
        <f ca="1">IF(INDIRECT("'Risk Input'!"&amp;Database!$O$2&amp;ROW()-3)="","",INDIRECT("'Risk Input'!"&amp;Database!$O$2&amp;ROW()-3))</f>
        <v/>
      </c>
      <c r="E174" s="154" t="str">
        <f ca="1">IF(INDIRECT("'Risk Input'!"&amp;Database!$O$27&amp;ROW()-3)="","",INDIRECT("'Risk Input'!"&amp;Database!$O$27&amp;ROW()-3))</f>
        <v/>
      </c>
      <c r="F174" s="155" t="str">
        <f ca="1">IF(INDIRECT("'Risk Input'!"&amp;Database!$O$28&amp;ROW()-3)="","",INDIRECT("'Risk Input'!"&amp;Database!$O$28&amp;ROW()-3))</f>
        <v/>
      </c>
    </row>
    <row r="175" s="29" customFormat="1" ht="15.25" spans="2:6">
      <c r="B175" s="149">
        <f t="shared" si="3"/>
        <v>166</v>
      </c>
      <c r="C175" s="150" t="str">
        <f ca="1">IF(INDIRECT("'Risk Input'!"&amp;Database!$O$10&amp;ROW()-3)="","",INDIRECT("'Risk Input'!"&amp;Database!$O$10&amp;ROW()-3))</f>
        <v/>
      </c>
      <c r="D175" s="151" t="str">
        <f ca="1">IF(INDIRECT("'Risk Input'!"&amp;Database!$O$2&amp;ROW()-3)="","",INDIRECT("'Risk Input'!"&amp;Database!$O$2&amp;ROW()-3))</f>
        <v/>
      </c>
      <c r="E175" s="152" t="str">
        <f ca="1">IF(INDIRECT("'Risk Input'!"&amp;Database!$O$27&amp;ROW()-3)="","",INDIRECT("'Risk Input'!"&amp;Database!$O$27&amp;ROW()-3))</f>
        <v/>
      </c>
      <c r="F175" s="153" t="str">
        <f ca="1">IF(INDIRECT("'Risk Input'!"&amp;Database!$O$28&amp;ROW()-3)="","",INDIRECT("'Risk Input'!"&amp;Database!$O$28&amp;ROW()-3))</f>
        <v/>
      </c>
    </row>
    <row r="176" s="29" customFormat="1" ht="15.25" spans="2:6">
      <c r="B176" s="149">
        <f t="shared" ref="B176:B209" si="4">B175+1</f>
        <v>167</v>
      </c>
      <c r="C176" s="150" t="str">
        <f ca="1">IF(INDIRECT("'Risk Input'!"&amp;Database!$O$10&amp;ROW()-3)="","",INDIRECT("'Risk Input'!"&amp;Database!$O$10&amp;ROW()-3))</f>
        <v/>
      </c>
      <c r="D176" s="151" t="str">
        <f ca="1">IF(INDIRECT("'Risk Input'!"&amp;Database!$O$2&amp;ROW()-3)="","",INDIRECT("'Risk Input'!"&amp;Database!$O$2&amp;ROW()-3))</f>
        <v/>
      </c>
      <c r="E176" s="154" t="str">
        <f ca="1">IF(INDIRECT("'Risk Input'!"&amp;Database!$O$27&amp;ROW()-3)="","",INDIRECT("'Risk Input'!"&amp;Database!$O$27&amp;ROW()-3))</f>
        <v/>
      </c>
      <c r="F176" s="155" t="str">
        <f ca="1">IF(INDIRECT("'Risk Input'!"&amp;Database!$O$28&amp;ROW()-3)="","",INDIRECT("'Risk Input'!"&amp;Database!$O$28&amp;ROW()-3))</f>
        <v/>
      </c>
    </row>
    <row r="177" s="29" customFormat="1" ht="15.25" spans="2:6">
      <c r="B177" s="149">
        <f t="shared" si="4"/>
        <v>168</v>
      </c>
      <c r="C177" s="150" t="str">
        <f ca="1">IF(INDIRECT("'Risk Input'!"&amp;Database!$O$10&amp;ROW()-3)="","",INDIRECT("'Risk Input'!"&amp;Database!$O$10&amp;ROW()-3))</f>
        <v/>
      </c>
      <c r="D177" s="151" t="str">
        <f ca="1">IF(INDIRECT("'Risk Input'!"&amp;Database!$O$2&amp;ROW()-3)="","",INDIRECT("'Risk Input'!"&amp;Database!$O$2&amp;ROW()-3))</f>
        <v/>
      </c>
      <c r="E177" s="152" t="str">
        <f ca="1">IF(INDIRECT("'Risk Input'!"&amp;Database!$O$27&amp;ROW()-3)="","",INDIRECT("'Risk Input'!"&amp;Database!$O$27&amp;ROW()-3))</f>
        <v/>
      </c>
      <c r="F177" s="153" t="str">
        <f ca="1">IF(INDIRECT("'Risk Input'!"&amp;Database!$O$28&amp;ROW()-3)="","",INDIRECT("'Risk Input'!"&amp;Database!$O$28&amp;ROW()-3))</f>
        <v/>
      </c>
    </row>
    <row r="178" s="29" customFormat="1" ht="15.25" spans="2:6">
      <c r="B178" s="149">
        <f t="shared" si="4"/>
        <v>169</v>
      </c>
      <c r="C178" s="150" t="str">
        <f ca="1">IF(INDIRECT("'Risk Input'!"&amp;Database!$O$10&amp;ROW()-3)="","",INDIRECT("'Risk Input'!"&amp;Database!$O$10&amp;ROW()-3))</f>
        <v/>
      </c>
      <c r="D178" s="151" t="str">
        <f ca="1">IF(INDIRECT("'Risk Input'!"&amp;Database!$O$2&amp;ROW()-3)="","",INDIRECT("'Risk Input'!"&amp;Database!$O$2&amp;ROW()-3))</f>
        <v/>
      </c>
      <c r="E178" s="154" t="str">
        <f ca="1">IF(INDIRECT("'Risk Input'!"&amp;Database!$O$27&amp;ROW()-3)="","",INDIRECT("'Risk Input'!"&amp;Database!$O$27&amp;ROW()-3))</f>
        <v/>
      </c>
      <c r="F178" s="155" t="str">
        <f ca="1">IF(INDIRECT("'Risk Input'!"&amp;Database!$O$28&amp;ROW()-3)="","",INDIRECT("'Risk Input'!"&amp;Database!$O$28&amp;ROW()-3))</f>
        <v/>
      </c>
    </row>
    <row r="179" s="29" customFormat="1" ht="15.25" spans="2:6">
      <c r="B179" s="149">
        <f t="shared" si="4"/>
        <v>170</v>
      </c>
      <c r="C179" s="150" t="str">
        <f ca="1">IF(INDIRECT("'Risk Input'!"&amp;Database!$O$10&amp;ROW()-3)="","",INDIRECT("'Risk Input'!"&amp;Database!$O$10&amp;ROW()-3))</f>
        <v/>
      </c>
      <c r="D179" s="151" t="str">
        <f ca="1">IF(INDIRECT("'Risk Input'!"&amp;Database!$O$2&amp;ROW()-3)="","",INDIRECT("'Risk Input'!"&amp;Database!$O$2&amp;ROW()-3))</f>
        <v/>
      </c>
      <c r="E179" s="152" t="str">
        <f ca="1">IF(INDIRECT("'Risk Input'!"&amp;Database!$O$27&amp;ROW()-3)="","",INDIRECT("'Risk Input'!"&amp;Database!$O$27&amp;ROW()-3))</f>
        <v/>
      </c>
      <c r="F179" s="153" t="str">
        <f ca="1">IF(INDIRECT("'Risk Input'!"&amp;Database!$O$28&amp;ROW()-3)="","",INDIRECT("'Risk Input'!"&amp;Database!$O$28&amp;ROW()-3))</f>
        <v/>
      </c>
    </row>
    <row r="180" s="29" customFormat="1" ht="15.25" spans="2:6">
      <c r="B180" s="149">
        <f t="shared" si="4"/>
        <v>171</v>
      </c>
      <c r="C180" s="150" t="str">
        <f ca="1">IF(INDIRECT("'Risk Input'!"&amp;Database!$O$10&amp;ROW()-3)="","",INDIRECT("'Risk Input'!"&amp;Database!$O$10&amp;ROW()-3))</f>
        <v/>
      </c>
      <c r="D180" s="151" t="str">
        <f ca="1">IF(INDIRECT("'Risk Input'!"&amp;Database!$O$2&amp;ROW()-3)="","",INDIRECT("'Risk Input'!"&amp;Database!$O$2&amp;ROW()-3))</f>
        <v/>
      </c>
      <c r="E180" s="154" t="str">
        <f ca="1">IF(INDIRECT("'Risk Input'!"&amp;Database!$O$27&amp;ROW()-3)="","",INDIRECT("'Risk Input'!"&amp;Database!$O$27&amp;ROW()-3))</f>
        <v/>
      </c>
      <c r="F180" s="155" t="str">
        <f ca="1">IF(INDIRECT("'Risk Input'!"&amp;Database!$O$28&amp;ROW()-3)="","",INDIRECT("'Risk Input'!"&amp;Database!$O$28&amp;ROW()-3))</f>
        <v/>
      </c>
    </row>
    <row r="181" s="29" customFormat="1" ht="15.25" spans="2:6">
      <c r="B181" s="149">
        <f t="shared" si="4"/>
        <v>172</v>
      </c>
      <c r="C181" s="150" t="str">
        <f ca="1">IF(INDIRECT("'Risk Input'!"&amp;Database!$O$10&amp;ROW()-3)="","",INDIRECT("'Risk Input'!"&amp;Database!$O$10&amp;ROW()-3))</f>
        <v/>
      </c>
      <c r="D181" s="151" t="str">
        <f ca="1">IF(INDIRECT("'Risk Input'!"&amp;Database!$O$2&amp;ROW()-3)="","",INDIRECT("'Risk Input'!"&amp;Database!$O$2&amp;ROW()-3))</f>
        <v/>
      </c>
      <c r="E181" s="152" t="str">
        <f ca="1">IF(INDIRECT("'Risk Input'!"&amp;Database!$O$27&amp;ROW()-3)="","",INDIRECT("'Risk Input'!"&amp;Database!$O$27&amp;ROW()-3))</f>
        <v/>
      </c>
      <c r="F181" s="153" t="str">
        <f ca="1">IF(INDIRECT("'Risk Input'!"&amp;Database!$O$28&amp;ROW()-3)="","",INDIRECT("'Risk Input'!"&amp;Database!$O$28&amp;ROW()-3))</f>
        <v/>
      </c>
    </row>
    <row r="182" s="29" customFormat="1" ht="15.25" spans="2:6">
      <c r="B182" s="149">
        <f t="shared" si="4"/>
        <v>173</v>
      </c>
      <c r="C182" s="150" t="str">
        <f ca="1">IF(INDIRECT("'Risk Input'!"&amp;Database!$O$10&amp;ROW()-3)="","",INDIRECT("'Risk Input'!"&amp;Database!$O$10&amp;ROW()-3))</f>
        <v/>
      </c>
      <c r="D182" s="151" t="str">
        <f ca="1">IF(INDIRECT("'Risk Input'!"&amp;Database!$O$2&amp;ROW()-3)="","",INDIRECT("'Risk Input'!"&amp;Database!$O$2&amp;ROW()-3))</f>
        <v/>
      </c>
      <c r="E182" s="154" t="str">
        <f ca="1">IF(INDIRECT("'Risk Input'!"&amp;Database!$O$27&amp;ROW()-3)="","",INDIRECT("'Risk Input'!"&amp;Database!$O$27&amp;ROW()-3))</f>
        <v/>
      </c>
      <c r="F182" s="155" t="str">
        <f ca="1">IF(INDIRECT("'Risk Input'!"&amp;Database!$O$28&amp;ROW()-3)="","",INDIRECT("'Risk Input'!"&amp;Database!$O$28&amp;ROW()-3))</f>
        <v/>
      </c>
    </row>
    <row r="183" s="29" customFormat="1" ht="15.25" spans="2:6">
      <c r="B183" s="149">
        <f t="shared" si="4"/>
        <v>174</v>
      </c>
      <c r="C183" s="150" t="str">
        <f ca="1">IF(INDIRECT("'Risk Input'!"&amp;Database!$O$10&amp;ROW()-3)="","",INDIRECT("'Risk Input'!"&amp;Database!$O$10&amp;ROW()-3))</f>
        <v/>
      </c>
      <c r="D183" s="151" t="str">
        <f ca="1">IF(INDIRECT("'Risk Input'!"&amp;Database!$O$2&amp;ROW()-3)="","",INDIRECT("'Risk Input'!"&amp;Database!$O$2&amp;ROW()-3))</f>
        <v/>
      </c>
      <c r="E183" s="152" t="str">
        <f ca="1">IF(INDIRECT("'Risk Input'!"&amp;Database!$O$27&amp;ROW()-3)="","",INDIRECT("'Risk Input'!"&amp;Database!$O$27&amp;ROW()-3))</f>
        <v/>
      </c>
      <c r="F183" s="153" t="str">
        <f ca="1">IF(INDIRECT("'Risk Input'!"&amp;Database!$O$28&amp;ROW()-3)="","",INDIRECT("'Risk Input'!"&amp;Database!$O$28&amp;ROW()-3))</f>
        <v/>
      </c>
    </row>
    <row r="184" s="29" customFormat="1" ht="15.25" spans="2:6">
      <c r="B184" s="149">
        <f t="shared" si="4"/>
        <v>175</v>
      </c>
      <c r="C184" s="150" t="str">
        <f ca="1">IF(INDIRECT("'Risk Input'!"&amp;Database!$O$10&amp;ROW()-3)="","",INDIRECT("'Risk Input'!"&amp;Database!$O$10&amp;ROW()-3))</f>
        <v/>
      </c>
      <c r="D184" s="151" t="str">
        <f ca="1">IF(INDIRECT("'Risk Input'!"&amp;Database!$O$2&amp;ROW()-3)="","",INDIRECT("'Risk Input'!"&amp;Database!$O$2&amp;ROW()-3))</f>
        <v/>
      </c>
      <c r="E184" s="154" t="str">
        <f ca="1">IF(INDIRECT("'Risk Input'!"&amp;Database!$O$27&amp;ROW()-3)="","",INDIRECT("'Risk Input'!"&amp;Database!$O$27&amp;ROW()-3))</f>
        <v/>
      </c>
      <c r="F184" s="155" t="str">
        <f ca="1">IF(INDIRECT("'Risk Input'!"&amp;Database!$O$28&amp;ROW()-3)="","",INDIRECT("'Risk Input'!"&amp;Database!$O$28&amp;ROW()-3))</f>
        <v/>
      </c>
    </row>
    <row r="185" s="29" customFormat="1" ht="15.25" spans="2:6">
      <c r="B185" s="149">
        <f t="shared" si="4"/>
        <v>176</v>
      </c>
      <c r="C185" s="150" t="str">
        <f ca="1">IF(INDIRECT("'Risk Input'!"&amp;Database!$O$10&amp;ROW()-3)="","",INDIRECT("'Risk Input'!"&amp;Database!$O$10&amp;ROW()-3))</f>
        <v/>
      </c>
      <c r="D185" s="151" t="str">
        <f ca="1">IF(INDIRECT("'Risk Input'!"&amp;Database!$O$2&amp;ROW()-3)="","",INDIRECT("'Risk Input'!"&amp;Database!$O$2&amp;ROW()-3))</f>
        <v/>
      </c>
      <c r="E185" s="152" t="str">
        <f ca="1">IF(INDIRECT("'Risk Input'!"&amp;Database!$O$27&amp;ROW()-3)="","",INDIRECT("'Risk Input'!"&amp;Database!$O$27&amp;ROW()-3))</f>
        <v/>
      </c>
      <c r="F185" s="153" t="str">
        <f ca="1">IF(INDIRECT("'Risk Input'!"&amp;Database!$O$28&amp;ROW()-3)="","",INDIRECT("'Risk Input'!"&amp;Database!$O$28&amp;ROW()-3))</f>
        <v/>
      </c>
    </row>
    <row r="186" s="29" customFormat="1" ht="15.25" spans="2:6">
      <c r="B186" s="149">
        <f t="shared" si="4"/>
        <v>177</v>
      </c>
      <c r="C186" s="150" t="str">
        <f ca="1">IF(INDIRECT("'Risk Input'!"&amp;Database!$O$10&amp;ROW()-3)="","",INDIRECT("'Risk Input'!"&amp;Database!$O$10&amp;ROW()-3))</f>
        <v/>
      </c>
      <c r="D186" s="151" t="str">
        <f ca="1">IF(INDIRECT("'Risk Input'!"&amp;Database!$O$2&amp;ROW()-3)="","",INDIRECT("'Risk Input'!"&amp;Database!$O$2&amp;ROW()-3))</f>
        <v/>
      </c>
      <c r="E186" s="154" t="str">
        <f ca="1">IF(INDIRECT("'Risk Input'!"&amp;Database!$O$27&amp;ROW()-3)="","",INDIRECT("'Risk Input'!"&amp;Database!$O$27&amp;ROW()-3))</f>
        <v/>
      </c>
      <c r="F186" s="155" t="str">
        <f ca="1">IF(INDIRECT("'Risk Input'!"&amp;Database!$O$28&amp;ROW()-3)="","",INDIRECT("'Risk Input'!"&amp;Database!$O$28&amp;ROW()-3))</f>
        <v/>
      </c>
    </row>
    <row r="187" s="29" customFormat="1" ht="15.25" spans="2:6">
      <c r="B187" s="149">
        <f t="shared" si="4"/>
        <v>178</v>
      </c>
      <c r="C187" s="150" t="str">
        <f ca="1">IF(INDIRECT("'Risk Input'!"&amp;Database!$O$10&amp;ROW()-3)="","",INDIRECT("'Risk Input'!"&amp;Database!$O$10&amp;ROW()-3))</f>
        <v/>
      </c>
      <c r="D187" s="151" t="str">
        <f ca="1">IF(INDIRECT("'Risk Input'!"&amp;Database!$O$2&amp;ROW()-3)="","",INDIRECT("'Risk Input'!"&amp;Database!$O$2&amp;ROW()-3))</f>
        <v/>
      </c>
      <c r="E187" s="152" t="str">
        <f ca="1">IF(INDIRECT("'Risk Input'!"&amp;Database!$O$27&amp;ROW()-3)="","",INDIRECT("'Risk Input'!"&amp;Database!$O$27&amp;ROW()-3))</f>
        <v/>
      </c>
      <c r="F187" s="153" t="str">
        <f ca="1">IF(INDIRECT("'Risk Input'!"&amp;Database!$O$28&amp;ROW()-3)="","",INDIRECT("'Risk Input'!"&amp;Database!$O$28&amp;ROW()-3))</f>
        <v/>
      </c>
    </row>
    <row r="188" s="29" customFormat="1" ht="15.25" spans="2:6">
      <c r="B188" s="149">
        <f t="shared" si="4"/>
        <v>179</v>
      </c>
      <c r="C188" s="150" t="str">
        <f ca="1">IF(INDIRECT("'Risk Input'!"&amp;Database!$O$10&amp;ROW()-3)="","",INDIRECT("'Risk Input'!"&amp;Database!$O$10&amp;ROW()-3))</f>
        <v/>
      </c>
      <c r="D188" s="151" t="str">
        <f ca="1">IF(INDIRECT("'Risk Input'!"&amp;Database!$O$2&amp;ROW()-3)="","",INDIRECT("'Risk Input'!"&amp;Database!$O$2&amp;ROW()-3))</f>
        <v/>
      </c>
      <c r="E188" s="154" t="str">
        <f ca="1">IF(INDIRECT("'Risk Input'!"&amp;Database!$O$27&amp;ROW()-3)="","",INDIRECT("'Risk Input'!"&amp;Database!$O$27&amp;ROW()-3))</f>
        <v/>
      </c>
      <c r="F188" s="155" t="str">
        <f ca="1">IF(INDIRECT("'Risk Input'!"&amp;Database!$O$28&amp;ROW()-3)="","",INDIRECT("'Risk Input'!"&amp;Database!$O$28&amp;ROW()-3))</f>
        <v/>
      </c>
    </row>
    <row r="189" s="29" customFormat="1" ht="15.25" spans="2:6">
      <c r="B189" s="149">
        <f t="shared" si="4"/>
        <v>180</v>
      </c>
      <c r="C189" s="150" t="str">
        <f ca="1">IF(INDIRECT("'Risk Input'!"&amp;Database!$O$10&amp;ROW()-3)="","",INDIRECT("'Risk Input'!"&amp;Database!$O$10&amp;ROW()-3))</f>
        <v/>
      </c>
      <c r="D189" s="151" t="str">
        <f ca="1">IF(INDIRECT("'Risk Input'!"&amp;Database!$O$2&amp;ROW()-3)="","",INDIRECT("'Risk Input'!"&amp;Database!$O$2&amp;ROW()-3))</f>
        <v/>
      </c>
      <c r="E189" s="152" t="str">
        <f ca="1">IF(INDIRECT("'Risk Input'!"&amp;Database!$O$27&amp;ROW()-3)="","",INDIRECT("'Risk Input'!"&amp;Database!$O$27&amp;ROW()-3))</f>
        <v/>
      </c>
      <c r="F189" s="153" t="str">
        <f ca="1">IF(INDIRECT("'Risk Input'!"&amp;Database!$O$28&amp;ROW()-3)="","",INDIRECT("'Risk Input'!"&amp;Database!$O$28&amp;ROW()-3))</f>
        <v/>
      </c>
    </row>
    <row r="190" s="29" customFormat="1" ht="15.25" spans="2:6">
      <c r="B190" s="149">
        <f t="shared" si="4"/>
        <v>181</v>
      </c>
      <c r="C190" s="150" t="str">
        <f ca="1">IF(INDIRECT("'Risk Input'!"&amp;Database!$O$10&amp;ROW()-3)="","",INDIRECT("'Risk Input'!"&amp;Database!$O$10&amp;ROW()-3))</f>
        <v/>
      </c>
      <c r="D190" s="151" t="str">
        <f ca="1">IF(INDIRECT("'Risk Input'!"&amp;Database!$O$2&amp;ROW()-3)="","",INDIRECT("'Risk Input'!"&amp;Database!$O$2&amp;ROW()-3))</f>
        <v/>
      </c>
      <c r="E190" s="154" t="str">
        <f ca="1">IF(INDIRECT("'Risk Input'!"&amp;Database!$O$27&amp;ROW()-3)="","",INDIRECT("'Risk Input'!"&amp;Database!$O$27&amp;ROW()-3))</f>
        <v/>
      </c>
      <c r="F190" s="155" t="str">
        <f ca="1">IF(INDIRECT("'Risk Input'!"&amp;Database!$O$28&amp;ROW()-3)="","",INDIRECT("'Risk Input'!"&amp;Database!$O$28&amp;ROW()-3))</f>
        <v/>
      </c>
    </row>
    <row r="191" s="29" customFormat="1" ht="15.25" spans="2:6">
      <c r="B191" s="149">
        <f t="shared" si="4"/>
        <v>182</v>
      </c>
      <c r="C191" s="150" t="str">
        <f ca="1">IF(INDIRECT("'Risk Input'!"&amp;Database!$O$10&amp;ROW()-3)="","",INDIRECT("'Risk Input'!"&amp;Database!$O$10&amp;ROW()-3))</f>
        <v/>
      </c>
      <c r="D191" s="151" t="str">
        <f ca="1">IF(INDIRECT("'Risk Input'!"&amp;Database!$O$2&amp;ROW()-3)="","",INDIRECT("'Risk Input'!"&amp;Database!$O$2&amp;ROW()-3))</f>
        <v/>
      </c>
      <c r="E191" s="152" t="str">
        <f ca="1">IF(INDIRECT("'Risk Input'!"&amp;Database!$O$27&amp;ROW()-3)="","",INDIRECT("'Risk Input'!"&amp;Database!$O$27&amp;ROW()-3))</f>
        <v/>
      </c>
      <c r="F191" s="153" t="str">
        <f ca="1">IF(INDIRECT("'Risk Input'!"&amp;Database!$O$28&amp;ROW()-3)="","",INDIRECT("'Risk Input'!"&amp;Database!$O$28&amp;ROW()-3))</f>
        <v/>
      </c>
    </row>
    <row r="192" s="29" customFormat="1" ht="15.25" spans="2:6">
      <c r="B192" s="149">
        <f t="shared" si="4"/>
        <v>183</v>
      </c>
      <c r="C192" s="150" t="str">
        <f ca="1">IF(INDIRECT("'Risk Input'!"&amp;Database!$O$10&amp;ROW()-3)="","",INDIRECT("'Risk Input'!"&amp;Database!$O$10&amp;ROW()-3))</f>
        <v/>
      </c>
      <c r="D192" s="151" t="str">
        <f ca="1">IF(INDIRECT("'Risk Input'!"&amp;Database!$O$2&amp;ROW()-3)="","",INDIRECT("'Risk Input'!"&amp;Database!$O$2&amp;ROW()-3))</f>
        <v/>
      </c>
      <c r="E192" s="154" t="str">
        <f ca="1">IF(INDIRECT("'Risk Input'!"&amp;Database!$O$27&amp;ROW()-3)="","",INDIRECT("'Risk Input'!"&amp;Database!$O$27&amp;ROW()-3))</f>
        <v/>
      </c>
      <c r="F192" s="155" t="str">
        <f ca="1">IF(INDIRECT("'Risk Input'!"&amp;Database!$O$28&amp;ROW()-3)="","",INDIRECT("'Risk Input'!"&amp;Database!$O$28&amp;ROW()-3))</f>
        <v/>
      </c>
    </row>
    <row r="193" s="29" customFormat="1" ht="15.25" spans="2:6">
      <c r="B193" s="149">
        <f t="shared" si="4"/>
        <v>184</v>
      </c>
      <c r="C193" s="150" t="str">
        <f ca="1">IF(INDIRECT("'Risk Input'!"&amp;Database!$O$10&amp;ROW()-3)="","",INDIRECT("'Risk Input'!"&amp;Database!$O$10&amp;ROW()-3))</f>
        <v/>
      </c>
      <c r="D193" s="151" t="str">
        <f ca="1">IF(INDIRECT("'Risk Input'!"&amp;Database!$O$2&amp;ROW()-3)="","",INDIRECT("'Risk Input'!"&amp;Database!$O$2&amp;ROW()-3))</f>
        <v/>
      </c>
      <c r="E193" s="152" t="str">
        <f ca="1">IF(INDIRECT("'Risk Input'!"&amp;Database!$O$27&amp;ROW()-3)="","",INDIRECT("'Risk Input'!"&amp;Database!$O$27&amp;ROW()-3))</f>
        <v/>
      </c>
      <c r="F193" s="153" t="str">
        <f ca="1">IF(INDIRECT("'Risk Input'!"&amp;Database!$O$28&amp;ROW()-3)="","",INDIRECT("'Risk Input'!"&amp;Database!$O$28&amp;ROW()-3))</f>
        <v/>
      </c>
    </row>
    <row r="194" s="29" customFormat="1" ht="15.25" spans="2:6">
      <c r="B194" s="149">
        <f t="shared" si="4"/>
        <v>185</v>
      </c>
      <c r="C194" s="150" t="str">
        <f ca="1">IF(INDIRECT("'Risk Input'!"&amp;Database!$O$10&amp;ROW()-3)="","",INDIRECT("'Risk Input'!"&amp;Database!$O$10&amp;ROW()-3))</f>
        <v/>
      </c>
      <c r="D194" s="151" t="str">
        <f ca="1">IF(INDIRECT("'Risk Input'!"&amp;Database!$O$2&amp;ROW()-3)="","",INDIRECT("'Risk Input'!"&amp;Database!$O$2&amp;ROW()-3))</f>
        <v/>
      </c>
      <c r="E194" s="154" t="str">
        <f ca="1">IF(INDIRECT("'Risk Input'!"&amp;Database!$O$27&amp;ROW()-3)="","",INDIRECT("'Risk Input'!"&amp;Database!$O$27&amp;ROW()-3))</f>
        <v/>
      </c>
      <c r="F194" s="155" t="str">
        <f ca="1">IF(INDIRECT("'Risk Input'!"&amp;Database!$O$28&amp;ROW()-3)="","",INDIRECT("'Risk Input'!"&amp;Database!$O$28&amp;ROW()-3))</f>
        <v/>
      </c>
    </row>
    <row r="195" s="29" customFormat="1" ht="15.25" spans="2:6">
      <c r="B195" s="149">
        <f t="shared" si="4"/>
        <v>186</v>
      </c>
      <c r="C195" s="150" t="str">
        <f ca="1">IF(INDIRECT("'Risk Input'!"&amp;Database!$O$10&amp;ROW()-3)="","",INDIRECT("'Risk Input'!"&amp;Database!$O$10&amp;ROW()-3))</f>
        <v/>
      </c>
      <c r="D195" s="151" t="str">
        <f ca="1">IF(INDIRECT("'Risk Input'!"&amp;Database!$O$2&amp;ROW()-3)="","",INDIRECT("'Risk Input'!"&amp;Database!$O$2&amp;ROW()-3))</f>
        <v/>
      </c>
      <c r="E195" s="152" t="str">
        <f ca="1">IF(INDIRECT("'Risk Input'!"&amp;Database!$O$27&amp;ROW()-3)="","",INDIRECT("'Risk Input'!"&amp;Database!$O$27&amp;ROW()-3))</f>
        <v/>
      </c>
      <c r="F195" s="153" t="str">
        <f ca="1">IF(INDIRECT("'Risk Input'!"&amp;Database!$O$28&amp;ROW()-3)="","",INDIRECT("'Risk Input'!"&amp;Database!$O$28&amp;ROW()-3))</f>
        <v/>
      </c>
    </row>
    <row r="196" s="29" customFormat="1" ht="15.25" spans="2:6">
      <c r="B196" s="149">
        <f t="shared" si="4"/>
        <v>187</v>
      </c>
      <c r="C196" s="150" t="str">
        <f ca="1">IF(INDIRECT("'Risk Input'!"&amp;Database!$O$10&amp;ROW()-3)="","",INDIRECT("'Risk Input'!"&amp;Database!$O$10&amp;ROW()-3))</f>
        <v/>
      </c>
      <c r="D196" s="151" t="str">
        <f ca="1">IF(INDIRECT("'Risk Input'!"&amp;Database!$O$2&amp;ROW()-3)="","",INDIRECT("'Risk Input'!"&amp;Database!$O$2&amp;ROW()-3))</f>
        <v/>
      </c>
      <c r="E196" s="154" t="str">
        <f ca="1">IF(INDIRECT("'Risk Input'!"&amp;Database!$O$27&amp;ROW()-3)="","",INDIRECT("'Risk Input'!"&amp;Database!$O$27&amp;ROW()-3))</f>
        <v/>
      </c>
      <c r="F196" s="155" t="str">
        <f ca="1">IF(INDIRECT("'Risk Input'!"&amp;Database!$O$28&amp;ROW()-3)="","",INDIRECT("'Risk Input'!"&amp;Database!$O$28&amp;ROW()-3))</f>
        <v/>
      </c>
    </row>
    <row r="197" s="29" customFormat="1" ht="15.25" spans="2:6">
      <c r="B197" s="149">
        <f t="shared" si="4"/>
        <v>188</v>
      </c>
      <c r="C197" s="150" t="str">
        <f ca="1">IF(INDIRECT("'Risk Input'!"&amp;Database!$O$10&amp;ROW()-3)="","",INDIRECT("'Risk Input'!"&amp;Database!$O$10&amp;ROW()-3))</f>
        <v/>
      </c>
      <c r="D197" s="151" t="str">
        <f ca="1">IF(INDIRECT("'Risk Input'!"&amp;Database!$O$2&amp;ROW()-3)="","",INDIRECT("'Risk Input'!"&amp;Database!$O$2&amp;ROW()-3))</f>
        <v/>
      </c>
      <c r="E197" s="152" t="str">
        <f ca="1">IF(INDIRECT("'Risk Input'!"&amp;Database!$O$27&amp;ROW()-3)="","",INDIRECT("'Risk Input'!"&amp;Database!$O$27&amp;ROW()-3))</f>
        <v/>
      </c>
      <c r="F197" s="153" t="str">
        <f ca="1">IF(INDIRECT("'Risk Input'!"&amp;Database!$O$28&amp;ROW()-3)="","",INDIRECT("'Risk Input'!"&amp;Database!$O$28&amp;ROW()-3))</f>
        <v/>
      </c>
    </row>
    <row r="198" s="29" customFormat="1" ht="15.25" spans="2:6">
      <c r="B198" s="149">
        <f t="shared" si="4"/>
        <v>189</v>
      </c>
      <c r="C198" s="150" t="str">
        <f ca="1">IF(INDIRECT("'Risk Input'!"&amp;Database!$O$10&amp;ROW()-3)="","",INDIRECT("'Risk Input'!"&amp;Database!$O$10&amp;ROW()-3))</f>
        <v/>
      </c>
      <c r="D198" s="151" t="str">
        <f ca="1">IF(INDIRECT("'Risk Input'!"&amp;Database!$O$2&amp;ROW()-3)="","",INDIRECT("'Risk Input'!"&amp;Database!$O$2&amp;ROW()-3))</f>
        <v/>
      </c>
      <c r="E198" s="154" t="str">
        <f ca="1">IF(INDIRECT("'Risk Input'!"&amp;Database!$O$27&amp;ROW()-3)="","",INDIRECT("'Risk Input'!"&amp;Database!$O$27&amp;ROW()-3))</f>
        <v/>
      </c>
      <c r="F198" s="155" t="str">
        <f ca="1">IF(INDIRECT("'Risk Input'!"&amp;Database!$O$28&amp;ROW()-3)="","",INDIRECT("'Risk Input'!"&amp;Database!$O$28&amp;ROW()-3))</f>
        <v/>
      </c>
    </row>
    <row r="199" s="29" customFormat="1" ht="15.25" spans="2:6">
      <c r="B199" s="149">
        <f t="shared" si="4"/>
        <v>190</v>
      </c>
      <c r="C199" s="150" t="str">
        <f ca="1">IF(INDIRECT("'Risk Input'!"&amp;Database!$O$10&amp;ROW()-3)="","",INDIRECT("'Risk Input'!"&amp;Database!$O$10&amp;ROW()-3))</f>
        <v/>
      </c>
      <c r="D199" s="151" t="str">
        <f ca="1">IF(INDIRECT("'Risk Input'!"&amp;Database!$O$2&amp;ROW()-3)="","",INDIRECT("'Risk Input'!"&amp;Database!$O$2&amp;ROW()-3))</f>
        <v/>
      </c>
      <c r="E199" s="152" t="str">
        <f ca="1">IF(INDIRECT("'Risk Input'!"&amp;Database!$O$27&amp;ROW()-3)="","",INDIRECT("'Risk Input'!"&amp;Database!$O$27&amp;ROW()-3))</f>
        <v/>
      </c>
      <c r="F199" s="153" t="str">
        <f ca="1">IF(INDIRECT("'Risk Input'!"&amp;Database!$O$28&amp;ROW()-3)="","",INDIRECT("'Risk Input'!"&amp;Database!$O$28&amp;ROW()-3))</f>
        <v/>
      </c>
    </row>
    <row r="200" s="29" customFormat="1" ht="15.25" spans="2:6">
      <c r="B200" s="149">
        <f t="shared" si="4"/>
        <v>191</v>
      </c>
      <c r="C200" s="150" t="str">
        <f ca="1">IF(INDIRECT("'Risk Input'!"&amp;Database!$O$10&amp;ROW()-3)="","",INDIRECT("'Risk Input'!"&amp;Database!$O$10&amp;ROW()-3))</f>
        <v/>
      </c>
      <c r="D200" s="151" t="str">
        <f ca="1">IF(INDIRECT("'Risk Input'!"&amp;Database!$O$2&amp;ROW()-3)="","",INDIRECT("'Risk Input'!"&amp;Database!$O$2&amp;ROW()-3))</f>
        <v/>
      </c>
      <c r="E200" s="154" t="str">
        <f ca="1">IF(INDIRECT("'Risk Input'!"&amp;Database!$O$27&amp;ROW()-3)="","",INDIRECT("'Risk Input'!"&amp;Database!$O$27&amp;ROW()-3))</f>
        <v/>
      </c>
      <c r="F200" s="155" t="str">
        <f ca="1">IF(INDIRECT("'Risk Input'!"&amp;Database!$O$28&amp;ROW()-3)="","",INDIRECT("'Risk Input'!"&amp;Database!$O$28&amp;ROW()-3))</f>
        <v/>
      </c>
    </row>
    <row r="201" s="29" customFormat="1" ht="15.25" spans="2:6">
      <c r="B201" s="149">
        <f t="shared" si="4"/>
        <v>192</v>
      </c>
      <c r="C201" s="150" t="str">
        <f ca="1">IF(INDIRECT("'Risk Input'!"&amp;Database!$O$10&amp;ROW()-3)="","",INDIRECT("'Risk Input'!"&amp;Database!$O$10&amp;ROW()-3))</f>
        <v/>
      </c>
      <c r="D201" s="151" t="str">
        <f ca="1">IF(INDIRECT("'Risk Input'!"&amp;Database!$O$2&amp;ROW()-3)="","",INDIRECT("'Risk Input'!"&amp;Database!$O$2&amp;ROW()-3))</f>
        <v/>
      </c>
      <c r="E201" s="152" t="str">
        <f ca="1">IF(INDIRECT("'Risk Input'!"&amp;Database!$O$27&amp;ROW()-3)="","",INDIRECT("'Risk Input'!"&amp;Database!$O$27&amp;ROW()-3))</f>
        <v/>
      </c>
      <c r="F201" s="153" t="str">
        <f ca="1">IF(INDIRECT("'Risk Input'!"&amp;Database!$O$28&amp;ROW()-3)="","",INDIRECT("'Risk Input'!"&amp;Database!$O$28&amp;ROW()-3))</f>
        <v/>
      </c>
    </row>
    <row r="202" s="29" customFormat="1" ht="15.25" spans="2:6">
      <c r="B202" s="149">
        <f t="shared" si="4"/>
        <v>193</v>
      </c>
      <c r="C202" s="150" t="str">
        <f ca="1">IF(INDIRECT("'Risk Input'!"&amp;Database!$O$10&amp;ROW()-3)="","",INDIRECT("'Risk Input'!"&amp;Database!$O$10&amp;ROW()-3))</f>
        <v/>
      </c>
      <c r="D202" s="151" t="str">
        <f ca="1">IF(INDIRECT("'Risk Input'!"&amp;Database!$O$2&amp;ROW()-3)="","",INDIRECT("'Risk Input'!"&amp;Database!$O$2&amp;ROW()-3))</f>
        <v/>
      </c>
      <c r="E202" s="154" t="str">
        <f ca="1">IF(INDIRECT("'Risk Input'!"&amp;Database!$O$27&amp;ROW()-3)="","",INDIRECT("'Risk Input'!"&amp;Database!$O$27&amp;ROW()-3))</f>
        <v/>
      </c>
      <c r="F202" s="155" t="str">
        <f ca="1">IF(INDIRECT("'Risk Input'!"&amp;Database!$O$28&amp;ROW()-3)="","",INDIRECT("'Risk Input'!"&amp;Database!$O$28&amp;ROW()-3))</f>
        <v/>
      </c>
    </row>
    <row r="203" s="29" customFormat="1" ht="15.25" spans="2:6">
      <c r="B203" s="149">
        <f t="shared" si="4"/>
        <v>194</v>
      </c>
      <c r="C203" s="150" t="str">
        <f ca="1">IF(INDIRECT("'Risk Input'!"&amp;Database!$O$10&amp;ROW()-3)="","",INDIRECT("'Risk Input'!"&amp;Database!$O$10&amp;ROW()-3))</f>
        <v/>
      </c>
      <c r="D203" s="151" t="str">
        <f ca="1">IF(INDIRECT("'Risk Input'!"&amp;Database!$O$2&amp;ROW()-3)="","",INDIRECT("'Risk Input'!"&amp;Database!$O$2&amp;ROW()-3))</f>
        <v/>
      </c>
      <c r="E203" s="152" t="str">
        <f ca="1">IF(INDIRECT("'Risk Input'!"&amp;Database!$O$27&amp;ROW()-3)="","",INDIRECT("'Risk Input'!"&amp;Database!$O$27&amp;ROW()-3))</f>
        <v/>
      </c>
      <c r="F203" s="153" t="str">
        <f ca="1">IF(INDIRECT("'Risk Input'!"&amp;Database!$O$28&amp;ROW()-3)="","",INDIRECT("'Risk Input'!"&amp;Database!$O$28&amp;ROW()-3))</f>
        <v/>
      </c>
    </row>
    <row r="204" s="29" customFormat="1" ht="15.25" spans="2:6">
      <c r="B204" s="149">
        <f t="shared" si="4"/>
        <v>195</v>
      </c>
      <c r="C204" s="150" t="str">
        <f ca="1">IF(INDIRECT("'Risk Input'!"&amp;Database!$O$10&amp;ROW()-3)="","",INDIRECT("'Risk Input'!"&amp;Database!$O$10&amp;ROW()-3))</f>
        <v/>
      </c>
      <c r="D204" s="151" t="str">
        <f ca="1">IF(INDIRECT("'Risk Input'!"&amp;Database!$O$2&amp;ROW()-3)="","",INDIRECT("'Risk Input'!"&amp;Database!$O$2&amp;ROW()-3))</f>
        <v/>
      </c>
      <c r="E204" s="154" t="str">
        <f ca="1">IF(INDIRECT("'Risk Input'!"&amp;Database!$O$27&amp;ROW()-3)="","",INDIRECT("'Risk Input'!"&amp;Database!$O$27&amp;ROW()-3))</f>
        <v/>
      </c>
      <c r="F204" s="155" t="str">
        <f ca="1">IF(INDIRECT("'Risk Input'!"&amp;Database!$O$28&amp;ROW()-3)="","",INDIRECT("'Risk Input'!"&amp;Database!$O$28&amp;ROW()-3))</f>
        <v/>
      </c>
    </row>
    <row r="205" s="29" customFormat="1" ht="15.25" spans="2:6">
      <c r="B205" s="149">
        <f t="shared" si="4"/>
        <v>196</v>
      </c>
      <c r="C205" s="150" t="str">
        <f ca="1">IF(INDIRECT("'Risk Input'!"&amp;Database!$O$10&amp;ROW()-3)="","",INDIRECT("'Risk Input'!"&amp;Database!$O$10&amp;ROW()-3))</f>
        <v/>
      </c>
      <c r="D205" s="151" t="str">
        <f ca="1">IF(INDIRECT("'Risk Input'!"&amp;Database!$O$2&amp;ROW()-3)="","",INDIRECT("'Risk Input'!"&amp;Database!$O$2&amp;ROW()-3))</f>
        <v/>
      </c>
      <c r="E205" s="152" t="str">
        <f ca="1">IF(INDIRECT("'Risk Input'!"&amp;Database!$O$27&amp;ROW()-3)="","",INDIRECT("'Risk Input'!"&amp;Database!$O$27&amp;ROW()-3))</f>
        <v/>
      </c>
      <c r="F205" s="153" t="str">
        <f ca="1">IF(INDIRECT("'Risk Input'!"&amp;Database!$O$28&amp;ROW()-3)="","",INDIRECT("'Risk Input'!"&amp;Database!$O$28&amp;ROW()-3))</f>
        <v/>
      </c>
    </row>
    <row r="206" s="29" customFormat="1" ht="15.25" spans="2:6">
      <c r="B206" s="149">
        <f t="shared" si="4"/>
        <v>197</v>
      </c>
      <c r="C206" s="150" t="str">
        <f ca="1">IF(INDIRECT("'Risk Input'!"&amp;Database!$O$10&amp;ROW()-3)="","",INDIRECT("'Risk Input'!"&amp;Database!$O$10&amp;ROW()-3))</f>
        <v/>
      </c>
      <c r="D206" s="151" t="str">
        <f ca="1">IF(INDIRECT("'Risk Input'!"&amp;Database!$O$2&amp;ROW()-3)="","",INDIRECT("'Risk Input'!"&amp;Database!$O$2&amp;ROW()-3))</f>
        <v/>
      </c>
      <c r="E206" s="154" t="str">
        <f ca="1">IF(INDIRECT("'Risk Input'!"&amp;Database!$O$27&amp;ROW()-3)="","",INDIRECT("'Risk Input'!"&amp;Database!$O$27&amp;ROW()-3))</f>
        <v/>
      </c>
      <c r="F206" s="155" t="str">
        <f ca="1">IF(INDIRECT("'Risk Input'!"&amp;Database!$O$28&amp;ROW()-3)="","",INDIRECT("'Risk Input'!"&amp;Database!$O$28&amp;ROW()-3))</f>
        <v/>
      </c>
    </row>
    <row r="207" s="29" customFormat="1" ht="15.25" spans="2:6">
      <c r="B207" s="149">
        <f t="shared" si="4"/>
        <v>198</v>
      </c>
      <c r="C207" s="150" t="str">
        <f ca="1">IF(INDIRECT("'Risk Input'!"&amp;Database!$O$10&amp;ROW()-3)="","",INDIRECT("'Risk Input'!"&amp;Database!$O$10&amp;ROW()-3))</f>
        <v/>
      </c>
      <c r="D207" s="151" t="str">
        <f ca="1">IF(INDIRECT("'Risk Input'!"&amp;Database!$O$2&amp;ROW()-3)="","",INDIRECT("'Risk Input'!"&amp;Database!$O$2&amp;ROW()-3))</f>
        <v/>
      </c>
      <c r="E207" s="152" t="str">
        <f ca="1">IF(INDIRECT("'Risk Input'!"&amp;Database!$O$27&amp;ROW()-3)="","",INDIRECT("'Risk Input'!"&amp;Database!$O$27&amp;ROW()-3))</f>
        <v/>
      </c>
      <c r="F207" s="153" t="str">
        <f ca="1">IF(INDIRECT("'Risk Input'!"&amp;Database!$O$28&amp;ROW()-3)="","",INDIRECT("'Risk Input'!"&amp;Database!$O$28&amp;ROW()-3))</f>
        <v/>
      </c>
    </row>
    <row r="208" s="29" customFormat="1" ht="15.25" spans="2:6">
      <c r="B208" s="149">
        <f t="shared" si="4"/>
        <v>199</v>
      </c>
      <c r="C208" s="150" t="str">
        <f ca="1">IF(INDIRECT("'Risk Input'!"&amp;Database!$O$10&amp;ROW()-3)="","",INDIRECT("'Risk Input'!"&amp;Database!$O$10&amp;ROW()-3))</f>
        <v/>
      </c>
      <c r="D208" s="151" t="str">
        <f ca="1">IF(INDIRECT("'Risk Input'!"&amp;Database!$O$2&amp;ROW()-3)="","",INDIRECT("'Risk Input'!"&amp;Database!$O$2&amp;ROW()-3))</f>
        <v/>
      </c>
      <c r="E208" s="154" t="str">
        <f ca="1">IF(INDIRECT("'Risk Input'!"&amp;Database!$O$27&amp;ROW()-3)="","",INDIRECT("'Risk Input'!"&amp;Database!$O$27&amp;ROW()-3))</f>
        <v/>
      </c>
      <c r="F208" s="155" t="str">
        <f ca="1">IF(INDIRECT("'Risk Input'!"&amp;Database!$O$28&amp;ROW()-3)="","",INDIRECT("'Risk Input'!"&amp;Database!$O$28&amp;ROW()-3))</f>
        <v/>
      </c>
    </row>
    <row r="209" s="29" customFormat="1" ht="15.25" spans="2:6">
      <c r="B209" s="149">
        <f t="shared" si="4"/>
        <v>200</v>
      </c>
      <c r="C209" s="150" t="str">
        <f ca="1">IF(INDIRECT("'Risk Input'!"&amp;Database!$O$10&amp;ROW()-3)="","",INDIRECT("'Risk Input'!"&amp;Database!$O$10&amp;ROW()-3))</f>
        <v/>
      </c>
      <c r="D209" s="151" t="str">
        <f ca="1">IF(INDIRECT("'Risk Input'!"&amp;Database!$O$2&amp;ROW()-3)="","",INDIRECT("'Risk Input'!"&amp;Database!$O$2&amp;ROW()-3))</f>
        <v/>
      </c>
      <c r="E209" s="152" t="str">
        <f ca="1">IF(INDIRECT("'Risk Input'!"&amp;Database!$O$27&amp;ROW()-3)="","",INDIRECT("'Risk Input'!"&amp;Database!$O$27&amp;ROW()-3))</f>
        <v/>
      </c>
      <c r="F209" s="153" t="str">
        <f ca="1">IF(INDIRECT("'Risk Input'!"&amp;Database!$O$28&amp;ROW()-3)="","",INDIRECT("'Risk Input'!"&amp;Database!$O$28&amp;ROW()-3))</f>
        <v/>
      </c>
    </row>
  </sheetData>
  <protectedRanges>
    <protectedRange sqref="B3 D3:F3" name="Title_1_1"/>
  </protectedRanges>
  <mergeCells count="7">
    <mergeCell ref="B1:F1"/>
    <mergeCell ref="B3:F3"/>
    <mergeCell ref="B8:B9"/>
    <mergeCell ref="C8:C9"/>
    <mergeCell ref="D8:D9"/>
    <mergeCell ref="E8:E9"/>
    <mergeCell ref="B4:F7"/>
  </mergeCells>
  <pageMargins left="0.7" right="0.7" top="0.75" bottom="0.75" header="0.3" footer="0.3"/>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FF0000"/>
  </sheetPr>
  <dimension ref="B1:D31"/>
  <sheetViews>
    <sheetView showGridLines="0" zoomScale="85" zoomScaleNormal="85" zoomScalePageLayoutView="85" workbookViewId="0">
      <selection activeCell="B33" sqref="B33"/>
    </sheetView>
  </sheetViews>
  <sheetFormatPr defaultColWidth="8.81818181818182" defaultRowHeight="24" customHeight="1" outlineLevelCol="3"/>
  <cols>
    <col min="1" max="1" width="8.81818181818182" style="30"/>
    <col min="2" max="2" width="60.1818181818182" style="30" customWidth="1"/>
    <col min="3" max="3" width="21.4545454545455" style="30" customWidth="1"/>
    <col min="4" max="4" width="68" style="30" customWidth="1"/>
    <col min="5" max="16384" width="8.81818181818182" style="30"/>
  </cols>
  <sheetData>
    <row r="1" ht="34.5" customHeight="1" spans="2:4">
      <c r="B1" s="5" t="s">
        <v>493</v>
      </c>
      <c r="C1" s="126"/>
      <c r="D1" s="127"/>
    </row>
    <row r="2" customHeight="1" spans="2:4">
      <c r="B2" s="103"/>
      <c r="C2" s="86"/>
      <c r="D2" s="102"/>
    </row>
    <row r="3" customHeight="1" spans="2:4">
      <c r="B3" s="63"/>
      <c r="C3" s="64"/>
      <c r="D3" s="80"/>
    </row>
    <row r="4" customHeight="1" spans="2:4">
      <c r="B4" s="11"/>
      <c r="C4" s="65"/>
      <c r="D4" s="81"/>
    </row>
    <row r="5" customHeight="1" spans="2:4">
      <c r="B5" s="11"/>
      <c r="C5" s="65"/>
      <c r="D5" s="81"/>
    </row>
    <row r="6" customHeight="1" spans="2:4">
      <c r="B6" s="11"/>
      <c r="C6" s="65"/>
      <c r="D6" s="81"/>
    </row>
    <row r="7" customHeight="1" spans="2:4">
      <c r="B7" s="66"/>
      <c r="C7" s="67"/>
      <c r="D7" s="82"/>
    </row>
    <row r="8" customHeight="1" spans="2:4">
      <c r="B8" s="128" t="s">
        <v>494</v>
      </c>
      <c r="C8" s="128" t="s">
        <v>495</v>
      </c>
      <c r="D8" s="128" t="s">
        <v>496</v>
      </c>
    </row>
    <row r="9" customHeight="1" spans="2:4">
      <c r="B9" s="128"/>
      <c r="C9" s="128"/>
      <c r="D9" s="128" t="s">
        <v>497</v>
      </c>
    </row>
    <row r="10" customHeight="1" spans="2:4">
      <c r="B10" s="129" t="s">
        <v>36</v>
      </c>
      <c r="C10" s="129"/>
      <c r="D10" s="129"/>
    </row>
    <row r="11" customHeight="1" spans="2:4">
      <c r="B11" s="129" t="s">
        <v>37</v>
      </c>
      <c r="C11" s="129"/>
      <c r="D11" s="129"/>
    </row>
    <row r="12" customHeight="1" spans="2:4">
      <c r="B12" s="129" t="s">
        <v>38</v>
      </c>
      <c r="C12" s="129"/>
      <c r="D12" s="129"/>
    </row>
    <row r="13" customHeight="1" spans="2:4">
      <c r="B13" s="129" t="s">
        <v>39</v>
      </c>
      <c r="C13" s="129"/>
      <c r="D13" s="129"/>
    </row>
    <row r="14" customHeight="1" spans="2:4">
      <c r="B14" s="129" t="s">
        <v>40</v>
      </c>
      <c r="C14" s="129"/>
      <c r="D14" s="129"/>
    </row>
    <row r="15" customHeight="1" spans="2:4">
      <c r="B15" s="129" t="s">
        <v>41</v>
      </c>
      <c r="C15" s="129"/>
      <c r="D15" s="129"/>
    </row>
    <row r="16" customHeight="1" spans="2:4">
      <c r="B16" s="129" t="s">
        <v>42</v>
      </c>
      <c r="C16" s="129"/>
      <c r="D16" s="129"/>
    </row>
    <row r="17" customHeight="1" spans="2:4">
      <c r="B17" s="129" t="s">
        <v>43</v>
      </c>
      <c r="C17" s="129"/>
      <c r="D17" s="129"/>
    </row>
    <row r="18" customHeight="1" spans="2:4">
      <c r="B18" s="130" t="s">
        <v>498</v>
      </c>
      <c r="C18" s="130" t="s">
        <v>479</v>
      </c>
      <c r="D18" s="130" t="s">
        <v>483</v>
      </c>
    </row>
    <row r="19" customHeight="1" spans="2:4">
      <c r="B19" s="130"/>
      <c r="C19" s="130"/>
      <c r="D19" s="130" t="s">
        <v>499</v>
      </c>
    </row>
    <row r="20" customHeight="1" spans="2:4">
      <c r="B20" s="129" t="s">
        <v>36</v>
      </c>
      <c r="C20" s="129"/>
      <c r="D20" s="129"/>
    </row>
    <row r="21" customHeight="1" spans="2:4">
      <c r="B21" s="129" t="s">
        <v>37</v>
      </c>
      <c r="C21" s="129"/>
      <c r="D21" s="129"/>
    </row>
    <row r="22" customHeight="1" spans="2:4">
      <c r="B22" s="129" t="s">
        <v>38</v>
      </c>
      <c r="C22" s="129"/>
      <c r="D22" s="129"/>
    </row>
    <row r="23" customHeight="1" spans="2:4">
      <c r="B23" s="129" t="s">
        <v>39</v>
      </c>
      <c r="C23" s="129"/>
      <c r="D23" s="129"/>
    </row>
    <row r="24" customHeight="1" spans="2:4">
      <c r="B24" s="129" t="s">
        <v>40</v>
      </c>
      <c r="C24" s="129"/>
      <c r="D24" s="129"/>
    </row>
    <row r="25" customHeight="1" spans="2:4">
      <c r="B25" s="129" t="s">
        <v>41</v>
      </c>
      <c r="C25" s="129"/>
      <c r="D25" s="129"/>
    </row>
    <row r="26" customHeight="1" spans="2:4">
      <c r="B26" s="129" t="s">
        <v>42</v>
      </c>
      <c r="C26" s="129"/>
      <c r="D26" s="129"/>
    </row>
    <row r="27" customHeight="1" spans="2:4">
      <c r="B27" s="129" t="s">
        <v>43</v>
      </c>
      <c r="C27" s="129"/>
      <c r="D27" s="129"/>
    </row>
    <row r="28" customHeight="1" spans="2:4">
      <c r="B28" s="130" t="s">
        <v>500</v>
      </c>
      <c r="C28" s="130"/>
      <c r="D28" s="130" t="s">
        <v>483</v>
      </c>
    </row>
    <row r="29" customHeight="1" spans="2:4">
      <c r="B29" s="130"/>
      <c r="C29" s="130"/>
      <c r="D29" s="130" t="s">
        <v>499</v>
      </c>
    </row>
    <row r="30" customHeight="1" spans="2:4">
      <c r="B30" s="129" t="s">
        <v>501</v>
      </c>
      <c r="C30" s="129"/>
      <c r="D30" s="129"/>
    </row>
    <row r="31" customHeight="1" spans="2:4">
      <c r="B31" s="129" t="s">
        <v>502</v>
      </c>
      <c r="C31" s="129"/>
      <c r="D31" s="129"/>
    </row>
  </sheetData>
  <protectedRanges>
    <protectedRange sqref="B3 D3" name="Title_1_1"/>
  </protectedRanges>
  <mergeCells count="9">
    <mergeCell ref="B1:D1"/>
    <mergeCell ref="B3:D3"/>
    <mergeCell ref="B8:B9"/>
    <mergeCell ref="B18:B19"/>
    <mergeCell ref="B28:B29"/>
    <mergeCell ref="C8:C9"/>
    <mergeCell ref="C18:C19"/>
    <mergeCell ref="C28:C29"/>
    <mergeCell ref="B4:D7"/>
  </mergeCells>
  <pageMargins left="0.7" right="0.7" top="0.75" bottom="0.75" header="0.3" footer="0.3"/>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FF0000"/>
  </sheetPr>
  <dimension ref="B1:G209"/>
  <sheetViews>
    <sheetView showGridLines="0" workbookViewId="0">
      <pane ySplit="8" topLeftCell="A9" activePane="bottomLeft" state="frozen"/>
      <selection/>
      <selection pane="bottomLeft" activeCell="H3" sqref="H3"/>
    </sheetView>
  </sheetViews>
  <sheetFormatPr defaultColWidth="8.81818181818182" defaultRowHeight="24" customHeight="1" outlineLevelCol="6"/>
  <cols>
    <col min="1" max="1" width="8.81818181818182" style="30"/>
    <col min="2" max="2" width="7.81818181818182" style="30" customWidth="1"/>
    <col min="3" max="3" width="14.1818181818182" style="30" customWidth="1"/>
    <col min="4" max="4" width="44.4545454545455" style="30" customWidth="1"/>
    <col min="5" max="5" width="10.4545454545455" style="30" customWidth="1"/>
    <col min="6" max="6" width="30.8181818181818" style="30" customWidth="1"/>
    <col min="7" max="7" width="18.1818181818182" style="30" customWidth="1"/>
    <col min="8" max="16384" width="8.81818181818182" style="30"/>
  </cols>
  <sheetData>
    <row r="1" ht="40" customHeight="1" spans="2:7">
      <c r="B1" s="5" t="s">
        <v>503</v>
      </c>
      <c r="C1" s="6"/>
      <c r="D1" s="6"/>
      <c r="E1" s="6"/>
      <c r="F1" s="6"/>
      <c r="G1" s="23"/>
    </row>
    <row r="2" customHeight="1" spans="2:7">
      <c r="B2" s="103"/>
      <c r="C2" s="86"/>
      <c r="D2" s="86"/>
      <c r="E2" s="86"/>
      <c r="F2" s="86"/>
      <c r="G2" s="102"/>
    </row>
    <row r="3" customHeight="1" spans="2:7">
      <c r="B3" s="63"/>
      <c r="C3" s="64"/>
      <c r="D3" s="64"/>
      <c r="E3" s="64"/>
      <c r="F3" s="64"/>
      <c r="G3" s="80"/>
    </row>
    <row r="4" customHeight="1" spans="2:7">
      <c r="B4" s="11"/>
      <c r="C4" s="65"/>
      <c r="D4" s="65"/>
      <c r="E4" s="65"/>
      <c r="F4" s="65"/>
      <c r="G4" s="81"/>
    </row>
    <row r="5" customHeight="1" spans="2:7">
      <c r="B5" s="11"/>
      <c r="C5" s="65"/>
      <c r="D5" s="65"/>
      <c r="E5" s="65"/>
      <c r="F5" s="65"/>
      <c r="G5" s="81"/>
    </row>
    <row r="6" customHeight="1" spans="2:7">
      <c r="B6" s="11"/>
      <c r="C6" s="65"/>
      <c r="D6" s="65"/>
      <c r="E6" s="65"/>
      <c r="F6" s="65"/>
      <c r="G6" s="81"/>
    </row>
    <row r="7" customHeight="1" spans="2:7">
      <c r="B7" s="66"/>
      <c r="C7" s="67"/>
      <c r="D7" s="67"/>
      <c r="E7" s="67"/>
      <c r="F7" s="67"/>
      <c r="G7" s="82"/>
    </row>
    <row r="8" ht="32.25" customHeight="1" spans="2:7">
      <c r="B8" s="112" t="s">
        <v>11</v>
      </c>
      <c r="C8" s="112" t="s">
        <v>504</v>
      </c>
      <c r="D8" s="112" t="s">
        <v>505</v>
      </c>
      <c r="E8" s="112" t="s">
        <v>506</v>
      </c>
      <c r="F8" s="112" t="s">
        <v>507</v>
      </c>
      <c r="G8" s="112" t="s">
        <v>508</v>
      </c>
    </row>
    <row r="9" s="29" customFormat="1" customHeight="1" spans="2:7">
      <c r="B9" s="91">
        <v>1</v>
      </c>
      <c r="C9" s="92"/>
      <c r="D9" s="92"/>
      <c r="E9" s="92"/>
      <c r="F9" s="92"/>
      <c r="G9" s="121" t="s">
        <v>509</v>
      </c>
    </row>
    <row r="10" s="29" customFormat="1" customHeight="1" spans="2:7">
      <c r="B10" s="77">
        <f>B9+1</f>
        <v>2</v>
      </c>
      <c r="C10" s="53"/>
      <c r="D10" s="53"/>
      <c r="E10" s="53"/>
      <c r="F10" s="53"/>
      <c r="G10" s="122" t="s">
        <v>509</v>
      </c>
    </row>
    <row r="11" s="29" customFormat="1" customHeight="1" spans="2:7">
      <c r="B11" s="91">
        <f t="shared" ref="B11:B22" si="0">B10+1</f>
        <v>3</v>
      </c>
      <c r="C11" s="92"/>
      <c r="D11" s="92"/>
      <c r="E11" s="92"/>
      <c r="F11" s="92"/>
      <c r="G11" s="121" t="s">
        <v>509</v>
      </c>
    </row>
    <row r="12" s="29" customFormat="1" customHeight="1" spans="2:7">
      <c r="B12" s="77">
        <f t="shared" si="0"/>
        <v>4</v>
      </c>
      <c r="C12" s="53"/>
      <c r="D12" s="53"/>
      <c r="E12" s="53"/>
      <c r="F12" s="53"/>
      <c r="G12" s="122" t="s">
        <v>509</v>
      </c>
    </row>
    <row r="13" s="29" customFormat="1" customHeight="1" spans="2:7">
      <c r="B13" s="91">
        <f t="shared" si="0"/>
        <v>5</v>
      </c>
      <c r="C13" s="92"/>
      <c r="D13" s="92"/>
      <c r="E13" s="92"/>
      <c r="F13" s="92"/>
      <c r="G13" s="121" t="s">
        <v>509</v>
      </c>
    </row>
    <row r="14" s="29" customFormat="1" customHeight="1" spans="2:7">
      <c r="B14" s="77">
        <f t="shared" si="0"/>
        <v>6</v>
      </c>
      <c r="C14" s="53"/>
      <c r="D14" s="53"/>
      <c r="E14" s="53"/>
      <c r="F14" s="53"/>
      <c r="G14" s="122" t="s">
        <v>509</v>
      </c>
    </row>
    <row r="15" s="29" customFormat="1" customHeight="1" spans="2:7">
      <c r="B15" s="91">
        <f t="shared" si="0"/>
        <v>7</v>
      </c>
      <c r="C15" s="92"/>
      <c r="D15" s="92"/>
      <c r="E15" s="92"/>
      <c r="F15" s="92"/>
      <c r="G15" s="121" t="s">
        <v>509</v>
      </c>
    </row>
    <row r="16" s="29" customFormat="1" customHeight="1" spans="2:7">
      <c r="B16" s="77">
        <f t="shared" si="0"/>
        <v>8</v>
      </c>
      <c r="C16" s="53"/>
      <c r="D16" s="53"/>
      <c r="E16" s="53"/>
      <c r="F16" s="53"/>
      <c r="G16" s="122" t="s">
        <v>509</v>
      </c>
    </row>
    <row r="17" s="29" customFormat="1" customHeight="1" spans="2:7">
      <c r="B17" s="91">
        <f t="shared" si="0"/>
        <v>9</v>
      </c>
      <c r="C17" s="92"/>
      <c r="D17" s="92"/>
      <c r="E17" s="92"/>
      <c r="F17" s="92"/>
      <c r="G17" s="121" t="s">
        <v>509</v>
      </c>
    </row>
    <row r="18" s="29" customFormat="1" customHeight="1" spans="2:7">
      <c r="B18" s="77">
        <f t="shared" si="0"/>
        <v>10</v>
      </c>
      <c r="C18" s="53"/>
      <c r="D18" s="53"/>
      <c r="E18" s="53"/>
      <c r="F18" s="53"/>
      <c r="G18" s="122" t="s">
        <v>509</v>
      </c>
    </row>
    <row r="19" s="29" customFormat="1" customHeight="1" spans="2:7">
      <c r="B19" s="91">
        <f t="shared" si="0"/>
        <v>11</v>
      </c>
      <c r="C19" s="92"/>
      <c r="D19" s="92"/>
      <c r="E19" s="92"/>
      <c r="F19" s="92"/>
      <c r="G19" s="121" t="s">
        <v>509</v>
      </c>
    </row>
    <row r="20" s="29" customFormat="1" customHeight="1" spans="2:7">
      <c r="B20" s="77">
        <f t="shared" si="0"/>
        <v>12</v>
      </c>
      <c r="C20" s="53"/>
      <c r="D20" s="53"/>
      <c r="E20" s="53"/>
      <c r="F20" s="53"/>
      <c r="G20" s="122" t="s">
        <v>509</v>
      </c>
    </row>
    <row r="21" s="29" customFormat="1" customHeight="1" spans="2:7">
      <c r="B21" s="91">
        <f t="shared" si="0"/>
        <v>13</v>
      </c>
      <c r="C21" s="92"/>
      <c r="D21" s="92"/>
      <c r="E21" s="92"/>
      <c r="F21" s="92"/>
      <c r="G21" s="121" t="s">
        <v>509</v>
      </c>
    </row>
    <row r="22" s="29" customFormat="1" customHeight="1" spans="2:7">
      <c r="B22" s="77">
        <f t="shared" si="0"/>
        <v>14</v>
      </c>
      <c r="C22" s="53"/>
      <c r="D22" s="53"/>
      <c r="E22" s="53"/>
      <c r="F22" s="53"/>
      <c r="G22" s="122" t="s">
        <v>509</v>
      </c>
    </row>
    <row r="23" s="29" customFormat="1" customHeight="1" spans="2:7">
      <c r="B23" s="91">
        <f t="shared" ref="B23:B86" si="1">B22+1</f>
        <v>15</v>
      </c>
      <c r="C23" s="92"/>
      <c r="D23" s="92"/>
      <c r="E23" s="92"/>
      <c r="F23" s="92"/>
      <c r="G23" s="121" t="s">
        <v>509</v>
      </c>
    </row>
    <row r="24" s="29" customFormat="1" customHeight="1" spans="2:7">
      <c r="B24" s="77">
        <f t="shared" si="1"/>
        <v>16</v>
      </c>
      <c r="C24" s="53"/>
      <c r="D24" s="53"/>
      <c r="E24" s="53"/>
      <c r="F24" s="53"/>
      <c r="G24" s="122" t="s">
        <v>509</v>
      </c>
    </row>
    <row r="25" s="29" customFormat="1" customHeight="1" spans="2:7">
      <c r="B25" s="91">
        <f t="shared" si="1"/>
        <v>17</v>
      </c>
      <c r="C25" s="92"/>
      <c r="D25" s="92"/>
      <c r="E25" s="92"/>
      <c r="F25" s="92"/>
      <c r="G25" s="121" t="s">
        <v>509</v>
      </c>
    </row>
    <row r="26" s="29" customFormat="1" customHeight="1" spans="2:7">
      <c r="B26" s="77">
        <f t="shared" si="1"/>
        <v>18</v>
      </c>
      <c r="C26" s="53"/>
      <c r="D26" s="53"/>
      <c r="E26" s="53"/>
      <c r="F26" s="53"/>
      <c r="G26" s="122" t="s">
        <v>509</v>
      </c>
    </row>
    <row r="27" s="29" customFormat="1" customHeight="1" spans="2:7">
      <c r="B27" s="91">
        <f t="shared" si="1"/>
        <v>19</v>
      </c>
      <c r="C27" s="92"/>
      <c r="D27" s="92"/>
      <c r="E27" s="92"/>
      <c r="F27" s="92"/>
      <c r="G27" s="121" t="s">
        <v>509</v>
      </c>
    </row>
    <row r="28" s="29" customFormat="1" customHeight="1" spans="2:7">
      <c r="B28" s="77">
        <f t="shared" si="1"/>
        <v>20</v>
      </c>
      <c r="C28" s="53"/>
      <c r="D28" s="53"/>
      <c r="E28" s="53"/>
      <c r="F28" s="53"/>
      <c r="G28" s="122" t="s">
        <v>509</v>
      </c>
    </row>
    <row r="29" s="29" customFormat="1" customHeight="1" spans="2:7">
      <c r="B29" s="91">
        <f t="shared" si="1"/>
        <v>21</v>
      </c>
      <c r="C29" s="92"/>
      <c r="D29" s="92"/>
      <c r="E29" s="92"/>
      <c r="F29" s="92"/>
      <c r="G29" s="121" t="s">
        <v>509</v>
      </c>
    </row>
    <row r="30" s="29" customFormat="1" customHeight="1" spans="2:7">
      <c r="B30" s="77">
        <f t="shared" si="1"/>
        <v>22</v>
      </c>
      <c r="C30" s="53"/>
      <c r="D30" s="53"/>
      <c r="E30" s="53"/>
      <c r="F30" s="53"/>
      <c r="G30" s="122" t="s">
        <v>509</v>
      </c>
    </row>
    <row r="31" s="29" customFormat="1" customHeight="1" spans="2:7">
      <c r="B31" s="91">
        <f t="shared" si="1"/>
        <v>23</v>
      </c>
      <c r="C31" s="92"/>
      <c r="D31" s="92"/>
      <c r="E31" s="92"/>
      <c r="F31" s="92"/>
      <c r="G31" s="121" t="s">
        <v>509</v>
      </c>
    </row>
    <row r="32" s="29" customFormat="1" customHeight="1" spans="2:7">
      <c r="B32" s="77">
        <f t="shared" si="1"/>
        <v>24</v>
      </c>
      <c r="C32" s="53"/>
      <c r="D32" s="53"/>
      <c r="E32" s="53"/>
      <c r="F32" s="53"/>
      <c r="G32" s="122" t="s">
        <v>509</v>
      </c>
    </row>
    <row r="33" s="29" customFormat="1" customHeight="1" spans="2:7">
      <c r="B33" s="91">
        <f t="shared" si="1"/>
        <v>25</v>
      </c>
      <c r="C33" s="92"/>
      <c r="D33" s="92"/>
      <c r="E33" s="92"/>
      <c r="F33" s="92"/>
      <c r="G33" s="121" t="s">
        <v>509</v>
      </c>
    </row>
    <row r="34" s="29" customFormat="1" customHeight="1" spans="2:7">
      <c r="B34" s="77">
        <f t="shared" si="1"/>
        <v>26</v>
      </c>
      <c r="C34" s="53"/>
      <c r="D34" s="53"/>
      <c r="E34" s="53"/>
      <c r="F34" s="53"/>
      <c r="G34" s="122" t="s">
        <v>509</v>
      </c>
    </row>
    <row r="35" s="29" customFormat="1" customHeight="1" spans="2:7">
      <c r="B35" s="91">
        <f t="shared" si="1"/>
        <v>27</v>
      </c>
      <c r="C35" s="92"/>
      <c r="D35" s="92"/>
      <c r="E35" s="92"/>
      <c r="F35" s="92"/>
      <c r="G35" s="121" t="s">
        <v>509</v>
      </c>
    </row>
    <row r="36" s="29" customFormat="1" customHeight="1" spans="2:7">
      <c r="B36" s="77">
        <f t="shared" si="1"/>
        <v>28</v>
      </c>
      <c r="C36" s="53"/>
      <c r="D36" s="53"/>
      <c r="E36" s="53"/>
      <c r="F36" s="53"/>
      <c r="G36" s="122" t="s">
        <v>509</v>
      </c>
    </row>
    <row r="37" s="29" customFormat="1" customHeight="1" spans="2:7">
      <c r="B37" s="91">
        <f t="shared" si="1"/>
        <v>29</v>
      </c>
      <c r="C37" s="92"/>
      <c r="D37" s="92"/>
      <c r="E37" s="92"/>
      <c r="F37" s="92"/>
      <c r="G37" s="121" t="s">
        <v>509</v>
      </c>
    </row>
    <row r="38" s="29" customFormat="1" customHeight="1" spans="2:7">
      <c r="B38" s="77">
        <f t="shared" si="1"/>
        <v>30</v>
      </c>
      <c r="C38" s="53"/>
      <c r="D38" s="53"/>
      <c r="E38" s="53"/>
      <c r="F38" s="53"/>
      <c r="G38" s="122" t="s">
        <v>509</v>
      </c>
    </row>
    <row r="39" s="29" customFormat="1" customHeight="1" spans="2:7">
      <c r="B39" s="91">
        <f t="shared" si="1"/>
        <v>31</v>
      </c>
      <c r="C39" s="92"/>
      <c r="D39" s="92"/>
      <c r="E39" s="92"/>
      <c r="F39" s="92"/>
      <c r="G39" s="121" t="s">
        <v>509</v>
      </c>
    </row>
    <row r="40" s="29" customFormat="1" customHeight="1" spans="2:7">
      <c r="B40" s="77">
        <f t="shared" si="1"/>
        <v>32</v>
      </c>
      <c r="C40" s="53"/>
      <c r="D40" s="53"/>
      <c r="E40" s="53"/>
      <c r="F40" s="53"/>
      <c r="G40" s="122" t="s">
        <v>509</v>
      </c>
    </row>
    <row r="41" s="29" customFormat="1" customHeight="1" spans="2:7">
      <c r="B41" s="91">
        <f t="shared" si="1"/>
        <v>33</v>
      </c>
      <c r="C41" s="92"/>
      <c r="D41" s="92"/>
      <c r="E41" s="92"/>
      <c r="F41" s="92"/>
      <c r="G41" s="121" t="s">
        <v>509</v>
      </c>
    </row>
    <row r="42" s="29" customFormat="1" customHeight="1" spans="2:7">
      <c r="B42" s="77">
        <f t="shared" si="1"/>
        <v>34</v>
      </c>
      <c r="C42" s="53"/>
      <c r="D42" s="53"/>
      <c r="E42" s="53"/>
      <c r="F42" s="53"/>
      <c r="G42" s="122" t="s">
        <v>509</v>
      </c>
    </row>
    <row r="43" s="29" customFormat="1" customHeight="1" spans="2:7">
      <c r="B43" s="91">
        <f t="shared" si="1"/>
        <v>35</v>
      </c>
      <c r="C43" s="92"/>
      <c r="D43" s="92"/>
      <c r="E43" s="92"/>
      <c r="F43" s="92"/>
      <c r="G43" s="121" t="s">
        <v>509</v>
      </c>
    </row>
    <row r="44" s="29" customFormat="1" customHeight="1" spans="2:7">
      <c r="B44" s="77">
        <f t="shared" si="1"/>
        <v>36</v>
      </c>
      <c r="C44" s="53"/>
      <c r="D44" s="53"/>
      <c r="E44" s="53"/>
      <c r="F44" s="53"/>
      <c r="G44" s="122" t="s">
        <v>509</v>
      </c>
    </row>
    <row r="45" s="29" customFormat="1" customHeight="1" spans="2:7">
      <c r="B45" s="91">
        <f t="shared" si="1"/>
        <v>37</v>
      </c>
      <c r="C45" s="92"/>
      <c r="D45" s="92"/>
      <c r="E45" s="92"/>
      <c r="F45" s="92"/>
      <c r="G45" s="121" t="s">
        <v>509</v>
      </c>
    </row>
    <row r="46" s="29" customFormat="1" customHeight="1" spans="2:7">
      <c r="B46" s="77">
        <f t="shared" si="1"/>
        <v>38</v>
      </c>
      <c r="C46" s="53"/>
      <c r="D46" s="53"/>
      <c r="E46" s="53"/>
      <c r="F46" s="53"/>
      <c r="G46" s="122" t="s">
        <v>509</v>
      </c>
    </row>
    <row r="47" s="29" customFormat="1" customHeight="1" spans="2:7">
      <c r="B47" s="91">
        <f t="shared" si="1"/>
        <v>39</v>
      </c>
      <c r="C47" s="92"/>
      <c r="D47" s="92"/>
      <c r="E47" s="92"/>
      <c r="F47" s="92"/>
      <c r="G47" s="121" t="s">
        <v>509</v>
      </c>
    </row>
    <row r="48" s="29" customFormat="1" customHeight="1" spans="2:7">
      <c r="B48" s="77">
        <f t="shared" si="1"/>
        <v>40</v>
      </c>
      <c r="C48" s="53"/>
      <c r="D48" s="53"/>
      <c r="E48" s="53"/>
      <c r="F48" s="53"/>
      <c r="G48" s="122" t="s">
        <v>509</v>
      </c>
    </row>
    <row r="49" s="29" customFormat="1" customHeight="1" spans="2:7">
      <c r="B49" s="91">
        <f t="shared" si="1"/>
        <v>41</v>
      </c>
      <c r="C49" s="92"/>
      <c r="D49" s="92"/>
      <c r="E49" s="92"/>
      <c r="F49" s="92"/>
      <c r="G49" s="121" t="s">
        <v>509</v>
      </c>
    </row>
    <row r="50" s="29" customFormat="1" customHeight="1" spans="2:7">
      <c r="B50" s="77">
        <f t="shared" si="1"/>
        <v>42</v>
      </c>
      <c r="C50" s="53"/>
      <c r="D50" s="53"/>
      <c r="E50" s="53"/>
      <c r="F50" s="53"/>
      <c r="G50" s="122" t="s">
        <v>509</v>
      </c>
    </row>
    <row r="51" s="29" customFormat="1" customHeight="1" spans="2:7">
      <c r="B51" s="91">
        <f t="shared" si="1"/>
        <v>43</v>
      </c>
      <c r="C51" s="92"/>
      <c r="D51" s="92"/>
      <c r="E51" s="92"/>
      <c r="F51" s="92"/>
      <c r="G51" s="121" t="s">
        <v>509</v>
      </c>
    </row>
    <row r="52" s="29" customFormat="1" customHeight="1" spans="2:7">
      <c r="B52" s="77">
        <f t="shared" si="1"/>
        <v>44</v>
      </c>
      <c r="C52" s="53"/>
      <c r="D52" s="53"/>
      <c r="E52" s="53"/>
      <c r="F52" s="53"/>
      <c r="G52" s="122" t="s">
        <v>509</v>
      </c>
    </row>
    <row r="53" s="29" customFormat="1" customHeight="1" spans="2:7">
      <c r="B53" s="91">
        <f t="shared" si="1"/>
        <v>45</v>
      </c>
      <c r="C53" s="92"/>
      <c r="D53" s="92"/>
      <c r="E53" s="92"/>
      <c r="F53" s="92"/>
      <c r="G53" s="121" t="s">
        <v>509</v>
      </c>
    </row>
    <row r="54" s="29" customFormat="1" customHeight="1" spans="2:7">
      <c r="B54" s="77">
        <f t="shared" si="1"/>
        <v>46</v>
      </c>
      <c r="C54" s="53"/>
      <c r="D54" s="53"/>
      <c r="E54" s="53"/>
      <c r="F54" s="53"/>
      <c r="G54" s="122" t="s">
        <v>509</v>
      </c>
    </row>
    <row r="55" s="29" customFormat="1" customHeight="1" spans="2:7">
      <c r="B55" s="91">
        <f t="shared" si="1"/>
        <v>47</v>
      </c>
      <c r="C55" s="92"/>
      <c r="D55" s="92"/>
      <c r="E55" s="92"/>
      <c r="F55" s="92"/>
      <c r="G55" s="121" t="s">
        <v>509</v>
      </c>
    </row>
    <row r="56" s="29" customFormat="1" customHeight="1" spans="2:7">
      <c r="B56" s="77">
        <f t="shared" si="1"/>
        <v>48</v>
      </c>
      <c r="C56" s="53"/>
      <c r="D56" s="53"/>
      <c r="E56" s="53"/>
      <c r="F56" s="53"/>
      <c r="G56" s="122" t="s">
        <v>509</v>
      </c>
    </row>
    <row r="57" s="29" customFormat="1" customHeight="1" spans="2:7">
      <c r="B57" s="91">
        <f t="shared" si="1"/>
        <v>49</v>
      </c>
      <c r="C57" s="92"/>
      <c r="D57" s="92"/>
      <c r="E57" s="92"/>
      <c r="F57" s="92"/>
      <c r="G57" s="121" t="s">
        <v>509</v>
      </c>
    </row>
    <row r="58" s="29" customFormat="1" customHeight="1" spans="2:7">
      <c r="B58" s="77">
        <f t="shared" si="1"/>
        <v>50</v>
      </c>
      <c r="C58" s="53"/>
      <c r="D58" s="53"/>
      <c r="E58" s="53"/>
      <c r="F58" s="53"/>
      <c r="G58" s="122" t="s">
        <v>509</v>
      </c>
    </row>
    <row r="59" s="29" customFormat="1" customHeight="1" spans="2:7">
      <c r="B59" s="91">
        <f t="shared" si="1"/>
        <v>51</v>
      </c>
      <c r="C59" s="92"/>
      <c r="D59" s="92"/>
      <c r="E59" s="92"/>
      <c r="F59" s="92"/>
      <c r="G59" s="121" t="s">
        <v>509</v>
      </c>
    </row>
    <row r="60" s="29" customFormat="1" customHeight="1" spans="2:7">
      <c r="B60" s="77">
        <f t="shared" si="1"/>
        <v>52</v>
      </c>
      <c r="C60" s="53"/>
      <c r="D60" s="53"/>
      <c r="E60" s="53"/>
      <c r="F60" s="53"/>
      <c r="G60" s="122" t="s">
        <v>509</v>
      </c>
    </row>
    <row r="61" s="29" customFormat="1" customHeight="1" spans="2:7">
      <c r="B61" s="91">
        <f t="shared" si="1"/>
        <v>53</v>
      </c>
      <c r="C61" s="92"/>
      <c r="D61" s="92"/>
      <c r="E61" s="92"/>
      <c r="F61" s="92"/>
      <c r="G61" s="121" t="s">
        <v>509</v>
      </c>
    </row>
    <row r="62" s="29" customFormat="1" customHeight="1" spans="2:7">
      <c r="B62" s="77">
        <f t="shared" si="1"/>
        <v>54</v>
      </c>
      <c r="C62" s="53"/>
      <c r="D62" s="53"/>
      <c r="E62" s="53"/>
      <c r="F62" s="53"/>
      <c r="G62" s="122" t="s">
        <v>509</v>
      </c>
    </row>
    <row r="63" s="29" customFormat="1" customHeight="1" spans="2:7">
      <c r="B63" s="91">
        <f t="shared" si="1"/>
        <v>55</v>
      </c>
      <c r="C63" s="92"/>
      <c r="D63" s="92"/>
      <c r="E63" s="92"/>
      <c r="F63" s="92"/>
      <c r="G63" s="121" t="s">
        <v>509</v>
      </c>
    </row>
    <row r="64" s="29" customFormat="1" customHeight="1" spans="2:7">
      <c r="B64" s="77">
        <f t="shared" si="1"/>
        <v>56</v>
      </c>
      <c r="C64" s="53"/>
      <c r="D64" s="53"/>
      <c r="E64" s="53"/>
      <c r="F64" s="53"/>
      <c r="G64" s="122" t="s">
        <v>509</v>
      </c>
    </row>
    <row r="65" s="29" customFormat="1" customHeight="1" spans="2:7">
      <c r="B65" s="91">
        <f t="shared" si="1"/>
        <v>57</v>
      </c>
      <c r="C65" s="92"/>
      <c r="D65" s="92"/>
      <c r="E65" s="92"/>
      <c r="F65" s="92"/>
      <c r="G65" s="121" t="s">
        <v>509</v>
      </c>
    </row>
    <row r="66" s="29" customFormat="1" customHeight="1" spans="2:7">
      <c r="B66" s="77">
        <f t="shared" si="1"/>
        <v>58</v>
      </c>
      <c r="C66" s="53"/>
      <c r="D66" s="53"/>
      <c r="E66" s="53"/>
      <c r="F66" s="53"/>
      <c r="G66" s="122" t="s">
        <v>509</v>
      </c>
    </row>
    <row r="67" s="29" customFormat="1" customHeight="1" spans="2:7">
      <c r="B67" s="91">
        <f t="shared" si="1"/>
        <v>59</v>
      </c>
      <c r="C67" s="92"/>
      <c r="D67" s="92"/>
      <c r="E67" s="92"/>
      <c r="F67" s="92"/>
      <c r="G67" s="121" t="s">
        <v>509</v>
      </c>
    </row>
    <row r="68" s="29" customFormat="1" customHeight="1" spans="2:7">
      <c r="B68" s="77">
        <f t="shared" si="1"/>
        <v>60</v>
      </c>
      <c r="C68" s="53"/>
      <c r="D68" s="53"/>
      <c r="E68" s="53"/>
      <c r="F68" s="53"/>
      <c r="G68" s="122" t="s">
        <v>509</v>
      </c>
    </row>
    <row r="69" s="29" customFormat="1" customHeight="1" spans="2:7">
      <c r="B69" s="91">
        <f t="shared" si="1"/>
        <v>61</v>
      </c>
      <c r="C69" s="92"/>
      <c r="D69" s="92"/>
      <c r="E69" s="92"/>
      <c r="F69" s="92"/>
      <c r="G69" s="121" t="s">
        <v>509</v>
      </c>
    </row>
    <row r="70" s="29" customFormat="1" customHeight="1" spans="2:7">
      <c r="B70" s="77">
        <f t="shared" si="1"/>
        <v>62</v>
      </c>
      <c r="C70" s="53"/>
      <c r="D70" s="53"/>
      <c r="E70" s="53"/>
      <c r="F70" s="53"/>
      <c r="G70" s="122" t="s">
        <v>509</v>
      </c>
    </row>
    <row r="71" s="29" customFormat="1" customHeight="1" spans="2:7">
      <c r="B71" s="91">
        <f t="shared" si="1"/>
        <v>63</v>
      </c>
      <c r="C71" s="92"/>
      <c r="D71" s="92"/>
      <c r="E71" s="92"/>
      <c r="F71" s="92"/>
      <c r="G71" s="121" t="s">
        <v>509</v>
      </c>
    </row>
    <row r="72" s="29" customFormat="1" customHeight="1" spans="2:7">
      <c r="B72" s="77">
        <f t="shared" si="1"/>
        <v>64</v>
      </c>
      <c r="C72" s="53"/>
      <c r="D72" s="53"/>
      <c r="E72" s="53"/>
      <c r="F72" s="53"/>
      <c r="G72" s="122" t="s">
        <v>509</v>
      </c>
    </row>
    <row r="73" s="29" customFormat="1" customHeight="1" spans="2:7">
      <c r="B73" s="91">
        <f t="shared" si="1"/>
        <v>65</v>
      </c>
      <c r="C73" s="92"/>
      <c r="D73" s="92"/>
      <c r="E73" s="92"/>
      <c r="F73" s="92"/>
      <c r="G73" s="121" t="s">
        <v>509</v>
      </c>
    </row>
    <row r="74" s="29" customFormat="1" customHeight="1" spans="2:7">
      <c r="B74" s="77">
        <f t="shared" si="1"/>
        <v>66</v>
      </c>
      <c r="C74" s="53"/>
      <c r="D74" s="53"/>
      <c r="E74" s="53"/>
      <c r="F74" s="53"/>
      <c r="G74" s="122" t="s">
        <v>509</v>
      </c>
    </row>
    <row r="75" s="29" customFormat="1" customHeight="1" spans="2:7">
      <c r="B75" s="91">
        <f t="shared" si="1"/>
        <v>67</v>
      </c>
      <c r="C75" s="92"/>
      <c r="D75" s="92"/>
      <c r="E75" s="92"/>
      <c r="F75" s="92"/>
      <c r="G75" s="121" t="s">
        <v>509</v>
      </c>
    </row>
    <row r="76" s="29" customFormat="1" customHeight="1" spans="2:7">
      <c r="B76" s="77">
        <f t="shared" si="1"/>
        <v>68</v>
      </c>
      <c r="C76" s="53"/>
      <c r="D76" s="53"/>
      <c r="E76" s="53"/>
      <c r="F76" s="53"/>
      <c r="G76" s="122" t="s">
        <v>509</v>
      </c>
    </row>
    <row r="77" s="29" customFormat="1" customHeight="1" spans="2:7">
      <c r="B77" s="91">
        <f t="shared" si="1"/>
        <v>69</v>
      </c>
      <c r="C77" s="92"/>
      <c r="D77" s="92"/>
      <c r="E77" s="92"/>
      <c r="F77" s="92"/>
      <c r="G77" s="121" t="s">
        <v>509</v>
      </c>
    </row>
    <row r="78" s="29" customFormat="1" customHeight="1" spans="2:7">
      <c r="B78" s="77">
        <f t="shared" si="1"/>
        <v>70</v>
      </c>
      <c r="C78" s="53"/>
      <c r="D78" s="53"/>
      <c r="E78" s="53"/>
      <c r="F78" s="53"/>
      <c r="G78" s="122" t="s">
        <v>509</v>
      </c>
    </row>
    <row r="79" s="29" customFormat="1" customHeight="1" spans="2:7">
      <c r="B79" s="91">
        <f t="shared" si="1"/>
        <v>71</v>
      </c>
      <c r="C79" s="92"/>
      <c r="D79" s="92"/>
      <c r="E79" s="92"/>
      <c r="F79" s="92"/>
      <c r="G79" s="121" t="s">
        <v>509</v>
      </c>
    </row>
    <row r="80" s="29" customFormat="1" customHeight="1" spans="2:7">
      <c r="B80" s="77">
        <f t="shared" si="1"/>
        <v>72</v>
      </c>
      <c r="C80" s="53"/>
      <c r="D80" s="53"/>
      <c r="E80" s="53"/>
      <c r="F80" s="53"/>
      <c r="G80" s="122" t="s">
        <v>509</v>
      </c>
    </row>
    <row r="81" s="29" customFormat="1" customHeight="1" spans="2:7">
      <c r="B81" s="91">
        <f t="shared" si="1"/>
        <v>73</v>
      </c>
      <c r="C81" s="92"/>
      <c r="D81" s="92"/>
      <c r="E81" s="92"/>
      <c r="F81" s="92"/>
      <c r="G81" s="121" t="s">
        <v>509</v>
      </c>
    </row>
    <row r="82" s="29" customFormat="1" customHeight="1" spans="2:7">
      <c r="B82" s="77">
        <f t="shared" si="1"/>
        <v>74</v>
      </c>
      <c r="C82" s="53"/>
      <c r="D82" s="53"/>
      <c r="E82" s="53"/>
      <c r="F82" s="53"/>
      <c r="G82" s="122" t="s">
        <v>509</v>
      </c>
    </row>
    <row r="83" s="29" customFormat="1" customHeight="1" spans="2:7">
      <c r="B83" s="91">
        <f t="shared" si="1"/>
        <v>75</v>
      </c>
      <c r="C83" s="92"/>
      <c r="D83" s="92"/>
      <c r="E83" s="92"/>
      <c r="F83" s="92"/>
      <c r="G83" s="121" t="s">
        <v>509</v>
      </c>
    </row>
    <row r="84" s="29" customFormat="1" customHeight="1" spans="2:7">
      <c r="B84" s="77">
        <f t="shared" si="1"/>
        <v>76</v>
      </c>
      <c r="C84" s="53"/>
      <c r="D84" s="53"/>
      <c r="E84" s="53"/>
      <c r="F84" s="53"/>
      <c r="G84" s="122" t="s">
        <v>509</v>
      </c>
    </row>
    <row r="85" s="29" customFormat="1" customHeight="1" spans="2:7">
      <c r="B85" s="91">
        <f t="shared" si="1"/>
        <v>77</v>
      </c>
      <c r="C85" s="92"/>
      <c r="D85" s="92"/>
      <c r="E85" s="92"/>
      <c r="F85" s="92"/>
      <c r="G85" s="121" t="s">
        <v>509</v>
      </c>
    </row>
    <row r="86" s="29" customFormat="1" customHeight="1" spans="2:7">
      <c r="B86" s="77">
        <f t="shared" si="1"/>
        <v>78</v>
      </c>
      <c r="C86" s="53"/>
      <c r="D86" s="53"/>
      <c r="E86" s="53"/>
      <c r="F86" s="53"/>
      <c r="G86" s="122" t="s">
        <v>509</v>
      </c>
    </row>
    <row r="87" s="29" customFormat="1" customHeight="1" spans="2:7">
      <c r="B87" s="91">
        <f t="shared" ref="B87:B110" si="2">B86+1</f>
        <v>79</v>
      </c>
      <c r="C87" s="92"/>
      <c r="D87" s="92"/>
      <c r="E87" s="92"/>
      <c r="F87" s="92"/>
      <c r="G87" s="121" t="s">
        <v>509</v>
      </c>
    </row>
    <row r="88" s="29" customFormat="1" customHeight="1" spans="2:7">
      <c r="B88" s="77">
        <f t="shared" si="2"/>
        <v>80</v>
      </c>
      <c r="C88" s="53"/>
      <c r="D88" s="53"/>
      <c r="E88" s="53"/>
      <c r="F88" s="53"/>
      <c r="G88" s="122" t="s">
        <v>509</v>
      </c>
    </row>
    <row r="89" s="29" customFormat="1" customHeight="1" spans="2:7">
      <c r="B89" s="91">
        <f t="shared" si="2"/>
        <v>81</v>
      </c>
      <c r="C89" s="92"/>
      <c r="D89" s="92"/>
      <c r="E89" s="92"/>
      <c r="F89" s="92"/>
      <c r="G89" s="121" t="s">
        <v>509</v>
      </c>
    </row>
    <row r="90" s="29" customFormat="1" customHeight="1" spans="2:7">
      <c r="B90" s="77">
        <f t="shared" si="2"/>
        <v>82</v>
      </c>
      <c r="C90" s="53"/>
      <c r="D90" s="53"/>
      <c r="E90" s="53"/>
      <c r="F90" s="53"/>
      <c r="G90" s="122" t="s">
        <v>509</v>
      </c>
    </row>
    <row r="91" s="29" customFormat="1" customHeight="1" spans="2:7">
      <c r="B91" s="91">
        <f t="shared" si="2"/>
        <v>83</v>
      </c>
      <c r="C91" s="92"/>
      <c r="D91" s="92"/>
      <c r="E91" s="92"/>
      <c r="F91" s="92"/>
      <c r="G91" s="121" t="s">
        <v>509</v>
      </c>
    </row>
    <row r="92" s="29" customFormat="1" customHeight="1" spans="2:7">
      <c r="B92" s="77">
        <f t="shared" si="2"/>
        <v>84</v>
      </c>
      <c r="C92" s="53"/>
      <c r="D92" s="53"/>
      <c r="E92" s="53"/>
      <c r="F92" s="53"/>
      <c r="G92" s="122" t="s">
        <v>509</v>
      </c>
    </row>
    <row r="93" s="29" customFormat="1" customHeight="1" spans="2:7">
      <c r="B93" s="91">
        <f t="shared" si="2"/>
        <v>85</v>
      </c>
      <c r="C93" s="92"/>
      <c r="D93" s="92"/>
      <c r="E93" s="92"/>
      <c r="F93" s="92"/>
      <c r="G93" s="121" t="s">
        <v>509</v>
      </c>
    </row>
    <row r="94" s="29" customFormat="1" customHeight="1" spans="2:7">
      <c r="B94" s="77">
        <f t="shared" si="2"/>
        <v>86</v>
      </c>
      <c r="C94" s="53"/>
      <c r="D94" s="53"/>
      <c r="E94" s="53"/>
      <c r="F94" s="53"/>
      <c r="G94" s="122" t="s">
        <v>509</v>
      </c>
    </row>
    <row r="95" s="29" customFormat="1" customHeight="1" spans="2:7">
      <c r="B95" s="91">
        <f t="shared" si="2"/>
        <v>87</v>
      </c>
      <c r="C95" s="92"/>
      <c r="D95" s="92"/>
      <c r="E95" s="92"/>
      <c r="F95" s="92"/>
      <c r="G95" s="121" t="s">
        <v>509</v>
      </c>
    </row>
    <row r="96" s="29" customFormat="1" customHeight="1" spans="2:7">
      <c r="B96" s="77">
        <f t="shared" si="2"/>
        <v>88</v>
      </c>
      <c r="C96" s="53"/>
      <c r="D96" s="53"/>
      <c r="E96" s="53"/>
      <c r="F96" s="53"/>
      <c r="G96" s="122" t="s">
        <v>509</v>
      </c>
    </row>
    <row r="97" s="29" customFormat="1" customHeight="1" spans="2:7">
      <c r="B97" s="91">
        <f t="shared" si="2"/>
        <v>89</v>
      </c>
      <c r="C97" s="92"/>
      <c r="D97" s="92"/>
      <c r="E97" s="92"/>
      <c r="F97" s="92"/>
      <c r="G97" s="121" t="s">
        <v>509</v>
      </c>
    </row>
    <row r="98" s="29" customFormat="1" customHeight="1" spans="2:7">
      <c r="B98" s="77">
        <f t="shared" si="2"/>
        <v>90</v>
      </c>
      <c r="C98" s="53"/>
      <c r="D98" s="53"/>
      <c r="E98" s="53"/>
      <c r="F98" s="53"/>
      <c r="G98" s="122" t="s">
        <v>509</v>
      </c>
    </row>
    <row r="99" s="29" customFormat="1" customHeight="1" spans="2:7">
      <c r="B99" s="91">
        <f t="shared" si="2"/>
        <v>91</v>
      </c>
      <c r="C99" s="92"/>
      <c r="D99" s="92"/>
      <c r="E99" s="92"/>
      <c r="F99" s="92"/>
      <c r="G99" s="121" t="s">
        <v>509</v>
      </c>
    </row>
    <row r="100" s="29" customFormat="1" customHeight="1" spans="2:7">
      <c r="B100" s="77">
        <f t="shared" si="2"/>
        <v>92</v>
      </c>
      <c r="C100" s="53"/>
      <c r="D100" s="53"/>
      <c r="E100" s="53"/>
      <c r="F100" s="53"/>
      <c r="G100" s="122" t="s">
        <v>509</v>
      </c>
    </row>
    <row r="101" s="29" customFormat="1" customHeight="1" spans="2:7">
      <c r="B101" s="91">
        <f t="shared" si="2"/>
        <v>93</v>
      </c>
      <c r="C101" s="92"/>
      <c r="D101" s="92"/>
      <c r="E101" s="92"/>
      <c r="F101" s="92"/>
      <c r="G101" s="121" t="s">
        <v>509</v>
      </c>
    </row>
    <row r="102" s="29" customFormat="1" customHeight="1" spans="2:7">
      <c r="B102" s="77">
        <f t="shared" si="2"/>
        <v>94</v>
      </c>
      <c r="C102" s="53"/>
      <c r="D102" s="53"/>
      <c r="E102" s="53"/>
      <c r="F102" s="53"/>
      <c r="G102" s="122" t="s">
        <v>509</v>
      </c>
    </row>
    <row r="103" s="29" customFormat="1" customHeight="1" spans="2:7">
      <c r="B103" s="91">
        <f t="shared" si="2"/>
        <v>95</v>
      </c>
      <c r="C103" s="92"/>
      <c r="D103" s="92"/>
      <c r="E103" s="92"/>
      <c r="F103" s="92"/>
      <c r="G103" s="121" t="s">
        <v>509</v>
      </c>
    </row>
    <row r="104" s="29" customFormat="1" customHeight="1" spans="2:7">
      <c r="B104" s="77">
        <f t="shared" si="2"/>
        <v>96</v>
      </c>
      <c r="C104" s="53"/>
      <c r="D104" s="53"/>
      <c r="E104" s="53"/>
      <c r="F104" s="53"/>
      <c r="G104" s="122" t="s">
        <v>509</v>
      </c>
    </row>
    <row r="105" s="29" customFormat="1" customHeight="1" spans="2:7">
      <c r="B105" s="91">
        <f t="shared" si="2"/>
        <v>97</v>
      </c>
      <c r="C105" s="92"/>
      <c r="D105" s="92"/>
      <c r="E105" s="92"/>
      <c r="F105" s="92"/>
      <c r="G105" s="121" t="s">
        <v>509</v>
      </c>
    </row>
    <row r="106" s="29" customFormat="1" customHeight="1" spans="2:7">
      <c r="B106" s="77">
        <f t="shared" si="2"/>
        <v>98</v>
      </c>
      <c r="C106" s="53"/>
      <c r="D106" s="53"/>
      <c r="E106" s="53"/>
      <c r="F106" s="53"/>
      <c r="G106" s="122" t="s">
        <v>509</v>
      </c>
    </row>
    <row r="107" s="29" customFormat="1" customHeight="1" spans="2:7">
      <c r="B107" s="91">
        <f t="shared" si="2"/>
        <v>99</v>
      </c>
      <c r="C107" s="92"/>
      <c r="D107" s="92"/>
      <c r="E107" s="92"/>
      <c r="F107" s="92"/>
      <c r="G107" s="121" t="s">
        <v>509</v>
      </c>
    </row>
    <row r="108" s="29" customFormat="1" customHeight="1" spans="2:7">
      <c r="B108" s="77">
        <f t="shared" si="2"/>
        <v>100</v>
      </c>
      <c r="C108" s="53"/>
      <c r="D108" s="53"/>
      <c r="E108" s="53"/>
      <c r="F108" s="53"/>
      <c r="G108" s="122" t="s">
        <v>509</v>
      </c>
    </row>
    <row r="109" s="29" customFormat="1" customHeight="1" spans="2:7">
      <c r="B109" s="91">
        <f t="shared" si="2"/>
        <v>101</v>
      </c>
      <c r="C109" s="92"/>
      <c r="D109" s="92"/>
      <c r="E109" s="92"/>
      <c r="F109" s="92"/>
      <c r="G109" s="121" t="s">
        <v>509</v>
      </c>
    </row>
    <row r="110" s="29" customFormat="1" customHeight="1" spans="2:7">
      <c r="B110" s="77">
        <f t="shared" si="2"/>
        <v>102</v>
      </c>
      <c r="C110" s="53"/>
      <c r="D110" s="53"/>
      <c r="E110" s="53"/>
      <c r="F110" s="53"/>
      <c r="G110" s="122" t="s">
        <v>509</v>
      </c>
    </row>
    <row r="111" s="29" customFormat="1" customHeight="1" spans="2:7">
      <c r="B111" s="91">
        <f t="shared" ref="B111:B174" si="3">B110+1</f>
        <v>103</v>
      </c>
      <c r="C111" s="92"/>
      <c r="D111" s="92"/>
      <c r="E111" s="92"/>
      <c r="F111" s="92"/>
      <c r="G111" s="121" t="s">
        <v>509</v>
      </c>
    </row>
    <row r="112" s="29" customFormat="1" customHeight="1" spans="2:7">
      <c r="B112" s="77">
        <f t="shared" si="3"/>
        <v>104</v>
      </c>
      <c r="C112" s="53"/>
      <c r="D112" s="53"/>
      <c r="E112" s="53"/>
      <c r="F112" s="53"/>
      <c r="G112" s="122" t="s">
        <v>509</v>
      </c>
    </row>
    <row r="113" s="29" customFormat="1" customHeight="1" spans="2:7">
      <c r="B113" s="91">
        <f t="shared" si="3"/>
        <v>105</v>
      </c>
      <c r="C113" s="92"/>
      <c r="D113" s="92"/>
      <c r="E113" s="92"/>
      <c r="F113" s="92"/>
      <c r="G113" s="121" t="s">
        <v>509</v>
      </c>
    </row>
    <row r="114" s="29" customFormat="1" customHeight="1" spans="2:7">
      <c r="B114" s="77">
        <f t="shared" si="3"/>
        <v>106</v>
      </c>
      <c r="C114" s="53"/>
      <c r="D114" s="53"/>
      <c r="E114" s="53"/>
      <c r="F114" s="53"/>
      <c r="G114" s="122" t="s">
        <v>509</v>
      </c>
    </row>
    <row r="115" s="29" customFormat="1" customHeight="1" spans="2:7">
      <c r="B115" s="91">
        <f t="shared" si="3"/>
        <v>107</v>
      </c>
      <c r="C115" s="92"/>
      <c r="D115" s="92"/>
      <c r="E115" s="92"/>
      <c r="F115" s="92"/>
      <c r="G115" s="121" t="s">
        <v>509</v>
      </c>
    </row>
    <row r="116" s="29" customFormat="1" customHeight="1" spans="2:7">
      <c r="B116" s="77">
        <f t="shared" si="3"/>
        <v>108</v>
      </c>
      <c r="C116" s="53"/>
      <c r="D116" s="53"/>
      <c r="E116" s="53"/>
      <c r="F116" s="53"/>
      <c r="G116" s="122" t="s">
        <v>509</v>
      </c>
    </row>
    <row r="117" s="29" customFormat="1" customHeight="1" spans="2:7">
      <c r="B117" s="91">
        <f t="shared" si="3"/>
        <v>109</v>
      </c>
      <c r="C117" s="92"/>
      <c r="D117" s="92"/>
      <c r="E117" s="92"/>
      <c r="F117" s="92"/>
      <c r="G117" s="121" t="s">
        <v>509</v>
      </c>
    </row>
    <row r="118" s="29" customFormat="1" customHeight="1" spans="2:7">
      <c r="B118" s="77">
        <f t="shared" si="3"/>
        <v>110</v>
      </c>
      <c r="C118" s="53"/>
      <c r="D118" s="53"/>
      <c r="E118" s="53"/>
      <c r="F118" s="53"/>
      <c r="G118" s="122" t="s">
        <v>509</v>
      </c>
    </row>
    <row r="119" s="29" customFormat="1" customHeight="1" spans="2:7">
      <c r="B119" s="91">
        <f t="shared" si="3"/>
        <v>111</v>
      </c>
      <c r="C119" s="92"/>
      <c r="D119" s="92"/>
      <c r="E119" s="92"/>
      <c r="F119" s="92"/>
      <c r="G119" s="121" t="s">
        <v>509</v>
      </c>
    </row>
    <row r="120" s="29" customFormat="1" customHeight="1" spans="2:7">
      <c r="B120" s="77">
        <f t="shared" si="3"/>
        <v>112</v>
      </c>
      <c r="C120" s="53"/>
      <c r="D120" s="53"/>
      <c r="E120" s="53"/>
      <c r="F120" s="53"/>
      <c r="G120" s="122" t="s">
        <v>509</v>
      </c>
    </row>
    <row r="121" s="29" customFormat="1" customHeight="1" spans="2:7">
      <c r="B121" s="91">
        <f t="shared" si="3"/>
        <v>113</v>
      </c>
      <c r="C121" s="92"/>
      <c r="D121" s="92"/>
      <c r="E121" s="92"/>
      <c r="F121" s="92"/>
      <c r="G121" s="121" t="s">
        <v>509</v>
      </c>
    </row>
    <row r="122" s="29" customFormat="1" customHeight="1" spans="2:7">
      <c r="B122" s="77">
        <f t="shared" si="3"/>
        <v>114</v>
      </c>
      <c r="C122" s="53"/>
      <c r="D122" s="53"/>
      <c r="E122" s="53"/>
      <c r="F122" s="53"/>
      <c r="G122" s="122" t="s">
        <v>509</v>
      </c>
    </row>
    <row r="123" s="29" customFormat="1" customHeight="1" spans="2:7">
      <c r="B123" s="91">
        <f t="shared" si="3"/>
        <v>115</v>
      </c>
      <c r="C123" s="92"/>
      <c r="D123" s="92"/>
      <c r="E123" s="92"/>
      <c r="F123" s="92"/>
      <c r="G123" s="121" t="s">
        <v>509</v>
      </c>
    </row>
    <row r="124" s="29" customFormat="1" customHeight="1" spans="2:7">
      <c r="B124" s="77">
        <f t="shared" si="3"/>
        <v>116</v>
      </c>
      <c r="C124" s="53"/>
      <c r="D124" s="53"/>
      <c r="E124" s="53"/>
      <c r="F124" s="53"/>
      <c r="G124" s="122" t="s">
        <v>509</v>
      </c>
    </row>
    <row r="125" s="29" customFormat="1" customHeight="1" spans="2:7">
      <c r="B125" s="91">
        <f t="shared" si="3"/>
        <v>117</v>
      </c>
      <c r="C125" s="92"/>
      <c r="D125" s="92"/>
      <c r="E125" s="92"/>
      <c r="F125" s="92"/>
      <c r="G125" s="121" t="s">
        <v>509</v>
      </c>
    </row>
    <row r="126" s="29" customFormat="1" customHeight="1" spans="2:7">
      <c r="B126" s="77">
        <f t="shared" si="3"/>
        <v>118</v>
      </c>
      <c r="C126" s="53"/>
      <c r="D126" s="53"/>
      <c r="E126" s="53"/>
      <c r="F126" s="53"/>
      <c r="G126" s="122" t="s">
        <v>509</v>
      </c>
    </row>
    <row r="127" s="29" customFormat="1" customHeight="1" spans="2:7">
      <c r="B127" s="91">
        <f t="shared" si="3"/>
        <v>119</v>
      </c>
      <c r="C127" s="92"/>
      <c r="D127" s="92"/>
      <c r="E127" s="92"/>
      <c r="F127" s="92"/>
      <c r="G127" s="121" t="s">
        <v>509</v>
      </c>
    </row>
    <row r="128" s="29" customFormat="1" customHeight="1" spans="2:7">
      <c r="B128" s="77">
        <f t="shared" si="3"/>
        <v>120</v>
      </c>
      <c r="C128" s="53"/>
      <c r="D128" s="53"/>
      <c r="E128" s="53"/>
      <c r="F128" s="53"/>
      <c r="G128" s="122" t="s">
        <v>509</v>
      </c>
    </row>
    <row r="129" s="29" customFormat="1" customHeight="1" spans="2:7">
      <c r="B129" s="91">
        <f t="shared" si="3"/>
        <v>121</v>
      </c>
      <c r="C129" s="92"/>
      <c r="D129" s="92"/>
      <c r="E129" s="92"/>
      <c r="F129" s="92"/>
      <c r="G129" s="121" t="s">
        <v>509</v>
      </c>
    </row>
    <row r="130" s="29" customFormat="1" customHeight="1" spans="2:7">
      <c r="B130" s="77">
        <f t="shared" si="3"/>
        <v>122</v>
      </c>
      <c r="C130" s="53"/>
      <c r="D130" s="53"/>
      <c r="E130" s="53"/>
      <c r="F130" s="53"/>
      <c r="G130" s="122" t="s">
        <v>509</v>
      </c>
    </row>
    <row r="131" s="29" customFormat="1" customHeight="1" spans="2:7">
      <c r="B131" s="91">
        <f t="shared" si="3"/>
        <v>123</v>
      </c>
      <c r="C131" s="92"/>
      <c r="D131" s="92"/>
      <c r="E131" s="92"/>
      <c r="F131" s="92"/>
      <c r="G131" s="121" t="s">
        <v>509</v>
      </c>
    </row>
    <row r="132" s="29" customFormat="1" customHeight="1" spans="2:7">
      <c r="B132" s="77">
        <f t="shared" si="3"/>
        <v>124</v>
      </c>
      <c r="C132" s="53"/>
      <c r="D132" s="53"/>
      <c r="E132" s="53"/>
      <c r="F132" s="53"/>
      <c r="G132" s="122" t="s">
        <v>509</v>
      </c>
    </row>
    <row r="133" s="29" customFormat="1" customHeight="1" spans="2:7">
      <c r="B133" s="91">
        <f t="shared" si="3"/>
        <v>125</v>
      </c>
      <c r="C133" s="92"/>
      <c r="D133" s="92"/>
      <c r="E133" s="92"/>
      <c r="F133" s="92"/>
      <c r="G133" s="121" t="s">
        <v>509</v>
      </c>
    </row>
    <row r="134" s="29" customFormat="1" customHeight="1" spans="2:7">
      <c r="B134" s="77">
        <f t="shared" si="3"/>
        <v>126</v>
      </c>
      <c r="C134" s="53"/>
      <c r="D134" s="53"/>
      <c r="E134" s="53"/>
      <c r="F134" s="53"/>
      <c r="G134" s="122" t="s">
        <v>509</v>
      </c>
    </row>
    <row r="135" s="29" customFormat="1" customHeight="1" spans="2:7">
      <c r="B135" s="91">
        <f t="shared" si="3"/>
        <v>127</v>
      </c>
      <c r="C135" s="92"/>
      <c r="D135" s="92"/>
      <c r="E135" s="92"/>
      <c r="F135" s="92"/>
      <c r="G135" s="121" t="s">
        <v>509</v>
      </c>
    </row>
    <row r="136" s="29" customFormat="1" customHeight="1" spans="2:7">
      <c r="B136" s="77">
        <f t="shared" si="3"/>
        <v>128</v>
      </c>
      <c r="C136" s="53"/>
      <c r="D136" s="53"/>
      <c r="E136" s="53"/>
      <c r="F136" s="53"/>
      <c r="G136" s="122" t="s">
        <v>509</v>
      </c>
    </row>
    <row r="137" s="29" customFormat="1" customHeight="1" spans="2:7">
      <c r="B137" s="91">
        <f t="shared" si="3"/>
        <v>129</v>
      </c>
      <c r="C137" s="92"/>
      <c r="D137" s="92"/>
      <c r="E137" s="92"/>
      <c r="F137" s="92"/>
      <c r="G137" s="121" t="s">
        <v>509</v>
      </c>
    </row>
    <row r="138" s="29" customFormat="1" customHeight="1" spans="2:7">
      <c r="B138" s="77">
        <f t="shared" si="3"/>
        <v>130</v>
      </c>
      <c r="C138" s="53"/>
      <c r="D138" s="53"/>
      <c r="E138" s="53"/>
      <c r="F138" s="53"/>
      <c r="G138" s="122" t="s">
        <v>509</v>
      </c>
    </row>
    <row r="139" s="29" customFormat="1" customHeight="1" spans="2:7">
      <c r="B139" s="91">
        <f t="shared" si="3"/>
        <v>131</v>
      </c>
      <c r="C139" s="92"/>
      <c r="D139" s="92"/>
      <c r="E139" s="92"/>
      <c r="F139" s="92"/>
      <c r="G139" s="121" t="s">
        <v>509</v>
      </c>
    </row>
    <row r="140" s="29" customFormat="1" customHeight="1" spans="2:7">
      <c r="B140" s="77">
        <f t="shared" si="3"/>
        <v>132</v>
      </c>
      <c r="C140" s="53"/>
      <c r="D140" s="53"/>
      <c r="E140" s="53"/>
      <c r="F140" s="53"/>
      <c r="G140" s="122" t="s">
        <v>509</v>
      </c>
    </row>
    <row r="141" s="29" customFormat="1" customHeight="1" spans="2:7">
      <c r="B141" s="91">
        <f t="shared" si="3"/>
        <v>133</v>
      </c>
      <c r="C141" s="92"/>
      <c r="D141" s="92"/>
      <c r="E141" s="92"/>
      <c r="F141" s="92"/>
      <c r="G141" s="121" t="s">
        <v>509</v>
      </c>
    </row>
    <row r="142" s="29" customFormat="1" customHeight="1" spans="2:7">
      <c r="B142" s="77">
        <f t="shared" si="3"/>
        <v>134</v>
      </c>
      <c r="C142" s="53"/>
      <c r="D142" s="53"/>
      <c r="E142" s="53"/>
      <c r="F142" s="53"/>
      <c r="G142" s="122" t="s">
        <v>509</v>
      </c>
    </row>
    <row r="143" s="29" customFormat="1" customHeight="1" spans="2:7">
      <c r="B143" s="91">
        <f t="shared" si="3"/>
        <v>135</v>
      </c>
      <c r="C143" s="92"/>
      <c r="D143" s="92"/>
      <c r="E143" s="92"/>
      <c r="F143" s="92"/>
      <c r="G143" s="121" t="s">
        <v>509</v>
      </c>
    </row>
    <row r="144" s="29" customFormat="1" customHeight="1" spans="2:7">
      <c r="B144" s="77">
        <f t="shared" si="3"/>
        <v>136</v>
      </c>
      <c r="C144" s="53"/>
      <c r="D144" s="53"/>
      <c r="E144" s="53"/>
      <c r="F144" s="53"/>
      <c r="G144" s="122" t="s">
        <v>509</v>
      </c>
    </row>
    <row r="145" s="29" customFormat="1" customHeight="1" spans="2:7">
      <c r="B145" s="91">
        <f t="shared" si="3"/>
        <v>137</v>
      </c>
      <c r="C145" s="92"/>
      <c r="D145" s="92"/>
      <c r="E145" s="92"/>
      <c r="F145" s="92"/>
      <c r="G145" s="121" t="s">
        <v>509</v>
      </c>
    </row>
    <row r="146" s="29" customFormat="1" customHeight="1" spans="2:7">
      <c r="B146" s="77">
        <f t="shared" si="3"/>
        <v>138</v>
      </c>
      <c r="C146" s="53"/>
      <c r="D146" s="53"/>
      <c r="E146" s="53"/>
      <c r="F146" s="53"/>
      <c r="G146" s="122" t="s">
        <v>509</v>
      </c>
    </row>
    <row r="147" s="29" customFormat="1" customHeight="1" spans="2:7">
      <c r="B147" s="91">
        <f t="shared" si="3"/>
        <v>139</v>
      </c>
      <c r="C147" s="92"/>
      <c r="D147" s="92"/>
      <c r="E147" s="92"/>
      <c r="F147" s="92"/>
      <c r="G147" s="121" t="s">
        <v>509</v>
      </c>
    </row>
    <row r="148" s="29" customFormat="1" customHeight="1" spans="2:7">
      <c r="B148" s="77">
        <f t="shared" si="3"/>
        <v>140</v>
      </c>
      <c r="C148" s="53"/>
      <c r="D148" s="53"/>
      <c r="E148" s="53"/>
      <c r="F148" s="53"/>
      <c r="G148" s="122" t="s">
        <v>509</v>
      </c>
    </row>
    <row r="149" s="29" customFormat="1" customHeight="1" spans="2:7">
      <c r="B149" s="91">
        <f t="shared" si="3"/>
        <v>141</v>
      </c>
      <c r="C149" s="92"/>
      <c r="D149" s="92"/>
      <c r="E149" s="92"/>
      <c r="F149" s="92"/>
      <c r="G149" s="121" t="s">
        <v>509</v>
      </c>
    </row>
    <row r="150" s="29" customFormat="1" customHeight="1" spans="2:7">
      <c r="B150" s="77">
        <f t="shared" si="3"/>
        <v>142</v>
      </c>
      <c r="C150" s="53"/>
      <c r="D150" s="53"/>
      <c r="E150" s="53"/>
      <c r="F150" s="53"/>
      <c r="G150" s="122" t="s">
        <v>509</v>
      </c>
    </row>
    <row r="151" s="29" customFormat="1" customHeight="1" spans="2:7">
      <c r="B151" s="91">
        <f t="shared" si="3"/>
        <v>143</v>
      </c>
      <c r="C151" s="92"/>
      <c r="D151" s="92"/>
      <c r="E151" s="92"/>
      <c r="F151" s="92"/>
      <c r="G151" s="121" t="s">
        <v>509</v>
      </c>
    </row>
    <row r="152" s="29" customFormat="1" customHeight="1" spans="2:7">
      <c r="B152" s="77">
        <f t="shared" si="3"/>
        <v>144</v>
      </c>
      <c r="C152" s="53"/>
      <c r="D152" s="53"/>
      <c r="E152" s="53"/>
      <c r="F152" s="53"/>
      <c r="G152" s="122" t="s">
        <v>509</v>
      </c>
    </row>
    <row r="153" s="29" customFormat="1" customHeight="1" spans="2:7">
      <c r="B153" s="91">
        <f t="shared" si="3"/>
        <v>145</v>
      </c>
      <c r="C153" s="92"/>
      <c r="D153" s="92"/>
      <c r="E153" s="92"/>
      <c r="F153" s="92"/>
      <c r="G153" s="121" t="s">
        <v>509</v>
      </c>
    </row>
    <row r="154" s="29" customFormat="1" customHeight="1" spans="2:7">
      <c r="B154" s="77">
        <f t="shared" si="3"/>
        <v>146</v>
      </c>
      <c r="C154" s="53"/>
      <c r="D154" s="53"/>
      <c r="E154" s="53"/>
      <c r="F154" s="53"/>
      <c r="G154" s="122" t="s">
        <v>509</v>
      </c>
    </row>
    <row r="155" s="29" customFormat="1" customHeight="1" spans="2:7">
      <c r="B155" s="91">
        <f t="shared" si="3"/>
        <v>147</v>
      </c>
      <c r="C155" s="92"/>
      <c r="D155" s="92"/>
      <c r="E155" s="92"/>
      <c r="F155" s="92"/>
      <c r="G155" s="121" t="s">
        <v>509</v>
      </c>
    </row>
    <row r="156" s="29" customFormat="1" customHeight="1" spans="2:7">
      <c r="B156" s="77">
        <f t="shared" si="3"/>
        <v>148</v>
      </c>
      <c r="C156" s="53"/>
      <c r="D156" s="53"/>
      <c r="E156" s="53"/>
      <c r="F156" s="53"/>
      <c r="G156" s="122" t="s">
        <v>509</v>
      </c>
    </row>
    <row r="157" s="29" customFormat="1" customHeight="1" spans="2:7">
      <c r="B157" s="91">
        <f t="shared" si="3"/>
        <v>149</v>
      </c>
      <c r="C157" s="92"/>
      <c r="D157" s="92"/>
      <c r="E157" s="92"/>
      <c r="F157" s="92"/>
      <c r="G157" s="121" t="s">
        <v>509</v>
      </c>
    </row>
    <row r="158" s="29" customFormat="1" customHeight="1" spans="2:7">
      <c r="B158" s="77">
        <f t="shared" si="3"/>
        <v>150</v>
      </c>
      <c r="C158" s="53"/>
      <c r="D158" s="53"/>
      <c r="E158" s="53"/>
      <c r="F158" s="53"/>
      <c r="G158" s="122" t="s">
        <v>509</v>
      </c>
    </row>
    <row r="159" s="29" customFormat="1" customHeight="1" spans="2:7">
      <c r="B159" s="91">
        <f t="shared" si="3"/>
        <v>151</v>
      </c>
      <c r="C159" s="92"/>
      <c r="D159" s="92"/>
      <c r="E159" s="92"/>
      <c r="F159" s="92"/>
      <c r="G159" s="121" t="s">
        <v>509</v>
      </c>
    </row>
    <row r="160" s="29" customFormat="1" customHeight="1" spans="2:7">
      <c r="B160" s="77">
        <f t="shared" si="3"/>
        <v>152</v>
      </c>
      <c r="C160" s="53"/>
      <c r="D160" s="53"/>
      <c r="E160" s="53"/>
      <c r="F160" s="53"/>
      <c r="G160" s="122" t="s">
        <v>509</v>
      </c>
    </row>
    <row r="161" s="29" customFormat="1" customHeight="1" spans="2:7">
      <c r="B161" s="91">
        <f t="shared" si="3"/>
        <v>153</v>
      </c>
      <c r="C161" s="92"/>
      <c r="D161" s="92"/>
      <c r="E161" s="92"/>
      <c r="F161" s="92"/>
      <c r="G161" s="121" t="s">
        <v>509</v>
      </c>
    </row>
    <row r="162" s="29" customFormat="1" customHeight="1" spans="2:7">
      <c r="B162" s="77">
        <f t="shared" si="3"/>
        <v>154</v>
      </c>
      <c r="C162" s="53"/>
      <c r="D162" s="53"/>
      <c r="E162" s="53"/>
      <c r="F162" s="53"/>
      <c r="G162" s="122" t="s">
        <v>509</v>
      </c>
    </row>
    <row r="163" s="29" customFormat="1" customHeight="1" spans="2:7">
      <c r="B163" s="91">
        <f t="shared" si="3"/>
        <v>155</v>
      </c>
      <c r="C163" s="92"/>
      <c r="D163" s="92"/>
      <c r="E163" s="92"/>
      <c r="F163" s="92"/>
      <c r="G163" s="121" t="s">
        <v>509</v>
      </c>
    </row>
    <row r="164" s="29" customFormat="1" customHeight="1" spans="2:7">
      <c r="B164" s="77">
        <f t="shared" si="3"/>
        <v>156</v>
      </c>
      <c r="C164" s="53"/>
      <c r="D164" s="53"/>
      <c r="E164" s="53"/>
      <c r="F164" s="53"/>
      <c r="G164" s="122" t="s">
        <v>509</v>
      </c>
    </row>
    <row r="165" s="29" customFormat="1" customHeight="1" spans="2:7">
      <c r="B165" s="91">
        <f t="shared" si="3"/>
        <v>157</v>
      </c>
      <c r="C165" s="92"/>
      <c r="D165" s="92"/>
      <c r="E165" s="92"/>
      <c r="F165" s="92"/>
      <c r="G165" s="121" t="s">
        <v>509</v>
      </c>
    </row>
    <row r="166" s="29" customFormat="1" customHeight="1" spans="2:7">
      <c r="B166" s="77">
        <f t="shared" si="3"/>
        <v>158</v>
      </c>
      <c r="C166" s="53"/>
      <c r="D166" s="53"/>
      <c r="E166" s="53"/>
      <c r="F166" s="53"/>
      <c r="G166" s="122" t="s">
        <v>509</v>
      </c>
    </row>
    <row r="167" s="29" customFormat="1" customHeight="1" spans="2:7">
      <c r="B167" s="91">
        <f t="shared" si="3"/>
        <v>159</v>
      </c>
      <c r="C167" s="92"/>
      <c r="D167" s="92"/>
      <c r="E167" s="92"/>
      <c r="F167" s="92"/>
      <c r="G167" s="121" t="s">
        <v>509</v>
      </c>
    </row>
    <row r="168" s="29" customFormat="1" customHeight="1" spans="2:7">
      <c r="B168" s="77">
        <f t="shared" si="3"/>
        <v>160</v>
      </c>
      <c r="C168" s="53"/>
      <c r="D168" s="53"/>
      <c r="E168" s="53"/>
      <c r="F168" s="53"/>
      <c r="G168" s="122" t="s">
        <v>509</v>
      </c>
    </row>
    <row r="169" s="29" customFormat="1" customHeight="1" spans="2:7">
      <c r="B169" s="91">
        <f t="shared" si="3"/>
        <v>161</v>
      </c>
      <c r="C169" s="92"/>
      <c r="D169" s="92"/>
      <c r="E169" s="92"/>
      <c r="F169" s="92"/>
      <c r="G169" s="121" t="s">
        <v>509</v>
      </c>
    </row>
    <row r="170" s="29" customFormat="1" customHeight="1" spans="2:7">
      <c r="B170" s="77">
        <f t="shared" si="3"/>
        <v>162</v>
      </c>
      <c r="C170" s="53"/>
      <c r="D170" s="53"/>
      <c r="E170" s="53"/>
      <c r="F170" s="53"/>
      <c r="G170" s="122" t="s">
        <v>509</v>
      </c>
    </row>
    <row r="171" s="29" customFormat="1" customHeight="1" spans="2:7">
      <c r="B171" s="91">
        <f t="shared" si="3"/>
        <v>163</v>
      </c>
      <c r="C171" s="92"/>
      <c r="D171" s="92"/>
      <c r="E171" s="92"/>
      <c r="F171" s="92"/>
      <c r="G171" s="121" t="s">
        <v>509</v>
      </c>
    </row>
    <row r="172" s="29" customFormat="1" customHeight="1" spans="2:7">
      <c r="B172" s="77">
        <f t="shared" si="3"/>
        <v>164</v>
      </c>
      <c r="C172" s="53"/>
      <c r="D172" s="53"/>
      <c r="E172" s="53"/>
      <c r="F172" s="53"/>
      <c r="G172" s="122" t="s">
        <v>509</v>
      </c>
    </row>
    <row r="173" s="29" customFormat="1" customHeight="1" spans="2:7">
      <c r="B173" s="91">
        <f t="shared" si="3"/>
        <v>165</v>
      </c>
      <c r="C173" s="92"/>
      <c r="D173" s="92"/>
      <c r="E173" s="92"/>
      <c r="F173" s="92"/>
      <c r="G173" s="121" t="s">
        <v>509</v>
      </c>
    </row>
    <row r="174" s="29" customFormat="1" customHeight="1" spans="2:7">
      <c r="B174" s="77">
        <f t="shared" si="3"/>
        <v>166</v>
      </c>
      <c r="C174" s="53"/>
      <c r="D174" s="53"/>
      <c r="E174" s="53"/>
      <c r="F174" s="53"/>
      <c r="G174" s="122" t="s">
        <v>509</v>
      </c>
    </row>
    <row r="175" s="29" customFormat="1" customHeight="1" spans="2:7">
      <c r="B175" s="91">
        <f t="shared" ref="B175:B208" si="4">B174+1</f>
        <v>167</v>
      </c>
      <c r="C175" s="92"/>
      <c r="D175" s="92"/>
      <c r="E175" s="92"/>
      <c r="F175" s="92"/>
      <c r="G175" s="121" t="s">
        <v>509</v>
      </c>
    </row>
    <row r="176" s="29" customFormat="1" customHeight="1" spans="2:7">
      <c r="B176" s="77">
        <f t="shared" si="4"/>
        <v>168</v>
      </c>
      <c r="C176" s="53"/>
      <c r="D176" s="53"/>
      <c r="E176" s="53"/>
      <c r="F176" s="53"/>
      <c r="G176" s="122" t="s">
        <v>509</v>
      </c>
    </row>
    <row r="177" s="29" customFormat="1" customHeight="1" spans="2:7">
      <c r="B177" s="91">
        <f t="shared" si="4"/>
        <v>169</v>
      </c>
      <c r="C177" s="92"/>
      <c r="D177" s="92"/>
      <c r="E177" s="92"/>
      <c r="F177" s="92"/>
      <c r="G177" s="121" t="s">
        <v>509</v>
      </c>
    </row>
    <row r="178" s="29" customFormat="1" customHeight="1" spans="2:7">
      <c r="B178" s="77">
        <f t="shared" si="4"/>
        <v>170</v>
      </c>
      <c r="C178" s="53"/>
      <c r="D178" s="53"/>
      <c r="E178" s="53"/>
      <c r="F178" s="53"/>
      <c r="G178" s="122" t="s">
        <v>509</v>
      </c>
    </row>
    <row r="179" s="29" customFormat="1" customHeight="1" spans="2:7">
      <c r="B179" s="91">
        <f t="shared" si="4"/>
        <v>171</v>
      </c>
      <c r="C179" s="92"/>
      <c r="D179" s="92"/>
      <c r="E179" s="92"/>
      <c r="F179" s="92"/>
      <c r="G179" s="121" t="s">
        <v>509</v>
      </c>
    </row>
    <row r="180" s="29" customFormat="1" customHeight="1" spans="2:7">
      <c r="B180" s="77">
        <f t="shared" si="4"/>
        <v>172</v>
      </c>
      <c r="C180" s="53"/>
      <c r="D180" s="53"/>
      <c r="E180" s="53"/>
      <c r="F180" s="53"/>
      <c r="G180" s="122" t="s">
        <v>509</v>
      </c>
    </row>
    <row r="181" s="29" customFormat="1" customHeight="1" spans="2:7">
      <c r="B181" s="91">
        <f t="shared" si="4"/>
        <v>173</v>
      </c>
      <c r="C181" s="92"/>
      <c r="D181" s="92"/>
      <c r="E181" s="92"/>
      <c r="F181" s="92"/>
      <c r="G181" s="121" t="s">
        <v>509</v>
      </c>
    </row>
    <row r="182" s="29" customFormat="1" customHeight="1" spans="2:7">
      <c r="B182" s="77">
        <f t="shared" si="4"/>
        <v>174</v>
      </c>
      <c r="C182" s="53"/>
      <c r="D182" s="53"/>
      <c r="E182" s="53"/>
      <c r="F182" s="53"/>
      <c r="G182" s="122" t="s">
        <v>509</v>
      </c>
    </row>
    <row r="183" s="29" customFormat="1" customHeight="1" spans="2:7">
      <c r="B183" s="91">
        <f t="shared" si="4"/>
        <v>175</v>
      </c>
      <c r="C183" s="92"/>
      <c r="D183" s="92"/>
      <c r="E183" s="92"/>
      <c r="F183" s="92"/>
      <c r="G183" s="121" t="s">
        <v>509</v>
      </c>
    </row>
    <row r="184" s="29" customFormat="1" customHeight="1" spans="2:7">
      <c r="B184" s="77">
        <f t="shared" si="4"/>
        <v>176</v>
      </c>
      <c r="C184" s="53"/>
      <c r="D184" s="53"/>
      <c r="E184" s="53"/>
      <c r="F184" s="53"/>
      <c r="G184" s="122" t="s">
        <v>509</v>
      </c>
    </row>
    <row r="185" s="29" customFormat="1" customHeight="1" spans="2:7">
      <c r="B185" s="91">
        <f t="shared" si="4"/>
        <v>177</v>
      </c>
      <c r="C185" s="92"/>
      <c r="D185" s="92"/>
      <c r="E185" s="92"/>
      <c r="F185" s="92"/>
      <c r="G185" s="121" t="s">
        <v>509</v>
      </c>
    </row>
    <row r="186" s="29" customFormat="1" customHeight="1" spans="2:7">
      <c r="B186" s="77">
        <f t="shared" si="4"/>
        <v>178</v>
      </c>
      <c r="C186" s="53"/>
      <c r="D186" s="53"/>
      <c r="E186" s="53"/>
      <c r="F186" s="53"/>
      <c r="G186" s="122" t="s">
        <v>509</v>
      </c>
    </row>
    <row r="187" s="29" customFormat="1" customHeight="1" spans="2:7">
      <c r="B187" s="91">
        <f t="shared" si="4"/>
        <v>179</v>
      </c>
      <c r="C187" s="92"/>
      <c r="D187" s="92"/>
      <c r="E187" s="92"/>
      <c r="F187" s="92"/>
      <c r="G187" s="121" t="s">
        <v>509</v>
      </c>
    </row>
    <row r="188" s="29" customFormat="1" customHeight="1" spans="2:7">
      <c r="B188" s="77">
        <f t="shared" si="4"/>
        <v>180</v>
      </c>
      <c r="C188" s="53"/>
      <c r="D188" s="53"/>
      <c r="E188" s="53"/>
      <c r="F188" s="53"/>
      <c r="G188" s="122" t="s">
        <v>509</v>
      </c>
    </row>
    <row r="189" s="29" customFormat="1" customHeight="1" spans="2:7">
      <c r="B189" s="91">
        <f t="shared" si="4"/>
        <v>181</v>
      </c>
      <c r="C189" s="92"/>
      <c r="D189" s="92"/>
      <c r="E189" s="92"/>
      <c r="F189" s="92"/>
      <c r="G189" s="121" t="s">
        <v>509</v>
      </c>
    </row>
    <row r="190" s="29" customFormat="1" customHeight="1" spans="2:7">
      <c r="B190" s="77">
        <f t="shared" si="4"/>
        <v>182</v>
      </c>
      <c r="C190" s="53"/>
      <c r="D190" s="53"/>
      <c r="E190" s="53"/>
      <c r="F190" s="53"/>
      <c r="G190" s="122" t="s">
        <v>509</v>
      </c>
    </row>
    <row r="191" s="29" customFormat="1" customHeight="1" spans="2:7">
      <c r="B191" s="91">
        <f t="shared" si="4"/>
        <v>183</v>
      </c>
      <c r="C191" s="92"/>
      <c r="D191" s="92"/>
      <c r="E191" s="92"/>
      <c r="F191" s="92"/>
      <c r="G191" s="121" t="s">
        <v>509</v>
      </c>
    </row>
    <row r="192" s="29" customFormat="1" customHeight="1" spans="2:7">
      <c r="B192" s="77">
        <f t="shared" si="4"/>
        <v>184</v>
      </c>
      <c r="C192" s="53"/>
      <c r="D192" s="53"/>
      <c r="E192" s="53"/>
      <c r="F192" s="53"/>
      <c r="G192" s="122" t="s">
        <v>509</v>
      </c>
    </row>
    <row r="193" s="29" customFormat="1" customHeight="1" spans="2:7">
      <c r="B193" s="91">
        <f t="shared" si="4"/>
        <v>185</v>
      </c>
      <c r="C193" s="92"/>
      <c r="D193" s="92"/>
      <c r="E193" s="92"/>
      <c r="F193" s="92"/>
      <c r="G193" s="121" t="s">
        <v>509</v>
      </c>
    </row>
    <row r="194" s="29" customFormat="1" customHeight="1" spans="2:7">
      <c r="B194" s="77">
        <f t="shared" si="4"/>
        <v>186</v>
      </c>
      <c r="C194" s="53"/>
      <c r="D194" s="53"/>
      <c r="E194" s="53"/>
      <c r="F194" s="53"/>
      <c r="G194" s="122" t="s">
        <v>509</v>
      </c>
    </row>
    <row r="195" s="29" customFormat="1" customHeight="1" spans="2:7">
      <c r="B195" s="91">
        <f t="shared" si="4"/>
        <v>187</v>
      </c>
      <c r="C195" s="92"/>
      <c r="D195" s="92"/>
      <c r="E195" s="92"/>
      <c r="F195" s="92"/>
      <c r="G195" s="121" t="s">
        <v>509</v>
      </c>
    </row>
    <row r="196" s="29" customFormat="1" customHeight="1" spans="2:7">
      <c r="B196" s="77">
        <f t="shared" si="4"/>
        <v>188</v>
      </c>
      <c r="C196" s="53"/>
      <c r="D196" s="53"/>
      <c r="E196" s="53"/>
      <c r="F196" s="53"/>
      <c r="G196" s="122" t="s">
        <v>509</v>
      </c>
    </row>
    <row r="197" s="29" customFormat="1" customHeight="1" spans="2:7">
      <c r="B197" s="91">
        <f t="shared" si="4"/>
        <v>189</v>
      </c>
      <c r="C197" s="92"/>
      <c r="D197" s="92"/>
      <c r="E197" s="92"/>
      <c r="F197" s="92"/>
      <c r="G197" s="121" t="s">
        <v>509</v>
      </c>
    </row>
    <row r="198" s="29" customFormat="1" customHeight="1" spans="2:7">
      <c r="B198" s="77">
        <f t="shared" si="4"/>
        <v>190</v>
      </c>
      <c r="C198" s="53"/>
      <c r="D198" s="53"/>
      <c r="E198" s="53"/>
      <c r="F198" s="53"/>
      <c r="G198" s="122" t="s">
        <v>509</v>
      </c>
    </row>
    <row r="199" s="29" customFormat="1" customHeight="1" spans="2:7">
      <c r="B199" s="91">
        <f t="shared" si="4"/>
        <v>191</v>
      </c>
      <c r="C199" s="92"/>
      <c r="D199" s="92"/>
      <c r="E199" s="92"/>
      <c r="F199" s="92"/>
      <c r="G199" s="121" t="s">
        <v>509</v>
      </c>
    </row>
    <row r="200" s="29" customFormat="1" customHeight="1" spans="2:7">
      <c r="B200" s="77">
        <f t="shared" si="4"/>
        <v>192</v>
      </c>
      <c r="C200" s="53"/>
      <c r="D200" s="53"/>
      <c r="E200" s="53"/>
      <c r="F200" s="53"/>
      <c r="G200" s="122" t="s">
        <v>509</v>
      </c>
    </row>
    <row r="201" s="29" customFormat="1" customHeight="1" spans="2:7">
      <c r="B201" s="91">
        <f t="shared" si="4"/>
        <v>193</v>
      </c>
      <c r="C201" s="92"/>
      <c r="D201" s="92"/>
      <c r="E201" s="92"/>
      <c r="F201" s="92"/>
      <c r="G201" s="121" t="s">
        <v>509</v>
      </c>
    </row>
    <row r="202" s="29" customFormat="1" customHeight="1" spans="2:7">
      <c r="B202" s="77">
        <f t="shared" si="4"/>
        <v>194</v>
      </c>
      <c r="C202" s="53"/>
      <c r="D202" s="53"/>
      <c r="E202" s="53"/>
      <c r="F202" s="53"/>
      <c r="G202" s="122" t="s">
        <v>509</v>
      </c>
    </row>
    <row r="203" s="29" customFormat="1" customHeight="1" spans="2:7">
      <c r="B203" s="91">
        <f t="shared" si="4"/>
        <v>195</v>
      </c>
      <c r="C203" s="92"/>
      <c r="D203" s="92"/>
      <c r="E203" s="92"/>
      <c r="F203" s="92"/>
      <c r="G203" s="121" t="s">
        <v>509</v>
      </c>
    </row>
    <row r="204" s="29" customFormat="1" customHeight="1" spans="2:7">
      <c r="B204" s="77">
        <f t="shared" si="4"/>
        <v>196</v>
      </c>
      <c r="C204" s="53"/>
      <c r="D204" s="53"/>
      <c r="E204" s="53"/>
      <c r="F204" s="53"/>
      <c r="G204" s="122" t="s">
        <v>509</v>
      </c>
    </row>
    <row r="205" s="29" customFormat="1" customHeight="1" spans="2:7">
      <c r="B205" s="91">
        <f t="shared" si="4"/>
        <v>197</v>
      </c>
      <c r="C205" s="92"/>
      <c r="D205" s="92"/>
      <c r="E205" s="92"/>
      <c r="F205" s="92"/>
      <c r="G205" s="121" t="s">
        <v>509</v>
      </c>
    </row>
    <row r="206" s="29" customFormat="1" customHeight="1" spans="2:7">
      <c r="B206" s="77">
        <f t="shared" si="4"/>
        <v>198</v>
      </c>
      <c r="C206" s="53"/>
      <c r="D206" s="53"/>
      <c r="E206" s="53"/>
      <c r="F206" s="53"/>
      <c r="G206" s="122" t="s">
        <v>509</v>
      </c>
    </row>
    <row r="207" s="29" customFormat="1" customHeight="1" spans="2:7">
      <c r="B207" s="91">
        <f t="shared" si="4"/>
        <v>199</v>
      </c>
      <c r="C207" s="92"/>
      <c r="D207" s="92"/>
      <c r="E207" s="92"/>
      <c r="F207" s="92"/>
      <c r="G207" s="121" t="s">
        <v>509</v>
      </c>
    </row>
    <row r="208" s="29" customFormat="1" customHeight="1" spans="2:7">
      <c r="B208" s="77">
        <f t="shared" si="4"/>
        <v>200</v>
      </c>
      <c r="C208" s="53"/>
      <c r="D208" s="53"/>
      <c r="E208" s="53"/>
      <c r="F208" s="53"/>
      <c r="G208" s="122" t="s">
        <v>509</v>
      </c>
    </row>
    <row r="209" customHeight="1" spans="2:7">
      <c r="B209" s="123"/>
      <c r="C209" s="123"/>
      <c r="D209" s="123"/>
      <c r="E209" s="123"/>
      <c r="F209" s="124" t="s">
        <v>510</v>
      </c>
      <c r="G209" s="125">
        <f>SUM(G9:G208)</f>
        <v>0</v>
      </c>
    </row>
  </sheetData>
  <protectedRanges>
    <protectedRange sqref="B3 D3" name="Title_1_1"/>
  </protectedRanges>
  <mergeCells count="4">
    <mergeCell ref="B1:G1"/>
    <mergeCell ref="B3:G3"/>
    <mergeCell ref="B209:E209"/>
    <mergeCell ref="B4:G7"/>
  </mergeCell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FF0000"/>
  </sheetPr>
  <dimension ref="A1:N211"/>
  <sheetViews>
    <sheetView showGridLines="0" zoomScale="55" zoomScaleNormal="55" zoomScalePageLayoutView="55" workbookViewId="0">
      <pane ySplit="11" topLeftCell="A12" activePane="bottomLeft" state="frozen"/>
      <selection/>
      <selection pane="bottomLeft" activeCell="B4" sqref="B4:N8"/>
    </sheetView>
  </sheetViews>
  <sheetFormatPr defaultColWidth="8.81818181818182" defaultRowHeight="24" customHeight="1"/>
  <cols>
    <col min="1" max="1" width="8.81818181818182" style="30"/>
    <col min="2" max="2" width="7.81818181818182" style="30" customWidth="1"/>
    <col min="3" max="3" width="14.4545454545455" style="30" customWidth="1"/>
    <col min="4" max="4" width="44.4545454545455" style="30" customWidth="1"/>
    <col min="5" max="5" width="42.4545454545455" style="30" customWidth="1"/>
    <col min="6" max="6" width="19" style="30" customWidth="1"/>
    <col min="7" max="7" width="18.1818181818182" style="30" customWidth="1"/>
    <col min="8" max="8" width="25" style="30" customWidth="1"/>
    <col min="9" max="9" width="18.8181818181818" style="30" customWidth="1"/>
    <col min="10" max="10" width="16.1818181818182" style="30" customWidth="1"/>
    <col min="11" max="11" width="25.1818181818182" style="30" customWidth="1"/>
    <col min="12" max="12" width="18.8181818181818" style="30" customWidth="1"/>
    <col min="13" max="13" width="16.1818181818182" style="30" customWidth="1"/>
    <col min="14" max="14" width="46.1818181818182" style="30" customWidth="1"/>
    <col min="15" max="16384" width="8.81818181818182" style="30"/>
  </cols>
  <sheetData>
    <row r="1" ht="21" customHeight="1" spans="1:14">
      <c r="A1" s="110"/>
      <c r="B1" s="5" t="s">
        <v>511</v>
      </c>
      <c r="C1" s="6"/>
      <c r="D1" s="6"/>
      <c r="E1" s="6"/>
      <c r="F1" s="6"/>
      <c r="G1" s="6"/>
      <c r="H1" s="6"/>
      <c r="I1" s="6"/>
      <c r="J1" s="6"/>
      <c r="K1" s="6"/>
      <c r="L1" s="6"/>
      <c r="M1" s="6"/>
      <c r="N1" s="23"/>
    </row>
    <row r="2" ht="14.5" spans="1:14">
      <c r="A2" s="110"/>
      <c r="B2" s="103"/>
      <c r="C2" s="86"/>
      <c r="D2" s="86"/>
      <c r="E2" s="86"/>
      <c r="F2" s="86"/>
      <c r="G2" s="86"/>
      <c r="H2" s="86"/>
      <c r="I2" s="86"/>
      <c r="J2" s="86"/>
      <c r="K2" s="86"/>
      <c r="L2" s="86"/>
      <c r="M2" s="86"/>
      <c r="N2" s="102"/>
    </row>
    <row r="3" ht="18" customHeight="1" spans="1:14">
      <c r="A3" s="110"/>
      <c r="B3" s="63"/>
      <c r="C3" s="64"/>
      <c r="D3" s="64"/>
      <c r="E3" s="64"/>
      <c r="F3" s="64"/>
      <c r="G3" s="64"/>
      <c r="H3" s="64"/>
      <c r="I3" s="64"/>
      <c r="J3" s="64"/>
      <c r="K3" s="64"/>
      <c r="L3" s="64"/>
      <c r="M3" s="64"/>
      <c r="N3" s="80"/>
    </row>
    <row r="4" ht="14.5" spans="1:14">
      <c r="A4" s="110"/>
      <c r="B4" s="11"/>
      <c r="C4" s="65"/>
      <c r="D4" s="65"/>
      <c r="E4" s="65"/>
      <c r="F4" s="65"/>
      <c r="G4" s="65"/>
      <c r="H4" s="65"/>
      <c r="I4" s="65"/>
      <c r="J4" s="65"/>
      <c r="K4" s="65"/>
      <c r="L4" s="65"/>
      <c r="M4" s="65"/>
      <c r="N4" s="81"/>
    </row>
    <row r="5" ht="14.5" spans="1:14">
      <c r="A5" s="110"/>
      <c r="B5" s="11"/>
      <c r="C5" s="65"/>
      <c r="D5" s="65"/>
      <c r="E5" s="65"/>
      <c r="F5" s="65"/>
      <c r="G5" s="65"/>
      <c r="H5" s="65"/>
      <c r="I5" s="65"/>
      <c r="J5" s="65"/>
      <c r="K5" s="65"/>
      <c r="L5" s="65"/>
      <c r="M5" s="65"/>
      <c r="N5" s="81"/>
    </row>
    <row r="6" ht="14.5" spans="1:14">
      <c r="A6" s="110"/>
      <c r="B6" s="11"/>
      <c r="C6" s="65"/>
      <c r="D6" s="65"/>
      <c r="E6" s="65"/>
      <c r="F6" s="65"/>
      <c r="G6" s="65"/>
      <c r="H6" s="65"/>
      <c r="I6" s="65"/>
      <c r="J6" s="65"/>
      <c r="K6" s="65"/>
      <c r="L6" s="65"/>
      <c r="M6" s="65"/>
      <c r="N6" s="81"/>
    </row>
    <row r="7" ht="14.5" spans="1:14">
      <c r="A7" s="110"/>
      <c r="B7" s="11"/>
      <c r="C7" s="65"/>
      <c r="D7" s="65"/>
      <c r="E7" s="65"/>
      <c r="F7" s="65"/>
      <c r="G7" s="65"/>
      <c r="H7" s="65"/>
      <c r="I7" s="65"/>
      <c r="J7" s="65"/>
      <c r="K7" s="65"/>
      <c r="L7" s="65"/>
      <c r="M7" s="65"/>
      <c r="N7" s="81"/>
    </row>
    <row r="8" ht="15.25" spans="1:14">
      <c r="A8" s="110"/>
      <c r="B8" s="66"/>
      <c r="C8" s="67"/>
      <c r="D8" s="67"/>
      <c r="E8" s="67"/>
      <c r="F8" s="67"/>
      <c r="G8" s="67"/>
      <c r="H8" s="67"/>
      <c r="I8" s="67"/>
      <c r="J8" s="67"/>
      <c r="K8" s="67"/>
      <c r="L8" s="67"/>
      <c r="M8" s="67"/>
      <c r="N8" s="82"/>
    </row>
    <row r="9" s="109" customFormat="1" ht="39.75" customHeight="1" spans="1:14">
      <c r="A9" s="111"/>
      <c r="B9" s="112" t="s">
        <v>11</v>
      </c>
      <c r="C9" s="112" t="s">
        <v>504</v>
      </c>
      <c r="D9" s="112" t="s">
        <v>505</v>
      </c>
      <c r="E9" s="112" t="s">
        <v>512</v>
      </c>
      <c r="F9" s="112" t="s">
        <v>513</v>
      </c>
      <c r="G9" s="112"/>
      <c r="H9" s="112" t="s">
        <v>514</v>
      </c>
      <c r="I9" s="112" t="s">
        <v>515</v>
      </c>
      <c r="J9" s="112" t="s">
        <v>516</v>
      </c>
      <c r="K9" s="112" t="s">
        <v>514</v>
      </c>
      <c r="L9" s="112" t="s">
        <v>517</v>
      </c>
      <c r="M9" s="112" t="s">
        <v>518</v>
      </c>
      <c r="N9" s="112" t="s">
        <v>519</v>
      </c>
    </row>
    <row r="10" s="109" customFormat="1" ht="46.5" customHeight="1" spans="1:14">
      <c r="A10" s="111"/>
      <c r="B10" s="112"/>
      <c r="C10" s="112"/>
      <c r="D10" s="112"/>
      <c r="E10" s="112"/>
      <c r="F10" s="112" t="s">
        <v>520</v>
      </c>
      <c r="G10" s="112" t="s">
        <v>521</v>
      </c>
      <c r="H10" s="113" t="s">
        <v>522</v>
      </c>
      <c r="I10" s="113" t="s">
        <v>522</v>
      </c>
      <c r="J10" s="112"/>
      <c r="K10" s="113" t="s">
        <v>523</v>
      </c>
      <c r="L10" s="120" t="s">
        <v>524</v>
      </c>
      <c r="M10" s="112"/>
      <c r="N10" s="113" t="s">
        <v>525</v>
      </c>
    </row>
    <row r="11" s="109" customFormat="1" ht="27.75" customHeight="1" spans="1:14">
      <c r="A11" s="111"/>
      <c r="B11" s="112"/>
      <c r="C11" s="112"/>
      <c r="D11" s="112"/>
      <c r="E11" s="112"/>
      <c r="F11" s="112" t="s">
        <v>526</v>
      </c>
      <c r="G11" s="112" t="s">
        <v>526</v>
      </c>
      <c r="H11" s="114"/>
      <c r="I11" s="114"/>
      <c r="J11" s="112"/>
      <c r="K11" s="114"/>
      <c r="L11" s="114"/>
      <c r="M11" s="112"/>
      <c r="N11" s="114"/>
    </row>
    <row r="12" s="29" customFormat="1" ht="195" customHeight="1" spans="1:14">
      <c r="A12" s="115"/>
      <c r="B12" s="91">
        <v>1</v>
      </c>
      <c r="C12" s="92" t="str">
        <f ca="1">IF(INDIRECT("'Risk Input'!"&amp;Database!$O$2&amp;ROW()-5)="","",INDIRECT("'Risk Input'!"&amp;Database!$O$2&amp;ROW()-5))</f>
        <v/>
      </c>
      <c r="D12" s="92" t="str">
        <f ca="1">IF(INDIRECT("'Risk Input'!"&amp;Database!$O$10&amp;ROW()-5)="","",INDIRECT("'Risk Input'!"&amp;Database!$O$10&amp;ROW()-5))</f>
        <v>Tidak tercapainya  pasokan bahan baku pucuk basah</v>
      </c>
      <c r="E12" s="92" t="str">
        <f ca="1">IF(INDIRECT("'Risk Input'!"&amp;Database!$O$27&amp;ROW()-5)="","",INDIRECT("'Risk Input'!"&amp;Database!$O$27&amp;ROW()-5))</f>
        <v>Rencana Penanganan:
- Pemupukan sesuai dosis dan jadwal
- Aplikasi Pupuk Daun
- Perawatan Kebun
- Kontrol dan Pengawasan</v>
      </c>
      <c r="F12" s="92"/>
      <c r="G12" s="92"/>
      <c r="H12" s="92" t="s">
        <v>57</v>
      </c>
      <c r="I12" s="92" t="s">
        <v>71</v>
      </c>
      <c r="J12" s="92" t="str">
        <f>IF(OR(H12="",I12=""),"",IF((LEFT(H12,1)*LEFT(I12,1))&lt;Database!$I$3,Database!$L$2,IF(((LEFT(H12,1)*LEFT(I12,1))&lt;Database!$I$4)*((LEFT(H12,1)*LEFT(I12,1))&gt;Database!$K$2),Database!$L$3,IF(((LEFT(H12,1)*LEFT(I12,1))&lt;Database!$I$5)*((LEFT(H12,1)*LEFT(I12,1))&gt;Database!$K$3),Database!$L$4,IF((LEFT(H12,1)*LEFT(I12,1))&gt;Database!$K$4,Database!$L$5)))))</f>
        <v>EXTREME HIGH</v>
      </c>
      <c r="K12" s="92" t="s">
        <v>70</v>
      </c>
      <c r="L12" s="92" t="s">
        <v>90</v>
      </c>
      <c r="M12" s="92" t="str">
        <f>IF(OR(K12="",L12=""),"",IF((LEFT(K12,1)*LEFT(L12,1))&lt;Database!$I$3,Database!$L$2,IF(((LEFT(K12,1)*LEFT(L12,1))&lt;Database!$I$4)*((LEFT(K12,1)*LEFT(L12,1))&gt;Database!$K$2),Database!$L$3,IF(((LEFT(K12,1)*LEFT(L12,1))&lt;Database!$I$5)*((LEFT(K12,1)*LEFT(L12,1))&gt;Database!$K$3),Database!$L$4,IF((LEFT(K12,1)*LEFT(L12,1))&gt;Database!$K$4,Database!$L$5)))))</f>
        <v>HIGH RISK</v>
      </c>
      <c r="N12" s="92"/>
    </row>
    <row r="13" s="29" customFormat="1" ht="194.25" customHeight="1" spans="2:14">
      <c r="B13" s="77">
        <f>B12+1</f>
        <v>2</v>
      </c>
      <c r="C13" s="53" t="str">
        <f ca="1">IF(INDIRECT("'Risk Input'!"&amp;Database!$O$2&amp;ROW()-5)="","",INDIRECT("'Risk Input'!"&amp;Database!$O$2&amp;ROW()-5))</f>
        <v/>
      </c>
      <c r="D13" s="53" t="str">
        <f ca="1">IF(INDIRECT("'Risk Input'!"&amp;Database!$O$10&amp;ROW()-5)="","",INDIRECT("'Risk Input'!"&amp;Database!$O$10&amp;ROW()-5))</f>
        <v/>
      </c>
      <c r="E13" s="53" t="str">
        <f ca="1">IF(INDIRECT("'Risk Input'!"&amp;Database!$O$27&amp;ROW()-5)="","",INDIRECT("'Risk Input'!"&amp;Database!$O$27&amp;ROW()-5))</f>
        <v/>
      </c>
      <c r="F13" s="53"/>
      <c r="G13" s="53"/>
      <c r="H13" s="53"/>
      <c r="I13" s="53"/>
      <c r="J13" s="53" t="str">
        <f>IF(OR(H13="",I13=""),"",IF((LEFT(H13,1)*LEFT(I13,1))&lt;Database!$I$3,Database!$L$2,IF(((LEFT(H13,1)*LEFT(I13,1))&lt;Database!$I$4)*((LEFT(H13,1)*LEFT(I13,1))&gt;Database!$K$2),Database!$L$3,IF(((LEFT(H13,1)*LEFT(I13,1))&lt;Database!$I$5)*((LEFT(H13,1)*LEFT(I13,1))&gt;Database!$K$3),Database!$L$4,IF((LEFT(H13,1)*LEFT(I13,1))&gt;Database!$K$4,Database!$L$5)))))</f>
        <v/>
      </c>
      <c r="K13" s="53"/>
      <c r="L13" s="53"/>
      <c r="M13" s="53" t="str">
        <f>IF(OR(K13="",L13=""),"",IF((LEFT(K13,1)*LEFT(L13,1))&lt;Database!$I$3,Database!$L$2,IF(((LEFT(K13,1)*LEFT(L13,1))&lt;Database!$I$4)*((LEFT(K13,1)*LEFT(L13,1))&gt;Database!$K$2),Database!$L$3,IF(((LEFT(K13,1)*LEFT(L13,1))&lt;Database!$I$5)*((LEFT(K13,1)*LEFT(L13,1))&gt;Database!$K$3),Database!$L$4,IF((LEFT(K13,1)*LEFT(L13,1))&gt;Database!$K$4,Database!$L$5)))))</f>
        <v/>
      </c>
      <c r="N13" s="53"/>
    </row>
    <row r="14" s="29" customFormat="1" ht="15.25" spans="2:14">
      <c r="B14" s="91">
        <f t="shared" ref="B14:B35" si="0">B13+1</f>
        <v>3</v>
      </c>
      <c r="C14" s="92" t="str">
        <f ca="1">IF(INDIRECT("'Risk Input'!"&amp;Database!$O$2&amp;ROW()-5)="","",INDIRECT("'Risk Input'!"&amp;Database!$O$2&amp;ROW()-5))</f>
        <v/>
      </c>
      <c r="D14" s="92" t="str">
        <f ca="1">IF(INDIRECT("'Risk Input'!"&amp;Database!$O$10&amp;ROW()-5)="","",INDIRECT("'Risk Input'!"&amp;Database!$O$10&amp;ROW()-5))</f>
        <v/>
      </c>
      <c r="E14" s="92" t="str">
        <f ca="1">IF(INDIRECT("'Risk Input'!"&amp;Database!$O$27&amp;ROW()-5)="","",INDIRECT("'Risk Input'!"&amp;Database!$O$27&amp;ROW()-5))</f>
        <v/>
      </c>
      <c r="F14" s="92"/>
      <c r="G14" s="92"/>
      <c r="H14" s="92"/>
      <c r="I14" s="92"/>
      <c r="J14" s="92" t="str">
        <f>IF(OR(H14="",I14=""),"",IF((LEFT(H14,1)*LEFT(I14,1))&lt;Database!$I$3,Database!$L$2,IF(((LEFT(H14,1)*LEFT(I14,1))&lt;Database!$I$4)*((LEFT(H14,1)*LEFT(I14,1))&gt;Database!$K$2),Database!$L$3,IF(((LEFT(H14,1)*LEFT(I14,1))&lt;Database!$I$5)*((LEFT(H14,1)*LEFT(I14,1))&gt;Database!$K$3),Database!$L$4,IF((LEFT(H14,1)*LEFT(I14,1))&gt;Database!$K$4,Database!$L$5)))))</f>
        <v/>
      </c>
      <c r="K14" s="92"/>
      <c r="L14" s="92"/>
      <c r="M14" s="92" t="str">
        <f>IF(OR(K14="",L14=""),"",IF((LEFT(K14,1)*LEFT(L14,1))&lt;Database!$I$3,Database!$L$2,IF(((LEFT(K14,1)*LEFT(L14,1))&lt;Database!$I$4)*((LEFT(K14,1)*LEFT(L14,1))&gt;Database!$K$2),Database!$L$3,IF(((LEFT(K14,1)*LEFT(L14,1))&lt;Database!$I$5)*((LEFT(K14,1)*LEFT(L14,1))&gt;Database!$K$3),Database!$L$4,IF((LEFT(K14,1)*LEFT(L14,1))&gt;Database!$K$4,Database!$L$5)))))</f>
        <v/>
      </c>
      <c r="N14" s="92"/>
    </row>
    <row r="15" s="29" customFormat="1" ht="42.75" customHeight="1" spans="2:14">
      <c r="B15" s="77">
        <f t="shared" si="0"/>
        <v>4</v>
      </c>
      <c r="C15" s="53" t="str">
        <f ca="1">IF(INDIRECT("'Risk Input'!"&amp;Database!$O$2&amp;ROW()-5)="","",INDIRECT("'Risk Input'!"&amp;Database!$O$2&amp;ROW()-5))</f>
        <v/>
      </c>
      <c r="D15" s="53" t="str">
        <f ca="1">IF(INDIRECT("'Risk Input'!"&amp;Database!$O$10&amp;ROW()-5)="","",INDIRECT("'Risk Input'!"&amp;Database!$O$10&amp;ROW()-5))</f>
        <v/>
      </c>
      <c r="E15" s="53" t="str">
        <f ca="1">IF(INDIRECT("'Risk Input'!"&amp;Database!$O$27&amp;ROW()-5)="","",INDIRECT("'Risk Input'!"&amp;Database!$O$27&amp;ROW()-5))</f>
        <v/>
      </c>
      <c r="F15" s="53"/>
      <c r="G15" s="53"/>
      <c r="H15" s="53"/>
      <c r="I15" s="53"/>
      <c r="J15" s="53" t="str">
        <f>IF(OR(H15="",I15=""),"",IF((LEFT(H15,1)*LEFT(I15,1))&lt;Database!$I$3,Database!$L$2,IF(((LEFT(H15,1)*LEFT(I15,1))&lt;Database!$I$4)*((LEFT(H15,1)*LEFT(I15,1))&gt;Database!$K$2),Database!$L$3,IF(((LEFT(H15,1)*LEFT(I15,1))&lt;Database!$I$5)*((LEFT(H15,1)*LEFT(I15,1))&gt;Database!$K$3),Database!$L$4,IF((LEFT(H15,1)*LEFT(I15,1))&gt;Database!$K$4,Database!$L$5)))))</f>
        <v/>
      </c>
      <c r="K15" s="53"/>
      <c r="L15" s="53"/>
      <c r="M15" s="53" t="str">
        <f>IF(OR(K15="",L15=""),"",IF((LEFT(K15,1)*LEFT(L15,1))&lt;Database!$I$3,Database!$L$2,IF(((LEFT(K15,1)*LEFT(L15,1))&lt;Database!$I$4)*((LEFT(K15,1)*LEFT(L15,1))&gt;Database!$K$2),Database!$L$3,IF(((LEFT(K15,1)*LEFT(L15,1))&lt;Database!$I$5)*((LEFT(K15,1)*LEFT(L15,1))&gt;Database!$K$3),Database!$L$4,IF((LEFT(K15,1)*LEFT(L15,1))&gt;Database!$K$4,Database!$L$5)))))</f>
        <v/>
      </c>
      <c r="N15" s="53"/>
    </row>
    <row r="16" s="29" customFormat="1" ht="15.25" spans="2:14">
      <c r="B16" s="91">
        <f t="shared" si="0"/>
        <v>5</v>
      </c>
      <c r="C16" s="92" t="str">
        <f ca="1">IF(INDIRECT("'Risk Input'!"&amp;Database!$O$2&amp;ROW()-5)="","",INDIRECT("'Risk Input'!"&amp;Database!$O$2&amp;ROW()-5))</f>
        <v/>
      </c>
      <c r="D16" s="92" t="str">
        <f ca="1">IF(INDIRECT("'Risk Input'!"&amp;Database!$O$10&amp;ROW()-5)="","",INDIRECT("'Risk Input'!"&amp;Database!$O$10&amp;ROW()-5))</f>
        <v/>
      </c>
      <c r="E16" s="92" t="str">
        <f ca="1">IF(INDIRECT("'Risk Input'!"&amp;Database!$O$27&amp;ROW()-5)="","",INDIRECT("'Risk Input'!"&amp;Database!$O$27&amp;ROW()-5))</f>
        <v/>
      </c>
      <c r="F16" s="92"/>
      <c r="G16" s="92"/>
      <c r="H16" s="92"/>
      <c r="I16" s="92"/>
      <c r="J16" s="92" t="str">
        <f>IF(OR(H16="",I16=""),"",IF((LEFT(H16,1)*LEFT(I16,1))&lt;Database!$I$3,Database!$L$2,IF(((LEFT(H16,1)*LEFT(I16,1))&lt;Database!$I$4)*((LEFT(H16,1)*LEFT(I16,1))&gt;Database!$K$2),Database!$L$3,IF(((LEFT(H16,1)*LEFT(I16,1))&lt;Database!$I$5)*((LEFT(H16,1)*LEFT(I16,1))&gt;Database!$K$3),Database!$L$4,IF((LEFT(H16,1)*LEFT(I16,1))&gt;Database!$K$4,Database!$L$5)))))</f>
        <v/>
      </c>
      <c r="K16" s="92"/>
      <c r="L16" s="92"/>
      <c r="M16" s="92" t="str">
        <f>IF(OR(K16="",L16=""),"",IF((LEFT(K16,1)*LEFT(L16,1))&lt;Database!$I$3,Database!$L$2,IF(((LEFT(K16,1)*LEFT(L16,1))&lt;Database!$I$4)*((LEFT(K16,1)*LEFT(L16,1))&gt;Database!$K$2),Database!$L$3,IF(((LEFT(K16,1)*LEFT(L16,1))&lt;Database!$I$5)*((LEFT(K16,1)*LEFT(L16,1))&gt;Database!$K$3),Database!$L$4,IF((LEFT(K16,1)*LEFT(L16,1))&gt;Database!$K$4,Database!$L$5)))))</f>
        <v/>
      </c>
      <c r="N16" s="92"/>
    </row>
    <row r="17" s="29" customFormat="1" ht="15.25" spans="2:14">
      <c r="B17" s="77">
        <f t="shared" si="0"/>
        <v>6</v>
      </c>
      <c r="C17" s="53" t="str">
        <f ca="1">IF(INDIRECT("'Risk Input'!"&amp;Database!$O$2&amp;ROW()-5)="","",INDIRECT("'Risk Input'!"&amp;Database!$O$2&amp;ROW()-5))</f>
        <v/>
      </c>
      <c r="D17" s="53" t="str">
        <f ca="1">IF(INDIRECT("'Risk Input'!"&amp;Database!$O$10&amp;ROW()-5)="","",INDIRECT("'Risk Input'!"&amp;Database!$O$10&amp;ROW()-5))</f>
        <v/>
      </c>
      <c r="E17" s="53" t="str">
        <f ca="1">IF(INDIRECT("'Risk Input'!"&amp;Database!$O$27&amp;ROW()-5)="","",INDIRECT("'Risk Input'!"&amp;Database!$O$27&amp;ROW()-5))</f>
        <v/>
      </c>
      <c r="F17" s="53"/>
      <c r="G17" s="53"/>
      <c r="H17" s="53"/>
      <c r="I17" s="53"/>
      <c r="J17" s="53" t="str">
        <f>IF(OR(H17="",I17=""),"",IF((LEFT(H17,1)*LEFT(I17,1))&lt;Database!$I$3,Database!$L$2,IF(((LEFT(H17,1)*LEFT(I17,1))&lt;Database!$I$4)*((LEFT(H17,1)*LEFT(I17,1))&gt;Database!$K$2),Database!$L$3,IF(((LEFT(H17,1)*LEFT(I17,1))&lt;Database!$I$5)*((LEFT(H17,1)*LEFT(I17,1))&gt;Database!$K$3),Database!$L$4,IF((LEFT(H17,1)*LEFT(I17,1))&gt;Database!$K$4,Database!$L$5)))))</f>
        <v/>
      </c>
      <c r="K17" s="53"/>
      <c r="L17" s="53"/>
      <c r="M17" s="53" t="str">
        <f>IF(OR(K17="",L17=""),"",IF((LEFT(K17,1)*LEFT(L17,1))&lt;Database!$I$3,Database!$L$2,IF(((LEFT(K17,1)*LEFT(L17,1))&lt;Database!$I$4)*((LEFT(K17,1)*LEFT(L17,1))&gt;Database!$K$2),Database!$L$3,IF(((LEFT(K17,1)*LEFT(L17,1))&lt;Database!$I$5)*((LEFT(K17,1)*LEFT(L17,1))&gt;Database!$K$3),Database!$L$4,IF((LEFT(K17,1)*LEFT(L17,1))&gt;Database!$K$4,Database!$L$5)))))</f>
        <v/>
      </c>
      <c r="N17" s="53"/>
    </row>
    <row r="18" s="29" customFormat="1" ht="89.25" customHeight="1" spans="2:14">
      <c r="B18" s="91">
        <f t="shared" si="0"/>
        <v>7</v>
      </c>
      <c r="C18" s="92" t="str">
        <f ca="1">IF(INDIRECT("'Risk Input'!"&amp;Database!$O$2&amp;ROW()-5)="","",INDIRECT("'Risk Input'!"&amp;Database!$O$2&amp;ROW()-5))</f>
        <v/>
      </c>
      <c r="D18" s="92" t="str">
        <f ca="1">IF(INDIRECT("'Risk Input'!"&amp;Database!$O$10&amp;ROW()-5)="","",INDIRECT("'Risk Input'!"&amp;Database!$O$10&amp;ROW()-5))</f>
        <v/>
      </c>
      <c r="E18" s="92" t="str">
        <f ca="1">IF(INDIRECT("'Risk Input'!"&amp;Database!$O$27&amp;ROW()-5)="","",INDIRECT("'Risk Input'!"&amp;Database!$O$27&amp;ROW()-5))</f>
        <v/>
      </c>
      <c r="F18" s="92"/>
      <c r="G18" s="92"/>
      <c r="H18" s="92"/>
      <c r="I18" s="92"/>
      <c r="J18" s="92" t="str">
        <f>IF(OR(H18="",I18=""),"",IF((LEFT(H18,1)*LEFT(I18,1))&lt;Database!$I$3,Database!$L$2,IF(((LEFT(H18,1)*LEFT(I18,1))&lt;Database!$I$4)*((LEFT(H18,1)*LEFT(I18,1))&gt;Database!$K$2),Database!$L$3,IF(((LEFT(H18,1)*LEFT(I18,1))&lt;Database!$I$5)*((LEFT(H18,1)*LEFT(I18,1))&gt;Database!$K$3),Database!$L$4,IF((LEFT(H18,1)*LEFT(I18,1))&gt;Database!$K$4,Database!$L$5)))))</f>
        <v/>
      </c>
      <c r="K18" s="92"/>
      <c r="L18" s="92"/>
      <c r="M18" s="92" t="str">
        <f>IF(OR(K18="",L18=""),"",IF((LEFT(K18,1)*LEFT(L18,1))&lt;Database!$I$3,Database!$L$2,IF(((LEFT(K18,1)*LEFT(L18,1))&lt;Database!$I$4)*((LEFT(K18,1)*LEFT(L18,1))&gt;Database!$K$2),Database!$L$3,IF(((LEFT(K18,1)*LEFT(L18,1))&lt;Database!$I$5)*((LEFT(K18,1)*LEFT(L18,1))&gt;Database!$K$3),Database!$L$4,IF((LEFT(K18,1)*LEFT(L18,1))&gt;Database!$K$4,Database!$L$5)))))</f>
        <v/>
      </c>
      <c r="N18" s="92"/>
    </row>
    <row r="19" s="29" customFormat="1" ht="15.25" spans="2:14">
      <c r="B19" s="77">
        <f t="shared" si="0"/>
        <v>8</v>
      </c>
      <c r="C19" s="53" t="str">
        <f ca="1">IF(INDIRECT("'Risk Input'!"&amp;Database!$O$2&amp;ROW()-5)="","",INDIRECT("'Risk Input'!"&amp;Database!$O$2&amp;ROW()-5))</f>
        <v/>
      </c>
      <c r="D19" s="53" t="str">
        <f ca="1">IF(INDIRECT("'Risk Input'!"&amp;Database!$O$10&amp;ROW()-5)="","",INDIRECT("'Risk Input'!"&amp;Database!$O$10&amp;ROW()-5))</f>
        <v/>
      </c>
      <c r="E19" s="53" t="str">
        <f ca="1">IF(INDIRECT("'Risk Input'!"&amp;Database!$O$27&amp;ROW()-5)="","",INDIRECT("'Risk Input'!"&amp;Database!$O$27&amp;ROW()-5))</f>
        <v/>
      </c>
      <c r="F19" s="53"/>
      <c r="G19" s="53"/>
      <c r="H19" s="53"/>
      <c r="I19" s="53"/>
      <c r="J19" s="53" t="str">
        <f>IF(OR(H19="",I19=""),"",IF((LEFT(H19,1)*LEFT(I19,1))&lt;Database!$I$3,Database!$L$2,IF(((LEFT(H19,1)*LEFT(I19,1))&lt;Database!$I$4)*((LEFT(H19,1)*LEFT(I19,1))&gt;Database!$K$2),Database!$L$3,IF(((LEFT(H19,1)*LEFT(I19,1))&lt;Database!$I$5)*((LEFT(H19,1)*LEFT(I19,1))&gt;Database!$K$3),Database!$L$4,IF((LEFT(H19,1)*LEFT(I19,1))&gt;Database!$K$4,Database!$L$5)))))</f>
        <v/>
      </c>
      <c r="K19" s="53"/>
      <c r="L19" s="53"/>
      <c r="M19" s="53" t="str">
        <f>IF(OR(K19="",L19=""),"",IF((LEFT(K19,1)*LEFT(L19,1))&lt;Database!$I$3,Database!$L$2,IF(((LEFT(K19,1)*LEFT(L19,1))&lt;Database!$I$4)*((LEFT(K19,1)*LEFT(L19,1))&gt;Database!$K$2),Database!$L$3,IF(((LEFT(K19,1)*LEFT(L19,1))&lt;Database!$I$5)*((LEFT(K19,1)*LEFT(L19,1))&gt;Database!$K$3),Database!$L$4,IF((LEFT(K19,1)*LEFT(L19,1))&gt;Database!$K$4,Database!$L$5)))))</f>
        <v/>
      </c>
      <c r="N19" s="53"/>
    </row>
    <row r="20" s="29" customFormat="1" ht="15.25" spans="2:14">
      <c r="B20" s="91">
        <f t="shared" si="0"/>
        <v>9</v>
      </c>
      <c r="C20" s="92" t="str">
        <f ca="1">IF(INDIRECT("'Risk Input'!"&amp;Database!$O$2&amp;ROW()-5)="","",INDIRECT("'Risk Input'!"&amp;Database!$O$2&amp;ROW()-5))</f>
        <v/>
      </c>
      <c r="D20" s="92" t="str">
        <f ca="1">IF(INDIRECT("'Risk Input'!"&amp;Database!$O$10&amp;ROW()-5)="","",INDIRECT("'Risk Input'!"&amp;Database!$O$10&amp;ROW()-5))</f>
        <v/>
      </c>
      <c r="E20" s="92" t="str">
        <f ca="1">IF(INDIRECT("'Risk Input'!"&amp;Database!$O$27&amp;ROW()-5)="","",INDIRECT("'Risk Input'!"&amp;Database!$O$27&amp;ROW()-5))</f>
        <v/>
      </c>
      <c r="F20" s="92"/>
      <c r="G20" s="92"/>
      <c r="H20" s="92"/>
      <c r="I20" s="92"/>
      <c r="J20" s="92" t="str">
        <f>IF(OR(H20="",I20=""),"",IF((LEFT(H20,1)*LEFT(I20,1))&lt;Database!$I$3,Database!$L$2,IF(((LEFT(H20,1)*LEFT(I20,1))&lt;Database!$I$4)*((LEFT(H20,1)*LEFT(I20,1))&gt;Database!$K$2),Database!$L$3,IF(((LEFT(H20,1)*LEFT(I20,1))&lt;Database!$I$5)*((LEFT(H20,1)*LEFT(I20,1))&gt;Database!$K$3),Database!$L$4,IF((LEFT(H20,1)*LEFT(I20,1))&gt;Database!$K$4,Database!$L$5)))))</f>
        <v/>
      </c>
      <c r="K20" s="92"/>
      <c r="L20" s="92"/>
      <c r="M20" s="92" t="str">
        <f>IF(OR(K20="",L20=""),"",IF((LEFT(K20,1)*LEFT(L20,1))&lt;Database!$I$3,Database!$L$2,IF(((LEFT(K20,1)*LEFT(L20,1))&lt;Database!$I$4)*((LEFT(K20,1)*LEFT(L20,1))&gt;Database!$K$2),Database!$L$3,IF(((LEFT(K20,1)*LEFT(L20,1))&lt;Database!$I$5)*((LEFT(K20,1)*LEFT(L20,1))&gt;Database!$K$3),Database!$L$4,IF((LEFT(K20,1)*LEFT(L20,1))&gt;Database!$K$4,Database!$L$5)))))</f>
        <v/>
      </c>
      <c r="N20" s="92"/>
    </row>
    <row r="21" s="29" customFormat="1" ht="15.25" spans="2:14">
      <c r="B21" s="77">
        <f t="shared" si="0"/>
        <v>10</v>
      </c>
      <c r="C21" s="53" t="str">
        <f ca="1">IF(INDIRECT("'Risk Input'!"&amp;Database!$O$2&amp;ROW()-5)="","",INDIRECT("'Risk Input'!"&amp;Database!$O$2&amp;ROW()-5))</f>
        <v/>
      </c>
      <c r="D21" s="53" t="str">
        <f ca="1">IF(INDIRECT("'Risk Input'!"&amp;Database!$O$10&amp;ROW()-5)="","",INDIRECT("'Risk Input'!"&amp;Database!$O$10&amp;ROW()-5))</f>
        <v/>
      </c>
      <c r="E21" s="53" t="str">
        <f ca="1">IF(INDIRECT("'Risk Input'!"&amp;Database!$O$27&amp;ROW()-5)="","",INDIRECT("'Risk Input'!"&amp;Database!$O$27&amp;ROW()-5))</f>
        <v/>
      </c>
      <c r="F21" s="53"/>
      <c r="G21" s="53"/>
      <c r="H21" s="53"/>
      <c r="I21" s="53"/>
      <c r="J21" s="53" t="str">
        <f>IF(OR(H21="",I21=""),"",IF((LEFT(H21,1)*LEFT(I21,1))&lt;Database!$I$3,Database!$L$2,IF(((LEFT(H21,1)*LEFT(I21,1))&lt;Database!$I$4)*((LEFT(H21,1)*LEFT(I21,1))&gt;Database!$K$2),Database!$L$3,IF(((LEFT(H21,1)*LEFT(I21,1))&lt;Database!$I$5)*((LEFT(H21,1)*LEFT(I21,1))&gt;Database!$K$3),Database!$L$4,IF((LEFT(H21,1)*LEFT(I21,1))&gt;Database!$K$4,Database!$L$5)))))</f>
        <v/>
      </c>
      <c r="K21" s="53"/>
      <c r="L21" s="53"/>
      <c r="M21" s="53" t="str">
        <f>IF(OR(K21="",L21=""),"",IF((LEFT(K21,1)*LEFT(L21,1))&lt;Database!$I$3,Database!$L$2,IF(((LEFT(K21,1)*LEFT(L21,1))&lt;Database!$I$4)*((LEFT(K21,1)*LEFT(L21,1))&gt;Database!$K$2),Database!$L$3,IF(((LEFT(K21,1)*LEFT(L21,1))&lt;Database!$I$5)*((LEFT(K21,1)*LEFT(L21,1))&gt;Database!$K$3),Database!$L$4,IF((LEFT(K21,1)*LEFT(L21,1))&gt;Database!$K$4,Database!$L$5)))))</f>
        <v/>
      </c>
      <c r="N21" s="53"/>
    </row>
    <row r="22" s="29" customFormat="1" ht="15.25" spans="2:14">
      <c r="B22" s="116">
        <f t="shared" si="0"/>
        <v>11</v>
      </c>
      <c r="C22" s="117" t="str">
        <f ca="1">IF(INDIRECT("'Risk Input'!"&amp;Database!$O$2&amp;ROW()-5)="","",INDIRECT("'Risk Input'!"&amp;Database!$O$2&amp;ROW()-5))</f>
        <v/>
      </c>
      <c r="D22" s="117" t="str">
        <f ca="1">IF(INDIRECT("'Risk Input'!"&amp;Database!$O$10&amp;ROW()-5)="","",INDIRECT("'Risk Input'!"&amp;Database!$O$10&amp;ROW()-5))</f>
        <v/>
      </c>
      <c r="E22" s="117" t="str">
        <f ca="1">IF(INDIRECT("'Risk Input'!"&amp;Database!$O$27&amp;ROW()-5)="","",INDIRECT("'Risk Input'!"&amp;Database!$O$27&amp;ROW()-5))</f>
        <v/>
      </c>
      <c r="F22" s="117"/>
      <c r="G22" s="117"/>
      <c r="H22" s="117"/>
      <c r="I22" s="117"/>
      <c r="J22" s="117" t="str">
        <f>IF(OR(H22="",I22=""),"",IF((LEFT(H22,1)*LEFT(I22,1))&lt;Database!$I$3,Database!$L$2,IF(((LEFT(H22,1)*LEFT(I22,1))&lt;Database!$I$4)*((LEFT(H22,1)*LEFT(I22,1))&gt;Database!$K$2),Database!$L$3,IF(((LEFT(H22,1)*LEFT(I22,1))&lt;Database!$I$5)*((LEFT(H22,1)*LEFT(I22,1))&gt;Database!$K$3),Database!$L$4,IF((LEFT(H22,1)*LEFT(I22,1))&gt;Database!$K$4,Database!$L$5)))))</f>
        <v/>
      </c>
      <c r="K22" s="117"/>
      <c r="L22" s="117"/>
      <c r="M22" s="117" t="str">
        <f>IF(OR(K22="",L22=""),"",IF((LEFT(K22,1)*LEFT(L22,1))&lt;Database!$I$3,Database!$L$2,IF(((LEFT(K22,1)*LEFT(L22,1))&lt;Database!$I$4)*((LEFT(K22,1)*LEFT(L22,1))&gt;Database!$K$2),Database!$L$3,IF(((LEFT(K22,1)*LEFT(L22,1))&lt;Database!$I$5)*((LEFT(K22,1)*LEFT(L22,1))&gt;Database!$K$3),Database!$L$4,IF((LEFT(K22,1)*LEFT(L22,1))&gt;Database!$K$4,Database!$L$5)))))</f>
        <v/>
      </c>
      <c r="N22" s="117"/>
    </row>
    <row r="23" s="29" customFormat="1" ht="15.25" spans="2:14">
      <c r="B23" s="118">
        <f t="shared" si="0"/>
        <v>12</v>
      </c>
      <c r="C23" s="119" t="str">
        <f ca="1">IF(INDIRECT("'Risk Input'!"&amp;Database!$O$2&amp;ROW()-5)="","",INDIRECT("'Risk Input'!"&amp;Database!$O$2&amp;ROW()-5))</f>
        <v/>
      </c>
      <c r="D23" s="119" t="str">
        <f ca="1">IF(INDIRECT("'Risk Input'!"&amp;Database!$O$10&amp;ROW()-5)="","",INDIRECT("'Risk Input'!"&amp;Database!$O$10&amp;ROW()-5))</f>
        <v/>
      </c>
      <c r="E23" s="119" t="str">
        <f ca="1">IF(INDIRECT("'Risk Input'!"&amp;Database!$O$27&amp;ROW()-5)="","",INDIRECT("'Risk Input'!"&amp;Database!$O$27&amp;ROW()-5))</f>
        <v/>
      </c>
      <c r="F23" s="119"/>
      <c r="G23" s="119"/>
      <c r="H23" s="119"/>
      <c r="I23" s="119"/>
      <c r="J23" s="119" t="str">
        <f>IF(OR(H23="",I23=""),"",IF((LEFT(H23,1)*LEFT(I23,1))&lt;Database!$I$3,Database!$L$2,IF(((LEFT(H23,1)*LEFT(I23,1))&lt;Database!$I$4)*((LEFT(H23,1)*LEFT(I23,1))&gt;Database!$K$2),Database!$L$3,IF(((LEFT(H23,1)*LEFT(I23,1))&lt;Database!$I$5)*((LEFT(H23,1)*LEFT(I23,1))&gt;Database!$K$3),Database!$L$4,IF((LEFT(H23,1)*LEFT(I23,1))&gt;Database!$K$4,Database!$L$5)))))</f>
        <v/>
      </c>
      <c r="K23" s="119"/>
      <c r="L23" s="119"/>
      <c r="M23" s="119" t="str">
        <f>IF(OR(K23="",L23=""),"",IF((LEFT(K23,1)*LEFT(L23,1))&lt;Database!$I$3,Database!$L$2,IF(((LEFT(K23,1)*LEFT(L23,1))&lt;Database!$I$4)*((LEFT(K23,1)*LEFT(L23,1))&gt;Database!$K$2),Database!$L$3,IF(((LEFT(K23,1)*LEFT(L23,1))&lt;Database!$I$5)*((LEFT(K23,1)*LEFT(L23,1))&gt;Database!$K$3),Database!$L$4,IF((LEFT(K23,1)*LEFT(L23,1))&gt;Database!$K$4,Database!$L$5)))))</f>
        <v/>
      </c>
      <c r="N23" s="119"/>
    </row>
    <row r="24" s="29" customFormat="1" ht="15.25" spans="2:14">
      <c r="B24" s="116">
        <f t="shared" si="0"/>
        <v>13</v>
      </c>
      <c r="C24" s="117" t="str">
        <f ca="1">IF(INDIRECT("'Risk Input'!"&amp;Database!$O$2&amp;ROW()-5)="","",INDIRECT("'Risk Input'!"&amp;Database!$O$2&amp;ROW()-5))</f>
        <v/>
      </c>
      <c r="D24" s="117" t="str">
        <f ca="1">IF(INDIRECT("'Risk Input'!"&amp;Database!$O$10&amp;ROW()-5)="","",INDIRECT("'Risk Input'!"&amp;Database!$O$10&amp;ROW()-5))</f>
        <v/>
      </c>
      <c r="E24" s="117" t="str">
        <f ca="1">IF(INDIRECT("'Risk Input'!"&amp;Database!$O$27&amp;ROW()-5)="","",INDIRECT("'Risk Input'!"&amp;Database!$O$27&amp;ROW()-5))</f>
        <v/>
      </c>
      <c r="F24" s="117"/>
      <c r="G24" s="117"/>
      <c r="H24" s="117"/>
      <c r="I24" s="117"/>
      <c r="J24" s="117" t="str">
        <f>IF(OR(H24="",I24=""),"",IF((LEFT(H24,1)*LEFT(I24,1))&lt;Database!$I$3,Database!$L$2,IF(((LEFT(H24,1)*LEFT(I24,1))&lt;Database!$I$4)*((LEFT(H24,1)*LEFT(I24,1))&gt;Database!$K$2),Database!$L$3,IF(((LEFT(H24,1)*LEFT(I24,1))&lt;Database!$I$5)*((LEFT(H24,1)*LEFT(I24,1))&gt;Database!$K$3),Database!$L$4,IF((LEFT(H24,1)*LEFT(I24,1))&gt;Database!$K$4,Database!$L$5)))))</f>
        <v/>
      </c>
      <c r="K24" s="117"/>
      <c r="L24" s="117"/>
      <c r="M24" s="117" t="str">
        <f>IF(OR(K24="",L24=""),"",IF((LEFT(K24,1)*LEFT(L24,1))&lt;Database!$I$3,Database!$L$2,IF(((LEFT(K24,1)*LEFT(L24,1))&lt;Database!$I$4)*((LEFT(K24,1)*LEFT(L24,1))&gt;Database!$K$2),Database!$L$3,IF(((LEFT(K24,1)*LEFT(L24,1))&lt;Database!$I$5)*((LEFT(K24,1)*LEFT(L24,1))&gt;Database!$K$3),Database!$L$4,IF((LEFT(K24,1)*LEFT(L24,1))&gt;Database!$K$4,Database!$L$5)))))</f>
        <v/>
      </c>
      <c r="N24" s="117"/>
    </row>
    <row r="25" s="29" customFormat="1" ht="15.25" spans="2:14">
      <c r="B25" s="118">
        <f t="shared" si="0"/>
        <v>14</v>
      </c>
      <c r="C25" s="119" t="str">
        <f ca="1">IF(INDIRECT("'Risk Input'!"&amp;Database!$O$2&amp;ROW()-5)="","",INDIRECT("'Risk Input'!"&amp;Database!$O$2&amp;ROW()-5))</f>
        <v/>
      </c>
      <c r="D25" s="119" t="str">
        <f ca="1">IF(INDIRECT("'Risk Input'!"&amp;Database!$O$10&amp;ROW()-5)="","",INDIRECT("'Risk Input'!"&amp;Database!$O$10&amp;ROW()-5))</f>
        <v/>
      </c>
      <c r="E25" s="119" t="str">
        <f ca="1">IF(INDIRECT("'Risk Input'!"&amp;Database!$O$27&amp;ROW()-5)="","",INDIRECT("'Risk Input'!"&amp;Database!$O$27&amp;ROW()-5))</f>
        <v/>
      </c>
      <c r="F25" s="119"/>
      <c r="G25" s="119"/>
      <c r="H25" s="119"/>
      <c r="I25" s="119"/>
      <c r="J25" s="119" t="str">
        <f>IF(OR(H25="",I25=""),"",IF((LEFT(H25,1)*LEFT(I25,1))&lt;Database!$I$3,Database!$L$2,IF(((LEFT(H25,1)*LEFT(I25,1))&lt;Database!$I$4)*((LEFT(H25,1)*LEFT(I25,1))&gt;Database!$K$2),Database!$L$3,IF(((LEFT(H25,1)*LEFT(I25,1))&lt;Database!$I$5)*((LEFT(H25,1)*LEFT(I25,1))&gt;Database!$K$3),Database!$L$4,IF((LEFT(H25,1)*LEFT(I25,1))&gt;Database!$K$4,Database!$L$5)))))</f>
        <v/>
      </c>
      <c r="K25" s="119"/>
      <c r="L25" s="119"/>
      <c r="M25" s="119" t="str">
        <f>IF(OR(K25="",L25=""),"",IF((LEFT(K25,1)*LEFT(L25,1))&lt;Database!$I$3,Database!$L$2,IF(((LEFT(K25,1)*LEFT(L25,1))&lt;Database!$I$4)*((LEFT(K25,1)*LEFT(L25,1))&gt;Database!$K$2),Database!$L$3,IF(((LEFT(K25,1)*LEFT(L25,1))&lt;Database!$I$5)*((LEFT(K25,1)*LEFT(L25,1))&gt;Database!$K$3),Database!$L$4,IF((LEFT(K25,1)*LEFT(L25,1))&gt;Database!$K$4,Database!$L$5)))))</f>
        <v/>
      </c>
      <c r="N25" s="119"/>
    </row>
    <row r="26" s="29" customFormat="1" ht="15.25" spans="2:14">
      <c r="B26" s="116">
        <f t="shared" si="0"/>
        <v>15</v>
      </c>
      <c r="C26" s="117" t="str">
        <f ca="1">IF(INDIRECT("'Risk Input'!"&amp;Database!$O$2&amp;ROW()-5)="","",INDIRECT("'Risk Input'!"&amp;Database!$O$2&amp;ROW()-5))</f>
        <v/>
      </c>
      <c r="D26" s="117" t="str">
        <f ca="1">IF(INDIRECT("'Risk Input'!"&amp;Database!$O$10&amp;ROW()-5)="","",INDIRECT("'Risk Input'!"&amp;Database!$O$10&amp;ROW()-5))</f>
        <v/>
      </c>
      <c r="E26" s="117" t="str">
        <f ca="1">IF(INDIRECT("'Risk Input'!"&amp;Database!$O$27&amp;ROW()-5)="","",INDIRECT("'Risk Input'!"&amp;Database!$O$27&amp;ROW()-5))</f>
        <v/>
      </c>
      <c r="F26" s="117"/>
      <c r="G26" s="117"/>
      <c r="H26" s="117"/>
      <c r="I26" s="117"/>
      <c r="J26" s="117" t="str">
        <f>IF(OR(H26="",I26=""),"",IF((LEFT(H26,1)*LEFT(I26,1))&lt;Database!$I$3,Database!$L$2,IF(((LEFT(H26,1)*LEFT(I26,1))&lt;Database!$I$4)*((LEFT(H26,1)*LEFT(I26,1))&gt;Database!$K$2),Database!$L$3,IF(((LEFT(H26,1)*LEFT(I26,1))&lt;Database!$I$5)*((LEFT(H26,1)*LEFT(I26,1))&gt;Database!$K$3),Database!$L$4,IF((LEFT(H26,1)*LEFT(I26,1))&gt;Database!$K$4,Database!$L$5)))))</f>
        <v/>
      </c>
      <c r="K26" s="117"/>
      <c r="L26" s="117"/>
      <c r="M26" s="117" t="str">
        <f>IF(OR(K26="",L26=""),"",IF((LEFT(K26,1)*LEFT(L26,1))&lt;Database!$I$3,Database!$L$2,IF(((LEFT(K26,1)*LEFT(L26,1))&lt;Database!$I$4)*((LEFT(K26,1)*LEFT(L26,1))&gt;Database!$K$2),Database!$L$3,IF(((LEFT(K26,1)*LEFT(L26,1))&lt;Database!$I$5)*((LEFT(K26,1)*LEFT(L26,1))&gt;Database!$K$3),Database!$L$4,IF((LEFT(K26,1)*LEFT(L26,1))&gt;Database!$K$4,Database!$L$5)))))</f>
        <v/>
      </c>
      <c r="N26" s="117"/>
    </row>
    <row r="27" s="29" customFormat="1" ht="15.25" spans="2:14">
      <c r="B27" s="118">
        <f t="shared" si="0"/>
        <v>16</v>
      </c>
      <c r="C27" s="119" t="str">
        <f ca="1">IF(INDIRECT("'Risk Input'!"&amp;Database!$O$2&amp;ROW()-5)="","",INDIRECT("'Risk Input'!"&amp;Database!$O$2&amp;ROW()-5))</f>
        <v/>
      </c>
      <c r="D27" s="119" t="str">
        <f ca="1">IF(INDIRECT("'Risk Input'!"&amp;Database!$O$10&amp;ROW()-5)="","",INDIRECT("'Risk Input'!"&amp;Database!$O$10&amp;ROW()-5))</f>
        <v/>
      </c>
      <c r="E27" s="119" t="str">
        <f ca="1">IF(INDIRECT("'Risk Input'!"&amp;Database!$O$27&amp;ROW()-5)="","",INDIRECT("'Risk Input'!"&amp;Database!$O$27&amp;ROW()-5))</f>
        <v/>
      </c>
      <c r="F27" s="119"/>
      <c r="G27" s="119"/>
      <c r="H27" s="119"/>
      <c r="I27" s="119"/>
      <c r="J27" s="119" t="str">
        <f>IF(OR(H27="",I27=""),"",IF((LEFT(H27,1)*LEFT(I27,1))&lt;Database!$I$3,Database!$L$2,IF(((LEFT(H27,1)*LEFT(I27,1))&lt;Database!$I$4)*((LEFT(H27,1)*LEFT(I27,1))&gt;Database!$K$2),Database!$L$3,IF(((LEFT(H27,1)*LEFT(I27,1))&lt;Database!$I$5)*((LEFT(H27,1)*LEFT(I27,1))&gt;Database!$K$3),Database!$L$4,IF((LEFT(H27,1)*LEFT(I27,1))&gt;Database!$K$4,Database!$L$5)))))</f>
        <v/>
      </c>
      <c r="K27" s="119"/>
      <c r="L27" s="119"/>
      <c r="M27" s="119" t="str">
        <f>IF(OR(K27="",L27=""),"",IF((LEFT(K27,1)*LEFT(L27,1))&lt;Database!$I$3,Database!$L$2,IF(((LEFT(K27,1)*LEFT(L27,1))&lt;Database!$I$4)*((LEFT(K27,1)*LEFT(L27,1))&gt;Database!$K$2),Database!$L$3,IF(((LEFT(K27,1)*LEFT(L27,1))&lt;Database!$I$5)*((LEFT(K27,1)*LEFT(L27,1))&gt;Database!$K$3),Database!$L$4,IF((LEFT(K27,1)*LEFT(L27,1))&gt;Database!$K$4,Database!$L$5)))))</f>
        <v/>
      </c>
      <c r="N27" s="119"/>
    </row>
    <row r="28" s="29" customFormat="1" ht="15.25" spans="2:14">
      <c r="B28" s="116">
        <f t="shared" si="0"/>
        <v>17</v>
      </c>
      <c r="C28" s="117" t="str">
        <f ca="1">IF(INDIRECT("'Risk Input'!"&amp;Database!$O$2&amp;ROW()-5)="","",INDIRECT("'Risk Input'!"&amp;Database!$O$2&amp;ROW()-5))</f>
        <v/>
      </c>
      <c r="D28" s="117" t="str">
        <f ca="1">IF(INDIRECT("'Risk Input'!"&amp;Database!$O$10&amp;ROW()-5)="","",INDIRECT("'Risk Input'!"&amp;Database!$O$10&amp;ROW()-5))</f>
        <v/>
      </c>
      <c r="E28" s="117" t="str">
        <f ca="1">IF(INDIRECT("'Risk Input'!"&amp;Database!$O$27&amp;ROW()-5)="","",INDIRECT("'Risk Input'!"&amp;Database!$O$27&amp;ROW()-5))</f>
        <v/>
      </c>
      <c r="F28" s="117"/>
      <c r="G28" s="117"/>
      <c r="H28" s="117"/>
      <c r="I28" s="117"/>
      <c r="J28" s="117" t="str">
        <f>IF(OR(H28="",I28=""),"",IF((LEFT(H28,1)*LEFT(I28,1))&lt;Database!$I$3,Database!$L$2,IF(((LEFT(H28,1)*LEFT(I28,1))&lt;Database!$I$4)*((LEFT(H28,1)*LEFT(I28,1))&gt;Database!$K$2),Database!$L$3,IF(((LEFT(H28,1)*LEFT(I28,1))&lt;Database!$I$5)*((LEFT(H28,1)*LEFT(I28,1))&gt;Database!$K$3),Database!$L$4,IF((LEFT(H28,1)*LEFT(I28,1))&gt;Database!$K$4,Database!$L$5)))))</f>
        <v/>
      </c>
      <c r="K28" s="117"/>
      <c r="L28" s="117"/>
      <c r="M28" s="117" t="str">
        <f>IF(OR(K28="",L28=""),"",IF((LEFT(K28,1)*LEFT(L28,1))&lt;Database!$I$3,Database!$L$2,IF(((LEFT(K28,1)*LEFT(L28,1))&lt;Database!$I$4)*((LEFT(K28,1)*LEFT(L28,1))&gt;Database!$K$2),Database!$L$3,IF(((LEFT(K28,1)*LEFT(L28,1))&lt;Database!$I$5)*((LEFT(K28,1)*LEFT(L28,1))&gt;Database!$K$3),Database!$L$4,IF((LEFT(K28,1)*LEFT(L28,1))&gt;Database!$K$4,Database!$L$5)))))</f>
        <v/>
      </c>
      <c r="N28" s="117"/>
    </row>
    <row r="29" s="29" customFormat="1" ht="15.25" spans="2:14">
      <c r="B29" s="118">
        <f t="shared" si="0"/>
        <v>18</v>
      </c>
      <c r="C29" s="119" t="str">
        <f ca="1">IF(INDIRECT("'Risk Input'!"&amp;Database!$O$2&amp;ROW()-5)="","",INDIRECT("'Risk Input'!"&amp;Database!$O$2&amp;ROW()-5))</f>
        <v/>
      </c>
      <c r="D29" s="119" t="str">
        <f ca="1">IF(INDIRECT("'Risk Input'!"&amp;Database!$O$10&amp;ROW()-5)="","",INDIRECT("'Risk Input'!"&amp;Database!$O$10&amp;ROW()-5))</f>
        <v/>
      </c>
      <c r="E29" s="119" t="str">
        <f ca="1">IF(INDIRECT("'Risk Input'!"&amp;Database!$O$27&amp;ROW()-5)="","",INDIRECT("'Risk Input'!"&amp;Database!$O$27&amp;ROW()-5))</f>
        <v/>
      </c>
      <c r="F29" s="119"/>
      <c r="G29" s="119"/>
      <c r="H29" s="119"/>
      <c r="I29" s="119"/>
      <c r="J29" s="119" t="str">
        <f>IF(OR(H29="",I29=""),"",IF((LEFT(H29,1)*LEFT(I29,1))&lt;Database!$I$3,Database!$L$2,IF(((LEFT(H29,1)*LEFT(I29,1))&lt;Database!$I$4)*((LEFT(H29,1)*LEFT(I29,1))&gt;Database!$K$2),Database!$L$3,IF(((LEFT(H29,1)*LEFT(I29,1))&lt;Database!$I$5)*((LEFT(H29,1)*LEFT(I29,1))&gt;Database!$K$3),Database!$L$4,IF((LEFT(H29,1)*LEFT(I29,1))&gt;Database!$K$4,Database!$L$5)))))</f>
        <v/>
      </c>
      <c r="K29" s="119"/>
      <c r="L29" s="119"/>
      <c r="M29" s="119" t="str">
        <f>IF(OR(K29="",L29=""),"",IF((LEFT(K29,1)*LEFT(L29,1))&lt;Database!$I$3,Database!$L$2,IF(((LEFT(K29,1)*LEFT(L29,1))&lt;Database!$I$4)*((LEFT(K29,1)*LEFT(L29,1))&gt;Database!$K$2),Database!$L$3,IF(((LEFT(K29,1)*LEFT(L29,1))&lt;Database!$I$5)*((LEFT(K29,1)*LEFT(L29,1))&gt;Database!$K$3),Database!$L$4,IF((LEFT(K29,1)*LEFT(L29,1))&gt;Database!$K$4,Database!$L$5)))))</f>
        <v/>
      </c>
      <c r="N29" s="119"/>
    </row>
    <row r="30" s="29" customFormat="1" ht="15.25" spans="2:14">
      <c r="B30" s="116">
        <f t="shared" si="0"/>
        <v>19</v>
      </c>
      <c r="C30" s="117" t="str">
        <f ca="1">IF(INDIRECT("'Risk Input'!"&amp;Database!$O$2&amp;ROW()-5)="","",INDIRECT("'Risk Input'!"&amp;Database!$O$2&amp;ROW()-5))</f>
        <v/>
      </c>
      <c r="D30" s="117" t="str">
        <f ca="1">IF(INDIRECT("'Risk Input'!"&amp;Database!$O$10&amp;ROW()-5)="","",INDIRECT("'Risk Input'!"&amp;Database!$O$10&amp;ROW()-5))</f>
        <v/>
      </c>
      <c r="E30" s="117" t="str">
        <f ca="1">IF(INDIRECT("'Risk Input'!"&amp;Database!$O$27&amp;ROW()-5)="","",INDIRECT("'Risk Input'!"&amp;Database!$O$27&amp;ROW()-5))</f>
        <v/>
      </c>
      <c r="F30" s="117"/>
      <c r="G30" s="117"/>
      <c r="H30" s="117"/>
      <c r="I30" s="117"/>
      <c r="J30" s="117" t="str">
        <f>IF(OR(H30="",I30=""),"",IF((LEFT(H30,1)*LEFT(I30,1))&lt;Database!$I$3,Database!$L$2,IF(((LEFT(H30,1)*LEFT(I30,1))&lt;Database!$I$4)*((LEFT(H30,1)*LEFT(I30,1))&gt;Database!$K$2),Database!$L$3,IF(((LEFT(H30,1)*LEFT(I30,1))&lt;Database!$I$5)*((LEFT(H30,1)*LEFT(I30,1))&gt;Database!$K$3),Database!$L$4,IF((LEFT(H30,1)*LEFT(I30,1))&gt;Database!$K$4,Database!$L$5)))))</f>
        <v/>
      </c>
      <c r="K30" s="117"/>
      <c r="L30" s="117"/>
      <c r="M30" s="117" t="str">
        <f>IF(OR(K30="",L30=""),"",IF((LEFT(K30,1)*LEFT(L30,1))&lt;Database!$I$3,Database!$L$2,IF(((LEFT(K30,1)*LEFT(L30,1))&lt;Database!$I$4)*((LEFT(K30,1)*LEFT(L30,1))&gt;Database!$K$2),Database!$L$3,IF(((LEFT(K30,1)*LEFT(L30,1))&lt;Database!$I$5)*((LEFT(K30,1)*LEFT(L30,1))&gt;Database!$K$3),Database!$L$4,IF((LEFT(K30,1)*LEFT(L30,1))&gt;Database!$K$4,Database!$L$5)))))</f>
        <v/>
      </c>
      <c r="N30" s="117"/>
    </row>
    <row r="31" s="29" customFormat="1" ht="15.25" spans="2:14">
      <c r="B31" s="118">
        <f t="shared" si="0"/>
        <v>20</v>
      </c>
      <c r="C31" s="119" t="str">
        <f ca="1">IF(INDIRECT("'Risk Input'!"&amp;Database!$O$2&amp;ROW()-5)="","",INDIRECT("'Risk Input'!"&amp;Database!$O$2&amp;ROW()-5))</f>
        <v/>
      </c>
      <c r="D31" s="119" t="str">
        <f ca="1">IF(INDIRECT("'Risk Input'!"&amp;Database!$O$10&amp;ROW()-5)="","",INDIRECT("'Risk Input'!"&amp;Database!$O$10&amp;ROW()-5))</f>
        <v/>
      </c>
      <c r="E31" s="119" t="str">
        <f ca="1">IF(INDIRECT("'Risk Input'!"&amp;Database!$O$27&amp;ROW()-5)="","",INDIRECT("'Risk Input'!"&amp;Database!$O$27&amp;ROW()-5))</f>
        <v/>
      </c>
      <c r="F31" s="119"/>
      <c r="G31" s="119"/>
      <c r="H31" s="119"/>
      <c r="I31" s="119"/>
      <c r="J31" s="119" t="str">
        <f>IF(OR(H31="",I31=""),"",IF((LEFT(H31,1)*LEFT(I31,1))&lt;Database!$I$3,Database!$L$2,IF(((LEFT(H31,1)*LEFT(I31,1))&lt;Database!$I$4)*((LEFT(H31,1)*LEFT(I31,1))&gt;Database!$K$2),Database!$L$3,IF(((LEFT(H31,1)*LEFT(I31,1))&lt;Database!$I$5)*((LEFT(H31,1)*LEFT(I31,1))&gt;Database!$K$3),Database!$L$4,IF((LEFT(H31,1)*LEFT(I31,1))&gt;Database!$K$4,Database!$L$5)))))</f>
        <v/>
      </c>
      <c r="K31" s="119"/>
      <c r="L31" s="119"/>
      <c r="M31" s="119" t="str">
        <f>IF(OR(K31="",L31=""),"",IF((LEFT(K31,1)*LEFT(L31,1))&lt;Database!$I$3,Database!$L$2,IF(((LEFT(K31,1)*LEFT(L31,1))&lt;Database!$I$4)*((LEFT(K31,1)*LEFT(L31,1))&gt;Database!$K$2),Database!$L$3,IF(((LEFT(K31,1)*LEFT(L31,1))&lt;Database!$I$5)*((LEFT(K31,1)*LEFT(L31,1))&gt;Database!$K$3),Database!$L$4,IF((LEFT(K31,1)*LEFT(L31,1))&gt;Database!$K$4,Database!$L$5)))))</f>
        <v/>
      </c>
      <c r="N31" s="119"/>
    </row>
    <row r="32" s="29" customFormat="1" ht="15.25" spans="2:14">
      <c r="B32" s="116">
        <f t="shared" si="0"/>
        <v>21</v>
      </c>
      <c r="C32" s="117" t="str">
        <f ca="1">IF(INDIRECT("'Risk Input'!"&amp;Database!$O$2&amp;ROW()-5)="","",INDIRECT("'Risk Input'!"&amp;Database!$O$2&amp;ROW()-5))</f>
        <v/>
      </c>
      <c r="D32" s="117" t="str">
        <f ca="1">IF(INDIRECT("'Risk Input'!"&amp;Database!$O$10&amp;ROW()-5)="","",INDIRECT("'Risk Input'!"&amp;Database!$O$10&amp;ROW()-5))</f>
        <v/>
      </c>
      <c r="E32" s="117" t="str">
        <f ca="1">IF(INDIRECT("'Risk Input'!"&amp;Database!$O$27&amp;ROW()-5)="","",INDIRECT("'Risk Input'!"&amp;Database!$O$27&amp;ROW()-5))</f>
        <v/>
      </c>
      <c r="F32" s="117"/>
      <c r="G32" s="117"/>
      <c r="H32" s="117"/>
      <c r="I32" s="117"/>
      <c r="J32" s="117" t="str">
        <f>IF(OR(H32="",I32=""),"",IF((LEFT(H32,1)*LEFT(I32,1))&lt;Database!$I$3,Database!$L$2,IF(((LEFT(H32,1)*LEFT(I32,1))&lt;Database!$I$4)*((LEFT(H32,1)*LEFT(I32,1))&gt;Database!$K$2),Database!$L$3,IF(((LEFT(H32,1)*LEFT(I32,1))&lt;Database!$I$5)*((LEFT(H32,1)*LEFT(I32,1))&gt;Database!$K$3),Database!$L$4,IF((LEFT(H32,1)*LEFT(I32,1))&gt;Database!$K$4,Database!$L$5)))))</f>
        <v/>
      </c>
      <c r="K32" s="117"/>
      <c r="L32" s="117"/>
      <c r="M32" s="117" t="str">
        <f>IF(OR(K32="",L32=""),"",IF((LEFT(K32,1)*LEFT(L32,1))&lt;Database!$I$3,Database!$L$2,IF(((LEFT(K32,1)*LEFT(L32,1))&lt;Database!$I$4)*((LEFT(K32,1)*LEFT(L32,1))&gt;Database!$K$2),Database!$L$3,IF(((LEFT(K32,1)*LEFT(L32,1))&lt;Database!$I$5)*((LEFT(K32,1)*LEFT(L32,1))&gt;Database!$K$3),Database!$L$4,IF((LEFT(K32,1)*LEFT(L32,1))&gt;Database!$K$4,Database!$L$5)))))</f>
        <v/>
      </c>
      <c r="N32" s="117"/>
    </row>
    <row r="33" s="29" customFormat="1" ht="15.25" spans="2:14">
      <c r="B33" s="118">
        <f t="shared" si="0"/>
        <v>22</v>
      </c>
      <c r="C33" s="119" t="str">
        <f ca="1">IF(INDIRECT("'Risk Input'!"&amp;Database!$O$2&amp;ROW()-5)="","",INDIRECT("'Risk Input'!"&amp;Database!$O$2&amp;ROW()-5))</f>
        <v/>
      </c>
      <c r="D33" s="119" t="str">
        <f ca="1">IF(INDIRECT("'Risk Input'!"&amp;Database!$O$10&amp;ROW()-5)="","",INDIRECT("'Risk Input'!"&amp;Database!$O$10&amp;ROW()-5))</f>
        <v/>
      </c>
      <c r="E33" s="119" t="str">
        <f ca="1">IF(INDIRECT("'Risk Input'!"&amp;Database!$O$27&amp;ROW()-5)="","",INDIRECT("'Risk Input'!"&amp;Database!$O$27&amp;ROW()-5))</f>
        <v/>
      </c>
      <c r="F33" s="119"/>
      <c r="G33" s="119"/>
      <c r="H33" s="119"/>
      <c r="I33" s="119"/>
      <c r="J33" s="119" t="str">
        <f>IF(OR(H33="",I33=""),"",IF((LEFT(H33,1)*LEFT(I33,1))&lt;Database!$I$3,Database!$L$2,IF(((LEFT(H33,1)*LEFT(I33,1))&lt;Database!$I$4)*((LEFT(H33,1)*LEFT(I33,1))&gt;Database!$K$2),Database!$L$3,IF(((LEFT(H33,1)*LEFT(I33,1))&lt;Database!$I$5)*((LEFT(H33,1)*LEFT(I33,1))&gt;Database!$K$3),Database!$L$4,IF((LEFT(H33,1)*LEFT(I33,1))&gt;Database!$K$4,Database!$L$5)))))</f>
        <v/>
      </c>
      <c r="K33" s="119"/>
      <c r="L33" s="119"/>
      <c r="M33" s="119" t="str">
        <f>IF(OR(K33="",L33=""),"",IF((LEFT(K33,1)*LEFT(L33,1))&lt;Database!$I$3,Database!$L$2,IF(((LEFT(K33,1)*LEFT(L33,1))&lt;Database!$I$4)*((LEFT(K33,1)*LEFT(L33,1))&gt;Database!$K$2),Database!$L$3,IF(((LEFT(K33,1)*LEFT(L33,1))&lt;Database!$I$5)*((LEFT(K33,1)*LEFT(L33,1))&gt;Database!$K$3),Database!$L$4,IF((LEFT(K33,1)*LEFT(L33,1))&gt;Database!$K$4,Database!$L$5)))))</f>
        <v/>
      </c>
      <c r="N33" s="119"/>
    </row>
    <row r="34" s="29" customFormat="1" ht="15.25" spans="2:14">
      <c r="B34" s="116">
        <f t="shared" si="0"/>
        <v>23</v>
      </c>
      <c r="C34" s="117" t="str">
        <f ca="1">IF(INDIRECT("'Risk Input'!"&amp;Database!$O$2&amp;ROW()-5)="","",INDIRECT("'Risk Input'!"&amp;Database!$O$2&amp;ROW()-5))</f>
        <v/>
      </c>
      <c r="D34" s="117" t="str">
        <f ca="1">IF(INDIRECT("'Risk Input'!"&amp;Database!$O$10&amp;ROW()-5)="","",INDIRECT("'Risk Input'!"&amp;Database!$O$10&amp;ROW()-5))</f>
        <v/>
      </c>
      <c r="E34" s="117" t="str">
        <f ca="1">IF(INDIRECT("'Risk Input'!"&amp;Database!$O$27&amp;ROW()-5)="","",INDIRECT("'Risk Input'!"&amp;Database!$O$27&amp;ROW()-5))</f>
        <v/>
      </c>
      <c r="F34" s="117"/>
      <c r="G34" s="117"/>
      <c r="H34" s="117"/>
      <c r="I34" s="117"/>
      <c r="J34" s="117" t="str">
        <f>IF(OR(H34="",I34=""),"",IF((LEFT(H34,1)*LEFT(I34,1))&lt;Database!$I$3,Database!$L$2,IF(((LEFT(H34,1)*LEFT(I34,1))&lt;Database!$I$4)*((LEFT(H34,1)*LEFT(I34,1))&gt;Database!$K$2),Database!$L$3,IF(((LEFT(H34,1)*LEFT(I34,1))&lt;Database!$I$5)*((LEFT(H34,1)*LEFT(I34,1))&gt;Database!$K$3),Database!$L$4,IF((LEFT(H34,1)*LEFT(I34,1))&gt;Database!$K$4,Database!$L$5)))))</f>
        <v/>
      </c>
      <c r="K34" s="117"/>
      <c r="L34" s="117"/>
      <c r="M34" s="117" t="str">
        <f>IF(OR(K34="",L34=""),"",IF((LEFT(K34,1)*LEFT(L34,1))&lt;Database!$I$3,Database!$L$2,IF(((LEFT(K34,1)*LEFT(L34,1))&lt;Database!$I$4)*((LEFT(K34,1)*LEFT(L34,1))&gt;Database!$K$2),Database!$L$3,IF(((LEFT(K34,1)*LEFT(L34,1))&lt;Database!$I$5)*((LEFT(K34,1)*LEFT(L34,1))&gt;Database!$K$3),Database!$L$4,IF((LEFT(K34,1)*LEFT(L34,1))&gt;Database!$K$4,Database!$L$5)))))</f>
        <v/>
      </c>
      <c r="N34" s="117"/>
    </row>
    <row r="35" s="29" customFormat="1" ht="15.25" spans="2:14">
      <c r="B35" s="77">
        <f t="shared" si="0"/>
        <v>24</v>
      </c>
      <c r="C35" s="53" t="str">
        <f ca="1">IF(INDIRECT("'Risk Input'!"&amp;Database!$O$2&amp;ROW()-5)="","",INDIRECT("'Risk Input'!"&amp;Database!$O$2&amp;ROW()-5))</f>
        <v/>
      </c>
      <c r="D35" s="53" t="str">
        <f ca="1">IF(INDIRECT("'Risk Input'!"&amp;Database!$O$10&amp;ROW()-5)="","",INDIRECT("'Risk Input'!"&amp;Database!$O$10&amp;ROW()-5))</f>
        <v/>
      </c>
      <c r="E35" s="53" t="str">
        <f ca="1">IF(INDIRECT("'Risk Input'!"&amp;Database!$O$27&amp;ROW()-5)="","",INDIRECT("'Risk Input'!"&amp;Database!$O$27&amp;ROW()-5))</f>
        <v/>
      </c>
      <c r="F35" s="53"/>
      <c r="G35" s="53"/>
      <c r="H35" s="53"/>
      <c r="I35" s="53"/>
      <c r="J35" s="53" t="str">
        <f>IF(OR(H35="",I35=""),"",IF((LEFT(H35,1)*LEFT(I35,1))&lt;Database!$I$3,Database!$L$2,IF(((LEFT(H35,1)*LEFT(I35,1))&lt;Database!$I$4)*((LEFT(H35,1)*LEFT(I35,1))&gt;Database!$K$2),Database!$L$3,IF(((LEFT(H35,1)*LEFT(I35,1))&lt;Database!$I$5)*((LEFT(H35,1)*LEFT(I35,1))&gt;Database!$K$3),Database!$L$4,IF((LEFT(H35,1)*LEFT(I35,1))&gt;Database!$K$4,Database!$L$5)))))</f>
        <v/>
      </c>
      <c r="K35" s="53"/>
      <c r="L35" s="53"/>
      <c r="M35" s="53" t="str">
        <f>IF(OR(K35="",L35=""),"",IF((LEFT(K35,1)*LEFT(L35,1))&lt;Database!$I$3,Database!$L$2,IF(((LEFT(K35,1)*LEFT(L35,1))&lt;Database!$I$4)*((LEFT(K35,1)*LEFT(L35,1))&gt;Database!$K$2),Database!$L$3,IF(((LEFT(K35,1)*LEFT(L35,1))&lt;Database!$I$5)*((LEFT(K35,1)*LEFT(L35,1))&gt;Database!$K$3),Database!$L$4,IF((LEFT(K35,1)*LEFT(L35,1))&gt;Database!$K$4,Database!$L$5)))))</f>
        <v/>
      </c>
      <c r="N35" s="53"/>
    </row>
    <row r="36" s="29" customFormat="1" ht="15.25" spans="2:14">
      <c r="B36" s="91">
        <f t="shared" ref="B36:B57" si="1">B35+1</f>
        <v>25</v>
      </c>
      <c r="C36" s="92" t="str">
        <f ca="1">IF(INDIRECT("'Risk Input'!"&amp;Database!$O$2&amp;ROW()-5)="","",INDIRECT("'Risk Input'!"&amp;Database!$O$2&amp;ROW()-5))</f>
        <v/>
      </c>
      <c r="D36" s="92" t="str">
        <f ca="1">IF(INDIRECT("'Risk Input'!"&amp;Database!$O$10&amp;ROW()-5)="","",INDIRECT("'Risk Input'!"&amp;Database!$O$10&amp;ROW()-5))</f>
        <v/>
      </c>
      <c r="E36" s="92" t="str">
        <f ca="1">IF(INDIRECT("'Risk Input'!"&amp;Database!$O$27&amp;ROW()-5)="","",INDIRECT("'Risk Input'!"&amp;Database!$O$27&amp;ROW()-5))</f>
        <v/>
      </c>
      <c r="F36" s="92"/>
      <c r="G36" s="92"/>
      <c r="H36" s="92"/>
      <c r="I36" s="92"/>
      <c r="J36" s="92" t="str">
        <f>IF(OR(H36="",I36=""),"",IF((LEFT(H36,1)*LEFT(I36,1))&lt;Database!$I$3,Database!$L$2,IF(((LEFT(H36,1)*LEFT(I36,1))&lt;Database!$I$4)*((LEFT(H36,1)*LEFT(I36,1))&gt;Database!$K$2),Database!$L$3,IF(((LEFT(H36,1)*LEFT(I36,1))&lt;Database!$I$5)*((LEFT(H36,1)*LEFT(I36,1))&gt;Database!$K$3),Database!$L$4,IF((LEFT(H36,1)*LEFT(I36,1))&gt;Database!$K$4,Database!$L$5)))))</f>
        <v/>
      </c>
      <c r="K36" s="92"/>
      <c r="L36" s="92"/>
      <c r="M36" s="92" t="str">
        <f>IF(OR(K36="",L36=""),"",IF((LEFT(K36,1)*LEFT(L36,1))&lt;Database!$I$3,Database!$L$2,IF(((LEFT(K36,1)*LEFT(L36,1))&lt;Database!$I$4)*((LEFT(K36,1)*LEFT(L36,1))&gt;Database!$K$2),Database!$L$3,IF(((LEFT(K36,1)*LEFT(L36,1))&lt;Database!$I$5)*((LEFT(K36,1)*LEFT(L36,1))&gt;Database!$K$3),Database!$L$4,IF((LEFT(K36,1)*LEFT(L36,1))&gt;Database!$K$4,Database!$L$5)))))</f>
        <v/>
      </c>
      <c r="N36" s="92"/>
    </row>
    <row r="37" s="29" customFormat="1" ht="15.25" spans="2:14">
      <c r="B37" s="77">
        <f t="shared" si="1"/>
        <v>26</v>
      </c>
      <c r="C37" s="53" t="str">
        <f ca="1">IF(INDIRECT("'Risk Input'!"&amp;Database!$O$2&amp;ROW()-5)="","",INDIRECT("'Risk Input'!"&amp;Database!$O$2&amp;ROW()-5))</f>
        <v/>
      </c>
      <c r="D37" s="53" t="str">
        <f ca="1">IF(INDIRECT("'Risk Input'!"&amp;Database!$O$10&amp;ROW()-5)="","",INDIRECT("'Risk Input'!"&amp;Database!$O$10&amp;ROW()-5))</f>
        <v/>
      </c>
      <c r="E37" s="53" t="str">
        <f ca="1">IF(INDIRECT("'Risk Input'!"&amp;Database!$O$27&amp;ROW()-5)="","",INDIRECT("'Risk Input'!"&amp;Database!$O$27&amp;ROW()-5))</f>
        <v/>
      </c>
      <c r="F37" s="53"/>
      <c r="G37" s="53"/>
      <c r="H37" s="53"/>
      <c r="I37" s="53"/>
      <c r="J37" s="53" t="str">
        <f>IF(OR(H37="",I37=""),"",IF((LEFT(H37,1)*LEFT(I37,1))&lt;Database!$I$3,Database!$L$2,IF(((LEFT(H37,1)*LEFT(I37,1))&lt;Database!$I$4)*((LEFT(H37,1)*LEFT(I37,1))&gt;Database!$K$2),Database!$L$3,IF(((LEFT(H37,1)*LEFT(I37,1))&lt;Database!$I$5)*((LEFT(H37,1)*LEFT(I37,1))&gt;Database!$K$3),Database!$L$4,IF((LEFT(H37,1)*LEFT(I37,1))&gt;Database!$K$4,Database!$L$5)))))</f>
        <v/>
      </c>
      <c r="K37" s="53"/>
      <c r="L37" s="53"/>
      <c r="M37" s="53" t="str">
        <f>IF(OR(K37="",L37=""),"",IF((LEFT(K37,1)*LEFT(L37,1))&lt;Database!$I$3,Database!$L$2,IF(((LEFT(K37,1)*LEFT(L37,1))&lt;Database!$I$4)*((LEFT(K37,1)*LEFT(L37,1))&gt;Database!$K$2),Database!$L$3,IF(((LEFT(K37,1)*LEFT(L37,1))&lt;Database!$I$5)*((LEFT(K37,1)*LEFT(L37,1))&gt;Database!$K$3),Database!$L$4,IF((LEFT(K37,1)*LEFT(L37,1))&gt;Database!$K$4,Database!$L$5)))))</f>
        <v/>
      </c>
      <c r="N37" s="53"/>
    </row>
    <row r="38" s="29" customFormat="1" ht="15.25" spans="2:14">
      <c r="B38" s="91">
        <f t="shared" si="1"/>
        <v>27</v>
      </c>
      <c r="C38" s="92" t="str">
        <f ca="1">IF(INDIRECT("'Risk Input'!"&amp;Database!$O$2&amp;ROW()-5)="","",INDIRECT("'Risk Input'!"&amp;Database!$O$2&amp;ROW()-5))</f>
        <v/>
      </c>
      <c r="D38" s="92" t="str">
        <f ca="1">IF(INDIRECT("'Risk Input'!"&amp;Database!$O$10&amp;ROW()-5)="","",INDIRECT("'Risk Input'!"&amp;Database!$O$10&amp;ROW()-5))</f>
        <v/>
      </c>
      <c r="E38" s="92" t="str">
        <f ca="1">IF(INDIRECT("'Risk Input'!"&amp;Database!$O$27&amp;ROW()-5)="","",INDIRECT("'Risk Input'!"&amp;Database!$O$27&amp;ROW()-5))</f>
        <v/>
      </c>
      <c r="F38" s="92"/>
      <c r="G38" s="92"/>
      <c r="H38" s="92"/>
      <c r="I38" s="92"/>
      <c r="J38" s="92" t="str">
        <f>IF(OR(H38="",I38=""),"",IF((LEFT(H38,1)*LEFT(I38,1))&lt;Database!$I$3,Database!$L$2,IF(((LEFT(H38,1)*LEFT(I38,1))&lt;Database!$I$4)*((LEFT(H38,1)*LEFT(I38,1))&gt;Database!$K$2),Database!$L$3,IF(((LEFT(H38,1)*LEFT(I38,1))&lt;Database!$I$5)*((LEFT(H38,1)*LEFT(I38,1))&gt;Database!$K$3),Database!$L$4,IF((LEFT(H38,1)*LEFT(I38,1))&gt;Database!$K$4,Database!$L$5)))))</f>
        <v/>
      </c>
      <c r="K38" s="92"/>
      <c r="L38" s="92"/>
      <c r="M38" s="92" t="str">
        <f>IF(OR(K38="",L38=""),"",IF((LEFT(K38,1)*LEFT(L38,1))&lt;Database!$I$3,Database!$L$2,IF(((LEFT(K38,1)*LEFT(L38,1))&lt;Database!$I$4)*((LEFT(K38,1)*LEFT(L38,1))&gt;Database!$K$2),Database!$L$3,IF(((LEFT(K38,1)*LEFT(L38,1))&lt;Database!$I$5)*((LEFT(K38,1)*LEFT(L38,1))&gt;Database!$K$3),Database!$L$4,IF((LEFT(K38,1)*LEFT(L38,1))&gt;Database!$K$4,Database!$L$5)))))</f>
        <v/>
      </c>
      <c r="N38" s="92"/>
    </row>
    <row r="39" s="29" customFormat="1" ht="15.25" spans="2:14">
      <c r="B39" s="77">
        <f t="shared" si="1"/>
        <v>28</v>
      </c>
      <c r="C39" s="53" t="str">
        <f ca="1">IF(INDIRECT("'Risk Input'!"&amp;Database!$O$2&amp;ROW()-5)="","",INDIRECT("'Risk Input'!"&amp;Database!$O$2&amp;ROW()-5))</f>
        <v/>
      </c>
      <c r="D39" s="53" t="str">
        <f ca="1">IF(INDIRECT("'Risk Input'!"&amp;Database!$O$10&amp;ROW()-5)="","",INDIRECT("'Risk Input'!"&amp;Database!$O$10&amp;ROW()-5))</f>
        <v/>
      </c>
      <c r="E39" s="53" t="str">
        <f ca="1">IF(INDIRECT("'Risk Input'!"&amp;Database!$O$27&amp;ROW()-5)="","",INDIRECT("'Risk Input'!"&amp;Database!$O$27&amp;ROW()-5))</f>
        <v/>
      </c>
      <c r="F39" s="53"/>
      <c r="G39" s="53"/>
      <c r="H39" s="53"/>
      <c r="I39" s="53"/>
      <c r="J39" s="53" t="str">
        <f>IF(OR(H39="",I39=""),"",IF((LEFT(H39,1)*LEFT(I39,1))&lt;Database!$I$3,Database!$L$2,IF(((LEFT(H39,1)*LEFT(I39,1))&lt;Database!$I$4)*((LEFT(H39,1)*LEFT(I39,1))&gt;Database!$K$2),Database!$L$3,IF(((LEFT(H39,1)*LEFT(I39,1))&lt;Database!$I$5)*((LEFT(H39,1)*LEFT(I39,1))&gt;Database!$K$3),Database!$L$4,IF((LEFT(H39,1)*LEFT(I39,1))&gt;Database!$K$4,Database!$L$5)))))</f>
        <v/>
      </c>
      <c r="K39" s="53"/>
      <c r="L39" s="53"/>
      <c r="M39" s="53" t="str">
        <f>IF(OR(K39="",L39=""),"",IF((LEFT(K39,1)*LEFT(L39,1))&lt;Database!$I$3,Database!$L$2,IF(((LEFT(K39,1)*LEFT(L39,1))&lt;Database!$I$4)*((LEFT(K39,1)*LEFT(L39,1))&gt;Database!$K$2),Database!$L$3,IF(((LEFT(K39,1)*LEFT(L39,1))&lt;Database!$I$5)*((LEFT(K39,1)*LEFT(L39,1))&gt;Database!$K$3),Database!$L$4,IF((LEFT(K39,1)*LEFT(L39,1))&gt;Database!$K$4,Database!$L$5)))))</f>
        <v/>
      </c>
      <c r="N39" s="53"/>
    </row>
    <row r="40" s="29" customFormat="1" ht="15.25" spans="2:14">
      <c r="B40" s="91">
        <f t="shared" si="1"/>
        <v>29</v>
      </c>
      <c r="C40" s="92" t="str">
        <f ca="1">IF(INDIRECT("'Risk Input'!"&amp;Database!$O$2&amp;ROW()-5)="","",INDIRECT("'Risk Input'!"&amp;Database!$O$2&amp;ROW()-5))</f>
        <v/>
      </c>
      <c r="D40" s="92" t="str">
        <f ca="1">IF(INDIRECT("'Risk Input'!"&amp;Database!$O$10&amp;ROW()-5)="","",INDIRECT("'Risk Input'!"&amp;Database!$O$10&amp;ROW()-5))</f>
        <v/>
      </c>
      <c r="E40" s="92" t="str">
        <f ca="1">IF(INDIRECT("'Risk Input'!"&amp;Database!$O$27&amp;ROW()-5)="","",INDIRECT("'Risk Input'!"&amp;Database!$O$27&amp;ROW()-5))</f>
        <v/>
      </c>
      <c r="F40" s="92"/>
      <c r="G40" s="92"/>
      <c r="H40" s="92"/>
      <c r="I40" s="92"/>
      <c r="J40" s="92" t="str">
        <f>IF(OR(H40="",I40=""),"",IF((LEFT(H40,1)*LEFT(I40,1))&lt;Database!$I$3,Database!$L$2,IF(((LEFT(H40,1)*LEFT(I40,1))&lt;Database!$I$4)*((LEFT(H40,1)*LEFT(I40,1))&gt;Database!$K$2),Database!$L$3,IF(((LEFT(H40,1)*LEFT(I40,1))&lt;Database!$I$5)*((LEFT(H40,1)*LEFT(I40,1))&gt;Database!$K$3),Database!$L$4,IF((LEFT(H40,1)*LEFT(I40,1))&gt;Database!$K$4,Database!$L$5)))))</f>
        <v/>
      </c>
      <c r="K40" s="92"/>
      <c r="L40" s="92"/>
      <c r="M40" s="92" t="str">
        <f>IF(OR(K40="",L40=""),"",IF((LEFT(K40,1)*LEFT(L40,1))&lt;Database!$I$3,Database!$L$2,IF(((LEFT(K40,1)*LEFT(L40,1))&lt;Database!$I$4)*((LEFT(K40,1)*LEFT(L40,1))&gt;Database!$K$2),Database!$L$3,IF(((LEFT(K40,1)*LEFT(L40,1))&lt;Database!$I$5)*((LEFT(K40,1)*LEFT(L40,1))&gt;Database!$K$3),Database!$L$4,IF((LEFT(K40,1)*LEFT(L40,1))&gt;Database!$K$4,Database!$L$5)))))</f>
        <v/>
      </c>
      <c r="N40" s="92"/>
    </row>
    <row r="41" s="29" customFormat="1" ht="15.25" spans="2:14">
      <c r="B41" s="77">
        <f t="shared" si="1"/>
        <v>30</v>
      </c>
      <c r="C41" s="53" t="str">
        <f ca="1">IF(INDIRECT("'Risk Input'!"&amp;Database!$O$2&amp;ROW()-5)="","",INDIRECT("'Risk Input'!"&amp;Database!$O$2&amp;ROW()-5))</f>
        <v/>
      </c>
      <c r="D41" s="53" t="str">
        <f ca="1">IF(INDIRECT("'Risk Input'!"&amp;Database!$O$10&amp;ROW()-5)="","",INDIRECT("'Risk Input'!"&amp;Database!$O$10&amp;ROW()-5))</f>
        <v/>
      </c>
      <c r="E41" s="53" t="str">
        <f ca="1">IF(INDIRECT("'Risk Input'!"&amp;Database!$O$27&amp;ROW()-5)="","",INDIRECT("'Risk Input'!"&amp;Database!$O$27&amp;ROW()-5))</f>
        <v/>
      </c>
      <c r="F41" s="53"/>
      <c r="G41" s="53"/>
      <c r="H41" s="53"/>
      <c r="I41" s="53"/>
      <c r="J41" s="53" t="str">
        <f>IF(OR(H41="",I41=""),"",IF((LEFT(H41,1)*LEFT(I41,1))&lt;Database!$I$3,Database!$L$2,IF(((LEFT(H41,1)*LEFT(I41,1))&lt;Database!$I$4)*((LEFT(H41,1)*LEFT(I41,1))&gt;Database!$K$2),Database!$L$3,IF(((LEFT(H41,1)*LEFT(I41,1))&lt;Database!$I$5)*((LEFT(H41,1)*LEFT(I41,1))&gt;Database!$K$3),Database!$L$4,IF((LEFT(H41,1)*LEFT(I41,1))&gt;Database!$K$4,Database!$L$5)))))</f>
        <v/>
      </c>
      <c r="K41" s="53"/>
      <c r="L41" s="53"/>
      <c r="M41" s="53" t="str">
        <f>IF(OR(K41="",L41=""),"",IF((LEFT(K41,1)*LEFT(L41,1))&lt;Database!$I$3,Database!$L$2,IF(((LEFT(K41,1)*LEFT(L41,1))&lt;Database!$I$4)*((LEFT(K41,1)*LEFT(L41,1))&gt;Database!$K$2),Database!$L$3,IF(((LEFT(K41,1)*LEFT(L41,1))&lt;Database!$I$5)*((LEFT(K41,1)*LEFT(L41,1))&gt;Database!$K$3),Database!$L$4,IF((LEFT(K41,1)*LEFT(L41,1))&gt;Database!$K$4,Database!$L$5)))))</f>
        <v/>
      </c>
      <c r="N41" s="53"/>
    </row>
    <row r="42" s="29" customFormat="1" ht="15.25" spans="2:14">
      <c r="B42" s="91">
        <f t="shared" si="1"/>
        <v>31</v>
      </c>
      <c r="C42" s="92" t="str">
        <f ca="1">IF(INDIRECT("'Risk Input'!"&amp;Database!$O$2&amp;ROW()-5)="","",INDIRECT("'Risk Input'!"&amp;Database!$O$2&amp;ROW()-5))</f>
        <v/>
      </c>
      <c r="D42" s="92" t="str">
        <f ca="1">IF(INDIRECT("'Risk Input'!"&amp;Database!$O$10&amp;ROW()-5)="","",INDIRECT("'Risk Input'!"&amp;Database!$O$10&amp;ROW()-5))</f>
        <v/>
      </c>
      <c r="E42" s="92" t="str">
        <f ca="1">IF(INDIRECT("'Risk Input'!"&amp;Database!$O$27&amp;ROW()-5)="","",INDIRECT("'Risk Input'!"&amp;Database!$O$27&amp;ROW()-5))</f>
        <v/>
      </c>
      <c r="F42" s="92"/>
      <c r="G42" s="92"/>
      <c r="H42" s="92"/>
      <c r="I42" s="92"/>
      <c r="J42" s="92" t="str">
        <f>IF(OR(H42="",I42=""),"",IF((LEFT(H42,1)*LEFT(I42,1))&lt;Database!$I$3,Database!$L$2,IF(((LEFT(H42,1)*LEFT(I42,1))&lt;Database!$I$4)*((LEFT(H42,1)*LEFT(I42,1))&gt;Database!$K$2),Database!$L$3,IF(((LEFT(H42,1)*LEFT(I42,1))&lt;Database!$I$5)*((LEFT(H42,1)*LEFT(I42,1))&gt;Database!$K$3),Database!$L$4,IF((LEFT(H42,1)*LEFT(I42,1))&gt;Database!$K$4,Database!$L$5)))))</f>
        <v/>
      </c>
      <c r="K42" s="92"/>
      <c r="L42" s="92"/>
      <c r="M42" s="92" t="str">
        <f>IF(OR(K42="",L42=""),"",IF((LEFT(K42,1)*LEFT(L42,1))&lt;Database!$I$3,Database!$L$2,IF(((LEFT(K42,1)*LEFT(L42,1))&lt;Database!$I$4)*((LEFT(K42,1)*LEFT(L42,1))&gt;Database!$K$2),Database!$L$3,IF(((LEFT(K42,1)*LEFT(L42,1))&lt;Database!$I$5)*((LEFT(K42,1)*LEFT(L42,1))&gt;Database!$K$3),Database!$L$4,IF((LEFT(K42,1)*LEFT(L42,1))&gt;Database!$K$4,Database!$L$5)))))</f>
        <v/>
      </c>
      <c r="N42" s="92"/>
    </row>
    <row r="43" s="29" customFormat="1" ht="15.25" spans="2:14">
      <c r="B43" s="77">
        <f t="shared" si="1"/>
        <v>32</v>
      </c>
      <c r="C43" s="53" t="str">
        <f ca="1">IF(INDIRECT("'Risk Input'!"&amp;Database!$O$2&amp;ROW()-5)="","",INDIRECT("'Risk Input'!"&amp;Database!$O$2&amp;ROW()-5))</f>
        <v/>
      </c>
      <c r="D43" s="53" t="str">
        <f ca="1">IF(INDIRECT("'Risk Input'!"&amp;Database!$O$10&amp;ROW()-5)="","",INDIRECT("'Risk Input'!"&amp;Database!$O$10&amp;ROW()-5))</f>
        <v/>
      </c>
      <c r="E43" s="53" t="str">
        <f ca="1">IF(INDIRECT("'Risk Input'!"&amp;Database!$O$27&amp;ROW()-5)="","",INDIRECT("'Risk Input'!"&amp;Database!$O$27&amp;ROW()-5))</f>
        <v/>
      </c>
      <c r="F43" s="53"/>
      <c r="G43" s="53"/>
      <c r="H43" s="53"/>
      <c r="I43" s="53"/>
      <c r="J43" s="53" t="str">
        <f>IF(OR(H43="",I43=""),"",IF((LEFT(H43,1)*LEFT(I43,1))&lt;Database!$I$3,Database!$L$2,IF(((LEFT(H43,1)*LEFT(I43,1))&lt;Database!$I$4)*((LEFT(H43,1)*LEFT(I43,1))&gt;Database!$K$2),Database!$L$3,IF(((LEFT(H43,1)*LEFT(I43,1))&lt;Database!$I$5)*((LEFT(H43,1)*LEFT(I43,1))&gt;Database!$K$3),Database!$L$4,IF((LEFT(H43,1)*LEFT(I43,1))&gt;Database!$K$4,Database!$L$5)))))</f>
        <v/>
      </c>
      <c r="K43" s="53"/>
      <c r="L43" s="53"/>
      <c r="M43" s="53" t="str">
        <f>IF(OR(K43="",L43=""),"",IF((LEFT(K43,1)*LEFT(L43,1))&lt;Database!$I$3,Database!$L$2,IF(((LEFT(K43,1)*LEFT(L43,1))&lt;Database!$I$4)*((LEFT(K43,1)*LEFT(L43,1))&gt;Database!$K$2),Database!$L$3,IF(((LEFT(K43,1)*LEFT(L43,1))&lt;Database!$I$5)*((LEFT(K43,1)*LEFT(L43,1))&gt;Database!$K$3),Database!$L$4,IF((LEFT(K43,1)*LEFT(L43,1))&gt;Database!$K$4,Database!$L$5)))))</f>
        <v/>
      </c>
      <c r="N43" s="53"/>
    </row>
    <row r="44" s="29" customFormat="1" ht="15.25" spans="2:14">
      <c r="B44" s="116">
        <f t="shared" si="1"/>
        <v>33</v>
      </c>
      <c r="C44" s="117" t="str">
        <f ca="1">IF(INDIRECT("'Risk Input'!"&amp;Database!$O$2&amp;ROW()-5)="","",INDIRECT("'Risk Input'!"&amp;Database!$O$2&amp;ROW()-5))</f>
        <v/>
      </c>
      <c r="D44" s="117" t="str">
        <f ca="1">IF(INDIRECT("'Risk Input'!"&amp;Database!$O$10&amp;ROW()-5)="","",INDIRECT("'Risk Input'!"&amp;Database!$O$10&amp;ROW()-5))</f>
        <v/>
      </c>
      <c r="E44" s="117" t="str">
        <f ca="1">IF(INDIRECT("'Risk Input'!"&amp;Database!$O$27&amp;ROW()-5)="","",INDIRECT("'Risk Input'!"&amp;Database!$O$27&amp;ROW()-5))</f>
        <v/>
      </c>
      <c r="F44" s="117"/>
      <c r="G44" s="117"/>
      <c r="H44" s="117"/>
      <c r="I44" s="117"/>
      <c r="J44" s="117" t="str">
        <f>IF(OR(H44="",I44=""),"",IF((LEFT(H44,1)*LEFT(I44,1))&lt;Database!$I$3,Database!$L$2,IF(((LEFT(H44,1)*LEFT(I44,1))&lt;Database!$I$4)*((LEFT(H44,1)*LEFT(I44,1))&gt;Database!$K$2),Database!$L$3,IF(((LEFT(H44,1)*LEFT(I44,1))&lt;Database!$I$5)*((LEFT(H44,1)*LEFT(I44,1))&gt;Database!$K$3),Database!$L$4,IF((LEFT(H44,1)*LEFT(I44,1))&gt;Database!$K$4,Database!$L$5)))))</f>
        <v/>
      </c>
      <c r="K44" s="117"/>
      <c r="L44" s="117"/>
      <c r="M44" s="117" t="str">
        <f>IF(OR(K44="",L44=""),"",IF((LEFT(K44,1)*LEFT(L44,1))&lt;Database!$I$3,Database!$L$2,IF(((LEFT(K44,1)*LEFT(L44,1))&lt;Database!$I$4)*((LEFT(K44,1)*LEFT(L44,1))&gt;Database!$K$2),Database!$L$3,IF(((LEFT(K44,1)*LEFT(L44,1))&lt;Database!$I$5)*((LEFT(K44,1)*LEFT(L44,1))&gt;Database!$K$3),Database!$L$4,IF((LEFT(K44,1)*LEFT(L44,1))&gt;Database!$K$4,Database!$L$5)))))</f>
        <v/>
      </c>
      <c r="N44" s="117"/>
    </row>
    <row r="45" s="29" customFormat="1" ht="15.25" spans="2:14">
      <c r="B45" s="118">
        <f t="shared" si="1"/>
        <v>34</v>
      </c>
      <c r="C45" s="119" t="str">
        <f ca="1">IF(INDIRECT("'Risk Input'!"&amp;Database!$O$2&amp;ROW()-5)="","",INDIRECT("'Risk Input'!"&amp;Database!$O$2&amp;ROW()-5))</f>
        <v/>
      </c>
      <c r="D45" s="119" t="str">
        <f ca="1">IF(INDIRECT("'Risk Input'!"&amp;Database!$O$10&amp;ROW()-5)="","",INDIRECT("'Risk Input'!"&amp;Database!$O$10&amp;ROW()-5))</f>
        <v/>
      </c>
      <c r="E45" s="119" t="str">
        <f ca="1">IF(INDIRECT("'Risk Input'!"&amp;Database!$O$27&amp;ROW()-5)="","",INDIRECT("'Risk Input'!"&amp;Database!$O$27&amp;ROW()-5))</f>
        <v/>
      </c>
      <c r="F45" s="119"/>
      <c r="G45" s="119"/>
      <c r="H45" s="119"/>
      <c r="I45" s="119"/>
      <c r="J45" s="119" t="str">
        <f>IF(OR(H45="",I45=""),"",IF((LEFT(H45,1)*LEFT(I45,1))&lt;Database!$I$3,Database!$L$2,IF(((LEFT(H45,1)*LEFT(I45,1))&lt;Database!$I$4)*((LEFT(H45,1)*LEFT(I45,1))&gt;Database!$K$2),Database!$L$3,IF(((LEFT(H45,1)*LEFT(I45,1))&lt;Database!$I$5)*((LEFT(H45,1)*LEFT(I45,1))&gt;Database!$K$3),Database!$L$4,IF((LEFT(H45,1)*LEFT(I45,1))&gt;Database!$K$4,Database!$L$5)))))</f>
        <v/>
      </c>
      <c r="K45" s="119"/>
      <c r="L45" s="119"/>
      <c r="M45" s="119" t="str">
        <f>IF(OR(K45="",L45=""),"",IF((LEFT(K45,1)*LEFT(L45,1))&lt;Database!$I$3,Database!$L$2,IF(((LEFT(K45,1)*LEFT(L45,1))&lt;Database!$I$4)*((LEFT(K45,1)*LEFT(L45,1))&gt;Database!$K$2),Database!$L$3,IF(((LEFT(K45,1)*LEFT(L45,1))&lt;Database!$I$5)*((LEFT(K45,1)*LEFT(L45,1))&gt;Database!$K$3),Database!$L$4,IF((LEFT(K45,1)*LEFT(L45,1))&gt;Database!$K$4,Database!$L$5)))))</f>
        <v/>
      </c>
      <c r="N45" s="119"/>
    </row>
    <row r="46" s="29" customFormat="1" ht="15.25" spans="2:14">
      <c r="B46" s="116">
        <f t="shared" si="1"/>
        <v>35</v>
      </c>
      <c r="C46" s="117" t="str">
        <f ca="1">IF(INDIRECT("'Risk Input'!"&amp;Database!$O$2&amp;ROW()-5)="","",INDIRECT("'Risk Input'!"&amp;Database!$O$2&amp;ROW()-5))</f>
        <v/>
      </c>
      <c r="D46" s="117" t="str">
        <f ca="1">IF(INDIRECT("'Risk Input'!"&amp;Database!$O$10&amp;ROW()-5)="","",INDIRECT("'Risk Input'!"&amp;Database!$O$10&amp;ROW()-5))</f>
        <v/>
      </c>
      <c r="E46" s="117" t="str">
        <f ca="1">IF(INDIRECT("'Risk Input'!"&amp;Database!$O$27&amp;ROW()-5)="","",INDIRECT("'Risk Input'!"&amp;Database!$O$27&amp;ROW()-5))</f>
        <v/>
      </c>
      <c r="F46" s="117"/>
      <c r="G46" s="117"/>
      <c r="H46" s="117"/>
      <c r="I46" s="117"/>
      <c r="J46" s="117" t="str">
        <f>IF(OR(H46="",I46=""),"",IF((LEFT(H46,1)*LEFT(I46,1))&lt;Database!$I$3,Database!$L$2,IF(((LEFT(H46,1)*LEFT(I46,1))&lt;Database!$I$4)*((LEFT(H46,1)*LEFT(I46,1))&gt;Database!$K$2),Database!$L$3,IF(((LEFT(H46,1)*LEFT(I46,1))&lt;Database!$I$5)*((LEFT(H46,1)*LEFT(I46,1))&gt;Database!$K$3),Database!$L$4,IF((LEFT(H46,1)*LEFT(I46,1))&gt;Database!$K$4,Database!$L$5)))))</f>
        <v/>
      </c>
      <c r="K46" s="117"/>
      <c r="L46" s="117"/>
      <c r="M46" s="117" t="str">
        <f>IF(OR(K46="",L46=""),"",IF((LEFT(K46,1)*LEFT(L46,1))&lt;Database!$I$3,Database!$L$2,IF(((LEFT(K46,1)*LEFT(L46,1))&lt;Database!$I$4)*((LEFT(K46,1)*LEFT(L46,1))&gt;Database!$K$2),Database!$L$3,IF(((LEFT(K46,1)*LEFT(L46,1))&lt;Database!$I$5)*((LEFT(K46,1)*LEFT(L46,1))&gt;Database!$K$3),Database!$L$4,IF((LEFT(K46,1)*LEFT(L46,1))&gt;Database!$K$4,Database!$L$5)))))</f>
        <v/>
      </c>
      <c r="N46" s="117"/>
    </row>
    <row r="47" s="29" customFormat="1" ht="15.25" spans="2:14">
      <c r="B47" s="118">
        <f t="shared" si="1"/>
        <v>36</v>
      </c>
      <c r="C47" s="119" t="str">
        <f ca="1">IF(INDIRECT("'Risk Input'!"&amp;Database!$O$2&amp;ROW()-5)="","",INDIRECT("'Risk Input'!"&amp;Database!$O$2&amp;ROW()-5))</f>
        <v/>
      </c>
      <c r="D47" s="119" t="str">
        <f ca="1">IF(INDIRECT("'Risk Input'!"&amp;Database!$O$10&amp;ROW()-5)="","",INDIRECT("'Risk Input'!"&amp;Database!$O$10&amp;ROW()-5))</f>
        <v/>
      </c>
      <c r="E47" s="119" t="str">
        <f ca="1">IF(INDIRECT("'Risk Input'!"&amp;Database!$O$27&amp;ROW()-5)="","",INDIRECT("'Risk Input'!"&amp;Database!$O$27&amp;ROW()-5))</f>
        <v/>
      </c>
      <c r="F47" s="119"/>
      <c r="G47" s="119"/>
      <c r="H47" s="119"/>
      <c r="I47" s="119"/>
      <c r="J47" s="119" t="str">
        <f>IF(OR(H47="",I47=""),"",IF((LEFT(H47,1)*LEFT(I47,1))&lt;Database!$I$3,Database!$L$2,IF(((LEFT(H47,1)*LEFT(I47,1))&lt;Database!$I$4)*((LEFT(H47,1)*LEFT(I47,1))&gt;Database!$K$2),Database!$L$3,IF(((LEFT(H47,1)*LEFT(I47,1))&lt;Database!$I$5)*((LEFT(H47,1)*LEFT(I47,1))&gt;Database!$K$3),Database!$L$4,IF((LEFT(H47,1)*LEFT(I47,1))&gt;Database!$K$4,Database!$L$5)))))</f>
        <v/>
      </c>
      <c r="K47" s="119"/>
      <c r="L47" s="119"/>
      <c r="M47" s="119" t="str">
        <f>IF(OR(K47="",L47=""),"",IF((LEFT(K47,1)*LEFT(L47,1))&lt;Database!$I$3,Database!$L$2,IF(((LEFT(K47,1)*LEFT(L47,1))&lt;Database!$I$4)*((LEFT(K47,1)*LEFT(L47,1))&gt;Database!$K$2),Database!$L$3,IF(((LEFT(K47,1)*LEFT(L47,1))&lt;Database!$I$5)*((LEFT(K47,1)*LEFT(L47,1))&gt;Database!$K$3),Database!$L$4,IF((LEFT(K47,1)*LEFT(L47,1))&gt;Database!$K$4,Database!$L$5)))))</f>
        <v/>
      </c>
      <c r="N47" s="119"/>
    </row>
    <row r="48" s="29" customFormat="1" ht="15.25" spans="2:14">
      <c r="B48" s="116">
        <f t="shared" si="1"/>
        <v>37</v>
      </c>
      <c r="C48" s="117" t="str">
        <f ca="1">IF(INDIRECT("'Risk Input'!"&amp;Database!$O$2&amp;ROW()-5)="","",INDIRECT("'Risk Input'!"&amp;Database!$O$2&amp;ROW()-5))</f>
        <v/>
      </c>
      <c r="D48" s="117" t="str">
        <f ca="1">IF(INDIRECT("'Risk Input'!"&amp;Database!$O$10&amp;ROW()-5)="","",INDIRECT("'Risk Input'!"&amp;Database!$O$10&amp;ROW()-5))</f>
        <v/>
      </c>
      <c r="E48" s="117" t="str">
        <f ca="1">IF(INDIRECT("'Risk Input'!"&amp;Database!$O$27&amp;ROW()-5)="","",INDIRECT("'Risk Input'!"&amp;Database!$O$27&amp;ROW()-5))</f>
        <v/>
      </c>
      <c r="F48" s="117"/>
      <c r="G48" s="117"/>
      <c r="H48" s="117"/>
      <c r="I48" s="117"/>
      <c r="J48" s="117" t="str">
        <f>IF(OR(H48="",I48=""),"",IF((LEFT(H48,1)*LEFT(I48,1))&lt;Database!$I$3,Database!$L$2,IF(((LEFT(H48,1)*LEFT(I48,1))&lt;Database!$I$4)*((LEFT(H48,1)*LEFT(I48,1))&gt;Database!$K$2),Database!$L$3,IF(((LEFT(H48,1)*LEFT(I48,1))&lt;Database!$I$5)*((LEFT(H48,1)*LEFT(I48,1))&gt;Database!$K$3),Database!$L$4,IF((LEFT(H48,1)*LEFT(I48,1))&gt;Database!$K$4,Database!$L$5)))))</f>
        <v/>
      </c>
      <c r="K48" s="117"/>
      <c r="L48" s="117"/>
      <c r="M48" s="117" t="str">
        <f>IF(OR(K48="",L48=""),"",IF((LEFT(K48,1)*LEFT(L48,1))&lt;Database!$I$3,Database!$L$2,IF(((LEFT(K48,1)*LEFT(L48,1))&lt;Database!$I$4)*((LEFT(K48,1)*LEFT(L48,1))&gt;Database!$K$2),Database!$L$3,IF(((LEFT(K48,1)*LEFT(L48,1))&lt;Database!$I$5)*((LEFT(K48,1)*LEFT(L48,1))&gt;Database!$K$3),Database!$L$4,IF((LEFT(K48,1)*LEFT(L48,1))&gt;Database!$K$4,Database!$L$5)))))</f>
        <v/>
      </c>
      <c r="N48" s="117"/>
    </row>
    <row r="49" s="29" customFormat="1" ht="15.25" spans="2:14">
      <c r="B49" s="118">
        <f t="shared" si="1"/>
        <v>38</v>
      </c>
      <c r="C49" s="119" t="str">
        <f ca="1">IF(INDIRECT("'Risk Input'!"&amp;Database!$O$2&amp;ROW()-5)="","",INDIRECT("'Risk Input'!"&amp;Database!$O$2&amp;ROW()-5))</f>
        <v/>
      </c>
      <c r="D49" s="119" t="str">
        <f ca="1">IF(INDIRECT("'Risk Input'!"&amp;Database!$O$10&amp;ROW()-5)="","",INDIRECT("'Risk Input'!"&amp;Database!$O$10&amp;ROW()-5))</f>
        <v/>
      </c>
      <c r="E49" s="119" t="str">
        <f ca="1">IF(INDIRECT("'Risk Input'!"&amp;Database!$O$27&amp;ROW()-5)="","",INDIRECT("'Risk Input'!"&amp;Database!$O$27&amp;ROW()-5))</f>
        <v/>
      </c>
      <c r="F49" s="119"/>
      <c r="G49" s="119"/>
      <c r="H49" s="119"/>
      <c r="I49" s="119"/>
      <c r="J49" s="119" t="str">
        <f>IF(OR(H49="",I49=""),"",IF((LEFT(H49,1)*LEFT(I49,1))&lt;Database!$I$3,Database!$L$2,IF(((LEFT(H49,1)*LEFT(I49,1))&lt;Database!$I$4)*((LEFT(H49,1)*LEFT(I49,1))&gt;Database!$K$2),Database!$L$3,IF(((LEFT(H49,1)*LEFT(I49,1))&lt;Database!$I$5)*((LEFT(H49,1)*LEFT(I49,1))&gt;Database!$K$3),Database!$L$4,IF((LEFT(H49,1)*LEFT(I49,1))&gt;Database!$K$4,Database!$L$5)))))</f>
        <v/>
      </c>
      <c r="K49" s="119"/>
      <c r="L49" s="119"/>
      <c r="M49" s="119" t="str">
        <f>IF(OR(K49="",L49=""),"",IF((LEFT(K49,1)*LEFT(L49,1))&lt;Database!$I$3,Database!$L$2,IF(((LEFT(K49,1)*LEFT(L49,1))&lt;Database!$I$4)*((LEFT(K49,1)*LEFT(L49,1))&gt;Database!$K$2),Database!$L$3,IF(((LEFT(K49,1)*LEFT(L49,1))&lt;Database!$I$5)*((LEFT(K49,1)*LEFT(L49,1))&gt;Database!$K$3),Database!$L$4,IF((LEFT(K49,1)*LEFT(L49,1))&gt;Database!$K$4,Database!$L$5)))))</f>
        <v/>
      </c>
      <c r="N49" s="119"/>
    </row>
    <row r="50" s="29" customFormat="1" ht="15.25" spans="2:14">
      <c r="B50" s="116">
        <f t="shared" si="1"/>
        <v>39</v>
      </c>
      <c r="C50" s="117" t="str">
        <f ca="1">IF(INDIRECT("'Risk Input'!"&amp;Database!$O$2&amp;ROW()-5)="","",INDIRECT("'Risk Input'!"&amp;Database!$O$2&amp;ROW()-5))</f>
        <v/>
      </c>
      <c r="D50" s="117" t="str">
        <f ca="1">IF(INDIRECT("'Risk Input'!"&amp;Database!$O$10&amp;ROW()-5)="","",INDIRECT("'Risk Input'!"&amp;Database!$O$10&amp;ROW()-5))</f>
        <v/>
      </c>
      <c r="E50" s="117" t="str">
        <f ca="1">IF(INDIRECT("'Risk Input'!"&amp;Database!$O$27&amp;ROW()-5)="","",INDIRECT("'Risk Input'!"&amp;Database!$O$27&amp;ROW()-5))</f>
        <v/>
      </c>
      <c r="F50" s="117"/>
      <c r="G50" s="117"/>
      <c r="H50" s="117"/>
      <c r="I50" s="117"/>
      <c r="J50" s="117" t="str">
        <f>IF(OR(H50="",I50=""),"",IF((LEFT(H50,1)*LEFT(I50,1))&lt;Database!$I$3,Database!$L$2,IF(((LEFT(H50,1)*LEFT(I50,1))&lt;Database!$I$4)*((LEFT(H50,1)*LEFT(I50,1))&gt;Database!$K$2),Database!$L$3,IF(((LEFT(H50,1)*LEFT(I50,1))&lt;Database!$I$5)*((LEFT(H50,1)*LEFT(I50,1))&gt;Database!$K$3),Database!$L$4,IF((LEFT(H50,1)*LEFT(I50,1))&gt;Database!$K$4,Database!$L$5)))))</f>
        <v/>
      </c>
      <c r="K50" s="117"/>
      <c r="L50" s="117"/>
      <c r="M50" s="117" t="str">
        <f>IF(OR(K50="",L50=""),"",IF((LEFT(K50,1)*LEFT(L50,1))&lt;Database!$I$3,Database!$L$2,IF(((LEFT(K50,1)*LEFT(L50,1))&lt;Database!$I$4)*((LEFT(K50,1)*LEFT(L50,1))&gt;Database!$K$2),Database!$L$3,IF(((LEFT(K50,1)*LEFT(L50,1))&lt;Database!$I$5)*((LEFT(K50,1)*LEFT(L50,1))&gt;Database!$K$3),Database!$L$4,IF((LEFT(K50,1)*LEFT(L50,1))&gt;Database!$K$4,Database!$L$5)))))</f>
        <v/>
      </c>
      <c r="N50" s="117"/>
    </row>
    <row r="51" s="29" customFormat="1" ht="15.25" spans="2:14">
      <c r="B51" s="118">
        <f t="shared" si="1"/>
        <v>40</v>
      </c>
      <c r="C51" s="119" t="str">
        <f ca="1">IF(INDIRECT("'Risk Input'!"&amp;Database!$O$2&amp;ROW()-5)="","",INDIRECT("'Risk Input'!"&amp;Database!$O$2&amp;ROW()-5))</f>
        <v/>
      </c>
      <c r="D51" s="119" t="str">
        <f ca="1">IF(INDIRECT("'Risk Input'!"&amp;Database!$O$10&amp;ROW()-5)="","",INDIRECT("'Risk Input'!"&amp;Database!$O$10&amp;ROW()-5))</f>
        <v/>
      </c>
      <c r="E51" s="119" t="str">
        <f ca="1">IF(INDIRECT("'Risk Input'!"&amp;Database!$O$27&amp;ROW()-5)="","",INDIRECT("'Risk Input'!"&amp;Database!$O$27&amp;ROW()-5))</f>
        <v/>
      </c>
      <c r="F51" s="119"/>
      <c r="G51" s="119"/>
      <c r="H51" s="119"/>
      <c r="I51" s="119"/>
      <c r="J51" s="119" t="str">
        <f>IF(OR(H51="",I51=""),"",IF((LEFT(H51,1)*LEFT(I51,1))&lt;Database!$I$3,Database!$L$2,IF(((LEFT(H51,1)*LEFT(I51,1))&lt;Database!$I$4)*((LEFT(H51,1)*LEFT(I51,1))&gt;Database!$K$2),Database!$L$3,IF(((LEFT(H51,1)*LEFT(I51,1))&lt;Database!$I$5)*((LEFT(H51,1)*LEFT(I51,1))&gt;Database!$K$3),Database!$L$4,IF((LEFT(H51,1)*LEFT(I51,1))&gt;Database!$K$4,Database!$L$5)))))</f>
        <v/>
      </c>
      <c r="K51" s="119"/>
      <c r="L51" s="119"/>
      <c r="M51" s="119" t="str">
        <f>IF(OR(K51="",L51=""),"",IF((LEFT(K51,1)*LEFT(L51,1))&lt;Database!$I$3,Database!$L$2,IF(((LEFT(K51,1)*LEFT(L51,1))&lt;Database!$I$4)*((LEFT(K51,1)*LEFT(L51,1))&gt;Database!$K$2),Database!$L$3,IF(((LEFT(K51,1)*LEFT(L51,1))&lt;Database!$I$5)*((LEFT(K51,1)*LEFT(L51,1))&gt;Database!$K$3),Database!$L$4,IF((LEFT(K51,1)*LEFT(L51,1))&gt;Database!$K$4,Database!$L$5)))))</f>
        <v/>
      </c>
      <c r="N51" s="119"/>
    </row>
    <row r="52" s="29" customFormat="1" ht="15.25" spans="2:14">
      <c r="B52" s="116">
        <f t="shared" si="1"/>
        <v>41</v>
      </c>
      <c r="C52" s="117" t="str">
        <f ca="1">IF(INDIRECT("'Risk Input'!"&amp;Database!$O$2&amp;ROW()-5)="","",INDIRECT("'Risk Input'!"&amp;Database!$O$2&amp;ROW()-5))</f>
        <v/>
      </c>
      <c r="D52" s="117" t="str">
        <f ca="1">IF(INDIRECT("'Risk Input'!"&amp;Database!$O$10&amp;ROW()-5)="","",INDIRECT("'Risk Input'!"&amp;Database!$O$10&amp;ROW()-5))</f>
        <v/>
      </c>
      <c r="E52" s="117" t="str">
        <f ca="1">IF(INDIRECT("'Risk Input'!"&amp;Database!$O$27&amp;ROW()-5)="","",INDIRECT("'Risk Input'!"&amp;Database!$O$27&amp;ROW()-5))</f>
        <v/>
      </c>
      <c r="F52" s="117"/>
      <c r="G52" s="117"/>
      <c r="H52" s="117"/>
      <c r="I52" s="117"/>
      <c r="J52" s="117" t="str">
        <f>IF(OR(H52="",I52=""),"",IF((LEFT(H52,1)*LEFT(I52,1))&lt;Database!$I$3,Database!$L$2,IF(((LEFT(H52,1)*LEFT(I52,1))&lt;Database!$I$4)*((LEFT(H52,1)*LEFT(I52,1))&gt;Database!$K$2),Database!$L$3,IF(((LEFT(H52,1)*LEFT(I52,1))&lt;Database!$I$5)*((LEFT(H52,1)*LEFT(I52,1))&gt;Database!$K$3),Database!$L$4,IF((LEFT(H52,1)*LEFT(I52,1))&gt;Database!$K$4,Database!$L$5)))))</f>
        <v/>
      </c>
      <c r="K52" s="117"/>
      <c r="L52" s="117"/>
      <c r="M52" s="117" t="str">
        <f>IF(OR(K52="",L52=""),"",IF((LEFT(K52,1)*LEFT(L52,1))&lt;Database!$I$3,Database!$L$2,IF(((LEFT(K52,1)*LEFT(L52,1))&lt;Database!$I$4)*((LEFT(K52,1)*LEFT(L52,1))&gt;Database!$K$2),Database!$L$3,IF(((LEFT(K52,1)*LEFT(L52,1))&lt;Database!$I$5)*((LEFT(K52,1)*LEFT(L52,1))&gt;Database!$K$3),Database!$L$4,IF((LEFT(K52,1)*LEFT(L52,1))&gt;Database!$K$4,Database!$L$5)))))</f>
        <v/>
      </c>
      <c r="N52" s="117"/>
    </row>
    <row r="53" s="29" customFormat="1" ht="15.25" spans="2:14">
      <c r="B53" s="118">
        <f t="shared" si="1"/>
        <v>42</v>
      </c>
      <c r="C53" s="119" t="str">
        <f ca="1">IF(INDIRECT("'Risk Input'!"&amp;Database!$O$2&amp;ROW()-5)="","",INDIRECT("'Risk Input'!"&amp;Database!$O$2&amp;ROW()-5))</f>
        <v/>
      </c>
      <c r="D53" s="119" t="str">
        <f ca="1">IF(INDIRECT("'Risk Input'!"&amp;Database!$O$10&amp;ROW()-5)="","",INDIRECT("'Risk Input'!"&amp;Database!$O$10&amp;ROW()-5))</f>
        <v/>
      </c>
      <c r="E53" s="119" t="str">
        <f ca="1">IF(INDIRECT("'Risk Input'!"&amp;Database!$O$27&amp;ROW()-5)="","",INDIRECT("'Risk Input'!"&amp;Database!$O$27&amp;ROW()-5))</f>
        <v/>
      </c>
      <c r="F53" s="119"/>
      <c r="G53" s="119"/>
      <c r="H53" s="119"/>
      <c r="I53" s="119"/>
      <c r="J53" s="119" t="str">
        <f>IF(OR(H53="",I53=""),"",IF((LEFT(H53,1)*LEFT(I53,1))&lt;Database!$I$3,Database!$L$2,IF(((LEFT(H53,1)*LEFT(I53,1))&lt;Database!$I$4)*((LEFT(H53,1)*LEFT(I53,1))&gt;Database!$K$2),Database!$L$3,IF(((LEFT(H53,1)*LEFT(I53,1))&lt;Database!$I$5)*((LEFT(H53,1)*LEFT(I53,1))&gt;Database!$K$3),Database!$L$4,IF((LEFT(H53,1)*LEFT(I53,1))&gt;Database!$K$4,Database!$L$5)))))</f>
        <v/>
      </c>
      <c r="K53" s="119"/>
      <c r="L53" s="119"/>
      <c r="M53" s="119" t="str">
        <f>IF(OR(K53="",L53=""),"",IF((LEFT(K53,1)*LEFT(L53,1))&lt;Database!$I$3,Database!$L$2,IF(((LEFT(K53,1)*LEFT(L53,1))&lt;Database!$I$4)*((LEFT(K53,1)*LEFT(L53,1))&gt;Database!$K$2),Database!$L$3,IF(((LEFT(K53,1)*LEFT(L53,1))&lt;Database!$I$5)*((LEFT(K53,1)*LEFT(L53,1))&gt;Database!$K$3),Database!$L$4,IF((LEFT(K53,1)*LEFT(L53,1))&gt;Database!$K$4,Database!$L$5)))))</f>
        <v/>
      </c>
      <c r="N53" s="119"/>
    </row>
    <row r="54" s="29" customFormat="1" ht="15.25" spans="2:14">
      <c r="B54" s="116">
        <f t="shared" si="1"/>
        <v>43</v>
      </c>
      <c r="C54" s="117" t="str">
        <f ca="1">IF(INDIRECT("'Risk Input'!"&amp;Database!$O$2&amp;ROW()-5)="","",INDIRECT("'Risk Input'!"&amp;Database!$O$2&amp;ROW()-5))</f>
        <v/>
      </c>
      <c r="D54" s="117" t="str">
        <f ca="1">IF(INDIRECT("'Risk Input'!"&amp;Database!$O$10&amp;ROW()-5)="","",INDIRECT("'Risk Input'!"&amp;Database!$O$10&amp;ROW()-5))</f>
        <v/>
      </c>
      <c r="E54" s="117" t="str">
        <f ca="1">IF(INDIRECT("'Risk Input'!"&amp;Database!$O$27&amp;ROW()-5)="","",INDIRECT("'Risk Input'!"&amp;Database!$O$27&amp;ROW()-5))</f>
        <v/>
      </c>
      <c r="F54" s="117"/>
      <c r="G54" s="117"/>
      <c r="H54" s="117"/>
      <c r="I54" s="117"/>
      <c r="J54" s="117" t="str">
        <f>IF(OR(H54="",I54=""),"",IF((LEFT(H54,1)*LEFT(I54,1))&lt;Database!$I$3,Database!$L$2,IF(((LEFT(H54,1)*LEFT(I54,1))&lt;Database!$I$4)*((LEFT(H54,1)*LEFT(I54,1))&gt;Database!$K$2),Database!$L$3,IF(((LEFT(H54,1)*LEFT(I54,1))&lt;Database!$I$5)*((LEFT(H54,1)*LEFT(I54,1))&gt;Database!$K$3),Database!$L$4,IF((LEFT(H54,1)*LEFT(I54,1))&gt;Database!$K$4,Database!$L$5)))))</f>
        <v/>
      </c>
      <c r="K54" s="117"/>
      <c r="L54" s="117"/>
      <c r="M54" s="117" t="str">
        <f>IF(OR(K54="",L54=""),"",IF((LEFT(K54,1)*LEFT(L54,1))&lt;Database!$I$3,Database!$L$2,IF(((LEFT(K54,1)*LEFT(L54,1))&lt;Database!$I$4)*((LEFT(K54,1)*LEFT(L54,1))&gt;Database!$K$2),Database!$L$3,IF(((LEFT(K54,1)*LEFT(L54,1))&lt;Database!$I$5)*((LEFT(K54,1)*LEFT(L54,1))&gt;Database!$K$3),Database!$L$4,IF((LEFT(K54,1)*LEFT(L54,1))&gt;Database!$K$4,Database!$L$5)))))</f>
        <v/>
      </c>
      <c r="N54" s="117"/>
    </row>
    <row r="55" s="29" customFormat="1" ht="15.25" spans="2:14">
      <c r="B55" s="118">
        <f t="shared" si="1"/>
        <v>44</v>
      </c>
      <c r="C55" s="119" t="str">
        <f ca="1">IF(INDIRECT("'Risk Input'!"&amp;Database!$O$2&amp;ROW()-5)="","",INDIRECT("'Risk Input'!"&amp;Database!$O$2&amp;ROW()-5))</f>
        <v/>
      </c>
      <c r="D55" s="119" t="str">
        <f ca="1">IF(INDIRECT("'Risk Input'!"&amp;Database!$O$10&amp;ROW()-5)="","",INDIRECT("'Risk Input'!"&amp;Database!$O$10&amp;ROW()-5))</f>
        <v/>
      </c>
      <c r="E55" s="119" t="str">
        <f ca="1">IF(INDIRECT("'Risk Input'!"&amp;Database!$O$27&amp;ROW()-5)="","",INDIRECT("'Risk Input'!"&amp;Database!$O$27&amp;ROW()-5))</f>
        <v/>
      </c>
      <c r="F55" s="119"/>
      <c r="G55" s="119"/>
      <c r="H55" s="119"/>
      <c r="I55" s="119"/>
      <c r="J55" s="119" t="str">
        <f>IF(OR(H55="",I55=""),"",IF((LEFT(H55,1)*LEFT(I55,1))&lt;Database!$I$3,Database!$L$2,IF(((LEFT(H55,1)*LEFT(I55,1))&lt;Database!$I$4)*((LEFT(H55,1)*LEFT(I55,1))&gt;Database!$K$2),Database!$L$3,IF(((LEFT(H55,1)*LEFT(I55,1))&lt;Database!$I$5)*((LEFT(H55,1)*LEFT(I55,1))&gt;Database!$K$3),Database!$L$4,IF((LEFT(H55,1)*LEFT(I55,1))&gt;Database!$K$4,Database!$L$5)))))</f>
        <v/>
      </c>
      <c r="K55" s="119"/>
      <c r="L55" s="119"/>
      <c r="M55" s="119" t="str">
        <f>IF(OR(K55="",L55=""),"",IF((LEFT(K55,1)*LEFT(L55,1))&lt;Database!$I$3,Database!$L$2,IF(((LEFT(K55,1)*LEFT(L55,1))&lt;Database!$I$4)*((LEFT(K55,1)*LEFT(L55,1))&gt;Database!$K$2),Database!$L$3,IF(((LEFT(K55,1)*LEFT(L55,1))&lt;Database!$I$5)*((LEFT(K55,1)*LEFT(L55,1))&gt;Database!$K$3),Database!$L$4,IF((LEFT(K55,1)*LEFT(L55,1))&gt;Database!$K$4,Database!$L$5)))))</f>
        <v/>
      </c>
      <c r="N55" s="119"/>
    </row>
    <row r="56" s="29" customFormat="1" ht="15.25" spans="2:14">
      <c r="B56" s="116">
        <f t="shared" si="1"/>
        <v>45</v>
      </c>
      <c r="C56" s="117" t="str">
        <f ca="1">IF(INDIRECT("'Risk Input'!"&amp;Database!$O$2&amp;ROW()-5)="","",INDIRECT("'Risk Input'!"&amp;Database!$O$2&amp;ROW()-5))</f>
        <v/>
      </c>
      <c r="D56" s="117" t="str">
        <f ca="1">IF(INDIRECT("'Risk Input'!"&amp;Database!$O$10&amp;ROW()-5)="","",INDIRECT("'Risk Input'!"&amp;Database!$O$10&amp;ROW()-5))</f>
        <v/>
      </c>
      <c r="E56" s="117" t="str">
        <f ca="1">IF(INDIRECT("'Risk Input'!"&amp;Database!$O$27&amp;ROW()-5)="","",INDIRECT("'Risk Input'!"&amp;Database!$O$27&amp;ROW()-5))</f>
        <v/>
      </c>
      <c r="F56" s="117"/>
      <c r="G56" s="117"/>
      <c r="H56" s="117"/>
      <c r="I56" s="117"/>
      <c r="J56" s="117" t="str">
        <f>IF(OR(H56="",I56=""),"",IF((LEFT(H56,1)*LEFT(I56,1))&lt;Database!$I$3,Database!$L$2,IF(((LEFT(H56,1)*LEFT(I56,1))&lt;Database!$I$4)*((LEFT(H56,1)*LEFT(I56,1))&gt;Database!$K$2),Database!$L$3,IF(((LEFT(H56,1)*LEFT(I56,1))&lt;Database!$I$5)*((LEFT(H56,1)*LEFT(I56,1))&gt;Database!$K$3),Database!$L$4,IF((LEFT(H56,1)*LEFT(I56,1))&gt;Database!$K$4,Database!$L$5)))))</f>
        <v/>
      </c>
      <c r="K56" s="117"/>
      <c r="L56" s="117"/>
      <c r="M56" s="117" t="str">
        <f>IF(OR(K56="",L56=""),"",IF((LEFT(K56,1)*LEFT(L56,1))&lt;Database!$I$3,Database!$L$2,IF(((LEFT(K56,1)*LEFT(L56,1))&lt;Database!$I$4)*((LEFT(K56,1)*LEFT(L56,1))&gt;Database!$K$2),Database!$L$3,IF(((LEFT(K56,1)*LEFT(L56,1))&lt;Database!$I$5)*((LEFT(K56,1)*LEFT(L56,1))&gt;Database!$K$3),Database!$L$4,IF((LEFT(K56,1)*LEFT(L56,1))&gt;Database!$K$4,Database!$L$5)))))</f>
        <v/>
      </c>
      <c r="N56" s="117"/>
    </row>
    <row r="57" s="29" customFormat="1" ht="15.25" spans="2:14">
      <c r="B57" s="77">
        <f t="shared" si="1"/>
        <v>46</v>
      </c>
      <c r="C57" s="53" t="str">
        <f ca="1">IF(INDIRECT("'Risk Input'!"&amp;Database!$O$2&amp;ROW()-5)="","",INDIRECT("'Risk Input'!"&amp;Database!$O$2&amp;ROW()-5))</f>
        <v/>
      </c>
      <c r="D57" s="53" t="str">
        <f ca="1">IF(INDIRECT("'Risk Input'!"&amp;Database!$O$10&amp;ROW()-5)="","",INDIRECT("'Risk Input'!"&amp;Database!$O$10&amp;ROW()-5))</f>
        <v/>
      </c>
      <c r="E57" s="53" t="str">
        <f ca="1">IF(INDIRECT("'Risk Input'!"&amp;Database!$O$27&amp;ROW()-5)="","",INDIRECT("'Risk Input'!"&amp;Database!$O$27&amp;ROW()-5))</f>
        <v/>
      </c>
      <c r="F57" s="53"/>
      <c r="G57" s="53"/>
      <c r="H57" s="53"/>
      <c r="I57" s="53"/>
      <c r="J57" s="53" t="str">
        <f>IF(OR(H57="",I57=""),"",IF((LEFT(H57,1)*LEFT(I57,1))&lt;Database!$I$3,Database!$L$2,IF(((LEFT(H57,1)*LEFT(I57,1))&lt;Database!$I$4)*((LEFT(H57,1)*LEFT(I57,1))&gt;Database!$K$2),Database!$L$3,IF(((LEFT(H57,1)*LEFT(I57,1))&lt;Database!$I$5)*((LEFT(H57,1)*LEFT(I57,1))&gt;Database!$K$3),Database!$L$4,IF((LEFT(H57,1)*LEFT(I57,1))&gt;Database!$K$4,Database!$L$5)))))</f>
        <v/>
      </c>
      <c r="K57" s="53"/>
      <c r="L57" s="53"/>
      <c r="M57" s="53" t="str">
        <f>IF(OR(K57="",L57=""),"",IF((LEFT(K57,1)*LEFT(L57,1))&lt;Database!$I$3,Database!$L$2,IF(((LEFT(K57,1)*LEFT(L57,1))&lt;Database!$I$4)*((LEFT(K57,1)*LEFT(L57,1))&gt;Database!$K$2),Database!$L$3,IF(((LEFT(K57,1)*LEFT(L57,1))&lt;Database!$I$5)*((LEFT(K57,1)*LEFT(L57,1))&gt;Database!$K$3),Database!$L$4,IF((LEFT(K57,1)*LEFT(L57,1))&gt;Database!$K$4,Database!$L$5)))))</f>
        <v/>
      </c>
      <c r="N57" s="53"/>
    </row>
    <row r="58" s="29" customFormat="1" ht="15.25" spans="2:14">
      <c r="B58" s="91">
        <f t="shared" ref="B58:B79" si="2">B57+1</f>
        <v>47</v>
      </c>
      <c r="C58" s="92" t="str">
        <f ca="1">IF(INDIRECT("'Risk Input'!"&amp;Database!$O$2&amp;ROW()-5)="","",INDIRECT("'Risk Input'!"&amp;Database!$O$2&amp;ROW()-5))</f>
        <v/>
      </c>
      <c r="D58" s="92" t="str">
        <f ca="1">IF(INDIRECT("'Risk Input'!"&amp;Database!$O$10&amp;ROW()-5)="","",INDIRECT("'Risk Input'!"&amp;Database!$O$10&amp;ROW()-5))</f>
        <v/>
      </c>
      <c r="E58" s="92" t="str">
        <f ca="1">IF(INDIRECT("'Risk Input'!"&amp;Database!$O$27&amp;ROW()-5)="","",INDIRECT("'Risk Input'!"&amp;Database!$O$27&amp;ROW()-5))</f>
        <v/>
      </c>
      <c r="F58" s="92"/>
      <c r="G58" s="92"/>
      <c r="H58" s="92"/>
      <c r="I58" s="92"/>
      <c r="J58" s="92" t="str">
        <f>IF(OR(H58="",I58=""),"",IF((LEFT(H58,1)*LEFT(I58,1))&lt;Database!$I$3,Database!$L$2,IF(((LEFT(H58,1)*LEFT(I58,1))&lt;Database!$I$4)*((LEFT(H58,1)*LEFT(I58,1))&gt;Database!$K$2),Database!$L$3,IF(((LEFT(H58,1)*LEFT(I58,1))&lt;Database!$I$5)*((LEFT(H58,1)*LEFT(I58,1))&gt;Database!$K$3),Database!$L$4,IF((LEFT(H58,1)*LEFT(I58,1))&gt;Database!$K$4,Database!$L$5)))))</f>
        <v/>
      </c>
      <c r="K58" s="92"/>
      <c r="L58" s="92"/>
      <c r="M58" s="92" t="str">
        <f>IF(OR(K58="",L58=""),"",IF((LEFT(K58,1)*LEFT(L58,1))&lt;Database!$I$3,Database!$L$2,IF(((LEFT(K58,1)*LEFT(L58,1))&lt;Database!$I$4)*((LEFT(K58,1)*LEFT(L58,1))&gt;Database!$K$2),Database!$L$3,IF(((LEFT(K58,1)*LEFT(L58,1))&lt;Database!$I$5)*((LEFT(K58,1)*LEFT(L58,1))&gt;Database!$K$3),Database!$L$4,IF((LEFT(K58,1)*LEFT(L58,1))&gt;Database!$K$4,Database!$L$5)))))</f>
        <v/>
      </c>
      <c r="N58" s="92"/>
    </row>
    <row r="59" s="29" customFormat="1" ht="15.25" spans="2:14">
      <c r="B59" s="77">
        <f t="shared" si="2"/>
        <v>48</v>
      </c>
      <c r="C59" s="53" t="str">
        <f ca="1">IF(INDIRECT("'Risk Input'!"&amp;Database!$O$2&amp;ROW()-5)="","",INDIRECT("'Risk Input'!"&amp;Database!$O$2&amp;ROW()-5))</f>
        <v/>
      </c>
      <c r="D59" s="53" t="str">
        <f ca="1">IF(INDIRECT("'Risk Input'!"&amp;Database!$O$10&amp;ROW()-5)="","",INDIRECT("'Risk Input'!"&amp;Database!$O$10&amp;ROW()-5))</f>
        <v/>
      </c>
      <c r="E59" s="53" t="str">
        <f ca="1">IF(INDIRECT("'Risk Input'!"&amp;Database!$O$27&amp;ROW()-5)="","",INDIRECT("'Risk Input'!"&amp;Database!$O$27&amp;ROW()-5))</f>
        <v/>
      </c>
      <c r="F59" s="53"/>
      <c r="G59" s="53"/>
      <c r="H59" s="53"/>
      <c r="I59" s="53"/>
      <c r="J59" s="53" t="str">
        <f>IF(OR(H59="",I59=""),"",IF((LEFT(H59,1)*LEFT(I59,1))&lt;Database!$I$3,Database!$L$2,IF(((LEFT(H59,1)*LEFT(I59,1))&lt;Database!$I$4)*((LEFT(H59,1)*LEFT(I59,1))&gt;Database!$K$2),Database!$L$3,IF(((LEFT(H59,1)*LEFT(I59,1))&lt;Database!$I$5)*((LEFT(H59,1)*LEFT(I59,1))&gt;Database!$K$3),Database!$L$4,IF((LEFT(H59,1)*LEFT(I59,1))&gt;Database!$K$4,Database!$L$5)))))</f>
        <v/>
      </c>
      <c r="K59" s="53"/>
      <c r="L59" s="53"/>
      <c r="M59" s="53" t="str">
        <f>IF(OR(K59="",L59=""),"",IF((LEFT(K59,1)*LEFT(L59,1))&lt;Database!$I$3,Database!$L$2,IF(((LEFT(K59,1)*LEFT(L59,1))&lt;Database!$I$4)*((LEFT(K59,1)*LEFT(L59,1))&gt;Database!$K$2),Database!$L$3,IF(((LEFT(K59,1)*LEFT(L59,1))&lt;Database!$I$5)*((LEFT(K59,1)*LEFT(L59,1))&gt;Database!$K$3),Database!$L$4,IF((LEFT(K59,1)*LEFT(L59,1))&gt;Database!$K$4,Database!$L$5)))))</f>
        <v/>
      </c>
      <c r="N59" s="53"/>
    </row>
    <row r="60" s="29" customFormat="1" ht="15.25" spans="2:14">
      <c r="B60" s="91">
        <f t="shared" si="2"/>
        <v>49</v>
      </c>
      <c r="C60" s="92" t="str">
        <f ca="1">IF(INDIRECT("'Risk Input'!"&amp;Database!$O$2&amp;ROW()-5)="","",INDIRECT("'Risk Input'!"&amp;Database!$O$2&amp;ROW()-5))</f>
        <v/>
      </c>
      <c r="D60" s="92" t="str">
        <f ca="1">IF(INDIRECT("'Risk Input'!"&amp;Database!$O$10&amp;ROW()-5)="","",INDIRECT("'Risk Input'!"&amp;Database!$O$10&amp;ROW()-5))</f>
        <v/>
      </c>
      <c r="E60" s="92" t="str">
        <f ca="1">IF(INDIRECT("'Risk Input'!"&amp;Database!$O$27&amp;ROW()-5)="","",INDIRECT("'Risk Input'!"&amp;Database!$O$27&amp;ROW()-5))</f>
        <v/>
      </c>
      <c r="F60" s="92"/>
      <c r="G60" s="92"/>
      <c r="H60" s="92"/>
      <c r="I60" s="92"/>
      <c r="J60" s="92" t="str">
        <f>IF(OR(H60="",I60=""),"",IF((LEFT(H60,1)*LEFT(I60,1))&lt;Database!$I$3,Database!$L$2,IF(((LEFT(H60,1)*LEFT(I60,1))&lt;Database!$I$4)*((LEFT(H60,1)*LEFT(I60,1))&gt;Database!$K$2),Database!$L$3,IF(((LEFT(H60,1)*LEFT(I60,1))&lt;Database!$I$5)*((LEFT(H60,1)*LEFT(I60,1))&gt;Database!$K$3),Database!$L$4,IF((LEFT(H60,1)*LEFT(I60,1))&gt;Database!$K$4,Database!$L$5)))))</f>
        <v/>
      </c>
      <c r="K60" s="92"/>
      <c r="L60" s="92"/>
      <c r="M60" s="92" t="str">
        <f>IF(OR(K60="",L60=""),"",IF((LEFT(K60,1)*LEFT(L60,1))&lt;Database!$I$3,Database!$L$2,IF(((LEFT(K60,1)*LEFT(L60,1))&lt;Database!$I$4)*((LEFT(K60,1)*LEFT(L60,1))&gt;Database!$K$2),Database!$L$3,IF(((LEFT(K60,1)*LEFT(L60,1))&lt;Database!$I$5)*((LEFT(K60,1)*LEFT(L60,1))&gt;Database!$K$3),Database!$L$4,IF((LEFT(K60,1)*LEFT(L60,1))&gt;Database!$K$4,Database!$L$5)))))</f>
        <v/>
      </c>
      <c r="N60" s="92"/>
    </row>
    <row r="61" s="29" customFormat="1" ht="15.25" spans="2:14">
      <c r="B61" s="77">
        <f t="shared" si="2"/>
        <v>50</v>
      </c>
      <c r="C61" s="53" t="str">
        <f ca="1">IF(INDIRECT("'Risk Input'!"&amp;Database!$O$2&amp;ROW()-5)="","",INDIRECT("'Risk Input'!"&amp;Database!$O$2&amp;ROW()-5))</f>
        <v/>
      </c>
      <c r="D61" s="53" t="str">
        <f ca="1">IF(INDIRECT("'Risk Input'!"&amp;Database!$O$10&amp;ROW()-5)="","",INDIRECT("'Risk Input'!"&amp;Database!$O$10&amp;ROW()-5))</f>
        <v/>
      </c>
      <c r="E61" s="53" t="str">
        <f ca="1">IF(INDIRECT("'Risk Input'!"&amp;Database!$O$27&amp;ROW()-5)="","",INDIRECT("'Risk Input'!"&amp;Database!$O$27&amp;ROW()-5))</f>
        <v/>
      </c>
      <c r="F61" s="53"/>
      <c r="G61" s="53"/>
      <c r="H61" s="53"/>
      <c r="I61" s="53"/>
      <c r="J61" s="53" t="str">
        <f>IF(OR(H61="",I61=""),"",IF((LEFT(H61,1)*LEFT(I61,1))&lt;Database!$I$3,Database!$L$2,IF(((LEFT(H61,1)*LEFT(I61,1))&lt;Database!$I$4)*((LEFT(H61,1)*LEFT(I61,1))&gt;Database!$K$2),Database!$L$3,IF(((LEFT(H61,1)*LEFT(I61,1))&lt;Database!$I$5)*((LEFT(H61,1)*LEFT(I61,1))&gt;Database!$K$3),Database!$L$4,IF((LEFT(H61,1)*LEFT(I61,1))&gt;Database!$K$4,Database!$L$5)))))</f>
        <v/>
      </c>
      <c r="K61" s="53"/>
      <c r="L61" s="53"/>
      <c r="M61" s="53" t="str">
        <f>IF(OR(K61="",L61=""),"",IF((LEFT(K61,1)*LEFT(L61,1))&lt;Database!$I$3,Database!$L$2,IF(((LEFT(K61,1)*LEFT(L61,1))&lt;Database!$I$4)*((LEFT(K61,1)*LEFT(L61,1))&gt;Database!$K$2),Database!$L$3,IF(((LEFT(K61,1)*LEFT(L61,1))&lt;Database!$I$5)*((LEFT(K61,1)*LEFT(L61,1))&gt;Database!$K$3),Database!$L$4,IF((LEFT(K61,1)*LEFT(L61,1))&gt;Database!$K$4,Database!$L$5)))))</f>
        <v/>
      </c>
      <c r="N61" s="53"/>
    </row>
    <row r="62" s="29" customFormat="1" ht="15.25" spans="2:14">
      <c r="B62" s="91">
        <f t="shared" si="2"/>
        <v>51</v>
      </c>
      <c r="C62" s="92" t="str">
        <f ca="1">IF(INDIRECT("'Risk Input'!"&amp;Database!$O$2&amp;ROW()-5)="","",INDIRECT("'Risk Input'!"&amp;Database!$O$2&amp;ROW()-5))</f>
        <v/>
      </c>
      <c r="D62" s="92" t="str">
        <f ca="1">IF(INDIRECT("'Risk Input'!"&amp;Database!$O$10&amp;ROW()-5)="","",INDIRECT("'Risk Input'!"&amp;Database!$O$10&amp;ROW()-5))</f>
        <v/>
      </c>
      <c r="E62" s="92" t="str">
        <f ca="1">IF(INDIRECT("'Risk Input'!"&amp;Database!$O$27&amp;ROW()-5)="","",INDIRECT("'Risk Input'!"&amp;Database!$O$27&amp;ROW()-5))</f>
        <v/>
      </c>
      <c r="F62" s="92"/>
      <c r="G62" s="92"/>
      <c r="H62" s="92"/>
      <c r="I62" s="92"/>
      <c r="J62" s="92" t="str">
        <f>IF(OR(H62="",I62=""),"",IF((LEFT(H62,1)*LEFT(I62,1))&lt;Database!$I$3,Database!$L$2,IF(((LEFT(H62,1)*LEFT(I62,1))&lt;Database!$I$4)*((LEFT(H62,1)*LEFT(I62,1))&gt;Database!$K$2),Database!$L$3,IF(((LEFT(H62,1)*LEFT(I62,1))&lt;Database!$I$5)*((LEFT(H62,1)*LEFT(I62,1))&gt;Database!$K$3),Database!$L$4,IF((LEFT(H62,1)*LEFT(I62,1))&gt;Database!$K$4,Database!$L$5)))))</f>
        <v/>
      </c>
      <c r="K62" s="92"/>
      <c r="L62" s="92"/>
      <c r="M62" s="92" t="str">
        <f>IF(OR(K62="",L62=""),"",IF((LEFT(K62,1)*LEFT(L62,1))&lt;Database!$I$3,Database!$L$2,IF(((LEFT(K62,1)*LEFT(L62,1))&lt;Database!$I$4)*((LEFT(K62,1)*LEFT(L62,1))&gt;Database!$K$2),Database!$L$3,IF(((LEFT(K62,1)*LEFT(L62,1))&lt;Database!$I$5)*((LEFT(K62,1)*LEFT(L62,1))&gt;Database!$K$3),Database!$L$4,IF((LEFT(K62,1)*LEFT(L62,1))&gt;Database!$K$4,Database!$L$5)))))</f>
        <v/>
      </c>
      <c r="N62" s="92"/>
    </row>
    <row r="63" s="29" customFormat="1" ht="15.25" spans="2:14">
      <c r="B63" s="77">
        <f t="shared" si="2"/>
        <v>52</v>
      </c>
      <c r="C63" s="53" t="str">
        <f ca="1">IF(INDIRECT("'Risk Input'!"&amp;Database!$O$2&amp;ROW()-5)="","",INDIRECT("'Risk Input'!"&amp;Database!$O$2&amp;ROW()-5))</f>
        <v/>
      </c>
      <c r="D63" s="53" t="str">
        <f ca="1">IF(INDIRECT("'Risk Input'!"&amp;Database!$O$10&amp;ROW()-5)="","",INDIRECT("'Risk Input'!"&amp;Database!$O$10&amp;ROW()-5))</f>
        <v/>
      </c>
      <c r="E63" s="53" t="str">
        <f ca="1">IF(INDIRECT("'Risk Input'!"&amp;Database!$O$27&amp;ROW()-5)="","",INDIRECT("'Risk Input'!"&amp;Database!$O$27&amp;ROW()-5))</f>
        <v/>
      </c>
      <c r="F63" s="53"/>
      <c r="G63" s="53"/>
      <c r="H63" s="53"/>
      <c r="I63" s="53"/>
      <c r="J63" s="53" t="str">
        <f>IF(OR(H63="",I63=""),"",IF((LEFT(H63,1)*LEFT(I63,1))&lt;Database!$I$3,Database!$L$2,IF(((LEFT(H63,1)*LEFT(I63,1))&lt;Database!$I$4)*((LEFT(H63,1)*LEFT(I63,1))&gt;Database!$K$2),Database!$L$3,IF(((LEFT(H63,1)*LEFT(I63,1))&lt;Database!$I$5)*((LEFT(H63,1)*LEFT(I63,1))&gt;Database!$K$3),Database!$L$4,IF((LEFT(H63,1)*LEFT(I63,1))&gt;Database!$K$4,Database!$L$5)))))</f>
        <v/>
      </c>
      <c r="K63" s="53"/>
      <c r="L63" s="53"/>
      <c r="M63" s="53" t="str">
        <f>IF(OR(K63="",L63=""),"",IF((LEFT(K63,1)*LEFT(L63,1))&lt;Database!$I$3,Database!$L$2,IF(((LEFT(K63,1)*LEFT(L63,1))&lt;Database!$I$4)*((LEFT(K63,1)*LEFT(L63,1))&gt;Database!$K$2),Database!$L$3,IF(((LEFT(K63,1)*LEFT(L63,1))&lt;Database!$I$5)*((LEFT(K63,1)*LEFT(L63,1))&gt;Database!$K$3),Database!$L$4,IF((LEFT(K63,1)*LEFT(L63,1))&gt;Database!$K$4,Database!$L$5)))))</f>
        <v/>
      </c>
      <c r="N63" s="53"/>
    </row>
    <row r="64" s="29" customFormat="1" ht="15.25" spans="2:14">
      <c r="B64" s="91">
        <f t="shared" si="2"/>
        <v>53</v>
      </c>
      <c r="C64" s="92" t="str">
        <f ca="1">IF(INDIRECT("'Risk Input'!"&amp;Database!$O$2&amp;ROW()-5)="","",INDIRECT("'Risk Input'!"&amp;Database!$O$2&amp;ROW()-5))</f>
        <v/>
      </c>
      <c r="D64" s="92" t="str">
        <f ca="1">IF(INDIRECT("'Risk Input'!"&amp;Database!$O$10&amp;ROW()-5)="","",INDIRECT("'Risk Input'!"&amp;Database!$O$10&amp;ROW()-5))</f>
        <v/>
      </c>
      <c r="E64" s="92" t="str">
        <f ca="1">IF(INDIRECT("'Risk Input'!"&amp;Database!$O$27&amp;ROW()-5)="","",INDIRECT("'Risk Input'!"&amp;Database!$O$27&amp;ROW()-5))</f>
        <v/>
      </c>
      <c r="F64" s="92"/>
      <c r="G64" s="92"/>
      <c r="H64" s="92"/>
      <c r="I64" s="92"/>
      <c r="J64" s="92" t="str">
        <f>IF(OR(H64="",I64=""),"",IF((LEFT(H64,1)*LEFT(I64,1))&lt;Database!$I$3,Database!$L$2,IF(((LEFT(H64,1)*LEFT(I64,1))&lt;Database!$I$4)*((LEFT(H64,1)*LEFT(I64,1))&gt;Database!$K$2),Database!$L$3,IF(((LEFT(H64,1)*LEFT(I64,1))&lt;Database!$I$5)*((LEFT(H64,1)*LEFT(I64,1))&gt;Database!$K$3),Database!$L$4,IF((LEFT(H64,1)*LEFT(I64,1))&gt;Database!$K$4,Database!$L$5)))))</f>
        <v/>
      </c>
      <c r="K64" s="92"/>
      <c r="L64" s="92"/>
      <c r="M64" s="92" t="str">
        <f>IF(OR(K64="",L64=""),"",IF((LEFT(K64,1)*LEFT(L64,1))&lt;Database!$I$3,Database!$L$2,IF(((LEFT(K64,1)*LEFT(L64,1))&lt;Database!$I$4)*((LEFT(K64,1)*LEFT(L64,1))&gt;Database!$K$2),Database!$L$3,IF(((LEFT(K64,1)*LEFT(L64,1))&lt;Database!$I$5)*((LEFT(K64,1)*LEFT(L64,1))&gt;Database!$K$3),Database!$L$4,IF((LEFT(K64,1)*LEFT(L64,1))&gt;Database!$K$4,Database!$L$5)))))</f>
        <v/>
      </c>
      <c r="N64" s="92"/>
    </row>
    <row r="65" s="29" customFormat="1" ht="15.25" spans="2:14">
      <c r="B65" s="77">
        <f t="shared" si="2"/>
        <v>54</v>
      </c>
      <c r="C65" s="53" t="str">
        <f ca="1">IF(INDIRECT("'Risk Input'!"&amp;Database!$O$2&amp;ROW()-5)="","",INDIRECT("'Risk Input'!"&amp;Database!$O$2&amp;ROW()-5))</f>
        <v/>
      </c>
      <c r="D65" s="53" t="str">
        <f ca="1">IF(INDIRECT("'Risk Input'!"&amp;Database!$O$10&amp;ROW()-5)="","",INDIRECT("'Risk Input'!"&amp;Database!$O$10&amp;ROW()-5))</f>
        <v/>
      </c>
      <c r="E65" s="53" t="str">
        <f ca="1">IF(INDIRECT("'Risk Input'!"&amp;Database!$O$27&amp;ROW()-5)="","",INDIRECT("'Risk Input'!"&amp;Database!$O$27&amp;ROW()-5))</f>
        <v/>
      </c>
      <c r="F65" s="53"/>
      <c r="G65" s="53"/>
      <c r="H65" s="53"/>
      <c r="I65" s="53"/>
      <c r="J65" s="53" t="str">
        <f>IF(OR(H65="",I65=""),"",IF((LEFT(H65,1)*LEFT(I65,1))&lt;Database!$I$3,Database!$L$2,IF(((LEFT(H65,1)*LEFT(I65,1))&lt;Database!$I$4)*((LEFT(H65,1)*LEFT(I65,1))&gt;Database!$K$2),Database!$L$3,IF(((LEFT(H65,1)*LEFT(I65,1))&lt;Database!$I$5)*((LEFT(H65,1)*LEFT(I65,1))&gt;Database!$K$3),Database!$L$4,IF((LEFT(H65,1)*LEFT(I65,1))&gt;Database!$K$4,Database!$L$5)))))</f>
        <v/>
      </c>
      <c r="K65" s="53"/>
      <c r="L65" s="53"/>
      <c r="M65" s="53" t="str">
        <f>IF(OR(K65="",L65=""),"",IF((LEFT(K65,1)*LEFT(L65,1))&lt;Database!$I$3,Database!$L$2,IF(((LEFT(K65,1)*LEFT(L65,1))&lt;Database!$I$4)*((LEFT(K65,1)*LEFT(L65,1))&gt;Database!$K$2),Database!$L$3,IF(((LEFT(K65,1)*LEFT(L65,1))&lt;Database!$I$5)*((LEFT(K65,1)*LEFT(L65,1))&gt;Database!$K$3),Database!$L$4,IF((LEFT(K65,1)*LEFT(L65,1))&gt;Database!$K$4,Database!$L$5)))))</f>
        <v/>
      </c>
      <c r="N65" s="53"/>
    </row>
    <row r="66" s="29" customFormat="1" ht="15.25" spans="2:14">
      <c r="B66" s="116">
        <f t="shared" si="2"/>
        <v>55</v>
      </c>
      <c r="C66" s="117" t="str">
        <f ca="1">IF(INDIRECT("'Risk Input'!"&amp;Database!$O$2&amp;ROW()-5)="","",INDIRECT("'Risk Input'!"&amp;Database!$O$2&amp;ROW()-5))</f>
        <v/>
      </c>
      <c r="D66" s="117" t="str">
        <f ca="1">IF(INDIRECT("'Risk Input'!"&amp;Database!$O$10&amp;ROW()-5)="","",INDIRECT("'Risk Input'!"&amp;Database!$O$10&amp;ROW()-5))</f>
        <v/>
      </c>
      <c r="E66" s="117" t="str">
        <f ca="1">IF(INDIRECT("'Risk Input'!"&amp;Database!$O$27&amp;ROW()-5)="","",INDIRECT("'Risk Input'!"&amp;Database!$O$27&amp;ROW()-5))</f>
        <v/>
      </c>
      <c r="F66" s="117"/>
      <c r="G66" s="117"/>
      <c r="H66" s="117"/>
      <c r="I66" s="117"/>
      <c r="J66" s="117" t="str">
        <f>IF(OR(H66="",I66=""),"",IF((LEFT(H66,1)*LEFT(I66,1))&lt;Database!$I$3,Database!$L$2,IF(((LEFT(H66,1)*LEFT(I66,1))&lt;Database!$I$4)*((LEFT(H66,1)*LEFT(I66,1))&gt;Database!$K$2),Database!$L$3,IF(((LEFT(H66,1)*LEFT(I66,1))&lt;Database!$I$5)*((LEFT(H66,1)*LEFT(I66,1))&gt;Database!$K$3),Database!$L$4,IF((LEFT(H66,1)*LEFT(I66,1))&gt;Database!$K$4,Database!$L$5)))))</f>
        <v/>
      </c>
      <c r="K66" s="117"/>
      <c r="L66" s="117"/>
      <c r="M66" s="117" t="str">
        <f>IF(OR(K66="",L66=""),"",IF((LEFT(K66,1)*LEFT(L66,1))&lt;Database!$I$3,Database!$L$2,IF(((LEFT(K66,1)*LEFT(L66,1))&lt;Database!$I$4)*((LEFT(K66,1)*LEFT(L66,1))&gt;Database!$K$2),Database!$L$3,IF(((LEFT(K66,1)*LEFT(L66,1))&lt;Database!$I$5)*((LEFT(K66,1)*LEFT(L66,1))&gt;Database!$K$3),Database!$L$4,IF((LEFT(K66,1)*LEFT(L66,1))&gt;Database!$K$4,Database!$L$5)))))</f>
        <v/>
      </c>
      <c r="N66" s="117"/>
    </row>
    <row r="67" s="29" customFormat="1" ht="15.25" spans="2:14">
      <c r="B67" s="118">
        <f t="shared" si="2"/>
        <v>56</v>
      </c>
      <c r="C67" s="119" t="str">
        <f ca="1">IF(INDIRECT("'Risk Input'!"&amp;Database!$O$2&amp;ROW()-5)="","",INDIRECT("'Risk Input'!"&amp;Database!$O$2&amp;ROW()-5))</f>
        <v/>
      </c>
      <c r="D67" s="119" t="str">
        <f ca="1">IF(INDIRECT("'Risk Input'!"&amp;Database!$O$10&amp;ROW()-5)="","",INDIRECT("'Risk Input'!"&amp;Database!$O$10&amp;ROW()-5))</f>
        <v/>
      </c>
      <c r="E67" s="119" t="str">
        <f ca="1">IF(INDIRECT("'Risk Input'!"&amp;Database!$O$27&amp;ROW()-5)="","",INDIRECT("'Risk Input'!"&amp;Database!$O$27&amp;ROW()-5))</f>
        <v/>
      </c>
      <c r="F67" s="119"/>
      <c r="G67" s="119"/>
      <c r="H67" s="119"/>
      <c r="I67" s="119"/>
      <c r="J67" s="119" t="str">
        <f>IF(OR(H67="",I67=""),"",IF((LEFT(H67,1)*LEFT(I67,1))&lt;Database!$I$3,Database!$L$2,IF(((LEFT(H67,1)*LEFT(I67,1))&lt;Database!$I$4)*((LEFT(H67,1)*LEFT(I67,1))&gt;Database!$K$2),Database!$L$3,IF(((LEFT(H67,1)*LEFT(I67,1))&lt;Database!$I$5)*((LEFT(H67,1)*LEFT(I67,1))&gt;Database!$K$3),Database!$L$4,IF((LEFT(H67,1)*LEFT(I67,1))&gt;Database!$K$4,Database!$L$5)))))</f>
        <v/>
      </c>
      <c r="K67" s="119"/>
      <c r="L67" s="119"/>
      <c r="M67" s="119" t="str">
        <f>IF(OR(K67="",L67=""),"",IF((LEFT(K67,1)*LEFT(L67,1))&lt;Database!$I$3,Database!$L$2,IF(((LEFT(K67,1)*LEFT(L67,1))&lt;Database!$I$4)*((LEFT(K67,1)*LEFT(L67,1))&gt;Database!$K$2),Database!$L$3,IF(((LEFT(K67,1)*LEFT(L67,1))&lt;Database!$I$5)*((LEFT(K67,1)*LEFT(L67,1))&gt;Database!$K$3),Database!$L$4,IF((LEFT(K67,1)*LEFT(L67,1))&gt;Database!$K$4,Database!$L$5)))))</f>
        <v/>
      </c>
      <c r="N67" s="119"/>
    </row>
    <row r="68" s="29" customFormat="1" ht="15.25" spans="2:14">
      <c r="B68" s="116">
        <f t="shared" si="2"/>
        <v>57</v>
      </c>
      <c r="C68" s="117" t="str">
        <f ca="1">IF(INDIRECT("'Risk Input'!"&amp;Database!$O$2&amp;ROW()-5)="","",INDIRECT("'Risk Input'!"&amp;Database!$O$2&amp;ROW()-5))</f>
        <v/>
      </c>
      <c r="D68" s="117" t="str">
        <f ca="1">IF(INDIRECT("'Risk Input'!"&amp;Database!$O$10&amp;ROW()-5)="","",INDIRECT("'Risk Input'!"&amp;Database!$O$10&amp;ROW()-5))</f>
        <v/>
      </c>
      <c r="E68" s="117" t="str">
        <f ca="1">IF(INDIRECT("'Risk Input'!"&amp;Database!$O$27&amp;ROW()-5)="","",INDIRECT("'Risk Input'!"&amp;Database!$O$27&amp;ROW()-5))</f>
        <v/>
      </c>
      <c r="F68" s="117"/>
      <c r="G68" s="117"/>
      <c r="H68" s="117"/>
      <c r="I68" s="117"/>
      <c r="J68" s="117" t="str">
        <f>IF(OR(H68="",I68=""),"",IF((LEFT(H68,1)*LEFT(I68,1))&lt;Database!$I$3,Database!$L$2,IF(((LEFT(H68,1)*LEFT(I68,1))&lt;Database!$I$4)*((LEFT(H68,1)*LEFT(I68,1))&gt;Database!$K$2),Database!$L$3,IF(((LEFT(H68,1)*LEFT(I68,1))&lt;Database!$I$5)*((LEFT(H68,1)*LEFT(I68,1))&gt;Database!$K$3),Database!$L$4,IF((LEFT(H68,1)*LEFT(I68,1))&gt;Database!$K$4,Database!$L$5)))))</f>
        <v/>
      </c>
      <c r="K68" s="117"/>
      <c r="L68" s="117"/>
      <c r="M68" s="117" t="str">
        <f>IF(OR(K68="",L68=""),"",IF((LEFT(K68,1)*LEFT(L68,1))&lt;Database!$I$3,Database!$L$2,IF(((LEFT(K68,1)*LEFT(L68,1))&lt;Database!$I$4)*((LEFT(K68,1)*LEFT(L68,1))&gt;Database!$K$2),Database!$L$3,IF(((LEFT(K68,1)*LEFT(L68,1))&lt;Database!$I$5)*((LEFT(K68,1)*LEFT(L68,1))&gt;Database!$K$3),Database!$L$4,IF((LEFT(K68,1)*LEFT(L68,1))&gt;Database!$K$4,Database!$L$5)))))</f>
        <v/>
      </c>
      <c r="N68" s="117"/>
    </row>
    <row r="69" s="29" customFormat="1" ht="15.25" spans="2:14">
      <c r="B69" s="118">
        <f t="shared" si="2"/>
        <v>58</v>
      </c>
      <c r="C69" s="119" t="str">
        <f ca="1">IF(INDIRECT("'Risk Input'!"&amp;Database!$O$2&amp;ROW()-5)="","",INDIRECT("'Risk Input'!"&amp;Database!$O$2&amp;ROW()-5))</f>
        <v/>
      </c>
      <c r="D69" s="119" t="str">
        <f ca="1">IF(INDIRECT("'Risk Input'!"&amp;Database!$O$10&amp;ROW()-5)="","",INDIRECT("'Risk Input'!"&amp;Database!$O$10&amp;ROW()-5))</f>
        <v/>
      </c>
      <c r="E69" s="119" t="str">
        <f ca="1">IF(INDIRECT("'Risk Input'!"&amp;Database!$O$27&amp;ROW()-5)="","",INDIRECT("'Risk Input'!"&amp;Database!$O$27&amp;ROW()-5))</f>
        <v/>
      </c>
      <c r="F69" s="119"/>
      <c r="G69" s="119"/>
      <c r="H69" s="119"/>
      <c r="I69" s="119"/>
      <c r="J69" s="119" t="str">
        <f>IF(OR(H69="",I69=""),"",IF((LEFT(H69,1)*LEFT(I69,1))&lt;Database!$I$3,Database!$L$2,IF(((LEFT(H69,1)*LEFT(I69,1))&lt;Database!$I$4)*((LEFT(H69,1)*LEFT(I69,1))&gt;Database!$K$2),Database!$L$3,IF(((LEFT(H69,1)*LEFT(I69,1))&lt;Database!$I$5)*((LEFT(H69,1)*LEFT(I69,1))&gt;Database!$K$3),Database!$L$4,IF((LEFT(H69,1)*LEFT(I69,1))&gt;Database!$K$4,Database!$L$5)))))</f>
        <v/>
      </c>
      <c r="K69" s="119"/>
      <c r="L69" s="119"/>
      <c r="M69" s="119" t="str">
        <f>IF(OR(K69="",L69=""),"",IF((LEFT(K69,1)*LEFT(L69,1))&lt;Database!$I$3,Database!$L$2,IF(((LEFT(K69,1)*LEFT(L69,1))&lt;Database!$I$4)*((LEFT(K69,1)*LEFT(L69,1))&gt;Database!$K$2),Database!$L$3,IF(((LEFT(K69,1)*LEFT(L69,1))&lt;Database!$I$5)*((LEFT(K69,1)*LEFT(L69,1))&gt;Database!$K$3),Database!$L$4,IF((LEFT(K69,1)*LEFT(L69,1))&gt;Database!$K$4,Database!$L$5)))))</f>
        <v/>
      </c>
      <c r="N69" s="119"/>
    </row>
    <row r="70" s="29" customFormat="1" ht="15.25" spans="2:14">
      <c r="B70" s="116">
        <f t="shared" si="2"/>
        <v>59</v>
      </c>
      <c r="C70" s="117" t="str">
        <f ca="1">IF(INDIRECT("'Risk Input'!"&amp;Database!$O$2&amp;ROW()-5)="","",INDIRECT("'Risk Input'!"&amp;Database!$O$2&amp;ROW()-5))</f>
        <v/>
      </c>
      <c r="D70" s="117" t="str">
        <f ca="1">IF(INDIRECT("'Risk Input'!"&amp;Database!$O$10&amp;ROW()-5)="","",INDIRECT("'Risk Input'!"&amp;Database!$O$10&amp;ROW()-5))</f>
        <v/>
      </c>
      <c r="E70" s="117" t="str">
        <f ca="1">IF(INDIRECT("'Risk Input'!"&amp;Database!$O$27&amp;ROW()-5)="","",INDIRECT("'Risk Input'!"&amp;Database!$O$27&amp;ROW()-5))</f>
        <v/>
      </c>
      <c r="F70" s="117"/>
      <c r="G70" s="117"/>
      <c r="H70" s="117"/>
      <c r="I70" s="117"/>
      <c r="J70" s="117" t="str">
        <f>IF(OR(H70="",I70=""),"",IF((LEFT(H70,1)*LEFT(I70,1))&lt;Database!$I$3,Database!$L$2,IF(((LEFT(H70,1)*LEFT(I70,1))&lt;Database!$I$4)*((LEFT(H70,1)*LEFT(I70,1))&gt;Database!$K$2),Database!$L$3,IF(((LEFT(H70,1)*LEFT(I70,1))&lt;Database!$I$5)*((LEFT(H70,1)*LEFT(I70,1))&gt;Database!$K$3),Database!$L$4,IF((LEFT(H70,1)*LEFT(I70,1))&gt;Database!$K$4,Database!$L$5)))))</f>
        <v/>
      </c>
      <c r="K70" s="117"/>
      <c r="L70" s="117"/>
      <c r="M70" s="117" t="str">
        <f>IF(OR(K70="",L70=""),"",IF((LEFT(K70,1)*LEFT(L70,1))&lt;Database!$I$3,Database!$L$2,IF(((LEFT(K70,1)*LEFT(L70,1))&lt;Database!$I$4)*((LEFT(K70,1)*LEFT(L70,1))&gt;Database!$K$2),Database!$L$3,IF(((LEFT(K70,1)*LEFT(L70,1))&lt;Database!$I$5)*((LEFT(K70,1)*LEFT(L70,1))&gt;Database!$K$3),Database!$L$4,IF((LEFT(K70,1)*LEFT(L70,1))&gt;Database!$K$4,Database!$L$5)))))</f>
        <v/>
      </c>
      <c r="N70" s="117"/>
    </row>
    <row r="71" s="29" customFormat="1" ht="15.25" spans="2:14">
      <c r="B71" s="118">
        <f t="shared" si="2"/>
        <v>60</v>
      </c>
      <c r="C71" s="119" t="str">
        <f ca="1">IF(INDIRECT("'Risk Input'!"&amp;Database!$O$2&amp;ROW()-5)="","",INDIRECT("'Risk Input'!"&amp;Database!$O$2&amp;ROW()-5))</f>
        <v/>
      </c>
      <c r="D71" s="119" t="str">
        <f ca="1">IF(INDIRECT("'Risk Input'!"&amp;Database!$O$10&amp;ROW()-5)="","",INDIRECT("'Risk Input'!"&amp;Database!$O$10&amp;ROW()-5))</f>
        <v/>
      </c>
      <c r="E71" s="119" t="str">
        <f ca="1">IF(INDIRECT("'Risk Input'!"&amp;Database!$O$27&amp;ROW()-5)="","",INDIRECT("'Risk Input'!"&amp;Database!$O$27&amp;ROW()-5))</f>
        <v/>
      </c>
      <c r="F71" s="119"/>
      <c r="G71" s="119"/>
      <c r="H71" s="119"/>
      <c r="I71" s="119"/>
      <c r="J71" s="119" t="str">
        <f>IF(OR(H71="",I71=""),"",IF((LEFT(H71,1)*LEFT(I71,1))&lt;Database!$I$3,Database!$L$2,IF(((LEFT(H71,1)*LEFT(I71,1))&lt;Database!$I$4)*((LEFT(H71,1)*LEFT(I71,1))&gt;Database!$K$2),Database!$L$3,IF(((LEFT(H71,1)*LEFT(I71,1))&lt;Database!$I$5)*((LEFT(H71,1)*LEFT(I71,1))&gt;Database!$K$3),Database!$L$4,IF((LEFT(H71,1)*LEFT(I71,1))&gt;Database!$K$4,Database!$L$5)))))</f>
        <v/>
      </c>
      <c r="K71" s="119"/>
      <c r="L71" s="119"/>
      <c r="M71" s="119" t="str">
        <f>IF(OR(K71="",L71=""),"",IF((LEFT(K71,1)*LEFT(L71,1))&lt;Database!$I$3,Database!$L$2,IF(((LEFT(K71,1)*LEFT(L71,1))&lt;Database!$I$4)*((LEFT(K71,1)*LEFT(L71,1))&gt;Database!$K$2),Database!$L$3,IF(((LEFT(K71,1)*LEFT(L71,1))&lt;Database!$I$5)*((LEFT(K71,1)*LEFT(L71,1))&gt;Database!$K$3),Database!$L$4,IF((LEFT(K71,1)*LEFT(L71,1))&gt;Database!$K$4,Database!$L$5)))))</f>
        <v/>
      </c>
      <c r="N71" s="119"/>
    </row>
    <row r="72" s="29" customFormat="1" ht="15.25" spans="2:14">
      <c r="B72" s="116">
        <f t="shared" si="2"/>
        <v>61</v>
      </c>
      <c r="C72" s="117" t="str">
        <f ca="1">IF(INDIRECT("'Risk Input'!"&amp;Database!$O$2&amp;ROW()-5)="","",INDIRECT("'Risk Input'!"&amp;Database!$O$2&amp;ROW()-5))</f>
        <v/>
      </c>
      <c r="D72" s="117" t="str">
        <f ca="1">IF(INDIRECT("'Risk Input'!"&amp;Database!$O$10&amp;ROW()-5)="","",INDIRECT("'Risk Input'!"&amp;Database!$O$10&amp;ROW()-5))</f>
        <v/>
      </c>
      <c r="E72" s="117" t="str">
        <f ca="1">IF(INDIRECT("'Risk Input'!"&amp;Database!$O$27&amp;ROW()-5)="","",INDIRECT("'Risk Input'!"&amp;Database!$O$27&amp;ROW()-5))</f>
        <v/>
      </c>
      <c r="F72" s="117"/>
      <c r="G72" s="117"/>
      <c r="H72" s="117"/>
      <c r="I72" s="117"/>
      <c r="J72" s="117" t="str">
        <f>IF(OR(H72="",I72=""),"",IF((LEFT(H72,1)*LEFT(I72,1))&lt;Database!$I$3,Database!$L$2,IF(((LEFT(H72,1)*LEFT(I72,1))&lt;Database!$I$4)*((LEFT(H72,1)*LEFT(I72,1))&gt;Database!$K$2),Database!$L$3,IF(((LEFT(H72,1)*LEFT(I72,1))&lt;Database!$I$5)*((LEFT(H72,1)*LEFT(I72,1))&gt;Database!$K$3),Database!$L$4,IF((LEFT(H72,1)*LEFT(I72,1))&gt;Database!$K$4,Database!$L$5)))))</f>
        <v/>
      </c>
      <c r="K72" s="117"/>
      <c r="L72" s="117"/>
      <c r="M72" s="117" t="str">
        <f>IF(OR(K72="",L72=""),"",IF((LEFT(K72,1)*LEFT(L72,1))&lt;Database!$I$3,Database!$L$2,IF(((LEFT(K72,1)*LEFT(L72,1))&lt;Database!$I$4)*((LEFT(K72,1)*LEFT(L72,1))&gt;Database!$K$2),Database!$L$3,IF(((LEFT(K72,1)*LEFT(L72,1))&lt;Database!$I$5)*((LEFT(K72,1)*LEFT(L72,1))&gt;Database!$K$3),Database!$L$4,IF((LEFT(K72,1)*LEFT(L72,1))&gt;Database!$K$4,Database!$L$5)))))</f>
        <v/>
      </c>
      <c r="N72" s="117"/>
    </row>
    <row r="73" s="29" customFormat="1" ht="15.25" spans="2:14">
      <c r="B73" s="118">
        <f t="shared" si="2"/>
        <v>62</v>
      </c>
      <c r="C73" s="119" t="str">
        <f ca="1">IF(INDIRECT("'Risk Input'!"&amp;Database!$O$2&amp;ROW()-5)="","",INDIRECT("'Risk Input'!"&amp;Database!$O$2&amp;ROW()-5))</f>
        <v/>
      </c>
      <c r="D73" s="119" t="str">
        <f ca="1">IF(INDIRECT("'Risk Input'!"&amp;Database!$O$10&amp;ROW()-5)="","",INDIRECT("'Risk Input'!"&amp;Database!$O$10&amp;ROW()-5))</f>
        <v/>
      </c>
      <c r="E73" s="119" t="str">
        <f ca="1">IF(INDIRECT("'Risk Input'!"&amp;Database!$O$27&amp;ROW()-5)="","",INDIRECT("'Risk Input'!"&amp;Database!$O$27&amp;ROW()-5))</f>
        <v/>
      </c>
      <c r="F73" s="119"/>
      <c r="G73" s="119"/>
      <c r="H73" s="119"/>
      <c r="I73" s="119"/>
      <c r="J73" s="119" t="str">
        <f>IF(OR(H73="",I73=""),"",IF((LEFT(H73,1)*LEFT(I73,1))&lt;Database!$I$3,Database!$L$2,IF(((LEFT(H73,1)*LEFT(I73,1))&lt;Database!$I$4)*((LEFT(H73,1)*LEFT(I73,1))&gt;Database!$K$2),Database!$L$3,IF(((LEFT(H73,1)*LEFT(I73,1))&lt;Database!$I$5)*((LEFT(H73,1)*LEFT(I73,1))&gt;Database!$K$3),Database!$L$4,IF((LEFT(H73,1)*LEFT(I73,1))&gt;Database!$K$4,Database!$L$5)))))</f>
        <v/>
      </c>
      <c r="K73" s="119"/>
      <c r="L73" s="119"/>
      <c r="M73" s="119" t="str">
        <f>IF(OR(K73="",L73=""),"",IF((LEFT(K73,1)*LEFT(L73,1))&lt;Database!$I$3,Database!$L$2,IF(((LEFT(K73,1)*LEFT(L73,1))&lt;Database!$I$4)*((LEFT(K73,1)*LEFT(L73,1))&gt;Database!$K$2),Database!$L$3,IF(((LEFT(K73,1)*LEFT(L73,1))&lt;Database!$I$5)*((LEFT(K73,1)*LEFT(L73,1))&gt;Database!$K$3),Database!$L$4,IF((LEFT(K73,1)*LEFT(L73,1))&gt;Database!$K$4,Database!$L$5)))))</f>
        <v/>
      </c>
      <c r="N73" s="119"/>
    </row>
    <row r="74" s="29" customFormat="1" ht="15.25" spans="2:14">
      <c r="B74" s="116">
        <f t="shared" si="2"/>
        <v>63</v>
      </c>
      <c r="C74" s="117" t="str">
        <f ca="1">IF(INDIRECT("'Risk Input'!"&amp;Database!$O$2&amp;ROW()-5)="","",INDIRECT("'Risk Input'!"&amp;Database!$O$2&amp;ROW()-5))</f>
        <v/>
      </c>
      <c r="D74" s="117" t="str">
        <f ca="1">IF(INDIRECT("'Risk Input'!"&amp;Database!$O$10&amp;ROW()-5)="","",INDIRECT("'Risk Input'!"&amp;Database!$O$10&amp;ROW()-5))</f>
        <v/>
      </c>
      <c r="E74" s="117" t="str">
        <f ca="1">IF(INDIRECT("'Risk Input'!"&amp;Database!$O$27&amp;ROW()-5)="","",INDIRECT("'Risk Input'!"&amp;Database!$O$27&amp;ROW()-5))</f>
        <v/>
      </c>
      <c r="F74" s="117"/>
      <c r="G74" s="117"/>
      <c r="H74" s="117"/>
      <c r="I74" s="117"/>
      <c r="J74" s="117" t="str">
        <f>IF(OR(H74="",I74=""),"",IF((LEFT(H74,1)*LEFT(I74,1))&lt;Database!$I$3,Database!$L$2,IF(((LEFT(H74,1)*LEFT(I74,1))&lt;Database!$I$4)*((LEFT(H74,1)*LEFT(I74,1))&gt;Database!$K$2),Database!$L$3,IF(((LEFT(H74,1)*LEFT(I74,1))&lt;Database!$I$5)*((LEFT(H74,1)*LEFT(I74,1))&gt;Database!$K$3),Database!$L$4,IF((LEFT(H74,1)*LEFT(I74,1))&gt;Database!$K$4,Database!$L$5)))))</f>
        <v/>
      </c>
      <c r="K74" s="117"/>
      <c r="L74" s="117"/>
      <c r="M74" s="117" t="str">
        <f>IF(OR(K74="",L74=""),"",IF((LEFT(K74,1)*LEFT(L74,1))&lt;Database!$I$3,Database!$L$2,IF(((LEFT(K74,1)*LEFT(L74,1))&lt;Database!$I$4)*((LEFT(K74,1)*LEFT(L74,1))&gt;Database!$K$2),Database!$L$3,IF(((LEFT(K74,1)*LEFT(L74,1))&lt;Database!$I$5)*((LEFT(K74,1)*LEFT(L74,1))&gt;Database!$K$3),Database!$L$4,IF((LEFT(K74,1)*LEFT(L74,1))&gt;Database!$K$4,Database!$L$5)))))</f>
        <v/>
      </c>
      <c r="N74" s="117"/>
    </row>
    <row r="75" s="29" customFormat="1" ht="15.25" spans="2:14">
      <c r="B75" s="118">
        <f t="shared" si="2"/>
        <v>64</v>
      </c>
      <c r="C75" s="119" t="str">
        <f ca="1">IF(INDIRECT("'Risk Input'!"&amp;Database!$O$2&amp;ROW()-5)="","",INDIRECT("'Risk Input'!"&amp;Database!$O$2&amp;ROW()-5))</f>
        <v/>
      </c>
      <c r="D75" s="119" t="str">
        <f ca="1">IF(INDIRECT("'Risk Input'!"&amp;Database!$O$10&amp;ROW()-5)="","",INDIRECT("'Risk Input'!"&amp;Database!$O$10&amp;ROW()-5))</f>
        <v/>
      </c>
      <c r="E75" s="119" t="str">
        <f ca="1">IF(INDIRECT("'Risk Input'!"&amp;Database!$O$27&amp;ROW()-5)="","",INDIRECT("'Risk Input'!"&amp;Database!$O$27&amp;ROW()-5))</f>
        <v/>
      </c>
      <c r="F75" s="119"/>
      <c r="G75" s="119"/>
      <c r="H75" s="119"/>
      <c r="I75" s="119"/>
      <c r="J75" s="119" t="str">
        <f>IF(OR(H75="",I75=""),"",IF((LEFT(H75,1)*LEFT(I75,1))&lt;Database!$I$3,Database!$L$2,IF(((LEFT(H75,1)*LEFT(I75,1))&lt;Database!$I$4)*((LEFT(H75,1)*LEFT(I75,1))&gt;Database!$K$2),Database!$L$3,IF(((LEFT(H75,1)*LEFT(I75,1))&lt;Database!$I$5)*((LEFT(H75,1)*LEFT(I75,1))&gt;Database!$K$3),Database!$L$4,IF((LEFT(H75,1)*LEFT(I75,1))&gt;Database!$K$4,Database!$L$5)))))</f>
        <v/>
      </c>
      <c r="K75" s="119"/>
      <c r="L75" s="119"/>
      <c r="M75" s="119" t="str">
        <f>IF(OR(K75="",L75=""),"",IF((LEFT(K75,1)*LEFT(L75,1))&lt;Database!$I$3,Database!$L$2,IF(((LEFT(K75,1)*LEFT(L75,1))&lt;Database!$I$4)*((LEFT(K75,1)*LEFT(L75,1))&gt;Database!$K$2),Database!$L$3,IF(((LEFT(K75,1)*LEFT(L75,1))&lt;Database!$I$5)*((LEFT(K75,1)*LEFT(L75,1))&gt;Database!$K$3),Database!$L$4,IF((LEFT(K75,1)*LEFT(L75,1))&gt;Database!$K$4,Database!$L$5)))))</f>
        <v/>
      </c>
      <c r="N75" s="119"/>
    </row>
    <row r="76" s="29" customFormat="1" ht="15.25" spans="2:14">
      <c r="B76" s="116">
        <f t="shared" si="2"/>
        <v>65</v>
      </c>
      <c r="C76" s="117" t="str">
        <f ca="1">IF(INDIRECT("'Risk Input'!"&amp;Database!$O$2&amp;ROW()-5)="","",INDIRECT("'Risk Input'!"&amp;Database!$O$2&amp;ROW()-5))</f>
        <v/>
      </c>
      <c r="D76" s="117" t="str">
        <f ca="1">IF(INDIRECT("'Risk Input'!"&amp;Database!$O$10&amp;ROW()-5)="","",INDIRECT("'Risk Input'!"&amp;Database!$O$10&amp;ROW()-5))</f>
        <v/>
      </c>
      <c r="E76" s="117" t="str">
        <f ca="1">IF(INDIRECT("'Risk Input'!"&amp;Database!$O$27&amp;ROW()-5)="","",INDIRECT("'Risk Input'!"&amp;Database!$O$27&amp;ROW()-5))</f>
        <v/>
      </c>
      <c r="F76" s="117"/>
      <c r="G76" s="117"/>
      <c r="H76" s="117"/>
      <c r="I76" s="117"/>
      <c r="J76" s="117" t="str">
        <f>IF(OR(H76="",I76=""),"",IF((LEFT(H76,1)*LEFT(I76,1))&lt;Database!$I$3,Database!$L$2,IF(((LEFT(H76,1)*LEFT(I76,1))&lt;Database!$I$4)*((LEFT(H76,1)*LEFT(I76,1))&gt;Database!$K$2),Database!$L$3,IF(((LEFT(H76,1)*LEFT(I76,1))&lt;Database!$I$5)*((LEFT(H76,1)*LEFT(I76,1))&gt;Database!$K$3),Database!$L$4,IF((LEFT(H76,1)*LEFT(I76,1))&gt;Database!$K$4,Database!$L$5)))))</f>
        <v/>
      </c>
      <c r="K76" s="117"/>
      <c r="L76" s="117"/>
      <c r="M76" s="117" t="str">
        <f>IF(OR(K76="",L76=""),"",IF((LEFT(K76,1)*LEFT(L76,1))&lt;Database!$I$3,Database!$L$2,IF(((LEFT(K76,1)*LEFT(L76,1))&lt;Database!$I$4)*((LEFT(K76,1)*LEFT(L76,1))&gt;Database!$K$2),Database!$L$3,IF(((LEFT(K76,1)*LEFT(L76,1))&lt;Database!$I$5)*((LEFT(K76,1)*LEFT(L76,1))&gt;Database!$K$3),Database!$L$4,IF((LEFT(K76,1)*LEFT(L76,1))&gt;Database!$K$4,Database!$L$5)))))</f>
        <v/>
      </c>
      <c r="N76" s="117"/>
    </row>
    <row r="77" s="29" customFormat="1" ht="15.25" spans="2:14">
      <c r="B77" s="118">
        <f t="shared" si="2"/>
        <v>66</v>
      </c>
      <c r="C77" s="119" t="str">
        <f ca="1">IF(INDIRECT("'Risk Input'!"&amp;Database!$O$2&amp;ROW()-5)="","",INDIRECT("'Risk Input'!"&amp;Database!$O$2&amp;ROW()-5))</f>
        <v/>
      </c>
      <c r="D77" s="119" t="str">
        <f ca="1">IF(INDIRECT("'Risk Input'!"&amp;Database!$O$10&amp;ROW()-5)="","",INDIRECT("'Risk Input'!"&amp;Database!$O$10&amp;ROW()-5))</f>
        <v/>
      </c>
      <c r="E77" s="119" t="str">
        <f ca="1">IF(INDIRECT("'Risk Input'!"&amp;Database!$O$27&amp;ROW()-5)="","",INDIRECT("'Risk Input'!"&amp;Database!$O$27&amp;ROW()-5))</f>
        <v/>
      </c>
      <c r="F77" s="119"/>
      <c r="G77" s="119"/>
      <c r="H77" s="119"/>
      <c r="I77" s="119"/>
      <c r="J77" s="119" t="str">
        <f>IF(OR(H77="",I77=""),"",IF((LEFT(H77,1)*LEFT(I77,1))&lt;Database!$I$3,Database!$L$2,IF(((LEFT(H77,1)*LEFT(I77,1))&lt;Database!$I$4)*((LEFT(H77,1)*LEFT(I77,1))&gt;Database!$K$2),Database!$L$3,IF(((LEFT(H77,1)*LEFT(I77,1))&lt;Database!$I$5)*((LEFT(H77,1)*LEFT(I77,1))&gt;Database!$K$3),Database!$L$4,IF((LEFT(H77,1)*LEFT(I77,1))&gt;Database!$K$4,Database!$L$5)))))</f>
        <v/>
      </c>
      <c r="K77" s="119"/>
      <c r="L77" s="119"/>
      <c r="M77" s="119" t="str">
        <f>IF(OR(K77="",L77=""),"",IF((LEFT(K77,1)*LEFT(L77,1))&lt;Database!$I$3,Database!$L$2,IF(((LEFT(K77,1)*LEFT(L77,1))&lt;Database!$I$4)*((LEFT(K77,1)*LEFT(L77,1))&gt;Database!$K$2),Database!$L$3,IF(((LEFT(K77,1)*LEFT(L77,1))&lt;Database!$I$5)*((LEFT(K77,1)*LEFT(L77,1))&gt;Database!$K$3),Database!$L$4,IF((LEFT(K77,1)*LEFT(L77,1))&gt;Database!$K$4,Database!$L$5)))))</f>
        <v/>
      </c>
      <c r="N77" s="119"/>
    </row>
    <row r="78" s="29" customFormat="1" ht="15.25" spans="2:14">
      <c r="B78" s="116">
        <f t="shared" si="2"/>
        <v>67</v>
      </c>
      <c r="C78" s="117" t="str">
        <f ca="1">IF(INDIRECT("'Risk Input'!"&amp;Database!$O$2&amp;ROW()-5)="","",INDIRECT("'Risk Input'!"&amp;Database!$O$2&amp;ROW()-5))</f>
        <v/>
      </c>
      <c r="D78" s="117" t="str">
        <f ca="1">IF(INDIRECT("'Risk Input'!"&amp;Database!$O$10&amp;ROW()-5)="","",INDIRECT("'Risk Input'!"&amp;Database!$O$10&amp;ROW()-5))</f>
        <v/>
      </c>
      <c r="E78" s="117" t="str">
        <f ca="1">IF(INDIRECT("'Risk Input'!"&amp;Database!$O$27&amp;ROW()-5)="","",INDIRECT("'Risk Input'!"&amp;Database!$O$27&amp;ROW()-5))</f>
        <v/>
      </c>
      <c r="F78" s="117"/>
      <c r="G78" s="117"/>
      <c r="H78" s="117"/>
      <c r="I78" s="117"/>
      <c r="J78" s="117" t="str">
        <f>IF(OR(H78="",I78=""),"",IF((LEFT(H78,1)*LEFT(I78,1))&lt;Database!$I$3,Database!$L$2,IF(((LEFT(H78,1)*LEFT(I78,1))&lt;Database!$I$4)*((LEFT(H78,1)*LEFT(I78,1))&gt;Database!$K$2),Database!$L$3,IF(((LEFT(H78,1)*LEFT(I78,1))&lt;Database!$I$5)*((LEFT(H78,1)*LEFT(I78,1))&gt;Database!$K$3),Database!$L$4,IF((LEFT(H78,1)*LEFT(I78,1))&gt;Database!$K$4,Database!$L$5)))))</f>
        <v/>
      </c>
      <c r="K78" s="117"/>
      <c r="L78" s="117"/>
      <c r="M78" s="117" t="str">
        <f>IF(OR(K78="",L78=""),"",IF((LEFT(K78,1)*LEFT(L78,1))&lt;Database!$I$3,Database!$L$2,IF(((LEFT(K78,1)*LEFT(L78,1))&lt;Database!$I$4)*((LEFT(K78,1)*LEFT(L78,1))&gt;Database!$K$2),Database!$L$3,IF(((LEFT(K78,1)*LEFT(L78,1))&lt;Database!$I$5)*((LEFT(K78,1)*LEFT(L78,1))&gt;Database!$K$3),Database!$L$4,IF((LEFT(K78,1)*LEFT(L78,1))&gt;Database!$K$4,Database!$L$5)))))</f>
        <v/>
      </c>
      <c r="N78" s="117"/>
    </row>
    <row r="79" s="29" customFormat="1" ht="15.25" spans="2:14">
      <c r="B79" s="77">
        <f t="shared" si="2"/>
        <v>68</v>
      </c>
      <c r="C79" s="53" t="str">
        <f ca="1">IF(INDIRECT("'Risk Input'!"&amp;Database!$O$2&amp;ROW()-5)="","",INDIRECT("'Risk Input'!"&amp;Database!$O$2&amp;ROW()-5))</f>
        <v/>
      </c>
      <c r="D79" s="53" t="str">
        <f ca="1">IF(INDIRECT("'Risk Input'!"&amp;Database!$O$10&amp;ROW()-5)="","",INDIRECT("'Risk Input'!"&amp;Database!$O$10&amp;ROW()-5))</f>
        <v/>
      </c>
      <c r="E79" s="53" t="str">
        <f ca="1">IF(INDIRECT("'Risk Input'!"&amp;Database!$O$27&amp;ROW()-5)="","",INDIRECT("'Risk Input'!"&amp;Database!$O$27&amp;ROW()-5))</f>
        <v/>
      </c>
      <c r="F79" s="53"/>
      <c r="G79" s="53"/>
      <c r="H79" s="53"/>
      <c r="I79" s="53"/>
      <c r="J79" s="53" t="str">
        <f>IF(OR(H79="",I79=""),"",IF((LEFT(H79,1)*LEFT(I79,1))&lt;Database!$I$3,Database!$L$2,IF(((LEFT(H79,1)*LEFT(I79,1))&lt;Database!$I$4)*((LEFT(H79,1)*LEFT(I79,1))&gt;Database!$K$2),Database!$L$3,IF(((LEFT(H79,1)*LEFT(I79,1))&lt;Database!$I$5)*((LEFT(H79,1)*LEFT(I79,1))&gt;Database!$K$3),Database!$L$4,IF((LEFT(H79,1)*LEFT(I79,1))&gt;Database!$K$4,Database!$L$5)))))</f>
        <v/>
      </c>
      <c r="K79" s="53"/>
      <c r="L79" s="53"/>
      <c r="M79" s="53" t="str">
        <f>IF(OR(K79="",L79=""),"",IF((LEFT(K79,1)*LEFT(L79,1))&lt;Database!$I$3,Database!$L$2,IF(((LEFT(K79,1)*LEFT(L79,1))&lt;Database!$I$4)*((LEFT(K79,1)*LEFT(L79,1))&gt;Database!$K$2),Database!$L$3,IF(((LEFT(K79,1)*LEFT(L79,1))&lt;Database!$I$5)*((LEFT(K79,1)*LEFT(L79,1))&gt;Database!$K$3),Database!$L$4,IF((LEFT(K79,1)*LEFT(L79,1))&gt;Database!$K$4,Database!$L$5)))))</f>
        <v/>
      </c>
      <c r="N79" s="53"/>
    </row>
    <row r="80" s="29" customFormat="1" ht="15.25" spans="2:14">
      <c r="B80" s="91">
        <f t="shared" ref="B80:B101" si="3">B79+1</f>
        <v>69</v>
      </c>
      <c r="C80" s="92" t="str">
        <f ca="1">IF(INDIRECT("'Risk Input'!"&amp;Database!$O$2&amp;ROW()-5)="","",INDIRECT("'Risk Input'!"&amp;Database!$O$2&amp;ROW()-5))</f>
        <v/>
      </c>
      <c r="D80" s="92" t="str">
        <f ca="1">IF(INDIRECT("'Risk Input'!"&amp;Database!$O$10&amp;ROW()-5)="","",INDIRECT("'Risk Input'!"&amp;Database!$O$10&amp;ROW()-5))</f>
        <v/>
      </c>
      <c r="E80" s="92" t="str">
        <f ca="1">IF(INDIRECT("'Risk Input'!"&amp;Database!$O$27&amp;ROW()-5)="","",INDIRECT("'Risk Input'!"&amp;Database!$O$27&amp;ROW()-5))</f>
        <v/>
      </c>
      <c r="F80" s="92"/>
      <c r="G80" s="92"/>
      <c r="H80" s="92"/>
      <c r="I80" s="92"/>
      <c r="J80" s="92" t="str">
        <f>IF(OR(H80="",I80=""),"",IF((LEFT(H80,1)*LEFT(I80,1))&lt;Database!$I$3,Database!$L$2,IF(((LEFT(H80,1)*LEFT(I80,1))&lt;Database!$I$4)*((LEFT(H80,1)*LEFT(I80,1))&gt;Database!$K$2),Database!$L$3,IF(((LEFT(H80,1)*LEFT(I80,1))&lt;Database!$I$5)*((LEFT(H80,1)*LEFT(I80,1))&gt;Database!$K$3),Database!$L$4,IF((LEFT(H80,1)*LEFT(I80,1))&gt;Database!$K$4,Database!$L$5)))))</f>
        <v/>
      </c>
      <c r="K80" s="92"/>
      <c r="L80" s="92"/>
      <c r="M80" s="92" t="str">
        <f>IF(OR(K80="",L80=""),"",IF((LEFT(K80,1)*LEFT(L80,1))&lt;Database!$I$3,Database!$L$2,IF(((LEFT(K80,1)*LEFT(L80,1))&lt;Database!$I$4)*((LEFT(K80,1)*LEFT(L80,1))&gt;Database!$K$2),Database!$L$3,IF(((LEFT(K80,1)*LEFT(L80,1))&lt;Database!$I$5)*((LEFT(K80,1)*LEFT(L80,1))&gt;Database!$K$3),Database!$L$4,IF((LEFT(K80,1)*LEFT(L80,1))&gt;Database!$K$4,Database!$L$5)))))</f>
        <v/>
      </c>
      <c r="N80" s="92"/>
    </row>
    <row r="81" s="29" customFormat="1" ht="15.25" spans="2:14">
      <c r="B81" s="77">
        <f t="shared" si="3"/>
        <v>70</v>
      </c>
      <c r="C81" s="53" t="str">
        <f ca="1">IF(INDIRECT("'Risk Input'!"&amp;Database!$O$2&amp;ROW()-5)="","",INDIRECT("'Risk Input'!"&amp;Database!$O$2&amp;ROW()-5))</f>
        <v/>
      </c>
      <c r="D81" s="53" t="str">
        <f ca="1">IF(INDIRECT("'Risk Input'!"&amp;Database!$O$10&amp;ROW()-5)="","",INDIRECT("'Risk Input'!"&amp;Database!$O$10&amp;ROW()-5))</f>
        <v/>
      </c>
      <c r="E81" s="53" t="str">
        <f ca="1">IF(INDIRECT("'Risk Input'!"&amp;Database!$O$27&amp;ROW()-5)="","",INDIRECT("'Risk Input'!"&amp;Database!$O$27&amp;ROW()-5))</f>
        <v/>
      </c>
      <c r="F81" s="53"/>
      <c r="G81" s="53"/>
      <c r="H81" s="53"/>
      <c r="I81" s="53"/>
      <c r="J81" s="53" t="str">
        <f>IF(OR(H81="",I81=""),"",IF((LEFT(H81,1)*LEFT(I81,1))&lt;Database!$I$3,Database!$L$2,IF(((LEFT(H81,1)*LEFT(I81,1))&lt;Database!$I$4)*((LEFT(H81,1)*LEFT(I81,1))&gt;Database!$K$2),Database!$L$3,IF(((LEFT(H81,1)*LEFT(I81,1))&lt;Database!$I$5)*((LEFT(H81,1)*LEFT(I81,1))&gt;Database!$K$3),Database!$L$4,IF((LEFT(H81,1)*LEFT(I81,1))&gt;Database!$K$4,Database!$L$5)))))</f>
        <v/>
      </c>
      <c r="K81" s="53"/>
      <c r="L81" s="53"/>
      <c r="M81" s="53" t="str">
        <f>IF(OR(K81="",L81=""),"",IF((LEFT(K81,1)*LEFT(L81,1))&lt;Database!$I$3,Database!$L$2,IF(((LEFT(K81,1)*LEFT(L81,1))&lt;Database!$I$4)*((LEFT(K81,1)*LEFT(L81,1))&gt;Database!$K$2),Database!$L$3,IF(((LEFT(K81,1)*LEFT(L81,1))&lt;Database!$I$5)*((LEFT(K81,1)*LEFT(L81,1))&gt;Database!$K$3),Database!$L$4,IF((LEFT(K81,1)*LEFT(L81,1))&gt;Database!$K$4,Database!$L$5)))))</f>
        <v/>
      </c>
      <c r="N81" s="53"/>
    </row>
    <row r="82" s="29" customFormat="1" ht="15.25" spans="2:14">
      <c r="B82" s="91">
        <f t="shared" si="3"/>
        <v>71</v>
      </c>
      <c r="C82" s="92" t="str">
        <f ca="1">IF(INDIRECT("'Risk Input'!"&amp;Database!$O$2&amp;ROW()-5)="","",INDIRECT("'Risk Input'!"&amp;Database!$O$2&amp;ROW()-5))</f>
        <v/>
      </c>
      <c r="D82" s="92" t="str">
        <f ca="1">IF(INDIRECT("'Risk Input'!"&amp;Database!$O$10&amp;ROW()-5)="","",INDIRECT("'Risk Input'!"&amp;Database!$O$10&amp;ROW()-5))</f>
        <v/>
      </c>
      <c r="E82" s="92" t="str">
        <f ca="1">IF(INDIRECT("'Risk Input'!"&amp;Database!$O$27&amp;ROW()-5)="","",INDIRECT("'Risk Input'!"&amp;Database!$O$27&amp;ROW()-5))</f>
        <v/>
      </c>
      <c r="F82" s="92"/>
      <c r="G82" s="92"/>
      <c r="H82" s="92"/>
      <c r="I82" s="92"/>
      <c r="J82" s="92" t="str">
        <f>IF(OR(H82="",I82=""),"",IF((LEFT(H82,1)*LEFT(I82,1))&lt;Database!$I$3,Database!$L$2,IF(((LEFT(H82,1)*LEFT(I82,1))&lt;Database!$I$4)*((LEFT(H82,1)*LEFT(I82,1))&gt;Database!$K$2),Database!$L$3,IF(((LEFT(H82,1)*LEFT(I82,1))&lt;Database!$I$5)*((LEFT(H82,1)*LEFT(I82,1))&gt;Database!$K$3),Database!$L$4,IF((LEFT(H82,1)*LEFT(I82,1))&gt;Database!$K$4,Database!$L$5)))))</f>
        <v/>
      </c>
      <c r="K82" s="92"/>
      <c r="L82" s="92"/>
      <c r="M82" s="92" t="str">
        <f>IF(OR(K82="",L82=""),"",IF((LEFT(K82,1)*LEFT(L82,1))&lt;Database!$I$3,Database!$L$2,IF(((LEFT(K82,1)*LEFT(L82,1))&lt;Database!$I$4)*((LEFT(K82,1)*LEFT(L82,1))&gt;Database!$K$2),Database!$L$3,IF(((LEFT(K82,1)*LEFT(L82,1))&lt;Database!$I$5)*((LEFT(K82,1)*LEFT(L82,1))&gt;Database!$K$3),Database!$L$4,IF((LEFT(K82,1)*LEFT(L82,1))&gt;Database!$K$4,Database!$L$5)))))</f>
        <v/>
      </c>
      <c r="N82" s="92"/>
    </row>
    <row r="83" s="29" customFormat="1" ht="15.25" spans="2:14">
      <c r="B83" s="77">
        <f t="shared" si="3"/>
        <v>72</v>
      </c>
      <c r="C83" s="53" t="str">
        <f ca="1">IF(INDIRECT("'Risk Input'!"&amp;Database!$O$2&amp;ROW()-5)="","",INDIRECT("'Risk Input'!"&amp;Database!$O$2&amp;ROW()-5))</f>
        <v/>
      </c>
      <c r="D83" s="53" t="str">
        <f ca="1">IF(INDIRECT("'Risk Input'!"&amp;Database!$O$10&amp;ROW()-5)="","",INDIRECT("'Risk Input'!"&amp;Database!$O$10&amp;ROW()-5))</f>
        <v/>
      </c>
      <c r="E83" s="53" t="str">
        <f ca="1">IF(INDIRECT("'Risk Input'!"&amp;Database!$O$27&amp;ROW()-5)="","",INDIRECT("'Risk Input'!"&amp;Database!$O$27&amp;ROW()-5))</f>
        <v/>
      </c>
      <c r="F83" s="53"/>
      <c r="G83" s="53"/>
      <c r="H83" s="53"/>
      <c r="I83" s="53"/>
      <c r="J83" s="53" t="str">
        <f>IF(OR(H83="",I83=""),"",IF((LEFT(H83,1)*LEFT(I83,1))&lt;Database!$I$3,Database!$L$2,IF(((LEFT(H83,1)*LEFT(I83,1))&lt;Database!$I$4)*((LEFT(H83,1)*LEFT(I83,1))&gt;Database!$K$2),Database!$L$3,IF(((LEFT(H83,1)*LEFT(I83,1))&lt;Database!$I$5)*((LEFT(H83,1)*LEFT(I83,1))&gt;Database!$K$3),Database!$L$4,IF((LEFT(H83,1)*LEFT(I83,1))&gt;Database!$K$4,Database!$L$5)))))</f>
        <v/>
      </c>
      <c r="K83" s="53"/>
      <c r="L83" s="53"/>
      <c r="M83" s="53" t="str">
        <f>IF(OR(K83="",L83=""),"",IF((LEFT(K83,1)*LEFT(L83,1))&lt;Database!$I$3,Database!$L$2,IF(((LEFT(K83,1)*LEFT(L83,1))&lt;Database!$I$4)*((LEFT(K83,1)*LEFT(L83,1))&gt;Database!$K$2),Database!$L$3,IF(((LEFT(K83,1)*LEFT(L83,1))&lt;Database!$I$5)*((LEFT(K83,1)*LEFT(L83,1))&gt;Database!$K$3),Database!$L$4,IF((LEFT(K83,1)*LEFT(L83,1))&gt;Database!$K$4,Database!$L$5)))))</f>
        <v/>
      </c>
      <c r="N83" s="53"/>
    </row>
    <row r="84" s="29" customFormat="1" ht="15.25" spans="2:14">
      <c r="B84" s="91">
        <f t="shared" si="3"/>
        <v>73</v>
      </c>
      <c r="C84" s="92" t="str">
        <f ca="1">IF(INDIRECT("'Risk Input'!"&amp;Database!$O$2&amp;ROW()-5)="","",INDIRECT("'Risk Input'!"&amp;Database!$O$2&amp;ROW()-5))</f>
        <v/>
      </c>
      <c r="D84" s="92" t="str">
        <f ca="1">IF(INDIRECT("'Risk Input'!"&amp;Database!$O$10&amp;ROW()-5)="","",INDIRECT("'Risk Input'!"&amp;Database!$O$10&amp;ROW()-5))</f>
        <v/>
      </c>
      <c r="E84" s="92" t="str">
        <f ca="1">IF(INDIRECT("'Risk Input'!"&amp;Database!$O$27&amp;ROW()-5)="","",INDIRECT("'Risk Input'!"&amp;Database!$O$27&amp;ROW()-5))</f>
        <v/>
      </c>
      <c r="F84" s="92"/>
      <c r="G84" s="92"/>
      <c r="H84" s="92"/>
      <c r="I84" s="92"/>
      <c r="J84" s="92" t="str">
        <f>IF(OR(H84="",I84=""),"",IF((LEFT(H84,1)*LEFT(I84,1))&lt;Database!$I$3,Database!$L$2,IF(((LEFT(H84,1)*LEFT(I84,1))&lt;Database!$I$4)*((LEFT(H84,1)*LEFT(I84,1))&gt;Database!$K$2),Database!$L$3,IF(((LEFT(H84,1)*LEFT(I84,1))&lt;Database!$I$5)*((LEFT(H84,1)*LEFT(I84,1))&gt;Database!$K$3),Database!$L$4,IF((LEFT(H84,1)*LEFT(I84,1))&gt;Database!$K$4,Database!$L$5)))))</f>
        <v/>
      </c>
      <c r="K84" s="92"/>
      <c r="L84" s="92"/>
      <c r="M84" s="92" t="str">
        <f>IF(OR(K84="",L84=""),"",IF((LEFT(K84,1)*LEFT(L84,1))&lt;Database!$I$3,Database!$L$2,IF(((LEFT(K84,1)*LEFT(L84,1))&lt;Database!$I$4)*((LEFT(K84,1)*LEFT(L84,1))&gt;Database!$K$2),Database!$L$3,IF(((LEFT(K84,1)*LEFT(L84,1))&lt;Database!$I$5)*((LEFT(K84,1)*LEFT(L84,1))&gt;Database!$K$3),Database!$L$4,IF((LEFT(K84,1)*LEFT(L84,1))&gt;Database!$K$4,Database!$L$5)))))</f>
        <v/>
      </c>
      <c r="N84" s="92"/>
    </row>
    <row r="85" s="29" customFormat="1" ht="15.25" spans="2:14">
      <c r="B85" s="77">
        <f t="shared" si="3"/>
        <v>74</v>
      </c>
      <c r="C85" s="53" t="str">
        <f ca="1">IF(INDIRECT("'Risk Input'!"&amp;Database!$O$2&amp;ROW()-5)="","",INDIRECT("'Risk Input'!"&amp;Database!$O$2&amp;ROW()-5))</f>
        <v/>
      </c>
      <c r="D85" s="53" t="str">
        <f ca="1">IF(INDIRECT("'Risk Input'!"&amp;Database!$O$10&amp;ROW()-5)="","",INDIRECT("'Risk Input'!"&amp;Database!$O$10&amp;ROW()-5))</f>
        <v/>
      </c>
      <c r="E85" s="53" t="str">
        <f ca="1">IF(INDIRECT("'Risk Input'!"&amp;Database!$O$27&amp;ROW()-5)="","",INDIRECT("'Risk Input'!"&amp;Database!$O$27&amp;ROW()-5))</f>
        <v/>
      </c>
      <c r="F85" s="53"/>
      <c r="G85" s="53"/>
      <c r="H85" s="53"/>
      <c r="I85" s="53"/>
      <c r="J85" s="53" t="str">
        <f>IF(OR(H85="",I85=""),"",IF((LEFT(H85,1)*LEFT(I85,1))&lt;Database!$I$3,Database!$L$2,IF(((LEFT(H85,1)*LEFT(I85,1))&lt;Database!$I$4)*((LEFT(H85,1)*LEFT(I85,1))&gt;Database!$K$2),Database!$L$3,IF(((LEFT(H85,1)*LEFT(I85,1))&lt;Database!$I$5)*((LEFT(H85,1)*LEFT(I85,1))&gt;Database!$K$3),Database!$L$4,IF((LEFT(H85,1)*LEFT(I85,1))&gt;Database!$K$4,Database!$L$5)))))</f>
        <v/>
      </c>
      <c r="K85" s="53"/>
      <c r="L85" s="53"/>
      <c r="M85" s="53" t="str">
        <f>IF(OR(K85="",L85=""),"",IF((LEFT(K85,1)*LEFT(L85,1))&lt;Database!$I$3,Database!$L$2,IF(((LEFT(K85,1)*LEFT(L85,1))&lt;Database!$I$4)*((LEFT(K85,1)*LEFT(L85,1))&gt;Database!$K$2),Database!$L$3,IF(((LEFT(K85,1)*LEFT(L85,1))&lt;Database!$I$5)*((LEFT(K85,1)*LEFT(L85,1))&gt;Database!$K$3),Database!$L$4,IF((LEFT(K85,1)*LEFT(L85,1))&gt;Database!$K$4,Database!$L$5)))))</f>
        <v/>
      </c>
      <c r="N85" s="53"/>
    </row>
    <row r="86" s="29" customFormat="1" ht="15.25" spans="2:14">
      <c r="B86" s="91">
        <f t="shared" si="3"/>
        <v>75</v>
      </c>
      <c r="C86" s="92" t="str">
        <f ca="1">IF(INDIRECT("'Risk Input'!"&amp;Database!$O$2&amp;ROW()-5)="","",INDIRECT("'Risk Input'!"&amp;Database!$O$2&amp;ROW()-5))</f>
        <v/>
      </c>
      <c r="D86" s="92" t="str">
        <f ca="1">IF(INDIRECT("'Risk Input'!"&amp;Database!$O$10&amp;ROW()-5)="","",INDIRECT("'Risk Input'!"&amp;Database!$O$10&amp;ROW()-5))</f>
        <v/>
      </c>
      <c r="E86" s="92" t="str">
        <f ca="1">IF(INDIRECT("'Risk Input'!"&amp;Database!$O$27&amp;ROW()-5)="","",INDIRECT("'Risk Input'!"&amp;Database!$O$27&amp;ROW()-5))</f>
        <v/>
      </c>
      <c r="F86" s="92"/>
      <c r="G86" s="92"/>
      <c r="H86" s="92"/>
      <c r="I86" s="92"/>
      <c r="J86" s="92" t="str">
        <f>IF(OR(H86="",I86=""),"",IF((LEFT(H86,1)*LEFT(I86,1))&lt;Database!$I$3,Database!$L$2,IF(((LEFT(H86,1)*LEFT(I86,1))&lt;Database!$I$4)*((LEFT(H86,1)*LEFT(I86,1))&gt;Database!$K$2),Database!$L$3,IF(((LEFT(H86,1)*LEFT(I86,1))&lt;Database!$I$5)*((LEFT(H86,1)*LEFT(I86,1))&gt;Database!$K$3),Database!$L$4,IF((LEFT(H86,1)*LEFT(I86,1))&gt;Database!$K$4,Database!$L$5)))))</f>
        <v/>
      </c>
      <c r="K86" s="92"/>
      <c r="L86" s="92"/>
      <c r="M86" s="92" t="str">
        <f>IF(OR(K86="",L86=""),"",IF((LEFT(K86,1)*LEFT(L86,1))&lt;Database!$I$3,Database!$L$2,IF(((LEFT(K86,1)*LEFT(L86,1))&lt;Database!$I$4)*((LEFT(K86,1)*LEFT(L86,1))&gt;Database!$K$2),Database!$L$3,IF(((LEFT(K86,1)*LEFT(L86,1))&lt;Database!$I$5)*((LEFT(K86,1)*LEFT(L86,1))&gt;Database!$K$3),Database!$L$4,IF((LEFT(K86,1)*LEFT(L86,1))&gt;Database!$K$4,Database!$L$5)))))</f>
        <v/>
      </c>
      <c r="N86" s="92"/>
    </row>
    <row r="87" s="29" customFormat="1" ht="15.25" spans="2:14">
      <c r="B87" s="77">
        <f t="shared" si="3"/>
        <v>76</v>
      </c>
      <c r="C87" s="53" t="str">
        <f ca="1">IF(INDIRECT("'Risk Input'!"&amp;Database!$O$2&amp;ROW()-5)="","",INDIRECT("'Risk Input'!"&amp;Database!$O$2&amp;ROW()-5))</f>
        <v/>
      </c>
      <c r="D87" s="53" t="str">
        <f ca="1">IF(INDIRECT("'Risk Input'!"&amp;Database!$O$10&amp;ROW()-5)="","",INDIRECT("'Risk Input'!"&amp;Database!$O$10&amp;ROW()-5))</f>
        <v/>
      </c>
      <c r="E87" s="53" t="str">
        <f ca="1">IF(INDIRECT("'Risk Input'!"&amp;Database!$O$27&amp;ROW()-5)="","",INDIRECT("'Risk Input'!"&amp;Database!$O$27&amp;ROW()-5))</f>
        <v/>
      </c>
      <c r="F87" s="53"/>
      <c r="G87" s="53"/>
      <c r="H87" s="53"/>
      <c r="I87" s="53"/>
      <c r="J87" s="53" t="str">
        <f>IF(OR(H87="",I87=""),"",IF((LEFT(H87,1)*LEFT(I87,1))&lt;Database!$I$3,Database!$L$2,IF(((LEFT(H87,1)*LEFT(I87,1))&lt;Database!$I$4)*((LEFT(H87,1)*LEFT(I87,1))&gt;Database!$K$2),Database!$L$3,IF(((LEFT(H87,1)*LEFT(I87,1))&lt;Database!$I$5)*((LEFT(H87,1)*LEFT(I87,1))&gt;Database!$K$3),Database!$L$4,IF((LEFT(H87,1)*LEFT(I87,1))&gt;Database!$K$4,Database!$L$5)))))</f>
        <v/>
      </c>
      <c r="K87" s="53"/>
      <c r="L87" s="53"/>
      <c r="M87" s="53" t="str">
        <f>IF(OR(K87="",L87=""),"",IF((LEFT(K87,1)*LEFT(L87,1))&lt;Database!$I$3,Database!$L$2,IF(((LEFT(K87,1)*LEFT(L87,1))&lt;Database!$I$4)*((LEFT(K87,1)*LEFT(L87,1))&gt;Database!$K$2),Database!$L$3,IF(((LEFT(K87,1)*LEFT(L87,1))&lt;Database!$I$5)*((LEFT(K87,1)*LEFT(L87,1))&gt;Database!$K$3),Database!$L$4,IF((LEFT(K87,1)*LEFT(L87,1))&gt;Database!$K$4,Database!$L$5)))))</f>
        <v/>
      </c>
      <c r="N87" s="53"/>
    </row>
    <row r="88" s="29" customFormat="1" ht="15.25" spans="2:14">
      <c r="B88" s="116">
        <f t="shared" si="3"/>
        <v>77</v>
      </c>
      <c r="C88" s="117" t="str">
        <f ca="1">IF(INDIRECT("'Risk Input'!"&amp;Database!$O$2&amp;ROW()-5)="","",INDIRECT("'Risk Input'!"&amp;Database!$O$2&amp;ROW()-5))</f>
        <v/>
      </c>
      <c r="D88" s="117" t="str">
        <f ca="1">IF(INDIRECT("'Risk Input'!"&amp;Database!$O$10&amp;ROW()-5)="","",INDIRECT("'Risk Input'!"&amp;Database!$O$10&amp;ROW()-5))</f>
        <v/>
      </c>
      <c r="E88" s="117" t="str">
        <f ca="1">IF(INDIRECT("'Risk Input'!"&amp;Database!$O$27&amp;ROW()-5)="","",INDIRECT("'Risk Input'!"&amp;Database!$O$27&amp;ROW()-5))</f>
        <v/>
      </c>
      <c r="F88" s="117"/>
      <c r="G88" s="117"/>
      <c r="H88" s="117"/>
      <c r="I88" s="117"/>
      <c r="J88" s="117" t="str">
        <f>IF(OR(H88="",I88=""),"",IF((LEFT(H88,1)*LEFT(I88,1))&lt;Database!$I$3,Database!$L$2,IF(((LEFT(H88,1)*LEFT(I88,1))&lt;Database!$I$4)*((LEFT(H88,1)*LEFT(I88,1))&gt;Database!$K$2),Database!$L$3,IF(((LEFT(H88,1)*LEFT(I88,1))&lt;Database!$I$5)*((LEFT(H88,1)*LEFT(I88,1))&gt;Database!$K$3),Database!$L$4,IF((LEFT(H88,1)*LEFT(I88,1))&gt;Database!$K$4,Database!$L$5)))))</f>
        <v/>
      </c>
      <c r="K88" s="117"/>
      <c r="L88" s="117"/>
      <c r="M88" s="117" t="str">
        <f>IF(OR(K88="",L88=""),"",IF((LEFT(K88,1)*LEFT(L88,1))&lt;Database!$I$3,Database!$L$2,IF(((LEFT(K88,1)*LEFT(L88,1))&lt;Database!$I$4)*((LEFT(K88,1)*LEFT(L88,1))&gt;Database!$K$2),Database!$L$3,IF(((LEFT(K88,1)*LEFT(L88,1))&lt;Database!$I$5)*((LEFT(K88,1)*LEFT(L88,1))&gt;Database!$K$3),Database!$L$4,IF((LEFT(K88,1)*LEFT(L88,1))&gt;Database!$K$4,Database!$L$5)))))</f>
        <v/>
      </c>
      <c r="N88" s="117"/>
    </row>
    <row r="89" s="29" customFormat="1" ht="15.25" spans="2:14">
      <c r="B89" s="118">
        <f t="shared" si="3"/>
        <v>78</v>
      </c>
      <c r="C89" s="119" t="str">
        <f ca="1">IF(INDIRECT("'Risk Input'!"&amp;Database!$O$2&amp;ROW()-5)="","",INDIRECT("'Risk Input'!"&amp;Database!$O$2&amp;ROW()-5))</f>
        <v/>
      </c>
      <c r="D89" s="119" t="str">
        <f ca="1">IF(INDIRECT("'Risk Input'!"&amp;Database!$O$10&amp;ROW()-5)="","",INDIRECT("'Risk Input'!"&amp;Database!$O$10&amp;ROW()-5))</f>
        <v/>
      </c>
      <c r="E89" s="119" t="str">
        <f ca="1">IF(INDIRECT("'Risk Input'!"&amp;Database!$O$27&amp;ROW()-5)="","",INDIRECT("'Risk Input'!"&amp;Database!$O$27&amp;ROW()-5))</f>
        <v/>
      </c>
      <c r="F89" s="119"/>
      <c r="G89" s="119"/>
      <c r="H89" s="119"/>
      <c r="I89" s="119"/>
      <c r="J89" s="119" t="str">
        <f>IF(OR(H89="",I89=""),"",IF((LEFT(H89,1)*LEFT(I89,1))&lt;Database!$I$3,Database!$L$2,IF(((LEFT(H89,1)*LEFT(I89,1))&lt;Database!$I$4)*((LEFT(H89,1)*LEFT(I89,1))&gt;Database!$K$2),Database!$L$3,IF(((LEFT(H89,1)*LEFT(I89,1))&lt;Database!$I$5)*((LEFT(H89,1)*LEFT(I89,1))&gt;Database!$K$3),Database!$L$4,IF((LEFT(H89,1)*LEFT(I89,1))&gt;Database!$K$4,Database!$L$5)))))</f>
        <v/>
      </c>
      <c r="K89" s="119"/>
      <c r="L89" s="119"/>
      <c r="M89" s="119" t="str">
        <f>IF(OR(K89="",L89=""),"",IF((LEFT(K89,1)*LEFT(L89,1))&lt;Database!$I$3,Database!$L$2,IF(((LEFT(K89,1)*LEFT(L89,1))&lt;Database!$I$4)*((LEFT(K89,1)*LEFT(L89,1))&gt;Database!$K$2),Database!$L$3,IF(((LEFT(K89,1)*LEFT(L89,1))&lt;Database!$I$5)*((LEFT(K89,1)*LEFT(L89,1))&gt;Database!$K$3),Database!$L$4,IF((LEFT(K89,1)*LEFT(L89,1))&gt;Database!$K$4,Database!$L$5)))))</f>
        <v/>
      </c>
      <c r="N89" s="119"/>
    </row>
    <row r="90" s="29" customFormat="1" ht="15.25" spans="2:14">
      <c r="B90" s="116">
        <f t="shared" si="3"/>
        <v>79</v>
      </c>
      <c r="C90" s="117" t="str">
        <f ca="1">IF(INDIRECT("'Risk Input'!"&amp;Database!$O$2&amp;ROW()-5)="","",INDIRECT("'Risk Input'!"&amp;Database!$O$2&amp;ROW()-5))</f>
        <v/>
      </c>
      <c r="D90" s="117" t="str">
        <f ca="1">IF(INDIRECT("'Risk Input'!"&amp;Database!$O$10&amp;ROW()-5)="","",INDIRECT("'Risk Input'!"&amp;Database!$O$10&amp;ROW()-5))</f>
        <v/>
      </c>
      <c r="E90" s="117" t="str">
        <f ca="1">IF(INDIRECT("'Risk Input'!"&amp;Database!$O$27&amp;ROW()-5)="","",INDIRECT("'Risk Input'!"&amp;Database!$O$27&amp;ROW()-5))</f>
        <v/>
      </c>
      <c r="F90" s="117"/>
      <c r="G90" s="117"/>
      <c r="H90" s="117"/>
      <c r="I90" s="117"/>
      <c r="J90" s="117" t="str">
        <f>IF(OR(H90="",I90=""),"",IF((LEFT(H90,1)*LEFT(I90,1))&lt;Database!$I$3,Database!$L$2,IF(((LEFT(H90,1)*LEFT(I90,1))&lt;Database!$I$4)*((LEFT(H90,1)*LEFT(I90,1))&gt;Database!$K$2),Database!$L$3,IF(((LEFT(H90,1)*LEFT(I90,1))&lt;Database!$I$5)*((LEFT(H90,1)*LEFT(I90,1))&gt;Database!$K$3),Database!$L$4,IF((LEFT(H90,1)*LEFT(I90,1))&gt;Database!$K$4,Database!$L$5)))))</f>
        <v/>
      </c>
      <c r="K90" s="117"/>
      <c r="L90" s="117"/>
      <c r="M90" s="117" t="str">
        <f>IF(OR(K90="",L90=""),"",IF((LEFT(K90,1)*LEFT(L90,1))&lt;Database!$I$3,Database!$L$2,IF(((LEFT(K90,1)*LEFT(L90,1))&lt;Database!$I$4)*((LEFT(K90,1)*LEFT(L90,1))&gt;Database!$K$2),Database!$L$3,IF(((LEFT(K90,1)*LEFT(L90,1))&lt;Database!$I$5)*((LEFT(K90,1)*LEFT(L90,1))&gt;Database!$K$3),Database!$L$4,IF((LEFT(K90,1)*LEFT(L90,1))&gt;Database!$K$4,Database!$L$5)))))</f>
        <v/>
      </c>
      <c r="N90" s="117"/>
    </row>
    <row r="91" s="29" customFormat="1" ht="15.25" spans="2:14">
      <c r="B91" s="118">
        <f t="shared" si="3"/>
        <v>80</v>
      </c>
      <c r="C91" s="119" t="str">
        <f ca="1">IF(INDIRECT("'Risk Input'!"&amp;Database!$O$2&amp;ROW()-5)="","",INDIRECT("'Risk Input'!"&amp;Database!$O$2&amp;ROW()-5))</f>
        <v/>
      </c>
      <c r="D91" s="119" t="str">
        <f ca="1">IF(INDIRECT("'Risk Input'!"&amp;Database!$O$10&amp;ROW()-5)="","",INDIRECT("'Risk Input'!"&amp;Database!$O$10&amp;ROW()-5))</f>
        <v/>
      </c>
      <c r="E91" s="119" t="str">
        <f ca="1">IF(INDIRECT("'Risk Input'!"&amp;Database!$O$27&amp;ROW()-5)="","",INDIRECT("'Risk Input'!"&amp;Database!$O$27&amp;ROW()-5))</f>
        <v/>
      </c>
      <c r="F91" s="119"/>
      <c r="G91" s="119"/>
      <c r="H91" s="119"/>
      <c r="I91" s="119"/>
      <c r="J91" s="119" t="str">
        <f>IF(OR(H91="",I91=""),"",IF((LEFT(H91,1)*LEFT(I91,1))&lt;Database!$I$3,Database!$L$2,IF(((LEFT(H91,1)*LEFT(I91,1))&lt;Database!$I$4)*((LEFT(H91,1)*LEFT(I91,1))&gt;Database!$K$2),Database!$L$3,IF(((LEFT(H91,1)*LEFT(I91,1))&lt;Database!$I$5)*((LEFT(H91,1)*LEFT(I91,1))&gt;Database!$K$3),Database!$L$4,IF((LEFT(H91,1)*LEFT(I91,1))&gt;Database!$K$4,Database!$L$5)))))</f>
        <v/>
      </c>
      <c r="K91" s="119"/>
      <c r="L91" s="119"/>
      <c r="M91" s="119" t="str">
        <f>IF(OR(K91="",L91=""),"",IF((LEFT(K91,1)*LEFT(L91,1))&lt;Database!$I$3,Database!$L$2,IF(((LEFT(K91,1)*LEFT(L91,1))&lt;Database!$I$4)*((LEFT(K91,1)*LEFT(L91,1))&gt;Database!$K$2),Database!$L$3,IF(((LEFT(K91,1)*LEFT(L91,1))&lt;Database!$I$5)*((LEFT(K91,1)*LEFT(L91,1))&gt;Database!$K$3),Database!$L$4,IF((LEFT(K91,1)*LEFT(L91,1))&gt;Database!$K$4,Database!$L$5)))))</f>
        <v/>
      </c>
      <c r="N91" s="119"/>
    </row>
    <row r="92" s="29" customFormat="1" ht="15.25" spans="2:14">
      <c r="B92" s="116">
        <f t="shared" si="3"/>
        <v>81</v>
      </c>
      <c r="C92" s="117" t="str">
        <f ca="1">IF(INDIRECT("'Risk Input'!"&amp;Database!$O$2&amp;ROW()-5)="","",INDIRECT("'Risk Input'!"&amp;Database!$O$2&amp;ROW()-5))</f>
        <v/>
      </c>
      <c r="D92" s="117" t="str">
        <f ca="1">IF(INDIRECT("'Risk Input'!"&amp;Database!$O$10&amp;ROW()-5)="","",INDIRECT("'Risk Input'!"&amp;Database!$O$10&amp;ROW()-5))</f>
        <v/>
      </c>
      <c r="E92" s="117" t="str">
        <f ca="1">IF(INDIRECT("'Risk Input'!"&amp;Database!$O$27&amp;ROW()-5)="","",INDIRECT("'Risk Input'!"&amp;Database!$O$27&amp;ROW()-5))</f>
        <v/>
      </c>
      <c r="F92" s="117"/>
      <c r="G92" s="117"/>
      <c r="H92" s="117"/>
      <c r="I92" s="117"/>
      <c r="J92" s="117" t="str">
        <f>IF(OR(H92="",I92=""),"",IF((LEFT(H92,1)*LEFT(I92,1))&lt;Database!$I$3,Database!$L$2,IF(((LEFT(H92,1)*LEFT(I92,1))&lt;Database!$I$4)*((LEFT(H92,1)*LEFT(I92,1))&gt;Database!$K$2),Database!$L$3,IF(((LEFT(H92,1)*LEFT(I92,1))&lt;Database!$I$5)*((LEFT(H92,1)*LEFT(I92,1))&gt;Database!$K$3),Database!$L$4,IF((LEFT(H92,1)*LEFT(I92,1))&gt;Database!$K$4,Database!$L$5)))))</f>
        <v/>
      </c>
      <c r="K92" s="117"/>
      <c r="L92" s="117"/>
      <c r="M92" s="117" t="str">
        <f>IF(OR(K92="",L92=""),"",IF((LEFT(K92,1)*LEFT(L92,1))&lt;Database!$I$3,Database!$L$2,IF(((LEFT(K92,1)*LEFT(L92,1))&lt;Database!$I$4)*((LEFT(K92,1)*LEFT(L92,1))&gt;Database!$K$2),Database!$L$3,IF(((LEFT(K92,1)*LEFT(L92,1))&lt;Database!$I$5)*((LEFT(K92,1)*LEFT(L92,1))&gt;Database!$K$3),Database!$L$4,IF((LEFT(K92,1)*LEFT(L92,1))&gt;Database!$K$4,Database!$L$5)))))</f>
        <v/>
      </c>
      <c r="N92" s="117"/>
    </row>
    <row r="93" s="29" customFormat="1" ht="15.25" spans="2:14">
      <c r="B93" s="118">
        <f t="shared" si="3"/>
        <v>82</v>
      </c>
      <c r="C93" s="119" t="str">
        <f ca="1">IF(INDIRECT("'Risk Input'!"&amp;Database!$O$2&amp;ROW()-5)="","",INDIRECT("'Risk Input'!"&amp;Database!$O$2&amp;ROW()-5))</f>
        <v/>
      </c>
      <c r="D93" s="119" t="str">
        <f ca="1">IF(INDIRECT("'Risk Input'!"&amp;Database!$O$10&amp;ROW()-5)="","",INDIRECT("'Risk Input'!"&amp;Database!$O$10&amp;ROW()-5))</f>
        <v/>
      </c>
      <c r="E93" s="119" t="str">
        <f ca="1">IF(INDIRECT("'Risk Input'!"&amp;Database!$O$27&amp;ROW()-5)="","",INDIRECT("'Risk Input'!"&amp;Database!$O$27&amp;ROW()-5))</f>
        <v/>
      </c>
      <c r="F93" s="119"/>
      <c r="G93" s="119"/>
      <c r="H93" s="119"/>
      <c r="I93" s="119"/>
      <c r="J93" s="119" t="str">
        <f>IF(OR(H93="",I93=""),"",IF((LEFT(H93,1)*LEFT(I93,1))&lt;Database!$I$3,Database!$L$2,IF(((LEFT(H93,1)*LEFT(I93,1))&lt;Database!$I$4)*((LEFT(H93,1)*LEFT(I93,1))&gt;Database!$K$2),Database!$L$3,IF(((LEFT(H93,1)*LEFT(I93,1))&lt;Database!$I$5)*((LEFT(H93,1)*LEFT(I93,1))&gt;Database!$K$3),Database!$L$4,IF((LEFT(H93,1)*LEFT(I93,1))&gt;Database!$K$4,Database!$L$5)))))</f>
        <v/>
      </c>
      <c r="K93" s="119"/>
      <c r="L93" s="119"/>
      <c r="M93" s="119" t="str">
        <f>IF(OR(K93="",L93=""),"",IF((LEFT(K93,1)*LEFT(L93,1))&lt;Database!$I$3,Database!$L$2,IF(((LEFT(K93,1)*LEFT(L93,1))&lt;Database!$I$4)*((LEFT(K93,1)*LEFT(L93,1))&gt;Database!$K$2),Database!$L$3,IF(((LEFT(K93,1)*LEFT(L93,1))&lt;Database!$I$5)*((LEFT(K93,1)*LEFT(L93,1))&gt;Database!$K$3),Database!$L$4,IF((LEFT(K93,1)*LEFT(L93,1))&gt;Database!$K$4,Database!$L$5)))))</f>
        <v/>
      </c>
      <c r="N93" s="119"/>
    </row>
    <row r="94" s="29" customFormat="1" ht="15.25" spans="2:14">
      <c r="B94" s="116">
        <f t="shared" si="3"/>
        <v>83</v>
      </c>
      <c r="C94" s="117" t="str">
        <f ca="1">IF(INDIRECT("'Risk Input'!"&amp;Database!$O$2&amp;ROW()-5)="","",INDIRECT("'Risk Input'!"&amp;Database!$O$2&amp;ROW()-5))</f>
        <v/>
      </c>
      <c r="D94" s="117" t="str">
        <f ca="1">IF(INDIRECT("'Risk Input'!"&amp;Database!$O$10&amp;ROW()-5)="","",INDIRECT("'Risk Input'!"&amp;Database!$O$10&amp;ROW()-5))</f>
        <v/>
      </c>
      <c r="E94" s="117" t="str">
        <f ca="1">IF(INDIRECT("'Risk Input'!"&amp;Database!$O$27&amp;ROW()-5)="","",INDIRECT("'Risk Input'!"&amp;Database!$O$27&amp;ROW()-5))</f>
        <v/>
      </c>
      <c r="F94" s="117"/>
      <c r="G94" s="117"/>
      <c r="H94" s="117"/>
      <c r="I94" s="117"/>
      <c r="J94" s="117" t="str">
        <f>IF(OR(H94="",I94=""),"",IF((LEFT(H94,1)*LEFT(I94,1))&lt;Database!$I$3,Database!$L$2,IF(((LEFT(H94,1)*LEFT(I94,1))&lt;Database!$I$4)*((LEFT(H94,1)*LEFT(I94,1))&gt;Database!$K$2),Database!$L$3,IF(((LEFT(H94,1)*LEFT(I94,1))&lt;Database!$I$5)*((LEFT(H94,1)*LEFT(I94,1))&gt;Database!$K$3),Database!$L$4,IF((LEFT(H94,1)*LEFT(I94,1))&gt;Database!$K$4,Database!$L$5)))))</f>
        <v/>
      </c>
      <c r="K94" s="117"/>
      <c r="L94" s="117"/>
      <c r="M94" s="117" t="str">
        <f>IF(OR(K94="",L94=""),"",IF((LEFT(K94,1)*LEFT(L94,1))&lt;Database!$I$3,Database!$L$2,IF(((LEFT(K94,1)*LEFT(L94,1))&lt;Database!$I$4)*((LEFT(K94,1)*LEFT(L94,1))&gt;Database!$K$2),Database!$L$3,IF(((LEFT(K94,1)*LEFT(L94,1))&lt;Database!$I$5)*((LEFT(K94,1)*LEFT(L94,1))&gt;Database!$K$3),Database!$L$4,IF((LEFT(K94,1)*LEFT(L94,1))&gt;Database!$K$4,Database!$L$5)))))</f>
        <v/>
      </c>
      <c r="N94" s="117"/>
    </row>
    <row r="95" s="29" customFormat="1" ht="15.25" spans="2:14">
      <c r="B95" s="118">
        <f t="shared" si="3"/>
        <v>84</v>
      </c>
      <c r="C95" s="119" t="str">
        <f ca="1">IF(INDIRECT("'Risk Input'!"&amp;Database!$O$2&amp;ROW()-5)="","",INDIRECT("'Risk Input'!"&amp;Database!$O$2&amp;ROW()-5))</f>
        <v/>
      </c>
      <c r="D95" s="119" t="str">
        <f ca="1">IF(INDIRECT("'Risk Input'!"&amp;Database!$O$10&amp;ROW()-5)="","",INDIRECT("'Risk Input'!"&amp;Database!$O$10&amp;ROW()-5))</f>
        <v/>
      </c>
      <c r="E95" s="119" t="str">
        <f ca="1">IF(INDIRECT("'Risk Input'!"&amp;Database!$O$27&amp;ROW()-5)="","",INDIRECT("'Risk Input'!"&amp;Database!$O$27&amp;ROW()-5))</f>
        <v/>
      </c>
      <c r="F95" s="119"/>
      <c r="G95" s="119"/>
      <c r="H95" s="119"/>
      <c r="I95" s="119"/>
      <c r="J95" s="119" t="str">
        <f>IF(OR(H95="",I95=""),"",IF((LEFT(H95,1)*LEFT(I95,1))&lt;Database!$I$3,Database!$L$2,IF(((LEFT(H95,1)*LEFT(I95,1))&lt;Database!$I$4)*((LEFT(H95,1)*LEFT(I95,1))&gt;Database!$K$2),Database!$L$3,IF(((LEFT(H95,1)*LEFT(I95,1))&lt;Database!$I$5)*((LEFT(H95,1)*LEFT(I95,1))&gt;Database!$K$3),Database!$L$4,IF((LEFT(H95,1)*LEFT(I95,1))&gt;Database!$K$4,Database!$L$5)))))</f>
        <v/>
      </c>
      <c r="K95" s="119"/>
      <c r="L95" s="119"/>
      <c r="M95" s="119" t="str">
        <f>IF(OR(K95="",L95=""),"",IF((LEFT(K95,1)*LEFT(L95,1))&lt;Database!$I$3,Database!$L$2,IF(((LEFT(K95,1)*LEFT(L95,1))&lt;Database!$I$4)*((LEFT(K95,1)*LEFT(L95,1))&gt;Database!$K$2),Database!$L$3,IF(((LEFT(K95,1)*LEFT(L95,1))&lt;Database!$I$5)*((LEFT(K95,1)*LEFT(L95,1))&gt;Database!$K$3),Database!$L$4,IF((LEFT(K95,1)*LEFT(L95,1))&gt;Database!$K$4,Database!$L$5)))))</f>
        <v/>
      </c>
      <c r="N95" s="119"/>
    </row>
    <row r="96" s="29" customFormat="1" ht="15.25" spans="2:14">
      <c r="B96" s="116">
        <f t="shared" si="3"/>
        <v>85</v>
      </c>
      <c r="C96" s="117" t="str">
        <f ca="1">IF(INDIRECT("'Risk Input'!"&amp;Database!$O$2&amp;ROW()-5)="","",INDIRECT("'Risk Input'!"&amp;Database!$O$2&amp;ROW()-5))</f>
        <v/>
      </c>
      <c r="D96" s="117" t="str">
        <f ca="1">IF(INDIRECT("'Risk Input'!"&amp;Database!$O$10&amp;ROW()-5)="","",INDIRECT("'Risk Input'!"&amp;Database!$O$10&amp;ROW()-5))</f>
        <v/>
      </c>
      <c r="E96" s="117" t="str">
        <f ca="1">IF(INDIRECT("'Risk Input'!"&amp;Database!$O$27&amp;ROW()-5)="","",INDIRECT("'Risk Input'!"&amp;Database!$O$27&amp;ROW()-5))</f>
        <v/>
      </c>
      <c r="F96" s="117"/>
      <c r="G96" s="117"/>
      <c r="H96" s="117"/>
      <c r="I96" s="117"/>
      <c r="J96" s="117" t="str">
        <f>IF(OR(H96="",I96=""),"",IF((LEFT(H96,1)*LEFT(I96,1))&lt;Database!$I$3,Database!$L$2,IF(((LEFT(H96,1)*LEFT(I96,1))&lt;Database!$I$4)*((LEFT(H96,1)*LEFT(I96,1))&gt;Database!$K$2),Database!$L$3,IF(((LEFT(H96,1)*LEFT(I96,1))&lt;Database!$I$5)*((LEFT(H96,1)*LEFT(I96,1))&gt;Database!$K$3),Database!$L$4,IF((LEFT(H96,1)*LEFT(I96,1))&gt;Database!$K$4,Database!$L$5)))))</f>
        <v/>
      </c>
      <c r="K96" s="117"/>
      <c r="L96" s="117"/>
      <c r="M96" s="117" t="str">
        <f>IF(OR(K96="",L96=""),"",IF((LEFT(K96,1)*LEFT(L96,1))&lt;Database!$I$3,Database!$L$2,IF(((LEFT(K96,1)*LEFT(L96,1))&lt;Database!$I$4)*((LEFT(K96,1)*LEFT(L96,1))&gt;Database!$K$2),Database!$L$3,IF(((LEFT(K96,1)*LEFT(L96,1))&lt;Database!$I$5)*((LEFT(K96,1)*LEFT(L96,1))&gt;Database!$K$3),Database!$L$4,IF((LEFT(K96,1)*LEFT(L96,1))&gt;Database!$K$4,Database!$L$5)))))</f>
        <v/>
      </c>
      <c r="N96" s="117"/>
    </row>
    <row r="97" s="29" customFormat="1" ht="15.25" spans="2:14">
      <c r="B97" s="118">
        <f t="shared" si="3"/>
        <v>86</v>
      </c>
      <c r="C97" s="119" t="str">
        <f ca="1">IF(INDIRECT("'Risk Input'!"&amp;Database!$O$2&amp;ROW()-5)="","",INDIRECT("'Risk Input'!"&amp;Database!$O$2&amp;ROW()-5))</f>
        <v/>
      </c>
      <c r="D97" s="119" t="str">
        <f ca="1">IF(INDIRECT("'Risk Input'!"&amp;Database!$O$10&amp;ROW()-5)="","",INDIRECT("'Risk Input'!"&amp;Database!$O$10&amp;ROW()-5))</f>
        <v/>
      </c>
      <c r="E97" s="119" t="str">
        <f ca="1">IF(INDIRECT("'Risk Input'!"&amp;Database!$O$27&amp;ROW()-5)="","",INDIRECT("'Risk Input'!"&amp;Database!$O$27&amp;ROW()-5))</f>
        <v/>
      </c>
      <c r="F97" s="119"/>
      <c r="G97" s="119"/>
      <c r="H97" s="119"/>
      <c r="I97" s="119"/>
      <c r="J97" s="119" t="str">
        <f>IF(OR(H97="",I97=""),"",IF((LEFT(H97,1)*LEFT(I97,1))&lt;Database!$I$3,Database!$L$2,IF(((LEFT(H97,1)*LEFT(I97,1))&lt;Database!$I$4)*((LEFT(H97,1)*LEFT(I97,1))&gt;Database!$K$2),Database!$L$3,IF(((LEFT(H97,1)*LEFT(I97,1))&lt;Database!$I$5)*((LEFT(H97,1)*LEFT(I97,1))&gt;Database!$K$3),Database!$L$4,IF((LEFT(H97,1)*LEFT(I97,1))&gt;Database!$K$4,Database!$L$5)))))</f>
        <v/>
      </c>
      <c r="K97" s="119"/>
      <c r="L97" s="119"/>
      <c r="M97" s="119" t="str">
        <f>IF(OR(K97="",L97=""),"",IF((LEFT(K97,1)*LEFT(L97,1))&lt;Database!$I$3,Database!$L$2,IF(((LEFT(K97,1)*LEFT(L97,1))&lt;Database!$I$4)*((LEFT(K97,1)*LEFT(L97,1))&gt;Database!$K$2),Database!$L$3,IF(((LEFT(K97,1)*LEFT(L97,1))&lt;Database!$I$5)*((LEFT(K97,1)*LEFT(L97,1))&gt;Database!$K$3),Database!$L$4,IF((LEFT(K97,1)*LEFT(L97,1))&gt;Database!$K$4,Database!$L$5)))))</f>
        <v/>
      </c>
      <c r="N97" s="119"/>
    </row>
    <row r="98" s="29" customFormat="1" ht="15.25" spans="2:14">
      <c r="B98" s="116">
        <f t="shared" si="3"/>
        <v>87</v>
      </c>
      <c r="C98" s="117" t="str">
        <f ca="1">IF(INDIRECT("'Risk Input'!"&amp;Database!$O$2&amp;ROW()-5)="","",INDIRECT("'Risk Input'!"&amp;Database!$O$2&amp;ROW()-5))</f>
        <v/>
      </c>
      <c r="D98" s="117" t="str">
        <f ca="1">IF(INDIRECT("'Risk Input'!"&amp;Database!$O$10&amp;ROW()-5)="","",INDIRECT("'Risk Input'!"&amp;Database!$O$10&amp;ROW()-5))</f>
        <v/>
      </c>
      <c r="E98" s="117" t="str">
        <f ca="1">IF(INDIRECT("'Risk Input'!"&amp;Database!$O$27&amp;ROW()-5)="","",INDIRECT("'Risk Input'!"&amp;Database!$O$27&amp;ROW()-5))</f>
        <v/>
      </c>
      <c r="F98" s="117"/>
      <c r="G98" s="117"/>
      <c r="H98" s="117"/>
      <c r="I98" s="117"/>
      <c r="J98" s="117" t="str">
        <f>IF(OR(H98="",I98=""),"",IF((LEFT(H98,1)*LEFT(I98,1))&lt;Database!$I$3,Database!$L$2,IF(((LEFT(H98,1)*LEFT(I98,1))&lt;Database!$I$4)*((LEFT(H98,1)*LEFT(I98,1))&gt;Database!$K$2),Database!$L$3,IF(((LEFT(H98,1)*LEFT(I98,1))&lt;Database!$I$5)*((LEFT(H98,1)*LEFT(I98,1))&gt;Database!$K$3),Database!$L$4,IF((LEFT(H98,1)*LEFT(I98,1))&gt;Database!$K$4,Database!$L$5)))))</f>
        <v/>
      </c>
      <c r="K98" s="117"/>
      <c r="L98" s="117"/>
      <c r="M98" s="117" t="str">
        <f>IF(OR(K98="",L98=""),"",IF((LEFT(K98,1)*LEFT(L98,1))&lt;Database!$I$3,Database!$L$2,IF(((LEFT(K98,1)*LEFT(L98,1))&lt;Database!$I$4)*((LEFT(K98,1)*LEFT(L98,1))&gt;Database!$K$2),Database!$L$3,IF(((LEFT(K98,1)*LEFT(L98,1))&lt;Database!$I$5)*((LEFT(K98,1)*LEFT(L98,1))&gt;Database!$K$3),Database!$L$4,IF((LEFT(K98,1)*LEFT(L98,1))&gt;Database!$K$4,Database!$L$5)))))</f>
        <v/>
      </c>
      <c r="N98" s="117"/>
    </row>
    <row r="99" s="29" customFormat="1" ht="15.25" spans="2:14">
      <c r="B99" s="118">
        <f t="shared" si="3"/>
        <v>88</v>
      </c>
      <c r="C99" s="119" t="str">
        <f ca="1">IF(INDIRECT("'Risk Input'!"&amp;Database!$O$2&amp;ROW()-5)="","",INDIRECT("'Risk Input'!"&amp;Database!$O$2&amp;ROW()-5))</f>
        <v/>
      </c>
      <c r="D99" s="119" t="str">
        <f ca="1">IF(INDIRECT("'Risk Input'!"&amp;Database!$O$10&amp;ROW()-5)="","",INDIRECT("'Risk Input'!"&amp;Database!$O$10&amp;ROW()-5))</f>
        <v/>
      </c>
      <c r="E99" s="119" t="str">
        <f ca="1">IF(INDIRECT("'Risk Input'!"&amp;Database!$O$27&amp;ROW()-5)="","",INDIRECT("'Risk Input'!"&amp;Database!$O$27&amp;ROW()-5))</f>
        <v/>
      </c>
      <c r="F99" s="119"/>
      <c r="G99" s="119"/>
      <c r="H99" s="119"/>
      <c r="I99" s="119"/>
      <c r="J99" s="119" t="str">
        <f>IF(OR(H99="",I99=""),"",IF((LEFT(H99,1)*LEFT(I99,1))&lt;Database!$I$3,Database!$L$2,IF(((LEFT(H99,1)*LEFT(I99,1))&lt;Database!$I$4)*((LEFT(H99,1)*LEFT(I99,1))&gt;Database!$K$2),Database!$L$3,IF(((LEFT(H99,1)*LEFT(I99,1))&lt;Database!$I$5)*((LEFT(H99,1)*LEFT(I99,1))&gt;Database!$K$3),Database!$L$4,IF((LEFT(H99,1)*LEFT(I99,1))&gt;Database!$K$4,Database!$L$5)))))</f>
        <v/>
      </c>
      <c r="K99" s="119"/>
      <c r="L99" s="119"/>
      <c r="M99" s="119" t="str">
        <f>IF(OR(K99="",L99=""),"",IF((LEFT(K99,1)*LEFT(L99,1))&lt;Database!$I$3,Database!$L$2,IF(((LEFT(K99,1)*LEFT(L99,1))&lt;Database!$I$4)*((LEFT(K99,1)*LEFT(L99,1))&gt;Database!$K$2),Database!$L$3,IF(((LEFT(K99,1)*LEFT(L99,1))&lt;Database!$I$5)*((LEFT(K99,1)*LEFT(L99,1))&gt;Database!$K$3),Database!$L$4,IF((LEFT(K99,1)*LEFT(L99,1))&gt;Database!$K$4,Database!$L$5)))))</f>
        <v/>
      </c>
      <c r="N99" s="119"/>
    </row>
    <row r="100" s="29" customFormat="1" ht="15.25" spans="2:14">
      <c r="B100" s="116">
        <f t="shared" si="3"/>
        <v>89</v>
      </c>
      <c r="C100" s="117" t="str">
        <f ca="1">IF(INDIRECT("'Risk Input'!"&amp;Database!$O$2&amp;ROW()-5)="","",INDIRECT("'Risk Input'!"&amp;Database!$O$2&amp;ROW()-5))</f>
        <v/>
      </c>
      <c r="D100" s="117" t="str">
        <f ca="1">IF(INDIRECT("'Risk Input'!"&amp;Database!$O$10&amp;ROW()-5)="","",INDIRECT("'Risk Input'!"&amp;Database!$O$10&amp;ROW()-5))</f>
        <v/>
      </c>
      <c r="E100" s="117" t="str">
        <f ca="1">IF(INDIRECT("'Risk Input'!"&amp;Database!$O$27&amp;ROW()-5)="","",INDIRECT("'Risk Input'!"&amp;Database!$O$27&amp;ROW()-5))</f>
        <v/>
      </c>
      <c r="F100" s="117"/>
      <c r="G100" s="117"/>
      <c r="H100" s="117"/>
      <c r="I100" s="117"/>
      <c r="J100" s="117" t="str">
        <f>IF(OR(H100="",I100=""),"",IF((LEFT(H100,1)*LEFT(I100,1))&lt;Database!$I$3,Database!$L$2,IF(((LEFT(H100,1)*LEFT(I100,1))&lt;Database!$I$4)*((LEFT(H100,1)*LEFT(I100,1))&gt;Database!$K$2),Database!$L$3,IF(((LEFT(H100,1)*LEFT(I100,1))&lt;Database!$I$5)*((LEFT(H100,1)*LEFT(I100,1))&gt;Database!$K$3),Database!$L$4,IF((LEFT(H100,1)*LEFT(I100,1))&gt;Database!$K$4,Database!$L$5)))))</f>
        <v/>
      </c>
      <c r="K100" s="117"/>
      <c r="L100" s="117"/>
      <c r="M100" s="117" t="str">
        <f>IF(OR(K100="",L100=""),"",IF((LEFT(K100,1)*LEFT(L100,1))&lt;Database!$I$3,Database!$L$2,IF(((LEFT(K100,1)*LEFT(L100,1))&lt;Database!$I$4)*((LEFT(K100,1)*LEFT(L100,1))&gt;Database!$K$2),Database!$L$3,IF(((LEFT(K100,1)*LEFT(L100,1))&lt;Database!$I$5)*((LEFT(K100,1)*LEFT(L100,1))&gt;Database!$K$3),Database!$L$4,IF((LEFT(K100,1)*LEFT(L100,1))&gt;Database!$K$4,Database!$L$5)))))</f>
        <v/>
      </c>
      <c r="N100" s="117"/>
    </row>
    <row r="101" s="29" customFormat="1" ht="15.25" spans="2:14">
      <c r="B101" s="77">
        <f t="shared" si="3"/>
        <v>90</v>
      </c>
      <c r="C101" s="53" t="str">
        <f ca="1">IF(INDIRECT("'Risk Input'!"&amp;Database!$O$2&amp;ROW()-5)="","",INDIRECT("'Risk Input'!"&amp;Database!$O$2&amp;ROW()-5))</f>
        <v/>
      </c>
      <c r="D101" s="53" t="str">
        <f ca="1">IF(INDIRECT("'Risk Input'!"&amp;Database!$O$10&amp;ROW()-5)="","",INDIRECT("'Risk Input'!"&amp;Database!$O$10&amp;ROW()-5))</f>
        <v/>
      </c>
      <c r="E101" s="53" t="str">
        <f ca="1">IF(INDIRECT("'Risk Input'!"&amp;Database!$O$27&amp;ROW()-5)="","",INDIRECT("'Risk Input'!"&amp;Database!$O$27&amp;ROW()-5))</f>
        <v/>
      </c>
      <c r="F101" s="53"/>
      <c r="G101" s="53"/>
      <c r="H101" s="53"/>
      <c r="I101" s="53"/>
      <c r="J101" s="53" t="str">
        <f>IF(OR(H101="",I101=""),"",IF((LEFT(H101,1)*LEFT(I101,1))&lt;Database!$I$3,Database!$L$2,IF(((LEFT(H101,1)*LEFT(I101,1))&lt;Database!$I$4)*((LEFT(H101,1)*LEFT(I101,1))&gt;Database!$K$2),Database!$L$3,IF(((LEFT(H101,1)*LEFT(I101,1))&lt;Database!$I$5)*((LEFT(H101,1)*LEFT(I101,1))&gt;Database!$K$3),Database!$L$4,IF((LEFT(H101,1)*LEFT(I101,1))&gt;Database!$K$4,Database!$L$5)))))</f>
        <v/>
      </c>
      <c r="K101" s="53"/>
      <c r="L101" s="53"/>
      <c r="M101" s="53" t="str">
        <f>IF(OR(K101="",L101=""),"",IF((LEFT(K101,1)*LEFT(L101,1))&lt;Database!$I$3,Database!$L$2,IF(((LEFT(K101,1)*LEFT(L101,1))&lt;Database!$I$4)*((LEFT(K101,1)*LEFT(L101,1))&gt;Database!$K$2),Database!$L$3,IF(((LEFT(K101,1)*LEFT(L101,1))&lt;Database!$I$5)*((LEFT(K101,1)*LEFT(L101,1))&gt;Database!$K$3),Database!$L$4,IF((LEFT(K101,1)*LEFT(L101,1))&gt;Database!$K$4,Database!$L$5)))))</f>
        <v/>
      </c>
      <c r="N101" s="53"/>
    </row>
    <row r="102" s="29" customFormat="1" ht="15.25" spans="2:14">
      <c r="B102" s="91">
        <f t="shared" ref="B102:B113" si="4">B101+1</f>
        <v>91</v>
      </c>
      <c r="C102" s="92" t="str">
        <f ca="1">IF(INDIRECT("'Risk Input'!"&amp;Database!$O$2&amp;ROW()-5)="","",INDIRECT("'Risk Input'!"&amp;Database!$O$2&amp;ROW()-5))</f>
        <v/>
      </c>
      <c r="D102" s="92" t="str">
        <f ca="1">IF(INDIRECT("'Risk Input'!"&amp;Database!$O$10&amp;ROW()-5)="","",INDIRECT("'Risk Input'!"&amp;Database!$O$10&amp;ROW()-5))</f>
        <v/>
      </c>
      <c r="E102" s="92" t="str">
        <f ca="1">IF(INDIRECT("'Risk Input'!"&amp;Database!$O$27&amp;ROW()-5)="","",INDIRECT("'Risk Input'!"&amp;Database!$O$27&amp;ROW()-5))</f>
        <v/>
      </c>
      <c r="F102" s="92"/>
      <c r="G102" s="92"/>
      <c r="H102" s="92"/>
      <c r="I102" s="92"/>
      <c r="J102" s="92" t="str">
        <f>IF(OR(H102="",I102=""),"",IF((LEFT(H102,1)*LEFT(I102,1))&lt;Database!$I$3,Database!$L$2,IF(((LEFT(H102,1)*LEFT(I102,1))&lt;Database!$I$4)*((LEFT(H102,1)*LEFT(I102,1))&gt;Database!$K$2),Database!$L$3,IF(((LEFT(H102,1)*LEFT(I102,1))&lt;Database!$I$5)*((LEFT(H102,1)*LEFT(I102,1))&gt;Database!$K$3),Database!$L$4,IF((LEFT(H102,1)*LEFT(I102,1))&gt;Database!$K$4,Database!$L$5)))))</f>
        <v/>
      </c>
      <c r="K102" s="92"/>
      <c r="L102" s="92"/>
      <c r="M102" s="92" t="str">
        <f>IF(OR(K102="",L102=""),"",IF((LEFT(K102,1)*LEFT(L102,1))&lt;Database!$I$3,Database!$L$2,IF(((LEFT(K102,1)*LEFT(L102,1))&lt;Database!$I$4)*((LEFT(K102,1)*LEFT(L102,1))&gt;Database!$K$2),Database!$L$3,IF(((LEFT(K102,1)*LEFT(L102,1))&lt;Database!$I$5)*((LEFT(K102,1)*LEFT(L102,1))&gt;Database!$K$3),Database!$L$4,IF((LEFT(K102,1)*LEFT(L102,1))&gt;Database!$K$4,Database!$L$5)))))</f>
        <v/>
      </c>
      <c r="N102" s="92"/>
    </row>
    <row r="103" s="29" customFormat="1" ht="15.25" spans="2:14">
      <c r="B103" s="77">
        <f t="shared" si="4"/>
        <v>92</v>
      </c>
      <c r="C103" s="53" t="str">
        <f ca="1">IF(INDIRECT("'Risk Input'!"&amp;Database!$O$2&amp;ROW()-5)="","",INDIRECT("'Risk Input'!"&amp;Database!$O$2&amp;ROW()-5))</f>
        <v/>
      </c>
      <c r="D103" s="53" t="str">
        <f ca="1">IF(INDIRECT("'Risk Input'!"&amp;Database!$O$10&amp;ROW()-5)="","",INDIRECT("'Risk Input'!"&amp;Database!$O$10&amp;ROW()-5))</f>
        <v/>
      </c>
      <c r="E103" s="53" t="str">
        <f ca="1">IF(INDIRECT("'Risk Input'!"&amp;Database!$O$27&amp;ROW()-5)="","",INDIRECT("'Risk Input'!"&amp;Database!$O$27&amp;ROW()-5))</f>
        <v/>
      </c>
      <c r="F103" s="53"/>
      <c r="G103" s="53"/>
      <c r="H103" s="53"/>
      <c r="I103" s="53"/>
      <c r="J103" s="53" t="str">
        <f>IF(OR(H103="",I103=""),"",IF((LEFT(H103,1)*LEFT(I103,1))&lt;Database!$I$3,Database!$L$2,IF(((LEFT(H103,1)*LEFT(I103,1))&lt;Database!$I$4)*((LEFT(H103,1)*LEFT(I103,1))&gt;Database!$K$2),Database!$L$3,IF(((LEFT(H103,1)*LEFT(I103,1))&lt;Database!$I$5)*((LEFT(H103,1)*LEFT(I103,1))&gt;Database!$K$3),Database!$L$4,IF((LEFT(H103,1)*LEFT(I103,1))&gt;Database!$K$4,Database!$L$5)))))</f>
        <v/>
      </c>
      <c r="K103" s="53"/>
      <c r="L103" s="53"/>
      <c r="M103" s="53" t="str">
        <f>IF(OR(K103="",L103=""),"",IF((LEFT(K103,1)*LEFT(L103,1))&lt;Database!$I$3,Database!$L$2,IF(((LEFT(K103,1)*LEFT(L103,1))&lt;Database!$I$4)*((LEFT(K103,1)*LEFT(L103,1))&gt;Database!$K$2),Database!$L$3,IF(((LEFT(K103,1)*LEFT(L103,1))&lt;Database!$I$5)*((LEFT(K103,1)*LEFT(L103,1))&gt;Database!$K$3),Database!$L$4,IF((LEFT(K103,1)*LEFT(L103,1))&gt;Database!$K$4,Database!$L$5)))))</f>
        <v/>
      </c>
      <c r="N103" s="53"/>
    </row>
    <row r="104" s="29" customFormat="1" ht="15.25" spans="2:14">
      <c r="B104" s="91">
        <f t="shared" si="4"/>
        <v>93</v>
      </c>
      <c r="C104" s="92" t="str">
        <f ca="1">IF(INDIRECT("'Risk Input'!"&amp;Database!$O$2&amp;ROW()-5)="","",INDIRECT("'Risk Input'!"&amp;Database!$O$2&amp;ROW()-5))</f>
        <v/>
      </c>
      <c r="D104" s="92" t="str">
        <f ca="1">IF(INDIRECT("'Risk Input'!"&amp;Database!$O$10&amp;ROW()-5)="","",INDIRECT("'Risk Input'!"&amp;Database!$O$10&amp;ROW()-5))</f>
        <v/>
      </c>
      <c r="E104" s="92" t="str">
        <f ca="1">IF(INDIRECT("'Risk Input'!"&amp;Database!$O$27&amp;ROW()-5)="","",INDIRECT("'Risk Input'!"&amp;Database!$O$27&amp;ROW()-5))</f>
        <v/>
      </c>
      <c r="F104" s="92"/>
      <c r="G104" s="92"/>
      <c r="H104" s="92"/>
      <c r="I104" s="92"/>
      <c r="J104" s="92" t="str">
        <f>IF(OR(H104="",I104=""),"",IF((LEFT(H104,1)*LEFT(I104,1))&lt;Database!$I$3,Database!$L$2,IF(((LEFT(H104,1)*LEFT(I104,1))&lt;Database!$I$4)*((LEFT(H104,1)*LEFT(I104,1))&gt;Database!$K$2),Database!$L$3,IF(((LEFT(H104,1)*LEFT(I104,1))&lt;Database!$I$5)*((LEFT(H104,1)*LEFT(I104,1))&gt;Database!$K$3),Database!$L$4,IF((LEFT(H104,1)*LEFT(I104,1))&gt;Database!$K$4,Database!$L$5)))))</f>
        <v/>
      </c>
      <c r="K104" s="92"/>
      <c r="L104" s="92"/>
      <c r="M104" s="92" t="str">
        <f>IF(OR(K104="",L104=""),"",IF((LEFT(K104,1)*LEFT(L104,1))&lt;Database!$I$3,Database!$L$2,IF(((LEFT(K104,1)*LEFT(L104,1))&lt;Database!$I$4)*((LEFT(K104,1)*LEFT(L104,1))&gt;Database!$K$2),Database!$L$3,IF(((LEFT(K104,1)*LEFT(L104,1))&lt;Database!$I$5)*((LEFT(K104,1)*LEFT(L104,1))&gt;Database!$K$3),Database!$L$4,IF((LEFT(K104,1)*LEFT(L104,1))&gt;Database!$K$4,Database!$L$5)))))</f>
        <v/>
      </c>
      <c r="N104" s="92"/>
    </row>
    <row r="105" s="29" customFormat="1" ht="15.25" spans="2:14">
      <c r="B105" s="77">
        <f t="shared" si="4"/>
        <v>94</v>
      </c>
      <c r="C105" s="53" t="str">
        <f ca="1">IF(INDIRECT("'Risk Input'!"&amp;Database!$O$2&amp;ROW()-5)="","",INDIRECT("'Risk Input'!"&amp;Database!$O$2&amp;ROW()-5))</f>
        <v/>
      </c>
      <c r="D105" s="53" t="str">
        <f ca="1">IF(INDIRECT("'Risk Input'!"&amp;Database!$O$10&amp;ROW()-5)="","",INDIRECT("'Risk Input'!"&amp;Database!$O$10&amp;ROW()-5))</f>
        <v/>
      </c>
      <c r="E105" s="53" t="str">
        <f ca="1">IF(INDIRECT("'Risk Input'!"&amp;Database!$O$27&amp;ROW()-5)="","",INDIRECT("'Risk Input'!"&amp;Database!$O$27&amp;ROW()-5))</f>
        <v/>
      </c>
      <c r="F105" s="53"/>
      <c r="G105" s="53"/>
      <c r="H105" s="53"/>
      <c r="I105" s="53"/>
      <c r="J105" s="53" t="str">
        <f>IF(OR(H105="",I105=""),"",IF((LEFT(H105,1)*LEFT(I105,1))&lt;Database!$I$3,Database!$L$2,IF(((LEFT(H105,1)*LEFT(I105,1))&lt;Database!$I$4)*((LEFT(H105,1)*LEFT(I105,1))&gt;Database!$K$2),Database!$L$3,IF(((LEFT(H105,1)*LEFT(I105,1))&lt;Database!$I$5)*((LEFT(H105,1)*LEFT(I105,1))&gt;Database!$K$3),Database!$L$4,IF((LEFT(H105,1)*LEFT(I105,1))&gt;Database!$K$4,Database!$L$5)))))</f>
        <v/>
      </c>
      <c r="K105" s="53"/>
      <c r="L105" s="53"/>
      <c r="M105" s="53" t="str">
        <f>IF(OR(K105="",L105=""),"",IF((LEFT(K105,1)*LEFT(L105,1))&lt;Database!$I$3,Database!$L$2,IF(((LEFT(K105,1)*LEFT(L105,1))&lt;Database!$I$4)*((LEFT(K105,1)*LEFT(L105,1))&gt;Database!$K$2),Database!$L$3,IF(((LEFT(K105,1)*LEFT(L105,1))&lt;Database!$I$5)*((LEFT(K105,1)*LEFT(L105,1))&gt;Database!$K$3),Database!$L$4,IF((LEFT(K105,1)*LEFT(L105,1))&gt;Database!$K$4,Database!$L$5)))))</f>
        <v/>
      </c>
      <c r="N105" s="53"/>
    </row>
    <row r="106" s="29" customFormat="1" ht="15.25" spans="2:14">
      <c r="B106" s="91">
        <f t="shared" si="4"/>
        <v>95</v>
      </c>
      <c r="C106" s="92" t="str">
        <f ca="1">IF(INDIRECT("'Risk Input'!"&amp;Database!$O$2&amp;ROW()-5)="","",INDIRECT("'Risk Input'!"&amp;Database!$O$2&amp;ROW()-5))</f>
        <v/>
      </c>
      <c r="D106" s="92" t="str">
        <f ca="1">IF(INDIRECT("'Risk Input'!"&amp;Database!$O$10&amp;ROW()-5)="","",INDIRECT("'Risk Input'!"&amp;Database!$O$10&amp;ROW()-5))</f>
        <v/>
      </c>
      <c r="E106" s="92" t="str">
        <f ca="1">IF(INDIRECT("'Risk Input'!"&amp;Database!$O$27&amp;ROW()-5)="","",INDIRECT("'Risk Input'!"&amp;Database!$O$27&amp;ROW()-5))</f>
        <v/>
      </c>
      <c r="F106" s="92"/>
      <c r="G106" s="92"/>
      <c r="H106" s="92"/>
      <c r="I106" s="92"/>
      <c r="J106" s="92" t="str">
        <f>IF(OR(H106="",I106=""),"",IF((LEFT(H106,1)*LEFT(I106,1))&lt;Database!$I$3,Database!$L$2,IF(((LEFT(H106,1)*LEFT(I106,1))&lt;Database!$I$4)*((LEFT(H106,1)*LEFT(I106,1))&gt;Database!$K$2),Database!$L$3,IF(((LEFT(H106,1)*LEFT(I106,1))&lt;Database!$I$5)*((LEFT(H106,1)*LEFT(I106,1))&gt;Database!$K$3),Database!$L$4,IF((LEFT(H106,1)*LEFT(I106,1))&gt;Database!$K$4,Database!$L$5)))))</f>
        <v/>
      </c>
      <c r="K106" s="92"/>
      <c r="L106" s="92"/>
      <c r="M106" s="92" t="str">
        <f>IF(OR(K106="",L106=""),"",IF((LEFT(K106,1)*LEFT(L106,1))&lt;Database!$I$3,Database!$L$2,IF(((LEFT(K106,1)*LEFT(L106,1))&lt;Database!$I$4)*((LEFT(K106,1)*LEFT(L106,1))&gt;Database!$K$2),Database!$L$3,IF(((LEFT(K106,1)*LEFT(L106,1))&lt;Database!$I$5)*((LEFT(K106,1)*LEFT(L106,1))&gt;Database!$K$3),Database!$L$4,IF((LEFT(K106,1)*LEFT(L106,1))&gt;Database!$K$4,Database!$L$5)))))</f>
        <v/>
      </c>
      <c r="N106" s="92"/>
    </row>
    <row r="107" s="29" customFormat="1" ht="15.25" spans="2:14">
      <c r="B107" s="77">
        <f t="shared" si="4"/>
        <v>96</v>
      </c>
      <c r="C107" s="53" t="str">
        <f ca="1">IF(INDIRECT("'Risk Input'!"&amp;Database!$O$2&amp;ROW()-5)="","",INDIRECT("'Risk Input'!"&amp;Database!$O$2&amp;ROW()-5))</f>
        <v/>
      </c>
      <c r="D107" s="53" t="str">
        <f ca="1">IF(INDIRECT("'Risk Input'!"&amp;Database!$O$10&amp;ROW()-5)="","",INDIRECT("'Risk Input'!"&amp;Database!$O$10&amp;ROW()-5))</f>
        <v/>
      </c>
      <c r="E107" s="53" t="str">
        <f ca="1">IF(INDIRECT("'Risk Input'!"&amp;Database!$O$27&amp;ROW()-5)="","",INDIRECT("'Risk Input'!"&amp;Database!$O$27&amp;ROW()-5))</f>
        <v/>
      </c>
      <c r="F107" s="53"/>
      <c r="G107" s="53"/>
      <c r="H107" s="53"/>
      <c r="I107" s="53"/>
      <c r="J107" s="53" t="str">
        <f>IF(OR(H107="",I107=""),"",IF((LEFT(H107,1)*LEFT(I107,1))&lt;Database!$I$3,Database!$L$2,IF(((LEFT(H107,1)*LEFT(I107,1))&lt;Database!$I$4)*((LEFT(H107,1)*LEFT(I107,1))&gt;Database!$K$2),Database!$L$3,IF(((LEFT(H107,1)*LEFT(I107,1))&lt;Database!$I$5)*((LEFT(H107,1)*LEFT(I107,1))&gt;Database!$K$3),Database!$L$4,IF((LEFT(H107,1)*LEFT(I107,1))&gt;Database!$K$4,Database!$L$5)))))</f>
        <v/>
      </c>
      <c r="K107" s="53"/>
      <c r="L107" s="53"/>
      <c r="M107" s="53" t="str">
        <f>IF(OR(K107="",L107=""),"",IF((LEFT(K107,1)*LEFT(L107,1))&lt;Database!$I$3,Database!$L$2,IF(((LEFT(K107,1)*LEFT(L107,1))&lt;Database!$I$4)*((LEFT(K107,1)*LEFT(L107,1))&gt;Database!$K$2),Database!$L$3,IF(((LEFT(K107,1)*LEFT(L107,1))&lt;Database!$I$5)*((LEFT(K107,1)*LEFT(L107,1))&gt;Database!$K$3),Database!$L$4,IF((LEFT(K107,1)*LEFT(L107,1))&gt;Database!$K$4,Database!$L$5)))))</f>
        <v/>
      </c>
      <c r="N107" s="53"/>
    </row>
    <row r="108" s="29" customFormat="1" ht="15.25" spans="2:14">
      <c r="B108" s="91">
        <f t="shared" si="4"/>
        <v>97</v>
      </c>
      <c r="C108" s="92" t="str">
        <f ca="1">IF(INDIRECT("'Risk Input'!"&amp;Database!$O$2&amp;ROW()-5)="","",INDIRECT("'Risk Input'!"&amp;Database!$O$2&amp;ROW()-5))</f>
        <v/>
      </c>
      <c r="D108" s="92" t="str">
        <f ca="1">IF(INDIRECT("'Risk Input'!"&amp;Database!$O$10&amp;ROW()-5)="","",INDIRECT("'Risk Input'!"&amp;Database!$O$10&amp;ROW()-5))</f>
        <v/>
      </c>
      <c r="E108" s="92" t="str">
        <f ca="1">IF(INDIRECT("'Risk Input'!"&amp;Database!$O$27&amp;ROW()-5)="","",INDIRECT("'Risk Input'!"&amp;Database!$O$27&amp;ROW()-5))</f>
        <v/>
      </c>
      <c r="F108" s="92"/>
      <c r="G108" s="92"/>
      <c r="H108" s="92"/>
      <c r="I108" s="92"/>
      <c r="J108" s="92" t="str">
        <f>IF(OR(H108="",I108=""),"",IF((LEFT(H108,1)*LEFT(I108,1))&lt;Database!$I$3,Database!$L$2,IF(((LEFT(H108,1)*LEFT(I108,1))&lt;Database!$I$4)*((LEFT(H108,1)*LEFT(I108,1))&gt;Database!$K$2),Database!$L$3,IF(((LEFT(H108,1)*LEFT(I108,1))&lt;Database!$I$5)*((LEFT(H108,1)*LEFT(I108,1))&gt;Database!$K$3),Database!$L$4,IF((LEFT(H108,1)*LEFT(I108,1))&gt;Database!$K$4,Database!$L$5)))))</f>
        <v/>
      </c>
      <c r="K108" s="92"/>
      <c r="L108" s="92"/>
      <c r="M108" s="92" t="str">
        <f>IF(OR(K108="",L108=""),"",IF((LEFT(K108,1)*LEFT(L108,1))&lt;Database!$I$3,Database!$L$2,IF(((LEFT(K108,1)*LEFT(L108,1))&lt;Database!$I$4)*((LEFT(K108,1)*LEFT(L108,1))&gt;Database!$K$2),Database!$L$3,IF(((LEFT(K108,1)*LEFT(L108,1))&lt;Database!$I$5)*((LEFT(K108,1)*LEFT(L108,1))&gt;Database!$K$3),Database!$L$4,IF((LEFT(K108,1)*LEFT(L108,1))&gt;Database!$K$4,Database!$L$5)))))</f>
        <v/>
      </c>
      <c r="N108" s="92"/>
    </row>
    <row r="109" s="29" customFormat="1" ht="15.25" spans="2:14">
      <c r="B109" s="77">
        <f t="shared" si="4"/>
        <v>98</v>
      </c>
      <c r="C109" s="53" t="str">
        <f ca="1">IF(INDIRECT("'Risk Input'!"&amp;Database!$O$2&amp;ROW()-5)="","",INDIRECT("'Risk Input'!"&amp;Database!$O$2&amp;ROW()-5))</f>
        <v/>
      </c>
      <c r="D109" s="53" t="str">
        <f ca="1">IF(INDIRECT("'Risk Input'!"&amp;Database!$O$10&amp;ROW()-5)="","",INDIRECT("'Risk Input'!"&amp;Database!$O$10&amp;ROW()-5))</f>
        <v/>
      </c>
      <c r="E109" s="53" t="str">
        <f ca="1">IF(INDIRECT("'Risk Input'!"&amp;Database!$O$27&amp;ROW()-5)="","",INDIRECT("'Risk Input'!"&amp;Database!$O$27&amp;ROW()-5))</f>
        <v/>
      </c>
      <c r="F109" s="53"/>
      <c r="G109" s="53"/>
      <c r="H109" s="53"/>
      <c r="I109" s="53"/>
      <c r="J109" s="53" t="str">
        <f>IF(OR(H109="",I109=""),"",IF((LEFT(H109,1)*LEFT(I109,1))&lt;Database!$I$3,Database!$L$2,IF(((LEFT(H109,1)*LEFT(I109,1))&lt;Database!$I$4)*((LEFT(H109,1)*LEFT(I109,1))&gt;Database!$K$2),Database!$L$3,IF(((LEFT(H109,1)*LEFT(I109,1))&lt;Database!$I$5)*((LEFT(H109,1)*LEFT(I109,1))&gt;Database!$K$3),Database!$L$4,IF((LEFT(H109,1)*LEFT(I109,1))&gt;Database!$K$4,Database!$L$5)))))</f>
        <v/>
      </c>
      <c r="K109" s="53"/>
      <c r="L109" s="53"/>
      <c r="M109" s="53" t="str">
        <f>IF(OR(K109="",L109=""),"",IF((LEFT(K109,1)*LEFT(L109,1))&lt;Database!$I$3,Database!$L$2,IF(((LEFT(K109,1)*LEFT(L109,1))&lt;Database!$I$4)*((LEFT(K109,1)*LEFT(L109,1))&gt;Database!$K$2),Database!$L$3,IF(((LEFT(K109,1)*LEFT(L109,1))&lt;Database!$I$5)*((LEFT(K109,1)*LEFT(L109,1))&gt;Database!$K$3),Database!$L$4,IF((LEFT(K109,1)*LEFT(L109,1))&gt;Database!$K$4,Database!$L$5)))))</f>
        <v/>
      </c>
      <c r="N109" s="53"/>
    </row>
    <row r="110" s="29" customFormat="1" ht="15.25" spans="2:14">
      <c r="B110" s="116">
        <f t="shared" si="4"/>
        <v>99</v>
      </c>
      <c r="C110" s="117" t="str">
        <f ca="1">IF(INDIRECT("'Risk Input'!"&amp;Database!$O$2&amp;ROW()-5)="","",INDIRECT("'Risk Input'!"&amp;Database!$O$2&amp;ROW()-5))</f>
        <v/>
      </c>
      <c r="D110" s="117" t="str">
        <f ca="1">IF(INDIRECT("'Risk Input'!"&amp;Database!$O$10&amp;ROW()-5)="","",INDIRECT("'Risk Input'!"&amp;Database!$O$10&amp;ROW()-5))</f>
        <v/>
      </c>
      <c r="E110" s="117" t="str">
        <f ca="1">IF(INDIRECT("'Risk Input'!"&amp;Database!$O$27&amp;ROW()-5)="","",INDIRECT("'Risk Input'!"&amp;Database!$O$27&amp;ROW()-5))</f>
        <v/>
      </c>
      <c r="F110" s="117"/>
      <c r="G110" s="117"/>
      <c r="H110" s="117"/>
      <c r="I110" s="117"/>
      <c r="J110" s="117" t="str">
        <f>IF(OR(H110="",I110=""),"",IF((LEFT(H110,1)*LEFT(I110,1))&lt;Database!$I$3,Database!$L$2,IF(((LEFT(H110,1)*LEFT(I110,1))&lt;Database!$I$4)*((LEFT(H110,1)*LEFT(I110,1))&gt;Database!$K$2),Database!$L$3,IF(((LEFT(H110,1)*LEFT(I110,1))&lt;Database!$I$5)*((LEFT(H110,1)*LEFT(I110,1))&gt;Database!$K$3),Database!$L$4,IF((LEFT(H110,1)*LEFT(I110,1))&gt;Database!$K$4,Database!$L$5)))))</f>
        <v/>
      </c>
      <c r="K110" s="117"/>
      <c r="L110" s="117"/>
      <c r="M110" s="117" t="str">
        <f>IF(OR(K110="",L110=""),"",IF((LEFT(K110,1)*LEFT(L110,1))&lt;Database!$I$3,Database!$L$2,IF(((LEFT(K110,1)*LEFT(L110,1))&lt;Database!$I$4)*((LEFT(K110,1)*LEFT(L110,1))&gt;Database!$K$2),Database!$L$3,IF(((LEFT(K110,1)*LEFT(L110,1))&lt;Database!$I$5)*((LEFT(K110,1)*LEFT(L110,1))&gt;Database!$K$3),Database!$L$4,IF((LEFT(K110,1)*LEFT(L110,1))&gt;Database!$K$4,Database!$L$5)))))</f>
        <v/>
      </c>
      <c r="N110" s="117"/>
    </row>
    <row r="111" s="29" customFormat="1" ht="15.25" spans="2:14">
      <c r="B111" s="118">
        <f t="shared" si="4"/>
        <v>100</v>
      </c>
      <c r="C111" s="119" t="str">
        <f ca="1">IF(INDIRECT("'Risk Input'!"&amp;Database!$O$2&amp;ROW()-5)="","",INDIRECT("'Risk Input'!"&amp;Database!$O$2&amp;ROW()-5))</f>
        <v/>
      </c>
      <c r="D111" s="119" t="str">
        <f ca="1">IF(INDIRECT("'Risk Input'!"&amp;Database!$O$10&amp;ROW()-5)="","",INDIRECT("'Risk Input'!"&amp;Database!$O$10&amp;ROW()-5))</f>
        <v/>
      </c>
      <c r="E111" s="119" t="str">
        <f ca="1">IF(INDIRECT("'Risk Input'!"&amp;Database!$O$27&amp;ROW()-5)="","",INDIRECT("'Risk Input'!"&amp;Database!$O$27&amp;ROW()-5))</f>
        <v/>
      </c>
      <c r="F111" s="119"/>
      <c r="G111" s="119"/>
      <c r="H111" s="119"/>
      <c r="I111" s="119"/>
      <c r="J111" s="119" t="str">
        <f>IF(OR(H111="",I111=""),"",IF((LEFT(H111,1)*LEFT(I111,1))&lt;Database!$I$3,Database!$L$2,IF(((LEFT(H111,1)*LEFT(I111,1))&lt;Database!$I$4)*((LEFT(H111,1)*LEFT(I111,1))&gt;Database!$K$2),Database!$L$3,IF(((LEFT(H111,1)*LEFT(I111,1))&lt;Database!$I$5)*((LEFT(H111,1)*LEFT(I111,1))&gt;Database!$K$3),Database!$L$4,IF((LEFT(H111,1)*LEFT(I111,1))&gt;Database!$K$4,Database!$L$5)))))</f>
        <v/>
      </c>
      <c r="K111" s="119"/>
      <c r="L111" s="119"/>
      <c r="M111" s="119" t="str">
        <f>IF(OR(K111="",L111=""),"",IF((LEFT(K111,1)*LEFT(L111,1))&lt;Database!$I$3,Database!$L$2,IF(((LEFT(K111,1)*LEFT(L111,1))&lt;Database!$I$4)*((LEFT(K111,1)*LEFT(L111,1))&gt;Database!$K$2),Database!$L$3,IF(((LEFT(K111,1)*LEFT(L111,1))&lt;Database!$I$5)*((LEFT(K111,1)*LEFT(L111,1))&gt;Database!$K$3),Database!$L$4,IF((LEFT(K111,1)*LEFT(L111,1))&gt;Database!$K$4,Database!$L$5)))))</f>
        <v/>
      </c>
      <c r="N111" s="119"/>
    </row>
    <row r="112" s="29" customFormat="1" ht="15.25" spans="1:14">
      <c r="A112" s="115"/>
      <c r="B112" s="91">
        <f t="shared" si="4"/>
        <v>101</v>
      </c>
      <c r="C112" s="92" t="str">
        <f ca="1">IF(INDIRECT("'Risk Input'!"&amp;Database!$O$2&amp;ROW()-5)="","",INDIRECT("'Risk Input'!"&amp;Database!$O$2&amp;ROW()-5))</f>
        <v/>
      </c>
      <c r="D112" s="92" t="str">
        <f ca="1">IF(INDIRECT("'Risk Input'!"&amp;Database!$O$10&amp;ROW()-5)="","",INDIRECT("'Risk Input'!"&amp;Database!$O$10&amp;ROW()-5))</f>
        <v/>
      </c>
      <c r="E112" s="92" t="str">
        <f ca="1">IF(INDIRECT("'Risk Input'!"&amp;Database!$O$27&amp;ROW()-5)="","",INDIRECT("'Risk Input'!"&amp;Database!$O$27&amp;ROW()-5))</f>
        <v/>
      </c>
      <c r="F112" s="92"/>
      <c r="G112" s="92"/>
      <c r="H112" s="92"/>
      <c r="I112" s="92"/>
      <c r="J112" s="92" t="str">
        <f>IF(OR(H112="",I112=""),"",IF((LEFT(H112,1)*LEFT(I112,1))&lt;Database!$I$3,Database!$L$2,IF(((LEFT(H112,1)*LEFT(I112,1))&lt;Database!$I$4)*((LEFT(H112,1)*LEFT(I112,1))&gt;Database!$K$2),Database!$L$3,IF(((LEFT(H112,1)*LEFT(I112,1))&lt;Database!$I$5)*((LEFT(H112,1)*LEFT(I112,1))&gt;Database!$K$3),Database!$L$4,IF((LEFT(H112,1)*LEFT(I112,1))&gt;Database!$K$4,Database!$L$5)))))</f>
        <v/>
      </c>
      <c r="K112" s="92"/>
      <c r="L112" s="92"/>
      <c r="M112" s="92" t="str">
        <f>IF(OR(K112="",L112=""),"",IF((LEFT(K112,1)*LEFT(L112,1))&lt;Database!$I$3,Database!$L$2,IF(((LEFT(K112,1)*LEFT(L112,1))&lt;Database!$I$4)*((LEFT(K112,1)*LEFT(L112,1))&gt;Database!$K$2),Database!$L$3,IF(((LEFT(K112,1)*LEFT(L112,1))&lt;Database!$I$5)*((LEFT(K112,1)*LEFT(L112,1))&gt;Database!$K$3),Database!$L$4,IF((LEFT(K112,1)*LEFT(L112,1))&gt;Database!$K$4,Database!$L$5)))))</f>
        <v/>
      </c>
      <c r="N112" s="92"/>
    </row>
    <row r="113" s="29" customFormat="1" ht="15.25" spans="2:14">
      <c r="B113" s="77">
        <f t="shared" si="4"/>
        <v>102</v>
      </c>
      <c r="C113" s="53" t="str">
        <f ca="1">IF(INDIRECT("'Risk Input'!"&amp;Database!$O$2&amp;ROW()-5)="","",INDIRECT("'Risk Input'!"&amp;Database!$O$2&amp;ROW()-5))</f>
        <v/>
      </c>
      <c r="D113" s="53" t="str">
        <f ca="1">IF(INDIRECT("'Risk Input'!"&amp;Database!$O$10&amp;ROW()-5)="","",INDIRECT("'Risk Input'!"&amp;Database!$O$10&amp;ROW()-5))</f>
        <v/>
      </c>
      <c r="E113" s="53" t="str">
        <f ca="1">IF(INDIRECT("'Risk Input'!"&amp;Database!$O$27&amp;ROW()-5)="","",INDIRECT("'Risk Input'!"&amp;Database!$O$27&amp;ROW()-5))</f>
        <v/>
      </c>
      <c r="F113" s="53"/>
      <c r="G113" s="53"/>
      <c r="H113" s="53"/>
      <c r="I113" s="53"/>
      <c r="J113" s="53" t="str">
        <f>IF(OR(H113="",I113=""),"",IF((LEFT(H113,1)*LEFT(I113,1))&lt;Database!$I$3,Database!$L$2,IF(((LEFT(H113,1)*LEFT(I113,1))&lt;Database!$I$4)*((LEFT(H113,1)*LEFT(I113,1))&gt;Database!$K$2),Database!$L$3,IF(((LEFT(H113,1)*LEFT(I113,1))&lt;Database!$I$5)*((LEFT(H113,1)*LEFT(I113,1))&gt;Database!$K$3),Database!$L$4,IF((LEFT(H113,1)*LEFT(I113,1))&gt;Database!$K$4,Database!$L$5)))))</f>
        <v/>
      </c>
      <c r="K113" s="53"/>
      <c r="L113" s="53"/>
      <c r="M113" s="53" t="str">
        <f>IF(OR(K113="",L113=""),"",IF((LEFT(K113,1)*LEFT(L113,1))&lt;Database!$I$3,Database!$L$2,IF(((LEFT(K113,1)*LEFT(L113,1))&lt;Database!$I$4)*((LEFT(K113,1)*LEFT(L113,1))&gt;Database!$K$2),Database!$L$3,IF(((LEFT(K113,1)*LEFT(L113,1))&lt;Database!$I$5)*((LEFT(K113,1)*LEFT(L113,1))&gt;Database!$K$3),Database!$L$4,IF((LEFT(K113,1)*LEFT(L113,1))&gt;Database!$K$4,Database!$L$5)))))</f>
        <v/>
      </c>
      <c r="N113" s="53"/>
    </row>
    <row r="114" s="29" customFormat="1" ht="15.25" spans="2:14">
      <c r="B114" s="91">
        <f t="shared" ref="B114:B135" si="5">B113+1</f>
        <v>103</v>
      </c>
      <c r="C114" s="92" t="str">
        <f ca="1">IF(INDIRECT("'Risk Input'!"&amp;Database!$O$2&amp;ROW()-5)="","",INDIRECT("'Risk Input'!"&amp;Database!$O$2&amp;ROW()-5))</f>
        <v/>
      </c>
      <c r="D114" s="92" t="str">
        <f ca="1">IF(INDIRECT("'Risk Input'!"&amp;Database!$O$10&amp;ROW()-5)="","",INDIRECT("'Risk Input'!"&amp;Database!$O$10&amp;ROW()-5))</f>
        <v/>
      </c>
      <c r="E114" s="92" t="str">
        <f ca="1">IF(INDIRECT("'Risk Input'!"&amp;Database!$O$27&amp;ROW()-5)="","",INDIRECT("'Risk Input'!"&amp;Database!$O$27&amp;ROW()-5))</f>
        <v/>
      </c>
      <c r="F114" s="92"/>
      <c r="G114" s="92"/>
      <c r="H114" s="92"/>
      <c r="I114" s="92"/>
      <c r="J114" s="92" t="str">
        <f>IF(OR(H114="",I114=""),"",IF((LEFT(H114,1)*LEFT(I114,1))&lt;Database!$I$3,Database!$L$2,IF(((LEFT(H114,1)*LEFT(I114,1))&lt;Database!$I$4)*((LEFT(H114,1)*LEFT(I114,1))&gt;Database!$K$2),Database!$L$3,IF(((LEFT(H114,1)*LEFT(I114,1))&lt;Database!$I$5)*((LEFT(H114,1)*LEFT(I114,1))&gt;Database!$K$3),Database!$L$4,IF((LEFT(H114,1)*LEFT(I114,1))&gt;Database!$K$4,Database!$L$5)))))</f>
        <v/>
      </c>
      <c r="K114" s="92"/>
      <c r="L114" s="92"/>
      <c r="M114" s="92" t="str">
        <f>IF(OR(K114="",L114=""),"",IF((LEFT(K114,1)*LEFT(L114,1))&lt;Database!$I$3,Database!$L$2,IF(((LEFT(K114,1)*LEFT(L114,1))&lt;Database!$I$4)*((LEFT(K114,1)*LEFT(L114,1))&gt;Database!$K$2),Database!$L$3,IF(((LEFT(K114,1)*LEFT(L114,1))&lt;Database!$I$5)*((LEFT(K114,1)*LEFT(L114,1))&gt;Database!$K$3),Database!$L$4,IF((LEFT(K114,1)*LEFT(L114,1))&gt;Database!$K$4,Database!$L$5)))))</f>
        <v/>
      </c>
      <c r="N114" s="92"/>
    </row>
    <row r="115" s="29" customFormat="1" ht="15.25" spans="2:14">
      <c r="B115" s="77">
        <f t="shared" si="5"/>
        <v>104</v>
      </c>
      <c r="C115" s="53" t="str">
        <f ca="1">IF(INDIRECT("'Risk Input'!"&amp;Database!$O$2&amp;ROW()-5)="","",INDIRECT("'Risk Input'!"&amp;Database!$O$2&amp;ROW()-5))</f>
        <v/>
      </c>
      <c r="D115" s="53" t="str">
        <f ca="1">IF(INDIRECT("'Risk Input'!"&amp;Database!$O$10&amp;ROW()-5)="","",INDIRECT("'Risk Input'!"&amp;Database!$O$10&amp;ROW()-5))</f>
        <v/>
      </c>
      <c r="E115" s="53" t="str">
        <f ca="1">IF(INDIRECT("'Risk Input'!"&amp;Database!$O$27&amp;ROW()-5)="","",INDIRECT("'Risk Input'!"&amp;Database!$O$27&amp;ROW()-5))</f>
        <v/>
      </c>
      <c r="F115" s="53"/>
      <c r="G115" s="53"/>
      <c r="H115" s="53"/>
      <c r="I115" s="53"/>
      <c r="J115" s="53" t="str">
        <f>IF(OR(H115="",I115=""),"",IF((LEFT(H115,1)*LEFT(I115,1))&lt;Database!$I$3,Database!$L$2,IF(((LEFT(H115,1)*LEFT(I115,1))&lt;Database!$I$4)*((LEFT(H115,1)*LEFT(I115,1))&gt;Database!$K$2),Database!$L$3,IF(((LEFT(H115,1)*LEFT(I115,1))&lt;Database!$I$5)*((LEFT(H115,1)*LEFT(I115,1))&gt;Database!$K$3),Database!$L$4,IF((LEFT(H115,1)*LEFT(I115,1))&gt;Database!$K$4,Database!$L$5)))))</f>
        <v/>
      </c>
      <c r="K115" s="53"/>
      <c r="L115" s="53"/>
      <c r="M115" s="53" t="str">
        <f>IF(OR(K115="",L115=""),"",IF((LEFT(K115,1)*LEFT(L115,1))&lt;Database!$I$3,Database!$L$2,IF(((LEFT(K115,1)*LEFT(L115,1))&lt;Database!$I$4)*((LEFT(K115,1)*LEFT(L115,1))&gt;Database!$K$2),Database!$L$3,IF(((LEFT(K115,1)*LEFT(L115,1))&lt;Database!$I$5)*((LEFT(K115,1)*LEFT(L115,1))&gt;Database!$K$3),Database!$L$4,IF((LEFT(K115,1)*LEFT(L115,1))&gt;Database!$K$4,Database!$L$5)))))</f>
        <v/>
      </c>
      <c r="N115" s="53"/>
    </row>
    <row r="116" s="29" customFormat="1" ht="15.25" spans="2:14">
      <c r="B116" s="91">
        <f t="shared" si="5"/>
        <v>105</v>
      </c>
      <c r="C116" s="92" t="str">
        <f ca="1">IF(INDIRECT("'Risk Input'!"&amp;Database!$O$2&amp;ROW()-5)="","",INDIRECT("'Risk Input'!"&amp;Database!$O$2&amp;ROW()-5))</f>
        <v/>
      </c>
      <c r="D116" s="92" t="str">
        <f ca="1">IF(INDIRECT("'Risk Input'!"&amp;Database!$O$10&amp;ROW()-5)="","",INDIRECT("'Risk Input'!"&amp;Database!$O$10&amp;ROW()-5))</f>
        <v/>
      </c>
      <c r="E116" s="92" t="str">
        <f ca="1">IF(INDIRECT("'Risk Input'!"&amp;Database!$O$27&amp;ROW()-5)="","",INDIRECT("'Risk Input'!"&amp;Database!$O$27&amp;ROW()-5))</f>
        <v/>
      </c>
      <c r="F116" s="92"/>
      <c r="G116" s="92"/>
      <c r="H116" s="92"/>
      <c r="I116" s="92"/>
      <c r="J116" s="92" t="str">
        <f>IF(OR(H116="",I116=""),"",IF((LEFT(H116,1)*LEFT(I116,1))&lt;Database!$I$3,Database!$L$2,IF(((LEFT(H116,1)*LEFT(I116,1))&lt;Database!$I$4)*((LEFT(H116,1)*LEFT(I116,1))&gt;Database!$K$2),Database!$L$3,IF(((LEFT(H116,1)*LEFT(I116,1))&lt;Database!$I$5)*((LEFT(H116,1)*LEFT(I116,1))&gt;Database!$K$3),Database!$L$4,IF((LEFT(H116,1)*LEFT(I116,1))&gt;Database!$K$4,Database!$L$5)))))</f>
        <v/>
      </c>
      <c r="K116" s="92"/>
      <c r="L116" s="92"/>
      <c r="M116" s="92" t="str">
        <f>IF(OR(K116="",L116=""),"",IF((LEFT(K116,1)*LEFT(L116,1))&lt;Database!$I$3,Database!$L$2,IF(((LEFT(K116,1)*LEFT(L116,1))&lt;Database!$I$4)*((LEFT(K116,1)*LEFT(L116,1))&gt;Database!$K$2),Database!$L$3,IF(((LEFT(K116,1)*LEFT(L116,1))&lt;Database!$I$5)*((LEFT(K116,1)*LEFT(L116,1))&gt;Database!$K$3),Database!$L$4,IF((LEFT(K116,1)*LEFT(L116,1))&gt;Database!$K$4,Database!$L$5)))))</f>
        <v/>
      </c>
      <c r="N116" s="92"/>
    </row>
    <row r="117" s="29" customFormat="1" ht="15.25" spans="2:14">
      <c r="B117" s="77">
        <f t="shared" si="5"/>
        <v>106</v>
      </c>
      <c r="C117" s="53" t="str">
        <f ca="1">IF(INDIRECT("'Risk Input'!"&amp;Database!$O$2&amp;ROW()-5)="","",INDIRECT("'Risk Input'!"&amp;Database!$O$2&amp;ROW()-5))</f>
        <v/>
      </c>
      <c r="D117" s="53" t="str">
        <f ca="1">IF(INDIRECT("'Risk Input'!"&amp;Database!$O$10&amp;ROW()-5)="","",INDIRECT("'Risk Input'!"&amp;Database!$O$10&amp;ROW()-5))</f>
        <v/>
      </c>
      <c r="E117" s="53" t="str">
        <f ca="1">IF(INDIRECT("'Risk Input'!"&amp;Database!$O$27&amp;ROW()-5)="","",INDIRECT("'Risk Input'!"&amp;Database!$O$27&amp;ROW()-5))</f>
        <v/>
      </c>
      <c r="F117" s="53"/>
      <c r="G117" s="53"/>
      <c r="H117" s="53"/>
      <c r="I117" s="53"/>
      <c r="J117" s="53" t="str">
        <f>IF(OR(H117="",I117=""),"",IF((LEFT(H117,1)*LEFT(I117,1))&lt;Database!$I$3,Database!$L$2,IF(((LEFT(H117,1)*LEFT(I117,1))&lt;Database!$I$4)*((LEFT(H117,1)*LEFT(I117,1))&gt;Database!$K$2),Database!$L$3,IF(((LEFT(H117,1)*LEFT(I117,1))&lt;Database!$I$5)*((LEFT(H117,1)*LEFT(I117,1))&gt;Database!$K$3),Database!$L$4,IF((LEFT(H117,1)*LEFT(I117,1))&gt;Database!$K$4,Database!$L$5)))))</f>
        <v/>
      </c>
      <c r="K117" s="53"/>
      <c r="L117" s="53"/>
      <c r="M117" s="53" t="str">
        <f>IF(OR(K117="",L117=""),"",IF((LEFT(K117,1)*LEFT(L117,1))&lt;Database!$I$3,Database!$L$2,IF(((LEFT(K117,1)*LEFT(L117,1))&lt;Database!$I$4)*((LEFT(K117,1)*LEFT(L117,1))&gt;Database!$K$2),Database!$L$3,IF(((LEFT(K117,1)*LEFT(L117,1))&lt;Database!$I$5)*((LEFT(K117,1)*LEFT(L117,1))&gt;Database!$K$3),Database!$L$4,IF((LEFT(K117,1)*LEFT(L117,1))&gt;Database!$K$4,Database!$L$5)))))</f>
        <v/>
      </c>
      <c r="N117" s="53"/>
    </row>
    <row r="118" s="29" customFormat="1" ht="15.25" spans="2:14">
      <c r="B118" s="91">
        <f t="shared" si="5"/>
        <v>107</v>
      </c>
      <c r="C118" s="92" t="str">
        <f ca="1">IF(INDIRECT("'Risk Input'!"&amp;Database!$O$2&amp;ROW()-5)="","",INDIRECT("'Risk Input'!"&amp;Database!$O$2&amp;ROW()-5))</f>
        <v/>
      </c>
      <c r="D118" s="92" t="str">
        <f ca="1">IF(INDIRECT("'Risk Input'!"&amp;Database!$O$10&amp;ROW()-5)="","",INDIRECT("'Risk Input'!"&amp;Database!$O$10&amp;ROW()-5))</f>
        <v/>
      </c>
      <c r="E118" s="92" t="str">
        <f ca="1">IF(INDIRECT("'Risk Input'!"&amp;Database!$O$27&amp;ROW()-5)="","",INDIRECT("'Risk Input'!"&amp;Database!$O$27&amp;ROW()-5))</f>
        <v/>
      </c>
      <c r="F118" s="92"/>
      <c r="G118" s="92"/>
      <c r="H118" s="92"/>
      <c r="I118" s="92"/>
      <c r="J118" s="92" t="str">
        <f>IF(OR(H118="",I118=""),"",IF((LEFT(H118,1)*LEFT(I118,1))&lt;Database!$I$3,Database!$L$2,IF(((LEFT(H118,1)*LEFT(I118,1))&lt;Database!$I$4)*((LEFT(H118,1)*LEFT(I118,1))&gt;Database!$K$2),Database!$L$3,IF(((LEFT(H118,1)*LEFT(I118,1))&lt;Database!$I$5)*((LEFT(H118,1)*LEFT(I118,1))&gt;Database!$K$3),Database!$L$4,IF((LEFT(H118,1)*LEFT(I118,1))&gt;Database!$K$4,Database!$L$5)))))</f>
        <v/>
      </c>
      <c r="K118" s="92"/>
      <c r="L118" s="92"/>
      <c r="M118" s="92" t="str">
        <f>IF(OR(K118="",L118=""),"",IF((LEFT(K118,1)*LEFT(L118,1))&lt;Database!$I$3,Database!$L$2,IF(((LEFT(K118,1)*LEFT(L118,1))&lt;Database!$I$4)*((LEFT(K118,1)*LEFT(L118,1))&gt;Database!$K$2),Database!$L$3,IF(((LEFT(K118,1)*LEFT(L118,1))&lt;Database!$I$5)*((LEFT(K118,1)*LEFT(L118,1))&gt;Database!$K$3),Database!$L$4,IF((LEFT(K118,1)*LEFT(L118,1))&gt;Database!$K$4,Database!$L$5)))))</f>
        <v/>
      </c>
      <c r="N118" s="92"/>
    </row>
    <row r="119" s="29" customFormat="1" ht="15.25" spans="2:14">
      <c r="B119" s="77">
        <f t="shared" si="5"/>
        <v>108</v>
      </c>
      <c r="C119" s="53" t="str">
        <f ca="1">IF(INDIRECT("'Risk Input'!"&amp;Database!$O$2&amp;ROW()-5)="","",INDIRECT("'Risk Input'!"&amp;Database!$O$2&amp;ROW()-5))</f>
        <v/>
      </c>
      <c r="D119" s="53" t="str">
        <f ca="1">IF(INDIRECT("'Risk Input'!"&amp;Database!$O$10&amp;ROW()-5)="","",INDIRECT("'Risk Input'!"&amp;Database!$O$10&amp;ROW()-5))</f>
        <v/>
      </c>
      <c r="E119" s="53" t="str">
        <f ca="1">IF(INDIRECT("'Risk Input'!"&amp;Database!$O$27&amp;ROW()-5)="","",INDIRECT("'Risk Input'!"&amp;Database!$O$27&amp;ROW()-5))</f>
        <v/>
      </c>
      <c r="F119" s="53"/>
      <c r="G119" s="53"/>
      <c r="H119" s="53"/>
      <c r="I119" s="53"/>
      <c r="J119" s="53" t="str">
        <f>IF(OR(H119="",I119=""),"",IF((LEFT(H119,1)*LEFT(I119,1))&lt;Database!$I$3,Database!$L$2,IF(((LEFT(H119,1)*LEFT(I119,1))&lt;Database!$I$4)*((LEFT(H119,1)*LEFT(I119,1))&gt;Database!$K$2),Database!$L$3,IF(((LEFT(H119,1)*LEFT(I119,1))&lt;Database!$I$5)*((LEFT(H119,1)*LEFT(I119,1))&gt;Database!$K$3),Database!$L$4,IF((LEFT(H119,1)*LEFT(I119,1))&gt;Database!$K$4,Database!$L$5)))))</f>
        <v/>
      </c>
      <c r="K119" s="53"/>
      <c r="L119" s="53"/>
      <c r="M119" s="53" t="str">
        <f>IF(OR(K119="",L119=""),"",IF((LEFT(K119,1)*LEFT(L119,1))&lt;Database!$I$3,Database!$L$2,IF(((LEFT(K119,1)*LEFT(L119,1))&lt;Database!$I$4)*((LEFT(K119,1)*LEFT(L119,1))&gt;Database!$K$2),Database!$L$3,IF(((LEFT(K119,1)*LEFT(L119,1))&lt;Database!$I$5)*((LEFT(K119,1)*LEFT(L119,1))&gt;Database!$K$3),Database!$L$4,IF((LEFT(K119,1)*LEFT(L119,1))&gt;Database!$K$4,Database!$L$5)))))</f>
        <v/>
      </c>
      <c r="N119" s="53"/>
    </row>
    <row r="120" s="29" customFormat="1" ht="15.25" spans="2:14">
      <c r="B120" s="91">
        <f t="shared" si="5"/>
        <v>109</v>
      </c>
      <c r="C120" s="92" t="str">
        <f ca="1">IF(INDIRECT("'Risk Input'!"&amp;Database!$O$2&amp;ROW()-5)="","",INDIRECT("'Risk Input'!"&amp;Database!$O$2&amp;ROW()-5))</f>
        <v/>
      </c>
      <c r="D120" s="92" t="str">
        <f ca="1">IF(INDIRECT("'Risk Input'!"&amp;Database!$O$10&amp;ROW()-5)="","",INDIRECT("'Risk Input'!"&amp;Database!$O$10&amp;ROW()-5))</f>
        <v/>
      </c>
      <c r="E120" s="92" t="str">
        <f ca="1">IF(INDIRECT("'Risk Input'!"&amp;Database!$O$27&amp;ROW()-5)="","",INDIRECT("'Risk Input'!"&amp;Database!$O$27&amp;ROW()-5))</f>
        <v/>
      </c>
      <c r="F120" s="92"/>
      <c r="G120" s="92"/>
      <c r="H120" s="92"/>
      <c r="I120" s="92"/>
      <c r="J120" s="92" t="str">
        <f>IF(OR(H120="",I120=""),"",IF((LEFT(H120,1)*LEFT(I120,1))&lt;Database!$I$3,Database!$L$2,IF(((LEFT(H120,1)*LEFT(I120,1))&lt;Database!$I$4)*((LEFT(H120,1)*LEFT(I120,1))&gt;Database!$K$2),Database!$L$3,IF(((LEFT(H120,1)*LEFT(I120,1))&lt;Database!$I$5)*((LEFT(H120,1)*LEFT(I120,1))&gt;Database!$K$3),Database!$L$4,IF((LEFT(H120,1)*LEFT(I120,1))&gt;Database!$K$4,Database!$L$5)))))</f>
        <v/>
      </c>
      <c r="K120" s="92"/>
      <c r="L120" s="92"/>
      <c r="M120" s="92" t="str">
        <f>IF(OR(K120="",L120=""),"",IF((LEFT(K120,1)*LEFT(L120,1))&lt;Database!$I$3,Database!$L$2,IF(((LEFT(K120,1)*LEFT(L120,1))&lt;Database!$I$4)*((LEFT(K120,1)*LEFT(L120,1))&gt;Database!$K$2),Database!$L$3,IF(((LEFT(K120,1)*LEFT(L120,1))&lt;Database!$I$5)*((LEFT(K120,1)*LEFT(L120,1))&gt;Database!$K$3),Database!$L$4,IF((LEFT(K120,1)*LEFT(L120,1))&gt;Database!$K$4,Database!$L$5)))))</f>
        <v/>
      </c>
      <c r="N120" s="92"/>
    </row>
    <row r="121" s="29" customFormat="1" ht="15.25" spans="2:14">
      <c r="B121" s="77">
        <f t="shared" si="5"/>
        <v>110</v>
      </c>
      <c r="C121" s="53" t="str">
        <f ca="1">IF(INDIRECT("'Risk Input'!"&amp;Database!$O$2&amp;ROW()-5)="","",INDIRECT("'Risk Input'!"&amp;Database!$O$2&amp;ROW()-5))</f>
        <v/>
      </c>
      <c r="D121" s="53" t="str">
        <f ca="1">IF(INDIRECT("'Risk Input'!"&amp;Database!$O$10&amp;ROW()-5)="","",INDIRECT("'Risk Input'!"&amp;Database!$O$10&amp;ROW()-5))</f>
        <v/>
      </c>
      <c r="E121" s="53" t="str">
        <f ca="1">IF(INDIRECT("'Risk Input'!"&amp;Database!$O$27&amp;ROW()-5)="","",INDIRECT("'Risk Input'!"&amp;Database!$O$27&amp;ROW()-5))</f>
        <v/>
      </c>
      <c r="F121" s="53"/>
      <c r="G121" s="53"/>
      <c r="H121" s="53"/>
      <c r="I121" s="53"/>
      <c r="J121" s="53" t="str">
        <f>IF(OR(H121="",I121=""),"",IF((LEFT(H121,1)*LEFT(I121,1))&lt;Database!$I$3,Database!$L$2,IF(((LEFT(H121,1)*LEFT(I121,1))&lt;Database!$I$4)*((LEFT(H121,1)*LEFT(I121,1))&gt;Database!$K$2),Database!$L$3,IF(((LEFT(H121,1)*LEFT(I121,1))&lt;Database!$I$5)*((LEFT(H121,1)*LEFT(I121,1))&gt;Database!$K$3),Database!$L$4,IF((LEFT(H121,1)*LEFT(I121,1))&gt;Database!$K$4,Database!$L$5)))))</f>
        <v/>
      </c>
      <c r="K121" s="53"/>
      <c r="L121" s="53"/>
      <c r="M121" s="53" t="str">
        <f>IF(OR(K121="",L121=""),"",IF((LEFT(K121,1)*LEFT(L121,1))&lt;Database!$I$3,Database!$L$2,IF(((LEFT(K121,1)*LEFT(L121,1))&lt;Database!$I$4)*((LEFT(K121,1)*LEFT(L121,1))&gt;Database!$K$2),Database!$L$3,IF(((LEFT(K121,1)*LEFT(L121,1))&lt;Database!$I$5)*((LEFT(K121,1)*LEFT(L121,1))&gt;Database!$K$3),Database!$L$4,IF((LEFT(K121,1)*LEFT(L121,1))&gt;Database!$K$4,Database!$L$5)))))</f>
        <v/>
      </c>
      <c r="N121" s="53"/>
    </row>
    <row r="122" s="29" customFormat="1" ht="15.25" spans="2:14">
      <c r="B122" s="116">
        <f t="shared" si="5"/>
        <v>111</v>
      </c>
      <c r="C122" s="117" t="str">
        <f ca="1">IF(INDIRECT("'Risk Input'!"&amp;Database!$O$2&amp;ROW()-5)="","",INDIRECT("'Risk Input'!"&amp;Database!$O$2&amp;ROW()-5))</f>
        <v/>
      </c>
      <c r="D122" s="117" t="str">
        <f ca="1">IF(INDIRECT("'Risk Input'!"&amp;Database!$O$10&amp;ROW()-5)="","",INDIRECT("'Risk Input'!"&amp;Database!$O$10&amp;ROW()-5))</f>
        <v/>
      </c>
      <c r="E122" s="117" t="str">
        <f ca="1">IF(INDIRECT("'Risk Input'!"&amp;Database!$O$27&amp;ROW()-5)="","",INDIRECT("'Risk Input'!"&amp;Database!$O$27&amp;ROW()-5))</f>
        <v/>
      </c>
      <c r="F122" s="117"/>
      <c r="G122" s="117"/>
      <c r="H122" s="117"/>
      <c r="I122" s="117"/>
      <c r="J122" s="117" t="str">
        <f>IF(OR(H122="",I122=""),"",IF((LEFT(H122,1)*LEFT(I122,1))&lt;Database!$I$3,Database!$L$2,IF(((LEFT(H122,1)*LEFT(I122,1))&lt;Database!$I$4)*((LEFT(H122,1)*LEFT(I122,1))&gt;Database!$K$2),Database!$L$3,IF(((LEFT(H122,1)*LEFT(I122,1))&lt;Database!$I$5)*((LEFT(H122,1)*LEFT(I122,1))&gt;Database!$K$3),Database!$L$4,IF((LEFT(H122,1)*LEFT(I122,1))&gt;Database!$K$4,Database!$L$5)))))</f>
        <v/>
      </c>
      <c r="K122" s="117"/>
      <c r="L122" s="117"/>
      <c r="M122" s="117" t="str">
        <f>IF(OR(K122="",L122=""),"",IF((LEFT(K122,1)*LEFT(L122,1))&lt;Database!$I$3,Database!$L$2,IF(((LEFT(K122,1)*LEFT(L122,1))&lt;Database!$I$4)*((LEFT(K122,1)*LEFT(L122,1))&gt;Database!$K$2),Database!$L$3,IF(((LEFT(K122,1)*LEFT(L122,1))&lt;Database!$I$5)*((LEFT(K122,1)*LEFT(L122,1))&gt;Database!$K$3),Database!$L$4,IF((LEFT(K122,1)*LEFT(L122,1))&gt;Database!$K$4,Database!$L$5)))))</f>
        <v/>
      </c>
      <c r="N122" s="117"/>
    </row>
    <row r="123" s="29" customFormat="1" ht="15.25" spans="2:14">
      <c r="B123" s="118">
        <f t="shared" si="5"/>
        <v>112</v>
      </c>
      <c r="C123" s="119" t="str">
        <f ca="1">IF(INDIRECT("'Risk Input'!"&amp;Database!$O$2&amp;ROW()-5)="","",INDIRECT("'Risk Input'!"&amp;Database!$O$2&amp;ROW()-5))</f>
        <v/>
      </c>
      <c r="D123" s="119" t="str">
        <f ca="1">IF(INDIRECT("'Risk Input'!"&amp;Database!$O$10&amp;ROW()-5)="","",INDIRECT("'Risk Input'!"&amp;Database!$O$10&amp;ROW()-5))</f>
        <v/>
      </c>
      <c r="E123" s="119" t="str">
        <f ca="1">IF(INDIRECT("'Risk Input'!"&amp;Database!$O$27&amp;ROW()-5)="","",INDIRECT("'Risk Input'!"&amp;Database!$O$27&amp;ROW()-5))</f>
        <v/>
      </c>
      <c r="F123" s="119"/>
      <c r="G123" s="119"/>
      <c r="H123" s="119"/>
      <c r="I123" s="119"/>
      <c r="J123" s="119" t="str">
        <f>IF(OR(H123="",I123=""),"",IF((LEFT(H123,1)*LEFT(I123,1))&lt;Database!$I$3,Database!$L$2,IF(((LEFT(H123,1)*LEFT(I123,1))&lt;Database!$I$4)*((LEFT(H123,1)*LEFT(I123,1))&gt;Database!$K$2),Database!$L$3,IF(((LEFT(H123,1)*LEFT(I123,1))&lt;Database!$I$5)*((LEFT(H123,1)*LEFT(I123,1))&gt;Database!$K$3),Database!$L$4,IF((LEFT(H123,1)*LEFT(I123,1))&gt;Database!$K$4,Database!$L$5)))))</f>
        <v/>
      </c>
      <c r="K123" s="119"/>
      <c r="L123" s="119"/>
      <c r="M123" s="119" t="str">
        <f>IF(OR(K123="",L123=""),"",IF((LEFT(K123,1)*LEFT(L123,1))&lt;Database!$I$3,Database!$L$2,IF(((LEFT(K123,1)*LEFT(L123,1))&lt;Database!$I$4)*((LEFT(K123,1)*LEFT(L123,1))&gt;Database!$K$2),Database!$L$3,IF(((LEFT(K123,1)*LEFT(L123,1))&lt;Database!$I$5)*((LEFT(K123,1)*LEFT(L123,1))&gt;Database!$K$3),Database!$L$4,IF((LEFT(K123,1)*LEFT(L123,1))&gt;Database!$K$4,Database!$L$5)))))</f>
        <v/>
      </c>
      <c r="N123" s="119"/>
    </row>
    <row r="124" s="29" customFormat="1" ht="15.25" spans="2:14">
      <c r="B124" s="116">
        <f t="shared" si="5"/>
        <v>113</v>
      </c>
      <c r="C124" s="117" t="str">
        <f ca="1">IF(INDIRECT("'Risk Input'!"&amp;Database!$O$2&amp;ROW()-5)="","",INDIRECT("'Risk Input'!"&amp;Database!$O$2&amp;ROW()-5))</f>
        <v/>
      </c>
      <c r="D124" s="117" t="str">
        <f ca="1">IF(INDIRECT("'Risk Input'!"&amp;Database!$O$10&amp;ROW()-5)="","",INDIRECT("'Risk Input'!"&amp;Database!$O$10&amp;ROW()-5))</f>
        <v/>
      </c>
      <c r="E124" s="117" t="str">
        <f ca="1">IF(INDIRECT("'Risk Input'!"&amp;Database!$O$27&amp;ROW()-5)="","",INDIRECT("'Risk Input'!"&amp;Database!$O$27&amp;ROW()-5))</f>
        <v/>
      </c>
      <c r="F124" s="117"/>
      <c r="G124" s="117"/>
      <c r="H124" s="117"/>
      <c r="I124" s="117"/>
      <c r="J124" s="117" t="str">
        <f>IF(OR(H124="",I124=""),"",IF((LEFT(H124,1)*LEFT(I124,1))&lt;Database!$I$3,Database!$L$2,IF(((LEFT(H124,1)*LEFT(I124,1))&lt;Database!$I$4)*((LEFT(H124,1)*LEFT(I124,1))&gt;Database!$K$2),Database!$L$3,IF(((LEFT(H124,1)*LEFT(I124,1))&lt;Database!$I$5)*((LEFT(H124,1)*LEFT(I124,1))&gt;Database!$K$3),Database!$L$4,IF((LEFT(H124,1)*LEFT(I124,1))&gt;Database!$K$4,Database!$L$5)))))</f>
        <v/>
      </c>
      <c r="K124" s="117"/>
      <c r="L124" s="117"/>
      <c r="M124" s="117" t="str">
        <f>IF(OR(K124="",L124=""),"",IF((LEFT(K124,1)*LEFT(L124,1))&lt;Database!$I$3,Database!$L$2,IF(((LEFT(K124,1)*LEFT(L124,1))&lt;Database!$I$4)*((LEFT(K124,1)*LEFT(L124,1))&gt;Database!$K$2),Database!$L$3,IF(((LEFT(K124,1)*LEFT(L124,1))&lt;Database!$I$5)*((LEFT(K124,1)*LEFT(L124,1))&gt;Database!$K$3),Database!$L$4,IF((LEFT(K124,1)*LEFT(L124,1))&gt;Database!$K$4,Database!$L$5)))))</f>
        <v/>
      </c>
      <c r="N124" s="117"/>
    </row>
    <row r="125" s="29" customFormat="1" ht="15.25" spans="2:14">
      <c r="B125" s="118">
        <f t="shared" si="5"/>
        <v>114</v>
      </c>
      <c r="C125" s="119" t="str">
        <f ca="1">IF(INDIRECT("'Risk Input'!"&amp;Database!$O$2&amp;ROW()-5)="","",INDIRECT("'Risk Input'!"&amp;Database!$O$2&amp;ROW()-5))</f>
        <v/>
      </c>
      <c r="D125" s="119" t="str">
        <f ca="1">IF(INDIRECT("'Risk Input'!"&amp;Database!$O$10&amp;ROW()-5)="","",INDIRECT("'Risk Input'!"&amp;Database!$O$10&amp;ROW()-5))</f>
        <v/>
      </c>
      <c r="E125" s="119" t="str">
        <f ca="1">IF(INDIRECT("'Risk Input'!"&amp;Database!$O$27&amp;ROW()-5)="","",INDIRECT("'Risk Input'!"&amp;Database!$O$27&amp;ROW()-5))</f>
        <v/>
      </c>
      <c r="F125" s="119"/>
      <c r="G125" s="119"/>
      <c r="H125" s="119"/>
      <c r="I125" s="119"/>
      <c r="J125" s="119" t="str">
        <f>IF(OR(H125="",I125=""),"",IF((LEFT(H125,1)*LEFT(I125,1))&lt;Database!$I$3,Database!$L$2,IF(((LEFT(H125,1)*LEFT(I125,1))&lt;Database!$I$4)*((LEFT(H125,1)*LEFT(I125,1))&gt;Database!$K$2),Database!$L$3,IF(((LEFT(H125,1)*LEFT(I125,1))&lt;Database!$I$5)*((LEFT(H125,1)*LEFT(I125,1))&gt;Database!$K$3),Database!$L$4,IF((LEFT(H125,1)*LEFT(I125,1))&gt;Database!$K$4,Database!$L$5)))))</f>
        <v/>
      </c>
      <c r="K125" s="119"/>
      <c r="L125" s="119"/>
      <c r="M125" s="119" t="str">
        <f>IF(OR(K125="",L125=""),"",IF((LEFT(K125,1)*LEFT(L125,1))&lt;Database!$I$3,Database!$L$2,IF(((LEFT(K125,1)*LEFT(L125,1))&lt;Database!$I$4)*((LEFT(K125,1)*LEFT(L125,1))&gt;Database!$K$2),Database!$L$3,IF(((LEFT(K125,1)*LEFT(L125,1))&lt;Database!$I$5)*((LEFT(K125,1)*LEFT(L125,1))&gt;Database!$K$3),Database!$L$4,IF((LEFT(K125,1)*LEFT(L125,1))&gt;Database!$K$4,Database!$L$5)))))</f>
        <v/>
      </c>
      <c r="N125" s="119"/>
    </row>
    <row r="126" s="29" customFormat="1" ht="15.25" spans="2:14">
      <c r="B126" s="116">
        <f t="shared" si="5"/>
        <v>115</v>
      </c>
      <c r="C126" s="117" t="str">
        <f ca="1">IF(INDIRECT("'Risk Input'!"&amp;Database!$O$2&amp;ROW()-5)="","",INDIRECT("'Risk Input'!"&amp;Database!$O$2&amp;ROW()-5))</f>
        <v/>
      </c>
      <c r="D126" s="117" t="str">
        <f ca="1">IF(INDIRECT("'Risk Input'!"&amp;Database!$O$10&amp;ROW()-5)="","",INDIRECT("'Risk Input'!"&amp;Database!$O$10&amp;ROW()-5))</f>
        <v/>
      </c>
      <c r="E126" s="117" t="str">
        <f ca="1">IF(INDIRECT("'Risk Input'!"&amp;Database!$O$27&amp;ROW()-5)="","",INDIRECT("'Risk Input'!"&amp;Database!$O$27&amp;ROW()-5))</f>
        <v/>
      </c>
      <c r="F126" s="117"/>
      <c r="G126" s="117"/>
      <c r="H126" s="117"/>
      <c r="I126" s="117"/>
      <c r="J126" s="117" t="str">
        <f>IF(OR(H126="",I126=""),"",IF((LEFT(H126,1)*LEFT(I126,1))&lt;Database!$I$3,Database!$L$2,IF(((LEFT(H126,1)*LEFT(I126,1))&lt;Database!$I$4)*((LEFT(H126,1)*LEFT(I126,1))&gt;Database!$K$2),Database!$L$3,IF(((LEFT(H126,1)*LEFT(I126,1))&lt;Database!$I$5)*((LEFT(H126,1)*LEFT(I126,1))&gt;Database!$K$3),Database!$L$4,IF((LEFT(H126,1)*LEFT(I126,1))&gt;Database!$K$4,Database!$L$5)))))</f>
        <v/>
      </c>
      <c r="K126" s="117"/>
      <c r="L126" s="117"/>
      <c r="M126" s="117" t="str">
        <f>IF(OR(K126="",L126=""),"",IF((LEFT(K126,1)*LEFT(L126,1))&lt;Database!$I$3,Database!$L$2,IF(((LEFT(K126,1)*LEFT(L126,1))&lt;Database!$I$4)*((LEFT(K126,1)*LEFT(L126,1))&gt;Database!$K$2),Database!$L$3,IF(((LEFT(K126,1)*LEFT(L126,1))&lt;Database!$I$5)*((LEFT(K126,1)*LEFT(L126,1))&gt;Database!$K$3),Database!$L$4,IF((LEFT(K126,1)*LEFT(L126,1))&gt;Database!$K$4,Database!$L$5)))))</f>
        <v/>
      </c>
      <c r="N126" s="117"/>
    </row>
    <row r="127" s="29" customFormat="1" ht="15.25" spans="2:14">
      <c r="B127" s="118">
        <f t="shared" si="5"/>
        <v>116</v>
      </c>
      <c r="C127" s="119" t="str">
        <f ca="1">IF(INDIRECT("'Risk Input'!"&amp;Database!$O$2&amp;ROW()-5)="","",INDIRECT("'Risk Input'!"&amp;Database!$O$2&amp;ROW()-5))</f>
        <v/>
      </c>
      <c r="D127" s="119" t="str">
        <f ca="1">IF(INDIRECT("'Risk Input'!"&amp;Database!$O$10&amp;ROW()-5)="","",INDIRECT("'Risk Input'!"&amp;Database!$O$10&amp;ROW()-5))</f>
        <v/>
      </c>
      <c r="E127" s="119" t="str">
        <f ca="1">IF(INDIRECT("'Risk Input'!"&amp;Database!$O$27&amp;ROW()-5)="","",INDIRECT("'Risk Input'!"&amp;Database!$O$27&amp;ROW()-5))</f>
        <v/>
      </c>
      <c r="F127" s="119"/>
      <c r="G127" s="119"/>
      <c r="H127" s="119"/>
      <c r="I127" s="119"/>
      <c r="J127" s="119" t="str">
        <f>IF(OR(H127="",I127=""),"",IF((LEFT(H127,1)*LEFT(I127,1))&lt;Database!$I$3,Database!$L$2,IF(((LEFT(H127,1)*LEFT(I127,1))&lt;Database!$I$4)*((LEFT(H127,1)*LEFT(I127,1))&gt;Database!$K$2),Database!$L$3,IF(((LEFT(H127,1)*LEFT(I127,1))&lt;Database!$I$5)*((LEFT(H127,1)*LEFT(I127,1))&gt;Database!$K$3),Database!$L$4,IF((LEFT(H127,1)*LEFT(I127,1))&gt;Database!$K$4,Database!$L$5)))))</f>
        <v/>
      </c>
      <c r="K127" s="119"/>
      <c r="L127" s="119"/>
      <c r="M127" s="119" t="str">
        <f>IF(OR(K127="",L127=""),"",IF((LEFT(K127,1)*LEFT(L127,1))&lt;Database!$I$3,Database!$L$2,IF(((LEFT(K127,1)*LEFT(L127,1))&lt;Database!$I$4)*((LEFT(K127,1)*LEFT(L127,1))&gt;Database!$K$2),Database!$L$3,IF(((LEFT(K127,1)*LEFT(L127,1))&lt;Database!$I$5)*((LEFT(K127,1)*LEFT(L127,1))&gt;Database!$K$3),Database!$L$4,IF((LEFT(K127,1)*LEFT(L127,1))&gt;Database!$K$4,Database!$L$5)))))</f>
        <v/>
      </c>
      <c r="N127" s="119"/>
    </row>
    <row r="128" s="29" customFormat="1" ht="15.25" spans="2:14">
      <c r="B128" s="116">
        <f t="shared" si="5"/>
        <v>117</v>
      </c>
      <c r="C128" s="117" t="str">
        <f ca="1">IF(INDIRECT("'Risk Input'!"&amp;Database!$O$2&amp;ROW()-5)="","",INDIRECT("'Risk Input'!"&amp;Database!$O$2&amp;ROW()-5))</f>
        <v/>
      </c>
      <c r="D128" s="117" t="str">
        <f ca="1">IF(INDIRECT("'Risk Input'!"&amp;Database!$O$10&amp;ROW()-5)="","",INDIRECT("'Risk Input'!"&amp;Database!$O$10&amp;ROW()-5))</f>
        <v/>
      </c>
      <c r="E128" s="117" t="str">
        <f ca="1">IF(INDIRECT("'Risk Input'!"&amp;Database!$O$27&amp;ROW()-5)="","",INDIRECT("'Risk Input'!"&amp;Database!$O$27&amp;ROW()-5))</f>
        <v/>
      </c>
      <c r="F128" s="117"/>
      <c r="G128" s="117"/>
      <c r="H128" s="117"/>
      <c r="I128" s="117"/>
      <c r="J128" s="117" t="str">
        <f>IF(OR(H128="",I128=""),"",IF((LEFT(H128,1)*LEFT(I128,1))&lt;Database!$I$3,Database!$L$2,IF(((LEFT(H128,1)*LEFT(I128,1))&lt;Database!$I$4)*((LEFT(H128,1)*LEFT(I128,1))&gt;Database!$K$2),Database!$L$3,IF(((LEFT(H128,1)*LEFT(I128,1))&lt;Database!$I$5)*((LEFT(H128,1)*LEFT(I128,1))&gt;Database!$K$3),Database!$L$4,IF((LEFT(H128,1)*LEFT(I128,1))&gt;Database!$K$4,Database!$L$5)))))</f>
        <v/>
      </c>
      <c r="K128" s="117"/>
      <c r="L128" s="117"/>
      <c r="M128" s="117" t="str">
        <f>IF(OR(K128="",L128=""),"",IF((LEFT(K128,1)*LEFT(L128,1))&lt;Database!$I$3,Database!$L$2,IF(((LEFT(K128,1)*LEFT(L128,1))&lt;Database!$I$4)*((LEFT(K128,1)*LEFT(L128,1))&gt;Database!$K$2),Database!$L$3,IF(((LEFT(K128,1)*LEFT(L128,1))&lt;Database!$I$5)*((LEFT(K128,1)*LEFT(L128,1))&gt;Database!$K$3),Database!$L$4,IF((LEFT(K128,1)*LEFT(L128,1))&gt;Database!$K$4,Database!$L$5)))))</f>
        <v/>
      </c>
      <c r="N128" s="117"/>
    </row>
    <row r="129" s="29" customFormat="1" ht="15.25" spans="2:14">
      <c r="B129" s="118">
        <f t="shared" si="5"/>
        <v>118</v>
      </c>
      <c r="C129" s="119" t="str">
        <f ca="1">IF(INDIRECT("'Risk Input'!"&amp;Database!$O$2&amp;ROW()-5)="","",INDIRECT("'Risk Input'!"&amp;Database!$O$2&amp;ROW()-5))</f>
        <v/>
      </c>
      <c r="D129" s="119" t="str">
        <f ca="1">IF(INDIRECT("'Risk Input'!"&amp;Database!$O$10&amp;ROW()-5)="","",INDIRECT("'Risk Input'!"&amp;Database!$O$10&amp;ROW()-5))</f>
        <v/>
      </c>
      <c r="E129" s="119" t="str">
        <f ca="1">IF(INDIRECT("'Risk Input'!"&amp;Database!$O$27&amp;ROW()-5)="","",INDIRECT("'Risk Input'!"&amp;Database!$O$27&amp;ROW()-5))</f>
        <v/>
      </c>
      <c r="F129" s="119"/>
      <c r="G129" s="119"/>
      <c r="H129" s="119"/>
      <c r="I129" s="119"/>
      <c r="J129" s="119" t="str">
        <f>IF(OR(H129="",I129=""),"",IF((LEFT(H129,1)*LEFT(I129,1))&lt;Database!$I$3,Database!$L$2,IF(((LEFT(H129,1)*LEFT(I129,1))&lt;Database!$I$4)*((LEFT(H129,1)*LEFT(I129,1))&gt;Database!$K$2),Database!$L$3,IF(((LEFT(H129,1)*LEFT(I129,1))&lt;Database!$I$5)*((LEFT(H129,1)*LEFT(I129,1))&gt;Database!$K$3),Database!$L$4,IF((LEFT(H129,1)*LEFT(I129,1))&gt;Database!$K$4,Database!$L$5)))))</f>
        <v/>
      </c>
      <c r="K129" s="119"/>
      <c r="L129" s="119"/>
      <c r="M129" s="119" t="str">
        <f>IF(OR(K129="",L129=""),"",IF((LEFT(K129,1)*LEFT(L129,1))&lt;Database!$I$3,Database!$L$2,IF(((LEFT(K129,1)*LEFT(L129,1))&lt;Database!$I$4)*((LEFT(K129,1)*LEFT(L129,1))&gt;Database!$K$2),Database!$L$3,IF(((LEFT(K129,1)*LEFT(L129,1))&lt;Database!$I$5)*((LEFT(K129,1)*LEFT(L129,1))&gt;Database!$K$3),Database!$L$4,IF((LEFT(K129,1)*LEFT(L129,1))&gt;Database!$K$4,Database!$L$5)))))</f>
        <v/>
      </c>
      <c r="N129" s="119"/>
    </row>
    <row r="130" s="29" customFormat="1" ht="15.25" spans="2:14">
      <c r="B130" s="116">
        <f t="shared" si="5"/>
        <v>119</v>
      </c>
      <c r="C130" s="117" t="str">
        <f ca="1">IF(INDIRECT("'Risk Input'!"&amp;Database!$O$2&amp;ROW()-5)="","",INDIRECT("'Risk Input'!"&amp;Database!$O$2&amp;ROW()-5))</f>
        <v/>
      </c>
      <c r="D130" s="117" t="str">
        <f ca="1">IF(INDIRECT("'Risk Input'!"&amp;Database!$O$10&amp;ROW()-5)="","",INDIRECT("'Risk Input'!"&amp;Database!$O$10&amp;ROW()-5))</f>
        <v/>
      </c>
      <c r="E130" s="117" t="str">
        <f ca="1">IF(INDIRECT("'Risk Input'!"&amp;Database!$O$27&amp;ROW()-5)="","",INDIRECT("'Risk Input'!"&amp;Database!$O$27&amp;ROW()-5))</f>
        <v/>
      </c>
      <c r="F130" s="117"/>
      <c r="G130" s="117"/>
      <c r="H130" s="117"/>
      <c r="I130" s="117"/>
      <c r="J130" s="117" t="str">
        <f>IF(OR(H130="",I130=""),"",IF((LEFT(H130,1)*LEFT(I130,1))&lt;Database!$I$3,Database!$L$2,IF(((LEFT(H130,1)*LEFT(I130,1))&lt;Database!$I$4)*((LEFT(H130,1)*LEFT(I130,1))&gt;Database!$K$2),Database!$L$3,IF(((LEFT(H130,1)*LEFT(I130,1))&lt;Database!$I$5)*((LEFT(H130,1)*LEFT(I130,1))&gt;Database!$K$3),Database!$L$4,IF((LEFT(H130,1)*LEFT(I130,1))&gt;Database!$K$4,Database!$L$5)))))</f>
        <v/>
      </c>
      <c r="K130" s="117"/>
      <c r="L130" s="117"/>
      <c r="M130" s="117" t="str">
        <f>IF(OR(K130="",L130=""),"",IF((LEFT(K130,1)*LEFT(L130,1))&lt;Database!$I$3,Database!$L$2,IF(((LEFT(K130,1)*LEFT(L130,1))&lt;Database!$I$4)*((LEFT(K130,1)*LEFT(L130,1))&gt;Database!$K$2),Database!$L$3,IF(((LEFT(K130,1)*LEFT(L130,1))&lt;Database!$I$5)*((LEFT(K130,1)*LEFT(L130,1))&gt;Database!$K$3),Database!$L$4,IF((LEFT(K130,1)*LEFT(L130,1))&gt;Database!$K$4,Database!$L$5)))))</f>
        <v/>
      </c>
      <c r="N130" s="117"/>
    </row>
    <row r="131" s="29" customFormat="1" ht="15.25" spans="2:14">
      <c r="B131" s="118">
        <f t="shared" si="5"/>
        <v>120</v>
      </c>
      <c r="C131" s="119" t="str">
        <f ca="1">IF(INDIRECT("'Risk Input'!"&amp;Database!$O$2&amp;ROW()-5)="","",INDIRECT("'Risk Input'!"&amp;Database!$O$2&amp;ROW()-5))</f>
        <v/>
      </c>
      <c r="D131" s="119" t="str">
        <f ca="1">IF(INDIRECT("'Risk Input'!"&amp;Database!$O$10&amp;ROW()-5)="","",INDIRECT("'Risk Input'!"&amp;Database!$O$10&amp;ROW()-5))</f>
        <v/>
      </c>
      <c r="E131" s="119" t="str">
        <f ca="1">IF(INDIRECT("'Risk Input'!"&amp;Database!$O$27&amp;ROW()-5)="","",INDIRECT("'Risk Input'!"&amp;Database!$O$27&amp;ROW()-5))</f>
        <v/>
      </c>
      <c r="F131" s="119"/>
      <c r="G131" s="119"/>
      <c r="H131" s="119"/>
      <c r="I131" s="119"/>
      <c r="J131" s="119" t="str">
        <f>IF(OR(H131="",I131=""),"",IF((LEFT(H131,1)*LEFT(I131,1))&lt;Database!$I$3,Database!$L$2,IF(((LEFT(H131,1)*LEFT(I131,1))&lt;Database!$I$4)*((LEFT(H131,1)*LEFT(I131,1))&gt;Database!$K$2),Database!$L$3,IF(((LEFT(H131,1)*LEFT(I131,1))&lt;Database!$I$5)*((LEFT(H131,1)*LEFT(I131,1))&gt;Database!$K$3),Database!$L$4,IF((LEFT(H131,1)*LEFT(I131,1))&gt;Database!$K$4,Database!$L$5)))))</f>
        <v/>
      </c>
      <c r="K131" s="119"/>
      <c r="L131" s="119"/>
      <c r="M131" s="119" t="str">
        <f>IF(OR(K131="",L131=""),"",IF((LEFT(K131,1)*LEFT(L131,1))&lt;Database!$I$3,Database!$L$2,IF(((LEFT(K131,1)*LEFT(L131,1))&lt;Database!$I$4)*((LEFT(K131,1)*LEFT(L131,1))&gt;Database!$K$2),Database!$L$3,IF(((LEFT(K131,1)*LEFT(L131,1))&lt;Database!$I$5)*((LEFT(K131,1)*LEFT(L131,1))&gt;Database!$K$3),Database!$L$4,IF((LEFT(K131,1)*LEFT(L131,1))&gt;Database!$K$4,Database!$L$5)))))</f>
        <v/>
      </c>
      <c r="N131" s="119"/>
    </row>
    <row r="132" s="29" customFormat="1" ht="15.25" spans="2:14">
      <c r="B132" s="116">
        <f t="shared" si="5"/>
        <v>121</v>
      </c>
      <c r="C132" s="117" t="str">
        <f ca="1">IF(INDIRECT("'Risk Input'!"&amp;Database!$O$2&amp;ROW()-5)="","",INDIRECT("'Risk Input'!"&amp;Database!$O$2&amp;ROW()-5))</f>
        <v/>
      </c>
      <c r="D132" s="117" t="str">
        <f ca="1">IF(INDIRECT("'Risk Input'!"&amp;Database!$O$10&amp;ROW()-5)="","",INDIRECT("'Risk Input'!"&amp;Database!$O$10&amp;ROW()-5))</f>
        <v/>
      </c>
      <c r="E132" s="117" t="str">
        <f ca="1">IF(INDIRECT("'Risk Input'!"&amp;Database!$O$27&amp;ROW()-5)="","",INDIRECT("'Risk Input'!"&amp;Database!$O$27&amp;ROW()-5))</f>
        <v/>
      </c>
      <c r="F132" s="117"/>
      <c r="G132" s="117"/>
      <c r="H132" s="117"/>
      <c r="I132" s="117"/>
      <c r="J132" s="117" t="str">
        <f>IF(OR(H132="",I132=""),"",IF((LEFT(H132,1)*LEFT(I132,1))&lt;Database!$I$3,Database!$L$2,IF(((LEFT(H132,1)*LEFT(I132,1))&lt;Database!$I$4)*((LEFT(H132,1)*LEFT(I132,1))&gt;Database!$K$2),Database!$L$3,IF(((LEFT(H132,1)*LEFT(I132,1))&lt;Database!$I$5)*((LEFT(H132,1)*LEFT(I132,1))&gt;Database!$K$3),Database!$L$4,IF((LEFT(H132,1)*LEFT(I132,1))&gt;Database!$K$4,Database!$L$5)))))</f>
        <v/>
      </c>
      <c r="K132" s="117"/>
      <c r="L132" s="117"/>
      <c r="M132" s="117" t="str">
        <f>IF(OR(K132="",L132=""),"",IF((LEFT(K132,1)*LEFT(L132,1))&lt;Database!$I$3,Database!$L$2,IF(((LEFT(K132,1)*LEFT(L132,1))&lt;Database!$I$4)*((LEFT(K132,1)*LEFT(L132,1))&gt;Database!$K$2),Database!$L$3,IF(((LEFT(K132,1)*LEFT(L132,1))&lt;Database!$I$5)*((LEFT(K132,1)*LEFT(L132,1))&gt;Database!$K$3),Database!$L$4,IF((LEFT(K132,1)*LEFT(L132,1))&gt;Database!$K$4,Database!$L$5)))))</f>
        <v/>
      </c>
      <c r="N132" s="117"/>
    </row>
    <row r="133" s="29" customFormat="1" ht="15.25" spans="2:14">
      <c r="B133" s="118">
        <f t="shared" si="5"/>
        <v>122</v>
      </c>
      <c r="C133" s="119" t="str">
        <f ca="1">IF(INDIRECT("'Risk Input'!"&amp;Database!$O$2&amp;ROW()-5)="","",INDIRECT("'Risk Input'!"&amp;Database!$O$2&amp;ROW()-5))</f>
        <v/>
      </c>
      <c r="D133" s="119" t="str">
        <f ca="1">IF(INDIRECT("'Risk Input'!"&amp;Database!$O$10&amp;ROW()-5)="","",INDIRECT("'Risk Input'!"&amp;Database!$O$10&amp;ROW()-5))</f>
        <v/>
      </c>
      <c r="E133" s="119" t="str">
        <f ca="1">IF(INDIRECT("'Risk Input'!"&amp;Database!$O$27&amp;ROW()-5)="","",INDIRECT("'Risk Input'!"&amp;Database!$O$27&amp;ROW()-5))</f>
        <v/>
      </c>
      <c r="F133" s="119"/>
      <c r="G133" s="119"/>
      <c r="H133" s="119"/>
      <c r="I133" s="119"/>
      <c r="J133" s="119" t="str">
        <f>IF(OR(H133="",I133=""),"",IF((LEFT(H133,1)*LEFT(I133,1))&lt;Database!$I$3,Database!$L$2,IF(((LEFT(H133,1)*LEFT(I133,1))&lt;Database!$I$4)*((LEFT(H133,1)*LEFT(I133,1))&gt;Database!$K$2),Database!$L$3,IF(((LEFT(H133,1)*LEFT(I133,1))&lt;Database!$I$5)*((LEFT(H133,1)*LEFT(I133,1))&gt;Database!$K$3),Database!$L$4,IF((LEFT(H133,1)*LEFT(I133,1))&gt;Database!$K$4,Database!$L$5)))))</f>
        <v/>
      </c>
      <c r="K133" s="119"/>
      <c r="L133" s="119"/>
      <c r="M133" s="119" t="str">
        <f>IF(OR(K133="",L133=""),"",IF((LEFT(K133,1)*LEFT(L133,1))&lt;Database!$I$3,Database!$L$2,IF(((LEFT(K133,1)*LEFT(L133,1))&lt;Database!$I$4)*((LEFT(K133,1)*LEFT(L133,1))&gt;Database!$K$2),Database!$L$3,IF(((LEFT(K133,1)*LEFT(L133,1))&lt;Database!$I$5)*((LEFT(K133,1)*LEFT(L133,1))&gt;Database!$K$3),Database!$L$4,IF((LEFT(K133,1)*LEFT(L133,1))&gt;Database!$K$4,Database!$L$5)))))</f>
        <v/>
      </c>
      <c r="N133" s="119"/>
    </row>
    <row r="134" s="29" customFormat="1" ht="15.25" spans="2:14">
      <c r="B134" s="116">
        <f t="shared" si="5"/>
        <v>123</v>
      </c>
      <c r="C134" s="117" t="str">
        <f ca="1">IF(INDIRECT("'Risk Input'!"&amp;Database!$O$2&amp;ROW()-5)="","",INDIRECT("'Risk Input'!"&amp;Database!$O$2&amp;ROW()-5))</f>
        <v/>
      </c>
      <c r="D134" s="117" t="str">
        <f ca="1">IF(INDIRECT("'Risk Input'!"&amp;Database!$O$10&amp;ROW()-5)="","",INDIRECT("'Risk Input'!"&amp;Database!$O$10&amp;ROW()-5))</f>
        <v/>
      </c>
      <c r="E134" s="117" t="str">
        <f ca="1">IF(INDIRECT("'Risk Input'!"&amp;Database!$O$27&amp;ROW()-5)="","",INDIRECT("'Risk Input'!"&amp;Database!$O$27&amp;ROW()-5))</f>
        <v/>
      </c>
      <c r="F134" s="117"/>
      <c r="G134" s="117"/>
      <c r="H134" s="117"/>
      <c r="I134" s="117"/>
      <c r="J134" s="117" t="str">
        <f>IF(OR(H134="",I134=""),"",IF((LEFT(H134,1)*LEFT(I134,1))&lt;Database!$I$3,Database!$L$2,IF(((LEFT(H134,1)*LEFT(I134,1))&lt;Database!$I$4)*((LEFT(H134,1)*LEFT(I134,1))&gt;Database!$K$2),Database!$L$3,IF(((LEFT(H134,1)*LEFT(I134,1))&lt;Database!$I$5)*((LEFT(H134,1)*LEFT(I134,1))&gt;Database!$K$3),Database!$L$4,IF((LEFT(H134,1)*LEFT(I134,1))&gt;Database!$K$4,Database!$L$5)))))</f>
        <v/>
      </c>
      <c r="K134" s="117"/>
      <c r="L134" s="117"/>
      <c r="M134" s="117" t="str">
        <f>IF(OR(K134="",L134=""),"",IF((LEFT(K134,1)*LEFT(L134,1))&lt;Database!$I$3,Database!$L$2,IF(((LEFT(K134,1)*LEFT(L134,1))&lt;Database!$I$4)*((LEFT(K134,1)*LEFT(L134,1))&gt;Database!$K$2),Database!$L$3,IF(((LEFT(K134,1)*LEFT(L134,1))&lt;Database!$I$5)*((LEFT(K134,1)*LEFT(L134,1))&gt;Database!$K$3),Database!$L$4,IF((LEFT(K134,1)*LEFT(L134,1))&gt;Database!$K$4,Database!$L$5)))))</f>
        <v/>
      </c>
      <c r="N134" s="117"/>
    </row>
    <row r="135" s="29" customFormat="1" ht="15.25" spans="2:14">
      <c r="B135" s="77">
        <f t="shared" si="5"/>
        <v>124</v>
      </c>
      <c r="C135" s="53" t="str">
        <f ca="1">IF(INDIRECT("'Risk Input'!"&amp;Database!$O$2&amp;ROW()-5)="","",INDIRECT("'Risk Input'!"&amp;Database!$O$2&amp;ROW()-5))</f>
        <v/>
      </c>
      <c r="D135" s="53" t="str">
        <f ca="1">IF(INDIRECT("'Risk Input'!"&amp;Database!$O$10&amp;ROW()-5)="","",INDIRECT("'Risk Input'!"&amp;Database!$O$10&amp;ROW()-5))</f>
        <v/>
      </c>
      <c r="E135" s="53" t="str">
        <f ca="1">IF(INDIRECT("'Risk Input'!"&amp;Database!$O$27&amp;ROW()-5)="","",INDIRECT("'Risk Input'!"&amp;Database!$O$27&amp;ROW()-5))</f>
        <v/>
      </c>
      <c r="F135" s="53"/>
      <c r="G135" s="53"/>
      <c r="H135" s="53"/>
      <c r="I135" s="53"/>
      <c r="J135" s="53" t="str">
        <f>IF(OR(H135="",I135=""),"",IF((LEFT(H135,1)*LEFT(I135,1))&lt;Database!$I$3,Database!$L$2,IF(((LEFT(H135,1)*LEFT(I135,1))&lt;Database!$I$4)*((LEFT(H135,1)*LEFT(I135,1))&gt;Database!$K$2),Database!$L$3,IF(((LEFT(H135,1)*LEFT(I135,1))&lt;Database!$I$5)*((LEFT(H135,1)*LEFT(I135,1))&gt;Database!$K$3),Database!$L$4,IF((LEFT(H135,1)*LEFT(I135,1))&gt;Database!$K$4,Database!$L$5)))))</f>
        <v/>
      </c>
      <c r="K135" s="53"/>
      <c r="L135" s="53"/>
      <c r="M135" s="53" t="str">
        <f>IF(OR(K135="",L135=""),"",IF((LEFT(K135,1)*LEFT(L135,1))&lt;Database!$I$3,Database!$L$2,IF(((LEFT(K135,1)*LEFT(L135,1))&lt;Database!$I$4)*((LEFT(K135,1)*LEFT(L135,1))&gt;Database!$K$2),Database!$L$3,IF(((LEFT(K135,1)*LEFT(L135,1))&lt;Database!$I$5)*((LEFT(K135,1)*LEFT(L135,1))&gt;Database!$K$3),Database!$L$4,IF((LEFT(K135,1)*LEFT(L135,1))&gt;Database!$K$4,Database!$L$5)))))</f>
        <v/>
      </c>
      <c r="N135" s="53"/>
    </row>
    <row r="136" s="29" customFormat="1" ht="15.25" spans="2:14">
      <c r="B136" s="91">
        <f t="shared" ref="B136:B157" si="6">B135+1</f>
        <v>125</v>
      </c>
      <c r="C136" s="92" t="str">
        <f ca="1">IF(INDIRECT("'Risk Input'!"&amp;Database!$O$2&amp;ROW()-5)="","",INDIRECT("'Risk Input'!"&amp;Database!$O$2&amp;ROW()-5))</f>
        <v/>
      </c>
      <c r="D136" s="92" t="str">
        <f ca="1">IF(INDIRECT("'Risk Input'!"&amp;Database!$O$10&amp;ROW()-5)="","",INDIRECT("'Risk Input'!"&amp;Database!$O$10&amp;ROW()-5))</f>
        <v/>
      </c>
      <c r="E136" s="92" t="str">
        <f ca="1">IF(INDIRECT("'Risk Input'!"&amp;Database!$O$27&amp;ROW()-5)="","",INDIRECT("'Risk Input'!"&amp;Database!$O$27&amp;ROW()-5))</f>
        <v/>
      </c>
      <c r="F136" s="92"/>
      <c r="G136" s="92"/>
      <c r="H136" s="92"/>
      <c r="I136" s="92"/>
      <c r="J136" s="92" t="str">
        <f>IF(OR(H136="",I136=""),"",IF((LEFT(H136,1)*LEFT(I136,1))&lt;Database!$I$3,Database!$L$2,IF(((LEFT(H136,1)*LEFT(I136,1))&lt;Database!$I$4)*((LEFT(H136,1)*LEFT(I136,1))&gt;Database!$K$2),Database!$L$3,IF(((LEFT(H136,1)*LEFT(I136,1))&lt;Database!$I$5)*((LEFT(H136,1)*LEFT(I136,1))&gt;Database!$K$3),Database!$L$4,IF((LEFT(H136,1)*LEFT(I136,1))&gt;Database!$K$4,Database!$L$5)))))</f>
        <v/>
      </c>
      <c r="K136" s="92"/>
      <c r="L136" s="92"/>
      <c r="M136" s="92" t="str">
        <f>IF(OR(K136="",L136=""),"",IF((LEFT(K136,1)*LEFT(L136,1))&lt;Database!$I$3,Database!$L$2,IF(((LEFT(K136,1)*LEFT(L136,1))&lt;Database!$I$4)*((LEFT(K136,1)*LEFT(L136,1))&gt;Database!$K$2),Database!$L$3,IF(((LEFT(K136,1)*LEFT(L136,1))&lt;Database!$I$5)*((LEFT(K136,1)*LEFT(L136,1))&gt;Database!$K$3),Database!$L$4,IF((LEFT(K136,1)*LEFT(L136,1))&gt;Database!$K$4,Database!$L$5)))))</f>
        <v/>
      </c>
      <c r="N136" s="92"/>
    </row>
    <row r="137" s="29" customFormat="1" ht="15.25" spans="2:14">
      <c r="B137" s="77">
        <f t="shared" si="6"/>
        <v>126</v>
      </c>
      <c r="C137" s="53" t="str">
        <f ca="1">IF(INDIRECT("'Risk Input'!"&amp;Database!$O$2&amp;ROW()-5)="","",INDIRECT("'Risk Input'!"&amp;Database!$O$2&amp;ROW()-5))</f>
        <v/>
      </c>
      <c r="D137" s="53" t="str">
        <f ca="1">IF(INDIRECT("'Risk Input'!"&amp;Database!$O$10&amp;ROW()-5)="","",INDIRECT("'Risk Input'!"&amp;Database!$O$10&amp;ROW()-5))</f>
        <v/>
      </c>
      <c r="E137" s="53" t="str">
        <f ca="1">IF(INDIRECT("'Risk Input'!"&amp;Database!$O$27&amp;ROW()-5)="","",INDIRECT("'Risk Input'!"&amp;Database!$O$27&amp;ROW()-5))</f>
        <v/>
      </c>
      <c r="F137" s="53"/>
      <c r="G137" s="53"/>
      <c r="H137" s="53"/>
      <c r="I137" s="53"/>
      <c r="J137" s="53" t="str">
        <f>IF(OR(H137="",I137=""),"",IF((LEFT(H137,1)*LEFT(I137,1))&lt;Database!$I$3,Database!$L$2,IF(((LEFT(H137,1)*LEFT(I137,1))&lt;Database!$I$4)*((LEFT(H137,1)*LEFT(I137,1))&gt;Database!$K$2),Database!$L$3,IF(((LEFT(H137,1)*LEFT(I137,1))&lt;Database!$I$5)*((LEFT(H137,1)*LEFT(I137,1))&gt;Database!$K$3),Database!$L$4,IF((LEFT(H137,1)*LEFT(I137,1))&gt;Database!$K$4,Database!$L$5)))))</f>
        <v/>
      </c>
      <c r="K137" s="53"/>
      <c r="L137" s="53"/>
      <c r="M137" s="53" t="str">
        <f>IF(OR(K137="",L137=""),"",IF((LEFT(K137,1)*LEFT(L137,1))&lt;Database!$I$3,Database!$L$2,IF(((LEFT(K137,1)*LEFT(L137,1))&lt;Database!$I$4)*((LEFT(K137,1)*LEFT(L137,1))&gt;Database!$K$2),Database!$L$3,IF(((LEFT(K137,1)*LEFT(L137,1))&lt;Database!$I$5)*((LEFT(K137,1)*LEFT(L137,1))&gt;Database!$K$3),Database!$L$4,IF((LEFT(K137,1)*LEFT(L137,1))&gt;Database!$K$4,Database!$L$5)))))</f>
        <v/>
      </c>
      <c r="N137" s="53"/>
    </row>
    <row r="138" s="29" customFormat="1" ht="15.25" spans="2:14">
      <c r="B138" s="91">
        <f t="shared" si="6"/>
        <v>127</v>
      </c>
      <c r="C138" s="92" t="str">
        <f ca="1">IF(INDIRECT("'Risk Input'!"&amp;Database!$O$2&amp;ROW()-5)="","",INDIRECT("'Risk Input'!"&amp;Database!$O$2&amp;ROW()-5))</f>
        <v/>
      </c>
      <c r="D138" s="92" t="str">
        <f ca="1">IF(INDIRECT("'Risk Input'!"&amp;Database!$O$10&amp;ROW()-5)="","",INDIRECT("'Risk Input'!"&amp;Database!$O$10&amp;ROW()-5))</f>
        <v/>
      </c>
      <c r="E138" s="92" t="str">
        <f ca="1">IF(INDIRECT("'Risk Input'!"&amp;Database!$O$27&amp;ROW()-5)="","",INDIRECT("'Risk Input'!"&amp;Database!$O$27&amp;ROW()-5))</f>
        <v/>
      </c>
      <c r="F138" s="92"/>
      <c r="G138" s="92"/>
      <c r="H138" s="92"/>
      <c r="I138" s="92"/>
      <c r="J138" s="92" t="str">
        <f>IF(OR(H138="",I138=""),"",IF((LEFT(H138,1)*LEFT(I138,1))&lt;Database!$I$3,Database!$L$2,IF(((LEFT(H138,1)*LEFT(I138,1))&lt;Database!$I$4)*((LEFT(H138,1)*LEFT(I138,1))&gt;Database!$K$2),Database!$L$3,IF(((LEFT(H138,1)*LEFT(I138,1))&lt;Database!$I$5)*((LEFT(H138,1)*LEFT(I138,1))&gt;Database!$K$3),Database!$L$4,IF((LEFT(H138,1)*LEFT(I138,1))&gt;Database!$K$4,Database!$L$5)))))</f>
        <v/>
      </c>
      <c r="K138" s="92"/>
      <c r="L138" s="92"/>
      <c r="M138" s="92" t="str">
        <f>IF(OR(K138="",L138=""),"",IF((LEFT(K138,1)*LEFT(L138,1))&lt;Database!$I$3,Database!$L$2,IF(((LEFT(K138,1)*LEFT(L138,1))&lt;Database!$I$4)*((LEFT(K138,1)*LEFT(L138,1))&gt;Database!$K$2),Database!$L$3,IF(((LEFT(K138,1)*LEFT(L138,1))&lt;Database!$I$5)*((LEFT(K138,1)*LEFT(L138,1))&gt;Database!$K$3),Database!$L$4,IF((LEFT(K138,1)*LEFT(L138,1))&gt;Database!$K$4,Database!$L$5)))))</f>
        <v/>
      </c>
      <c r="N138" s="92"/>
    </row>
    <row r="139" s="29" customFormat="1" ht="15.25" spans="2:14">
      <c r="B139" s="77">
        <f t="shared" si="6"/>
        <v>128</v>
      </c>
      <c r="C139" s="53" t="str">
        <f ca="1">IF(INDIRECT("'Risk Input'!"&amp;Database!$O$2&amp;ROW()-5)="","",INDIRECT("'Risk Input'!"&amp;Database!$O$2&amp;ROW()-5))</f>
        <v/>
      </c>
      <c r="D139" s="53" t="str">
        <f ca="1">IF(INDIRECT("'Risk Input'!"&amp;Database!$O$10&amp;ROW()-5)="","",INDIRECT("'Risk Input'!"&amp;Database!$O$10&amp;ROW()-5))</f>
        <v/>
      </c>
      <c r="E139" s="53" t="str">
        <f ca="1">IF(INDIRECT("'Risk Input'!"&amp;Database!$O$27&amp;ROW()-5)="","",INDIRECT("'Risk Input'!"&amp;Database!$O$27&amp;ROW()-5))</f>
        <v/>
      </c>
      <c r="F139" s="53"/>
      <c r="G139" s="53"/>
      <c r="H139" s="53"/>
      <c r="I139" s="53"/>
      <c r="J139" s="53" t="str">
        <f>IF(OR(H139="",I139=""),"",IF((LEFT(H139,1)*LEFT(I139,1))&lt;Database!$I$3,Database!$L$2,IF(((LEFT(H139,1)*LEFT(I139,1))&lt;Database!$I$4)*((LEFT(H139,1)*LEFT(I139,1))&gt;Database!$K$2),Database!$L$3,IF(((LEFT(H139,1)*LEFT(I139,1))&lt;Database!$I$5)*((LEFT(H139,1)*LEFT(I139,1))&gt;Database!$K$3),Database!$L$4,IF((LEFT(H139,1)*LEFT(I139,1))&gt;Database!$K$4,Database!$L$5)))))</f>
        <v/>
      </c>
      <c r="K139" s="53"/>
      <c r="L139" s="53"/>
      <c r="M139" s="53" t="str">
        <f>IF(OR(K139="",L139=""),"",IF((LEFT(K139,1)*LEFT(L139,1))&lt;Database!$I$3,Database!$L$2,IF(((LEFT(K139,1)*LEFT(L139,1))&lt;Database!$I$4)*((LEFT(K139,1)*LEFT(L139,1))&gt;Database!$K$2),Database!$L$3,IF(((LEFT(K139,1)*LEFT(L139,1))&lt;Database!$I$5)*((LEFT(K139,1)*LEFT(L139,1))&gt;Database!$K$3),Database!$L$4,IF((LEFT(K139,1)*LEFT(L139,1))&gt;Database!$K$4,Database!$L$5)))))</f>
        <v/>
      </c>
      <c r="N139" s="53"/>
    </row>
    <row r="140" s="29" customFormat="1" ht="15.25" spans="2:14">
      <c r="B140" s="91">
        <f t="shared" si="6"/>
        <v>129</v>
      </c>
      <c r="C140" s="92" t="str">
        <f ca="1">IF(INDIRECT("'Risk Input'!"&amp;Database!$O$2&amp;ROW()-5)="","",INDIRECT("'Risk Input'!"&amp;Database!$O$2&amp;ROW()-5))</f>
        <v/>
      </c>
      <c r="D140" s="92" t="str">
        <f ca="1">IF(INDIRECT("'Risk Input'!"&amp;Database!$O$10&amp;ROW()-5)="","",INDIRECT("'Risk Input'!"&amp;Database!$O$10&amp;ROW()-5))</f>
        <v/>
      </c>
      <c r="E140" s="92" t="str">
        <f ca="1">IF(INDIRECT("'Risk Input'!"&amp;Database!$O$27&amp;ROW()-5)="","",INDIRECT("'Risk Input'!"&amp;Database!$O$27&amp;ROW()-5))</f>
        <v/>
      </c>
      <c r="F140" s="92"/>
      <c r="G140" s="92"/>
      <c r="H140" s="92"/>
      <c r="I140" s="92"/>
      <c r="J140" s="92" t="str">
        <f>IF(OR(H140="",I140=""),"",IF((LEFT(H140,1)*LEFT(I140,1))&lt;Database!$I$3,Database!$L$2,IF(((LEFT(H140,1)*LEFT(I140,1))&lt;Database!$I$4)*((LEFT(H140,1)*LEFT(I140,1))&gt;Database!$K$2),Database!$L$3,IF(((LEFT(H140,1)*LEFT(I140,1))&lt;Database!$I$5)*((LEFT(H140,1)*LEFT(I140,1))&gt;Database!$K$3),Database!$L$4,IF((LEFT(H140,1)*LEFT(I140,1))&gt;Database!$K$4,Database!$L$5)))))</f>
        <v/>
      </c>
      <c r="K140" s="92"/>
      <c r="L140" s="92"/>
      <c r="M140" s="92" t="str">
        <f>IF(OR(K140="",L140=""),"",IF((LEFT(K140,1)*LEFT(L140,1))&lt;Database!$I$3,Database!$L$2,IF(((LEFT(K140,1)*LEFT(L140,1))&lt;Database!$I$4)*((LEFT(K140,1)*LEFT(L140,1))&gt;Database!$K$2),Database!$L$3,IF(((LEFT(K140,1)*LEFT(L140,1))&lt;Database!$I$5)*((LEFT(K140,1)*LEFT(L140,1))&gt;Database!$K$3),Database!$L$4,IF((LEFT(K140,1)*LEFT(L140,1))&gt;Database!$K$4,Database!$L$5)))))</f>
        <v/>
      </c>
      <c r="N140" s="92"/>
    </row>
    <row r="141" s="29" customFormat="1" ht="15.25" spans="2:14">
      <c r="B141" s="77">
        <f t="shared" si="6"/>
        <v>130</v>
      </c>
      <c r="C141" s="53" t="str">
        <f ca="1">IF(INDIRECT("'Risk Input'!"&amp;Database!$O$2&amp;ROW()-5)="","",INDIRECT("'Risk Input'!"&amp;Database!$O$2&amp;ROW()-5))</f>
        <v/>
      </c>
      <c r="D141" s="53" t="str">
        <f ca="1">IF(INDIRECT("'Risk Input'!"&amp;Database!$O$10&amp;ROW()-5)="","",INDIRECT("'Risk Input'!"&amp;Database!$O$10&amp;ROW()-5))</f>
        <v/>
      </c>
      <c r="E141" s="53" t="str">
        <f ca="1">IF(INDIRECT("'Risk Input'!"&amp;Database!$O$27&amp;ROW()-5)="","",INDIRECT("'Risk Input'!"&amp;Database!$O$27&amp;ROW()-5))</f>
        <v/>
      </c>
      <c r="F141" s="53"/>
      <c r="G141" s="53"/>
      <c r="H141" s="53"/>
      <c r="I141" s="53"/>
      <c r="J141" s="53" t="str">
        <f>IF(OR(H141="",I141=""),"",IF((LEFT(H141,1)*LEFT(I141,1))&lt;Database!$I$3,Database!$L$2,IF(((LEFT(H141,1)*LEFT(I141,1))&lt;Database!$I$4)*((LEFT(H141,1)*LEFT(I141,1))&gt;Database!$K$2),Database!$L$3,IF(((LEFT(H141,1)*LEFT(I141,1))&lt;Database!$I$5)*((LEFT(H141,1)*LEFT(I141,1))&gt;Database!$K$3),Database!$L$4,IF((LEFT(H141,1)*LEFT(I141,1))&gt;Database!$K$4,Database!$L$5)))))</f>
        <v/>
      </c>
      <c r="K141" s="53"/>
      <c r="L141" s="53"/>
      <c r="M141" s="53" t="str">
        <f>IF(OR(K141="",L141=""),"",IF((LEFT(K141,1)*LEFT(L141,1))&lt;Database!$I$3,Database!$L$2,IF(((LEFT(K141,1)*LEFT(L141,1))&lt;Database!$I$4)*((LEFT(K141,1)*LEFT(L141,1))&gt;Database!$K$2),Database!$L$3,IF(((LEFT(K141,1)*LEFT(L141,1))&lt;Database!$I$5)*((LEFT(K141,1)*LEFT(L141,1))&gt;Database!$K$3),Database!$L$4,IF((LEFT(K141,1)*LEFT(L141,1))&gt;Database!$K$4,Database!$L$5)))))</f>
        <v/>
      </c>
      <c r="N141" s="53"/>
    </row>
    <row r="142" s="29" customFormat="1" ht="15.25" spans="2:14">
      <c r="B142" s="91">
        <f t="shared" si="6"/>
        <v>131</v>
      </c>
      <c r="C142" s="92" t="str">
        <f ca="1">IF(INDIRECT("'Risk Input'!"&amp;Database!$O$2&amp;ROW()-5)="","",INDIRECT("'Risk Input'!"&amp;Database!$O$2&amp;ROW()-5))</f>
        <v/>
      </c>
      <c r="D142" s="92" t="str">
        <f ca="1">IF(INDIRECT("'Risk Input'!"&amp;Database!$O$10&amp;ROW()-5)="","",INDIRECT("'Risk Input'!"&amp;Database!$O$10&amp;ROW()-5))</f>
        <v/>
      </c>
      <c r="E142" s="92" t="str">
        <f ca="1">IF(INDIRECT("'Risk Input'!"&amp;Database!$O$27&amp;ROW()-5)="","",INDIRECT("'Risk Input'!"&amp;Database!$O$27&amp;ROW()-5))</f>
        <v/>
      </c>
      <c r="F142" s="92"/>
      <c r="G142" s="92"/>
      <c r="H142" s="92"/>
      <c r="I142" s="92"/>
      <c r="J142" s="92" t="str">
        <f>IF(OR(H142="",I142=""),"",IF((LEFT(H142,1)*LEFT(I142,1))&lt;Database!$I$3,Database!$L$2,IF(((LEFT(H142,1)*LEFT(I142,1))&lt;Database!$I$4)*((LEFT(H142,1)*LEFT(I142,1))&gt;Database!$K$2),Database!$L$3,IF(((LEFT(H142,1)*LEFT(I142,1))&lt;Database!$I$5)*((LEFT(H142,1)*LEFT(I142,1))&gt;Database!$K$3),Database!$L$4,IF((LEFT(H142,1)*LEFT(I142,1))&gt;Database!$K$4,Database!$L$5)))))</f>
        <v/>
      </c>
      <c r="K142" s="92"/>
      <c r="L142" s="92"/>
      <c r="M142" s="92" t="str">
        <f>IF(OR(K142="",L142=""),"",IF((LEFT(K142,1)*LEFT(L142,1))&lt;Database!$I$3,Database!$L$2,IF(((LEFT(K142,1)*LEFT(L142,1))&lt;Database!$I$4)*((LEFT(K142,1)*LEFT(L142,1))&gt;Database!$K$2),Database!$L$3,IF(((LEFT(K142,1)*LEFT(L142,1))&lt;Database!$I$5)*((LEFT(K142,1)*LEFT(L142,1))&gt;Database!$K$3),Database!$L$4,IF((LEFT(K142,1)*LEFT(L142,1))&gt;Database!$K$4,Database!$L$5)))))</f>
        <v/>
      </c>
      <c r="N142" s="92"/>
    </row>
    <row r="143" s="29" customFormat="1" ht="15.25" spans="2:14">
      <c r="B143" s="77">
        <f t="shared" si="6"/>
        <v>132</v>
      </c>
      <c r="C143" s="53" t="str">
        <f ca="1">IF(INDIRECT("'Risk Input'!"&amp;Database!$O$2&amp;ROW()-5)="","",INDIRECT("'Risk Input'!"&amp;Database!$O$2&amp;ROW()-5))</f>
        <v/>
      </c>
      <c r="D143" s="53" t="str">
        <f ca="1">IF(INDIRECT("'Risk Input'!"&amp;Database!$O$10&amp;ROW()-5)="","",INDIRECT("'Risk Input'!"&amp;Database!$O$10&amp;ROW()-5))</f>
        <v/>
      </c>
      <c r="E143" s="53" t="str">
        <f ca="1">IF(INDIRECT("'Risk Input'!"&amp;Database!$O$27&amp;ROW()-5)="","",INDIRECT("'Risk Input'!"&amp;Database!$O$27&amp;ROW()-5))</f>
        <v/>
      </c>
      <c r="F143" s="53"/>
      <c r="G143" s="53"/>
      <c r="H143" s="53"/>
      <c r="I143" s="53"/>
      <c r="J143" s="53" t="str">
        <f>IF(OR(H143="",I143=""),"",IF((LEFT(H143,1)*LEFT(I143,1))&lt;Database!$I$3,Database!$L$2,IF(((LEFT(H143,1)*LEFT(I143,1))&lt;Database!$I$4)*((LEFT(H143,1)*LEFT(I143,1))&gt;Database!$K$2),Database!$L$3,IF(((LEFT(H143,1)*LEFT(I143,1))&lt;Database!$I$5)*((LEFT(H143,1)*LEFT(I143,1))&gt;Database!$K$3),Database!$L$4,IF((LEFT(H143,1)*LEFT(I143,1))&gt;Database!$K$4,Database!$L$5)))))</f>
        <v/>
      </c>
      <c r="K143" s="53"/>
      <c r="L143" s="53"/>
      <c r="M143" s="53" t="str">
        <f>IF(OR(K143="",L143=""),"",IF((LEFT(K143,1)*LEFT(L143,1))&lt;Database!$I$3,Database!$L$2,IF(((LEFT(K143,1)*LEFT(L143,1))&lt;Database!$I$4)*((LEFT(K143,1)*LEFT(L143,1))&gt;Database!$K$2),Database!$L$3,IF(((LEFT(K143,1)*LEFT(L143,1))&lt;Database!$I$5)*((LEFT(K143,1)*LEFT(L143,1))&gt;Database!$K$3),Database!$L$4,IF((LEFT(K143,1)*LEFT(L143,1))&gt;Database!$K$4,Database!$L$5)))))</f>
        <v/>
      </c>
      <c r="N143" s="53"/>
    </row>
    <row r="144" s="29" customFormat="1" ht="15.25" spans="2:14">
      <c r="B144" s="116">
        <f t="shared" si="6"/>
        <v>133</v>
      </c>
      <c r="C144" s="117" t="str">
        <f ca="1">IF(INDIRECT("'Risk Input'!"&amp;Database!$O$2&amp;ROW()-5)="","",INDIRECT("'Risk Input'!"&amp;Database!$O$2&amp;ROW()-5))</f>
        <v/>
      </c>
      <c r="D144" s="117" t="str">
        <f ca="1">IF(INDIRECT("'Risk Input'!"&amp;Database!$O$10&amp;ROW()-5)="","",INDIRECT("'Risk Input'!"&amp;Database!$O$10&amp;ROW()-5))</f>
        <v/>
      </c>
      <c r="E144" s="117" t="str">
        <f ca="1">IF(INDIRECT("'Risk Input'!"&amp;Database!$O$27&amp;ROW()-5)="","",INDIRECT("'Risk Input'!"&amp;Database!$O$27&amp;ROW()-5))</f>
        <v/>
      </c>
      <c r="F144" s="117"/>
      <c r="G144" s="117"/>
      <c r="H144" s="117"/>
      <c r="I144" s="117"/>
      <c r="J144" s="117" t="str">
        <f>IF(OR(H144="",I144=""),"",IF((LEFT(H144,1)*LEFT(I144,1))&lt;Database!$I$3,Database!$L$2,IF(((LEFT(H144,1)*LEFT(I144,1))&lt;Database!$I$4)*((LEFT(H144,1)*LEFT(I144,1))&gt;Database!$K$2),Database!$L$3,IF(((LEFT(H144,1)*LEFT(I144,1))&lt;Database!$I$5)*((LEFT(H144,1)*LEFT(I144,1))&gt;Database!$K$3),Database!$L$4,IF((LEFT(H144,1)*LEFT(I144,1))&gt;Database!$K$4,Database!$L$5)))))</f>
        <v/>
      </c>
      <c r="K144" s="117"/>
      <c r="L144" s="117"/>
      <c r="M144" s="117" t="str">
        <f>IF(OR(K144="",L144=""),"",IF((LEFT(K144,1)*LEFT(L144,1))&lt;Database!$I$3,Database!$L$2,IF(((LEFT(K144,1)*LEFT(L144,1))&lt;Database!$I$4)*((LEFT(K144,1)*LEFT(L144,1))&gt;Database!$K$2),Database!$L$3,IF(((LEFT(K144,1)*LEFT(L144,1))&lt;Database!$I$5)*((LEFT(K144,1)*LEFT(L144,1))&gt;Database!$K$3),Database!$L$4,IF((LEFT(K144,1)*LEFT(L144,1))&gt;Database!$K$4,Database!$L$5)))))</f>
        <v/>
      </c>
      <c r="N144" s="117"/>
    </row>
    <row r="145" s="29" customFormat="1" ht="15.25" spans="2:14">
      <c r="B145" s="118">
        <f t="shared" si="6"/>
        <v>134</v>
      </c>
      <c r="C145" s="119" t="str">
        <f ca="1">IF(INDIRECT("'Risk Input'!"&amp;Database!$O$2&amp;ROW()-5)="","",INDIRECT("'Risk Input'!"&amp;Database!$O$2&amp;ROW()-5))</f>
        <v/>
      </c>
      <c r="D145" s="119" t="str">
        <f ca="1">IF(INDIRECT("'Risk Input'!"&amp;Database!$O$10&amp;ROW()-5)="","",INDIRECT("'Risk Input'!"&amp;Database!$O$10&amp;ROW()-5))</f>
        <v/>
      </c>
      <c r="E145" s="119" t="str">
        <f ca="1">IF(INDIRECT("'Risk Input'!"&amp;Database!$O$27&amp;ROW()-5)="","",INDIRECT("'Risk Input'!"&amp;Database!$O$27&amp;ROW()-5))</f>
        <v/>
      </c>
      <c r="F145" s="119"/>
      <c r="G145" s="119"/>
      <c r="H145" s="119"/>
      <c r="I145" s="119"/>
      <c r="J145" s="119" t="str">
        <f>IF(OR(H145="",I145=""),"",IF((LEFT(H145,1)*LEFT(I145,1))&lt;Database!$I$3,Database!$L$2,IF(((LEFT(H145,1)*LEFT(I145,1))&lt;Database!$I$4)*((LEFT(H145,1)*LEFT(I145,1))&gt;Database!$K$2),Database!$L$3,IF(((LEFT(H145,1)*LEFT(I145,1))&lt;Database!$I$5)*((LEFT(H145,1)*LEFT(I145,1))&gt;Database!$K$3),Database!$L$4,IF((LEFT(H145,1)*LEFT(I145,1))&gt;Database!$K$4,Database!$L$5)))))</f>
        <v/>
      </c>
      <c r="K145" s="119"/>
      <c r="L145" s="119"/>
      <c r="M145" s="119" t="str">
        <f>IF(OR(K145="",L145=""),"",IF((LEFT(K145,1)*LEFT(L145,1))&lt;Database!$I$3,Database!$L$2,IF(((LEFT(K145,1)*LEFT(L145,1))&lt;Database!$I$4)*((LEFT(K145,1)*LEFT(L145,1))&gt;Database!$K$2),Database!$L$3,IF(((LEFT(K145,1)*LEFT(L145,1))&lt;Database!$I$5)*((LEFT(K145,1)*LEFT(L145,1))&gt;Database!$K$3),Database!$L$4,IF((LEFT(K145,1)*LEFT(L145,1))&gt;Database!$K$4,Database!$L$5)))))</f>
        <v/>
      </c>
      <c r="N145" s="119"/>
    </row>
    <row r="146" s="29" customFormat="1" ht="15.25" spans="2:14">
      <c r="B146" s="116">
        <f t="shared" si="6"/>
        <v>135</v>
      </c>
      <c r="C146" s="117" t="str">
        <f ca="1">IF(INDIRECT("'Risk Input'!"&amp;Database!$O$2&amp;ROW()-5)="","",INDIRECT("'Risk Input'!"&amp;Database!$O$2&amp;ROW()-5))</f>
        <v/>
      </c>
      <c r="D146" s="117" t="str">
        <f ca="1">IF(INDIRECT("'Risk Input'!"&amp;Database!$O$10&amp;ROW()-5)="","",INDIRECT("'Risk Input'!"&amp;Database!$O$10&amp;ROW()-5))</f>
        <v/>
      </c>
      <c r="E146" s="117" t="str">
        <f ca="1">IF(INDIRECT("'Risk Input'!"&amp;Database!$O$27&amp;ROW()-5)="","",INDIRECT("'Risk Input'!"&amp;Database!$O$27&amp;ROW()-5))</f>
        <v/>
      </c>
      <c r="F146" s="117"/>
      <c r="G146" s="117"/>
      <c r="H146" s="117"/>
      <c r="I146" s="117"/>
      <c r="J146" s="117" t="str">
        <f>IF(OR(H146="",I146=""),"",IF((LEFT(H146,1)*LEFT(I146,1))&lt;Database!$I$3,Database!$L$2,IF(((LEFT(H146,1)*LEFT(I146,1))&lt;Database!$I$4)*((LEFT(H146,1)*LEFT(I146,1))&gt;Database!$K$2),Database!$L$3,IF(((LEFT(H146,1)*LEFT(I146,1))&lt;Database!$I$5)*((LEFT(H146,1)*LEFT(I146,1))&gt;Database!$K$3),Database!$L$4,IF((LEFT(H146,1)*LEFT(I146,1))&gt;Database!$K$4,Database!$L$5)))))</f>
        <v/>
      </c>
      <c r="K146" s="117"/>
      <c r="L146" s="117"/>
      <c r="M146" s="117" t="str">
        <f>IF(OR(K146="",L146=""),"",IF((LEFT(K146,1)*LEFT(L146,1))&lt;Database!$I$3,Database!$L$2,IF(((LEFT(K146,1)*LEFT(L146,1))&lt;Database!$I$4)*((LEFT(K146,1)*LEFT(L146,1))&gt;Database!$K$2),Database!$L$3,IF(((LEFT(K146,1)*LEFT(L146,1))&lt;Database!$I$5)*((LEFT(K146,1)*LEFT(L146,1))&gt;Database!$K$3),Database!$L$4,IF((LEFT(K146,1)*LEFT(L146,1))&gt;Database!$K$4,Database!$L$5)))))</f>
        <v/>
      </c>
      <c r="N146" s="117"/>
    </row>
    <row r="147" s="29" customFormat="1" ht="15.25" spans="2:14">
      <c r="B147" s="118">
        <f t="shared" si="6"/>
        <v>136</v>
      </c>
      <c r="C147" s="119" t="str">
        <f ca="1">IF(INDIRECT("'Risk Input'!"&amp;Database!$O$2&amp;ROW()-5)="","",INDIRECT("'Risk Input'!"&amp;Database!$O$2&amp;ROW()-5))</f>
        <v/>
      </c>
      <c r="D147" s="119" t="str">
        <f ca="1">IF(INDIRECT("'Risk Input'!"&amp;Database!$O$10&amp;ROW()-5)="","",INDIRECT("'Risk Input'!"&amp;Database!$O$10&amp;ROW()-5))</f>
        <v/>
      </c>
      <c r="E147" s="119" t="str">
        <f ca="1">IF(INDIRECT("'Risk Input'!"&amp;Database!$O$27&amp;ROW()-5)="","",INDIRECT("'Risk Input'!"&amp;Database!$O$27&amp;ROW()-5))</f>
        <v/>
      </c>
      <c r="F147" s="119"/>
      <c r="G147" s="119"/>
      <c r="H147" s="119"/>
      <c r="I147" s="119"/>
      <c r="J147" s="119" t="str">
        <f>IF(OR(H147="",I147=""),"",IF((LEFT(H147,1)*LEFT(I147,1))&lt;Database!$I$3,Database!$L$2,IF(((LEFT(H147,1)*LEFT(I147,1))&lt;Database!$I$4)*((LEFT(H147,1)*LEFT(I147,1))&gt;Database!$K$2),Database!$L$3,IF(((LEFT(H147,1)*LEFT(I147,1))&lt;Database!$I$5)*((LEFT(H147,1)*LEFT(I147,1))&gt;Database!$K$3),Database!$L$4,IF((LEFT(H147,1)*LEFT(I147,1))&gt;Database!$K$4,Database!$L$5)))))</f>
        <v/>
      </c>
      <c r="K147" s="119"/>
      <c r="L147" s="119"/>
      <c r="M147" s="119" t="str">
        <f>IF(OR(K147="",L147=""),"",IF((LEFT(K147,1)*LEFT(L147,1))&lt;Database!$I$3,Database!$L$2,IF(((LEFT(K147,1)*LEFT(L147,1))&lt;Database!$I$4)*((LEFT(K147,1)*LEFT(L147,1))&gt;Database!$K$2),Database!$L$3,IF(((LEFT(K147,1)*LEFT(L147,1))&lt;Database!$I$5)*((LEFT(K147,1)*LEFT(L147,1))&gt;Database!$K$3),Database!$L$4,IF((LEFT(K147,1)*LEFT(L147,1))&gt;Database!$K$4,Database!$L$5)))))</f>
        <v/>
      </c>
      <c r="N147" s="119"/>
    </row>
    <row r="148" s="29" customFormat="1" ht="15.25" spans="2:14">
      <c r="B148" s="116">
        <f t="shared" si="6"/>
        <v>137</v>
      </c>
      <c r="C148" s="117" t="str">
        <f ca="1">IF(INDIRECT("'Risk Input'!"&amp;Database!$O$2&amp;ROW()-5)="","",INDIRECT("'Risk Input'!"&amp;Database!$O$2&amp;ROW()-5))</f>
        <v/>
      </c>
      <c r="D148" s="117" t="str">
        <f ca="1">IF(INDIRECT("'Risk Input'!"&amp;Database!$O$10&amp;ROW()-5)="","",INDIRECT("'Risk Input'!"&amp;Database!$O$10&amp;ROW()-5))</f>
        <v/>
      </c>
      <c r="E148" s="117" t="str">
        <f ca="1">IF(INDIRECT("'Risk Input'!"&amp;Database!$O$27&amp;ROW()-5)="","",INDIRECT("'Risk Input'!"&amp;Database!$O$27&amp;ROW()-5))</f>
        <v/>
      </c>
      <c r="F148" s="117"/>
      <c r="G148" s="117"/>
      <c r="H148" s="117"/>
      <c r="I148" s="117"/>
      <c r="J148" s="117" t="str">
        <f>IF(OR(H148="",I148=""),"",IF((LEFT(H148,1)*LEFT(I148,1))&lt;Database!$I$3,Database!$L$2,IF(((LEFT(H148,1)*LEFT(I148,1))&lt;Database!$I$4)*((LEFT(H148,1)*LEFT(I148,1))&gt;Database!$K$2),Database!$L$3,IF(((LEFT(H148,1)*LEFT(I148,1))&lt;Database!$I$5)*((LEFT(H148,1)*LEFT(I148,1))&gt;Database!$K$3),Database!$L$4,IF((LEFT(H148,1)*LEFT(I148,1))&gt;Database!$K$4,Database!$L$5)))))</f>
        <v/>
      </c>
      <c r="K148" s="117"/>
      <c r="L148" s="117"/>
      <c r="M148" s="117" t="str">
        <f>IF(OR(K148="",L148=""),"",IF((LEFT(K148,1)*LEFT(L148,1))&lt;Database!$I$3,Database!$L$2,IF(((LEFT(K148,1)*LEFT(L148,1))&lt;Database!$I$4)*((LEFT(K148,1)*LEFT(L148,1))&gt;Database!$K$2),Database!$L$3,IF(((LEFT(K148,1)*LEFT(L148,1))&lt;Database!$I$5)*((LEFT(K148,1)*LEFT(L148,1))&gt;Database!$K$3),Database!$L$4,IF((LEFT(K148,1)*LEFT(L148,1))&gt;Database!$K$4,Database!$L$5)))))</f>
        <v/>
      </c>
      <c r="N148" s="117"/>
    </row>
    <row r="149" s="29" customFormat="1" ht="15.25" spans="2:14">
      <c r="B149" s="118">
        <f t="shared" si="6"/>
        <v>138</v>
      </c>
      <c r="C149" s="119" t="str">
        <f ca="1">IF(INDIRECT("'Risk Input'!"&amp;Database!$O$2&amp;ROW()-5)="","",INDIRECT("'Risk Input'!"&amp;Database!$O$2&amp;ROW()-5))</f>
        <v/>
      </c>
      <c r="D149" s="119" t="str">
        <f ca="1">IF(INDIRECT("'Risk Input'!"&amp;Database!$O$10&amp;ROW()-5)="","",INDIRECT("'Risk Input'!"&amp;Database!$O$10&amp;ROW()-5))</f>
        <v/>
      </c>
      <c r="E149" s="119" t="str">
        <f ca="1">IF(INDIRECT("'Risk Input'!"&amp;Database!$O$27&amp;ROW()-5)="","",INDIRECT("'Risk Input'!"&amp;Database!$O$27&amp;ROW()-5))</f>
        <v/>
      </c>
      <c r="F149" s="119"/>
      <c r="G149" s="119"/>
      <c r="H149" s="119"/>
      <c r="I149" s="119"/>
      <c r="J149" s="119" t="str">
        <f>IF(OR(H149="",I149=""),"",IF((LEFT(H149,1)*LEFT(I149,1))&lt;Database!$I$3,Database!$L$2,IF(((LEFT(H149,1)*LEFT(I149,1))&lt;Database!$I$4)*((LEFT(H149,1)*LEFT(I149,1))&gt;Database!$K$2),Database!$L$3,IF(((LEFT(H149,1)*LEFT(I149,1))&lt;Database!$I$5)*((LEFT(H149,1)*LEFT(I149,1))&gt;Database!$K$3),Database!$L$4,IF((LEFT(H149,1)*LEFT(I149,1))&gt;Database!$K$4,Database!$L$5)))))</f>
        <v/>
      </c>
      <c r="K149" s="119"/>
      <c r="L149" s="119"/>
      <c r="M149" s="119" t="str">
        <f>IF(OR(K149="",L149=""),"",IF((LEFT(K149,1)*LEFT(L149,1))&lt;Database!$I$3,Database!$L$2,IF(((LEFT(K149,1)*LEFT(L149,1))&lt;Database!$I$4)*((LEFT(K149,1)*LEFT(L149,1))&gt;Database!$K$2),Database!$L$3,IF(((LEFT(K149,1)*LEFT(L149,1))&lt;Database!$I$5)*((LEFT(K149,1)*LEFT(L149,1))&gt;Database!$K$3),Database!$L$4,IF((LEFT(K149,1)*LEFT(L149,1))&gt;Database!$K$4,Database!$L$5)))))</f>
        <v/>
      </c>
      <c r="N149" s="119"/>
    </row>
    <row r="150" s="29" customFormat="1" ht="15.25" spans="2:14">
      <c r="B150" s="116">
        <f t="shared" si="6"/>
        <v>139</v>
      </c>
      <c r="C150" s="117" t="str">
        <f ca="1">IF(INDIRECT("'Risk Input'!"&amp;Database!$O$2&amp;ROW()-5)="","",INDIRECT("'Risk Input'!"&amp;Database!$O$2&amp;ROW()-5))</f>
        <v/>
      </c>
      <c r="D150" s="117" t="str">
        <f ca="1">IF(INDIRECT("'Risk Input'!"&amp;Database!$O$10&amp;ROW()-5)="","",INDIRECT("'Risk Input'!"&amp;Database!$O$10&amp;ROW()-5))</f>
        <v/>
      </c>
      <c r="E150" s="117" t="str">
        <f ca="1">IF(INDIRECT("'Risk Input'!"&amp;Database!$O$27&amp;ROW()-5)="","",INDIRECT("'Risk Input'!"&amp;Database!$O$27&amp;ROW()-5))</f>
        <v/>
      </c>
      <c r="F150" s="117"/>
      <c r="G150" s="117"/>
      <c r="H150" s="117"/>
      <c r="I150" s="117"/>
      <c r="J150" s="117" t="str">
        <f>IF(OR(H150="",I150=""),"",IF((LEFT(H150,1)*LEFT(I150,1))&lt;Database!$I$3,Database!$L$2,IF(((LEFT(H150,1)*LEFT(I150,1))&lt;Database!$I$4)*((LEFT(H150,1)*LEFT(I150,1))&gt;Database!$K$2),Database!$L$3,IF(((LEFT(H150,1)*LEFT(I150,1))&lt;Database!$I$5)*((LEFT(H150,1)*LEFT(I150,1))&gt;Database!$K$3),Database!$L$4,IF((LEFT(H150,1)*LEFT(I150,1))&gt;Database!$K$4,Database!$L$5)))))</f>
        <v/>
      </c>
      <c r="K150" s="117"/>
      <c r="L150" s="117"/>
      <c r="M150" s="117" t="str">
        <f>IF(OR(K150="",L150=""),"",IF((LEFT(K150,1)*LEFT(L150,1))&lt;Database!$I$3,Database!$L$2,IF(((LEFT(K150,1)*LEFT(L150,1))&lt;Database!$I$4)*((LEFT(K150,1)*LEFT(L150,1))&gt;Database!$K$2),Database!$L$3,IF(((LEFT(K150,1)*LEFT(L150,1))&lt;Database!$I$5)*((LEFT(K150,1)*LEFT(L150,1))&gt;Database!$K$3),Database!$L$4,IF((LEFT(K150,1)*LEFT(L150,1))&gt;Database!$K$4,Database!$L$5)))))</f>
        <v/>
      </c>
      <c r="N150" s="117"/>
    </row>
    <row r="151" s="29" customFormat="1" ht="15.25" spans="2:14">
      <c r="B151" s="118">
        <f t="shared" si="6"/>
        <v>140</v>
      </c>
      <c r="C151" s="119" t="str">
        <f ca="1">IF(INDIRECT("'Risk Input'!"&amp;Database!$O$2&amp;ROW()-5)="","",INDIRECT("'Risk Input'!"&amp;Database!$O$2&amp;ROW()-5))</f>
        <v/>
      </c>
      <c r="D151" s="119" t="str">
        <f ca="1">IF(INDIRECT("'Risk Input'!"&amp;Database!$O$10&amp;ROW()-5)="","",INDIRECT("'Risk Input'!"&amp;Database!$O$10&amp;ROW()-5))</f>
        <v/>
      </c>
      <c r="E151" s="119" t="str">
        <f ca="1">IF(INDIRECT("'Risk Input'!"&amp;Database!$O$27&amp;ROW()-5)="","",INDIRECT("'Risk Input'!"&amp;Database!$O$27&amp;ROW()-5))</f>
        <v/>
      </c>
      <c r="F151" s="119"/>
      <c r="G151" s="119"/>
      <c r="H151" s="119"/>
      <c r="I151" s="119"/>
      <c r="J151" s="119" t="str">
        <f>IF(OR(H151="",I151=""),"",IF((LEFT(H151,1)*LEFT(I151,1))&lt;Database!$I$3,Database!$L$2,IF(((LEFT(H151,1)*LEFT(I151,1))&lt;Database!$I$4)*((LEFT(H151,1)*LEFT(I151,1))&gt;Database!$K$2),Database!$L$3,IF(((LEFT(H151,1)*LEFT(I151,1))&lt;Database!$I$5)*((LEFT(H151,1)*LEFT(I151,1))&gt;Database!$K$3),Database!$L$4,IF((LEFT(H151,1)*LEFT(I151,1))&gt;Database!$K$4,Database!$L$5)))))</f>
        <v/>
      </c>
      <c r="K151" s="119"/>
      <c r="L151" s="119"/>
      <c r="M151" s="119" t="str">
        <f>IF(OR(K151="",L151=""),"",IF((LEFT(K151,1)*LEFT(L151,1))&lt;Database!$I$3,Database!$L$2,IF(((LEFT(K151,1)*LEFT(L151,1))&lt;Database!$I$4)*((LEFT(K151,1)*LEFT(L151,1))&gt;Database!$K$2),Database!$L$3,IF(((LEFT(K151,1)*LEFT(L151,1))&lt;Database!$I$5)*((LEFT(K151,1)*LEFT(L151,1))&gt;Database!$K$3),Database!$L$4,IF((LEFT(K151,1)*LEFT(L151,1))&gt;Database!$K$4,Database!$L$5)))))</f>
        <v/>
      </c>
      <c r="N151" s="119"/>
    </row>
    <row r="152" s="29" customFormat="1" ht="15.25" spans="2:14">
      <c r="B152" s="116">
        <f t="shared" si="6"/>
        <v>141</v>
      </c>
      <c r="C152" s="117" t="str">
        <f ca="1">IF(INDIRECT("'Risk Input'!"&amp;Database!$O$2&amp;ROW()-5)="","",INDIRECT("'Risk Input'!"&amp;Database!$O$2&amp;ROW()-5))</f>
        <v/>
      </c>
      <c r="D152" s="117" t="str">
        <f ca="1">IF(INDIRECT("'Risk Input'!"&amp;Database!$O$10&amp;ROW()-5)="","",INDIRECT("'Risk Input'!"&amp;Database!$O$10&amp;ROW()-5))</f>
        <v/>
      </c>
      <c r="E152" s="117" t="str">
        <f ca="1">IF(INDIRECT("'Risk Input'!"&amp;Database!$O$27&amp;ROW()-5)="","",INDIRECT("'Risk Input'!"&amp;Database!$O$27&amp;ROW()-5))</f>
        <v/>
      </c>
      <c r="F152" s="117"/>
      <c r="G152" s="117"/>
      <c r="H152" s="117"/>
      <c r="I152" s="117"/>
      <c r="J152" s="117" t="str">
        <f>IF(OR(H152="",I152=""),"",IF((LEFT(H152,1)*LEFT(I152,1))&lt;Database!$I$3,Database!$L$2,IF(((LEFT(H152,1)*LEFT(I152,1))&lt;Database!$I$4)*((LEFT(H152,1)*LEFT(I152,1))&gt;Database!$K$2),Database!$L$3,IF(((LEFT(H152,1)*LEFT(I152,1))&lt;Database!$I$5)*((LEFT(H152,1)*LEFT(I152,1))&gt;Database!$K$3),Database!$L$4,IF((LEFT(H152,1)*LEFT(I152,1))&gt;Database!$K$4,Database!$L$5)))))</f>
        <v/>
      </c>
      <c r="K152" s="117"/>
      <c r="L152" s="117"/>
      <c r="M152" s="117" t="str">
        <f>IF(OR(K152="",L152=""),"",IF((LEFT(K152,1)*LEFT(L152,1))&lt;Database!$I$3,Database!$L$2,IF(((LEFT(K152,1)*LEFT(L152,1))&lt;Database!$I$4)*((LEFT(K152,1)*LEFT(L152,1))&gt;Database!$K$2),Database!$L$3,IF(((LEFT(K152,1)*LEFT(L152,1))&lt;Database!$I$5)*((LEFT(K152,1)*LEFT(L152,1))&gt;Database!$K$3),Database!$L$4,IF((LEFT(K152,1)*LEFT(L152,1))&gt;Database!$K$4,Database!$L$5)))))</f>
        <v/>
      </c>
      <c r="N152" s="117"/>
    </row>
    <row r="153" s="29" customFormat="1" ht="15.25" spans="2:14">
      <c r="B153" s="118">
        <f t="shared" si="6"/>
        <v>142</v>
      </c>
      <c r="C153" s="119" t="str">
        <f ca="1">IF(INDIRECT("'Risk Input'!"&amp;Database!$O$2&amp;ROW()-5)="","",INDIRECT("'Risk Input'!"&amp;Database!$O$2&amp;ROW()-5))</f>
        <v/>
      </c>
      <c r="D153" s="119" t="str">
        <f ca="1">IF(INDIRECT("'Risk Input'!"&amp;Database!$O$10&amp;ROW()-5)="","",INDIRECT("'Risk Input'!"&amp;Database!$O$10&amp;ROW()-5))</f>
        <v/>
      </c>
      <c r="E153" s="119" t="str">
        <f ca="1">IF(INDIRECT("'Risk Input'!"&amp;Database!$O$27&amp;ROW()-5)="","",INDIRECT("'Risk Input'!"&amp;Database!$O$27&amp;ROW()-5))</f>
        <v/>
      </c>
      <c r="F153" s="119"/>
      <c r="G153" s="119"/>
      <c r="H153" s="119"/>
      <c r="I153" s="119"/>
      <c r="J153" s="119" t="str">
        <f>IF(OR(H153="",I153=""),"",IF((LEFT(H153,1)*LEFT(I153,1))&lt;Database!$I$3,Database!$L$2,IF(((LEFT(H153,1)*LEFT(I153,1))&lt;Database!$I$4)*((LEFT(H153,1)*LEFT(I153,1))&gt;Database!$K$2),Database!$L$3,IF(((LEFT(H153,1)*LEFT(I153,1))&lt;Database!$I$5)*((LEFT(H153,1)*LEFT(I153,1))&gt;Database!$K$3),Database!$L$4,IF((LEFT(H153,1)*LEFT(I153,1))&gt;Database!$K$4,Database!$L$5)))))</f>
        <v/>
      </c>
      <c r="K153" s="119"/>
      <c r="L153" s="119"/>
      <c r="M153" s="119" t="str">
        <f>IF(OR(K153="",L153=""),"",IF((LEFT(K153,1)*LEFT(L153,1))&lt;Database!$I$3,Database!$L$2,IF(((LEFT(K153,1)*LEFT(L153,1))&lt;Database!$I$4)*((LEFT(K153,1)*LEFT(L153,1))&gt;Database!$K$2),Database!$L$3,IF(((LEFT(K153,1)*LEFT(L153,1))&lt;Database!$I$5)*((LEFT(K153,1)*LEFT(L153,1))&gt;Database!$K$3),Database!$L$4,IF((LEFT(K153,1)*LEFT(L153,1))&gt;Database!$K$4,Database!$L$5)))))</f>
        <v/>
      </c>
      <c r="N153" s="119"/>
    </row>
    <row r="154" s="29" customFormat="1" ht="15.25" spans="2:14">
      <c r="B154" s="116">
        <f t="shared" si="6"/>
        <v>143</v>
      </c>
      <c r="C154" s="117" t="str">
        <f ca="1">IF(INDIRECT("'Risk Input'!"&amp;Database!$O$2&amp;ROW()-5)="","",INDIRECT("'Risk Input'!"&amp;Database!$O$2&amp;ROW()-5))</f>
        <v/>
      </c>
      <c r="D154" s="117" t="str">
        <f ca="1">IF(INDIRECT("'Risk Input'!"&amp;Database!$O$10&amp;ROW()-5)="","",INDIRECT("'Risk Input'!"&amp;Database!$O$10&amp;ROW()-5))</f>
        <v/>
      </c>
      <c r="E154" s="117" t="str">
        <f ca="1">IF(INDIRECT("'Risk Input'!"&amp;Database!$O$27&amp;ROW()-5)="","",INDIRECT("'Risk Input'!"&amp;Database!$O$27&amp;ROW()-5))</f>
        <v/>
      </c>
      <c r="F154" s="117"/>
      <c r="G154" s="117"/>
      <c r="H154" s="117"/>
      <c r="I154" s="117"/>
      <c r="J154" s="117" t="str">
        <f>IF(OR(H154="",I154=""),"",IF((LEFT(H154,1)*LEFT(I154,1))&lt;Database!$I$3,Database!$L$2,IF(((LEFT(H154,1)*LEFT(I154,1))&lt;Database!$I$4)*((LEFT(H154,1)*LEFT(I154,1))&gt;Database!$K$2),Database!$L$3,IF(((LEFT(H154,1)*LEFT(I154,1))&lt;Database!$I$5)*((LEFT(H154,1)*LEFT(I154,1))&gt;Database!$K$3),Database!$L$4,IF((LEFT(H154,1)*LEFT(I154,1))&gt;Database!$K$4,Database!$L$5)))))</f>
        <v/>
      </c>
      <c r="K154" s="117"/>
      <c r="L154" s="117"/>
      <c r="M154" s="117" t="str">
        <f>IF(OR(K154="",L154=""),"",IF((LEFT(K154,1)*LEFT(L154,1))&lt;Database!$I$3,Database!$L$2,IF(((LEFT(K154,1)*LEFT(L154,1))&lt;Database!$I$4)*((LEFT(K154,1)*LEFT(L154,1))&gt;Database!$K$2),Database!$L$3,IF(((LEFT(K154,1)*LEFT(L154,1))&lt;Database!$I$5)*((LEFT(K154,1)*LEFT(L154,1))&gt;Database!$K$3),Database!$L$4,IF((LEFT(K154,1)*LEFT(L154,1))&gt;Database!$K$4,Database!$L$5)))))</f>
        <v/>
      </c>
      <c r="N154" s="117"/>
    </row>
    <row r="155" s="29" customFormat="1" ht="15.25" spans="2:14">
      <c r="B155" s="118">
        <f t="shared" si="6"/>
        <v>144</v>
      </c>
      <c r="C155" s="119" t="str">
        <f ca="1">IF(INDIRECT("'Risk Input'!"&amp;Database!$O$2&amp;ROW()-5)="","",INDIRECT("'Risk Input'!"&amp;Database!$O$2&amp;ROW()-5))</f>
        <v/>
      </c>
      <c r="D155" s="119" t="str">
        <f ca="1">IF(INDIRECT("'Risk Input'!"&amp;Database!$O$10&amp;ROW()-5)="","",INDIRECT("'Risk Input'!"&amp;Database!$O$10&amp;ROW()-5))</f>
        <v/>
      </c>
      <c r="E155" s="119" t="str">
        <f ca="1">IF(INDIRECT("'Risk Input'!"&amp;Database!$O$27&amp;ROW()-5)="","",INDIRECT("'Risk Input'!"&amp;Database!$O$27&amp;ROW()-5))</f>
        <v/>
      </c>
      <c r="F155" s="119"/>
      <c r="G155" s="119"/>
      <c r="H155" s="119"/>
      <c r="I155" s="119"/>
      <c r="J155" s="119" t="str">
        <f>IF(OR(H155="",I155=""),"",IF((LEFT(H155,1)*LEFT(I155,1))&lt;Database!$I$3,Database!$L$2,IF(((LEFT(H155,1)*LEFT(I155,1))&lt;Database!$I$4)*((LEFT(H155,1)*LEFT(I155,1))&gt;Database!$K$2),Database!$L$3,IF(((LEFT(H155,1)*LEFT(I155,1))&lt;Database!$I$5)*((LEFT(H155,1)*LEFT(I155,1))&gt;Database!$K$3),Database!$L$4,IF((LEFT(H155,1)*LEFT(I155,1))&gt;Database!$K$4,Database!$L$5)))))</f>
        <v/>
      </c>
      <c r="K155" s="119"/>
      <c r="L155" s="119"/>
      <c r="M155" s="119" t="str">
        <f>IF(OR(K155="",L155=""),"",IF((LEFT(K155,1)*LEFT(L155,1))&lt;Database!$I$3,Database!$L$2,IF(((LEFT(K155,1)*LEFT(L155,1))&lt;Database!$I$4)*((LEFT(K155,1)*LEFT(L155,1))&gt;Database!$K$2),Database!$L$3,IF(((LEFT(K155,1)*LEFT(L155,1))&lt;Database!$I$5)*((LEFT(K155,1)*LEFT(L155,1))&gt;Database!$K$3),Database!$L$4,IF((LEFT(K155,1)*LEFT(L155,1))&gt;Database!$K$4,Database!$L$5)))))</f>
        <v/>
      </c>
      <c r="N155" s="119"/>
    </row>
    <row r="156" s="29" customFormat="1" ht="15.25" spans="2:14">
      <c r="B156" s="116">
        <f t="shared" si="6"/>
        <v>145</v>
      </c>
      <c r="C156" s="117" t="str">
        <f ca="1">IF(INDIRECT("'Risk Input'!"&amp;Database!$O$2&amp;ROW()-5)="","",INDIRECT("'Risk Input'!"&amp;Database!$O$2&amp;ROW()-5))</f>
        <v/>
      </c>
      <c r="D156" s="117" t="str">
        <f ca="1">IF(INDIRECT("'Risk Input'!"&amp;Database!$O$10&amp;ROW()-5)="","",INDIRECT("'Risk Input'!"&amp;Database!$O$10&amp;ROW()-5))</f>
        <v/>
      </c>
      <c r="E156" s="117" t="str">
        <f ca="1">IF(INDIRECT("'Risk Input'!"&amp;Database!$O$27&amp;ROW()-5)="","",INDIRECT("'Risk Input'!"&amp;Database!$O$27&amp;ROW()-5))</f>
        <v/>
      </c>
      <c r="F156" s="117"/>
      <c r="G156" s="117"/>
      <c r="H156" s="117"/>
      <c r="I156" s="117"/>
      <c r="J156" s="117" t="str">
        <f>IF(OR(H156="",I156=""),"",IF((LEFT(H156,1)*LEFT(I156,1))&lt;Database!$I$3,Database!$L$2,IF(((LEFT(H156,1)*LEFT(I156,1))&lt;Database!$I$4)*((LEFT(H156,1)*LEFT(I156,1))&gt;Database!$K$2),Database!$L$3,IF(((LEFT(H156,1)*LEFT(I156,1))&lt;Database!$I$5)*((LEFT(H156,1)*LEFT(I156,1))&gt;Database!$K$3),Database!$L$4,IF((LEFT(H156,1)*LEFT(I156,1))&gt;Database!$K$4,Database!$L$5)))))</f>
        <v/>
      </c>
      <c r="K156" s="117"/>
      <c r="L156" s="117"/>
      <c r="M156" s="117" t="str">
        <f>IF(OR(K156="",L156=""),"",IF((LEFT(K156,1)*LEFT(L156,1))&lt;Database!$I$3,Database!$L$2,IF(((LEFT(K156,1)*LEFT(L156,1))&lt;Database!$I$4)*((LEFT(K156,1)*LEFT(L156,1))&gt;Database!$K$2),Database!$L$3,IF(((LEFT(K156,1)*LEFT(L156,1))&lt;Database!$I$5)*((LEFT(K156,1)*LEFT(L156,1))&gt;Database!$K$3),Database!$L$4,IF((LEFT(K156,1)*LEFT(L156,1))&gt;Database!$K$4,Database!$L$5)))))</f>
        <v/>
      </c>
      <c r="N156" s="117"/>
    </row>
    <row r="157" s="29" customFormat="1" ht="15.25" spans="2:14">
      <c r="B157" s="77">
        <f t="shared" si="6"/>
        <v>146</v>
      </c>
      <c r="C157" s="53" t="str">
        <f ca="1">IF(INDIRECT("'Risk Input'!"&amp;Database!$O$2&amp;ROW()-5)="","",INDIRECT("'Risk Input'!"&amp;Database!$O$2&amp;ROW()-5))</f>
        <v/>
      </c>
      <c r="D157" s="53" t="str">
        <f ca="1">IF(INDIRECT("'Risk Input'!"&amp;Database!$O$10&amp;ROW()-5)="","",INDIRECT("'Risk Input'!"&amp;Database!$O$10&amp;ROW()-5))</f>
        <v/>
      </c>
      <c r="E157" s="53" t="str">
        <f ca="1">IF(INDIRECT("'Risk Input'!"&amp;Database!$O$27&amp;ROW()-5)="","",INDIRECT("'Risk Input'!"&amp;Database!$O$27&amp;ROW()-5))</f>
        <v/>
      </c>
      <c r="F157" s="53"/>
      <c r="G157" s="53"/>
      <c r="H157" s="53"/>
      <c r="I157" s="53"/>
      <c r="J157" s="53" t="str">
        <f>IF(OR(H157="",I157=""),"",IF((LEFT(H157,1)*LEFT(I157,1))&lt;Database!$I$3,Database!$L$2,IF(((LEFT(H157,1)*LEFT(I157,1))&lt;Database!$I$4)*((LEFT(H157,1)*LEFT(I157,1))&gt;Database!$K$2),Database!$L$3,IF(((LEFT(H157,1)*LEFT(I157,1))&lt;Database!$I$5)*((LEFT(H157,1)*LEFT(I157,1))&gt;Database!$K$3),Database!$L$4,IF((LEFT(H157,1)*LEFT(I157,1))&gt;Database!$K$4,Database!$L$5)))))</f>
        <v/>
      </c>
      <c r="K157" s="53"/>
      <c r="L157" s="53"/>
      <c r="M157" s="53" t="str">
        <f>IF(OR(K157="",L157=""),"",IF((LEFT(K157,1)*LEFT(L157,1))&lt;Database!$I$3,Database!$L$2,IF(((LEFT(K157,1)*LEFT(L157,1))&lt;Database!$I$4)*((LEFT(K157,1)*LEFT(L157,1))&gt;Database!$K$2),Database!$L$3,IF(((LEFT(K157,1)*LEFT(L157,1))&lt;Database!$I$5)*((LEFT(K157,1)*LEFT(L157,1))&gt;Database!$K$3),Database!$L$4,IF((LEFT(K157,1)*LEFT(L157,1))&gt;Database!$K$4,Database!$L$5)))))</f>
        <v/>
      </c>
      <c r="N157" s="53"/>
    </row>
    <row r="158" s="29" customFormat="1" ht="15.25" spans="2:14">
      <c r="B158" s="91">
        <f t="shared" ref="B158:B179" si="7">B157+1</f>
        <v>147</v>
      </c>
      <c r="C158" s="92" t="str">
        <f ca="1">IF(INDIRECT("'Risk Input'!"&amp;Database!$O$2&amp;ROW()-5)="","",INDIRECT("'Risk Input'!"&amp;Database!$O$2&amp;ROW()-5))</f>
        <v/>
      </c>
      <c r="D158" s="92" t="str">
        <f ca="1">IF(INDIRECT("'Risk Input'!"&amp;Database!$O$10&amp;ROW()-5)="","",INDIRECT("'Risk Input'!"&amp;Database!$O$10&amp;ROW()-5))</f>
        <v/>
      </c>
      <c r="E158" s="92" t="str">
        <f ca="1">IF(INDIRECT("'Risk Input'!"&amp;Database!$O$27&amp;ROW()-5)="","",INDIRECT("'Risk Input'!"&amp;Database!$O$27&amp;ROW()-5))</f>
        <v/>
      </c>
      <c r="F158" s="92"/>
      <c r="G158" s="92"/>
      <c r="H158" s="92"/>
      <c r="I158" s="92"/>
      <c r="J158" s="92" t="str">
        <f>IF(OR(H158="",I158=""),"",IF((LEFT(H158,1)*LEFT(I158,1))&lt;Database!$I$3,Database!$L$2,IF(((LEFT(H158,1)*LEFT(I158,1))&lt;Database!$I$4)*((LEFT(H158,1)*LEFT(I158,1))&gt;Database!$K$2),Database!$L$3,IF(((LEFT(H158,1)*LEFT(I158,1))&lt;Database!$I$5)*((LEFT(H158,1)*LEFT(I158,1))&gt;Database!$K$3),Database!$L$4,IF((LEFT(H158,1)*LEFT(I158,1))&gt;Database!$K$4,Database!$L$5)))))</f>
        <v/>
      </c>
      <c r="K158" s="92"/>
      <c r="L158" s="92"/>
      <c r="M158" s="92" t="str">
        <f>IF(OR(K158="",L158=""),"",IF((LEFT(K158,1)*LEFT(L158,1))&lt;Database!$I$3,Database!$L$2,IF(((LEFT(K158,1)*LEFT(L158,1))&lt;Database!$I$4)*((LEFT(K158,1)*LEFT(L158,1))&gt;Database!$K$2),Database!$L$3,IF(((LEFT(K158,1)*LEFT(L158,1))&lt;Database!$I$5)*((LEFT(K158,1)*LEFT(L158,1))&gt;Database!$K$3),Database!$L$4,IF((LEFT(K158,1)*LEFT(L158,1))&gt;Database!$K$4,Database!$L$5)))))</f>
        <v/>
      </c>
      <c r="N158" s="92"/>
    </row>
    <row r="159" s="29" customFormat="1" ht="15.25" spans="2:14">
      <c r="B159" s="77">
        <f t="shared" si="7"/>
        <v>148</v>
      </c>
      <c r="C159" s="53" t="str">
        <f ca="1">IF(INDIRECT("'Risk Input'!"&amp;Database!$O$2&amp;ROW()-5)="","",INDIRECT("'Risk Input'!"&amp;Database!$O$2&amp;ROW()-5))</f>
        <v/>
      </c>
      <c r="D159" s="53" t="str">
        <f ca="1">IF(INDIRECT("'Risk Input'!"&amp;Database!$O$10&amp;ROW()-5)="","",INDIRECT("'Risk Input'!"&amp;Database!$O$10&amp;ROW()-5))</f>
        <v/>
      </c>
      <c r="E159" s="53" t="str">
        <f ca="1">IF(INDIRECT("'Risk Input'!"&amp;Database!$O$27&amp;ROW()-5)="","",INDIRECT("'Risk Input'!"&amp;Database!$O$27&amp;ROW()-5))</f>
        <v/>
      </c>
      <c r="F159" s="53"/>
      <c r="G159" s="53"/>
      <c r="H159" s="53"/>
      <c r="I159" s="53"/>
      <c r="J159" s="53" t="str">
        <f>IF(OR(H159="",I159=""),"",IF((LEFT(H159,1)*LEFT(I159,1))&lt;Database!$I$3,Database!$L$2,IF(((LEFT(H159,1)*LEFT(I159,1))&lt;Database!$I$4)*((LEFT(H159,1)*LEFT(I159,1))&gt;Database!$K$2),Database!$L$3,IF(((LEFT(H159,1)*LEFT(I159,1))&lt;Database!$I$5)*((LEFT(H159,1)*LEFT(I159,1))&gt;Database!$K$3),Database!$L$4,IF((LEFT(H159,1)*LEFT(I159,1))&gt;Database!$K$4,Database!$L$5)))))</f>
        <v/>
      </c>
      <c r="K159" s="53"/>
      <c r="L159" s="53"/>
      <c r="M159" s="53" t="str">
        <f>IF(OR(K159="",L159=""),"",IF((LEFT(K159,1)*LEFT(L159,1))&lt;Database!$I$3,Database!$L$2,IF(((LEFT(K159,1)*LEFT(L159,1))&lt;Database!$I$4)*((LEFT(K159,1)*LEFT(L159,1))&gt;Database!$K$2),Database!$L$3,IF(((LEFT(K159,1)*LEFT(L159,1))&lt;Database!$I$5)*((LEFT(K159,1)*LEFT(L159,1))&gt;Database!$K$3),Database!$L$4,IF((LEFT(K159,1)*LEFT(L159,1))&gt;Database!$K$4,Database!$L$5)))))</f>
        <v/>
      </c>
      <c r="N159" s="53"/>
    </row>
    <row r="160" s="29" customFormat="1" ht="15.25" spans="2:14">
      <c r="B160" s="91">
        <f t="shared" si="7"/>
        <v>149</v>
      </c>
      <c r="C160" s="92" t="str">
        <f ca="1">IF(INDIRECT("'Risk Input'!"&amp;Database!$O$2&amp;ROW()-5)="","",INDIRECT("'Risk Input'!"&amp;Database!$O$2&amp;ROW()-5))</f>
        <v/>
      </c>
      <c r="D160" s="92" t="str">
        <f ca="1">IF(INDIRECT("'Risk Input'!"&amp;Database!$O$10&amp;ROW()-5)="","",INDIRECT("'Risk Input'!"&amp;Database!$O$10&amp;ROW()-5))</f>
        <v/>
      </c>
      <c r="E160" s="92" t="str">
        <f ca="1">IF(INDIRECT("'Risk Input'!"&amp;Database!$O$27&amp;ROW()-5)="","",INDIRECT("'Risk Input'!"&amp;Database!$O$27&amp;ROW()-5))</f>
        <v/>
      </c>
      <c r="F160" s="92"/>
      <c r="G160" s="92"/>
      <c r="H160" s="92"/>
      <c r="I160" s="92"/>
      <c r="J160" s="92" t="str">
        <f>IF(OR(H160="",I160=""),"",IF((LEFT(H160,1)*LEFT(I160,1))&lt;Database!$I$3,Database!$L$2,IF(((LEFT(H160,1)*LEFT(I160,1))&lt;Database!$I$4)*((LEFT(H160,1)*LEFT(I160,1))&gt;Database!$K$2),Database!$L$3,IF(((LEFT(H160,1)*LEFT(I160,1))&lt;Database!$I$5)*((LEFT(H160,1)*LEFT(I160,1))&gt;Database!$K$3),Database!$L$4,IF((LEFT(H160,1)*LEFT(I160,1))&gt;Database!$K$4,Database!$L$5)))))</f>
        <v/>
      </c>
      <c r="K160" s="92"/>
      <c r="L160" s="92"/>
      <c r="M160" s="92" t="str">
        <f>IF(OR(K160="",L160=""),"",IF((LEFT(K160,1)*LEFT(L160,1))&lt;Database!$I$3,Database!$L$2,IF(((LEFT(K160,1)*LEFT(L160,1))&lt;Database!$I$4)*((LEFT(K160,1)*LEFT(L160,1))&gt;Database!$K$2),Database!$L$3,IF(((LEFT(K160,1)*LEFT(L160,1))&lt;Database!$I$5)*((LEFT(K160,1)*LEFT(L160,1))&gt;Database!$K$3),Database!$L$4,IF((LEFT(K160,1)*LEFT(L160,1))&gt;Database!$K$4,Database!$L$5)))))</f>
        <v/>
      </c>
      <c r="N160" s="92"/>
    </row>
    <row r="161" s="29" customFormat="1" ht="15.25" spans="2:14">
      <c r="B161" s="77">
        <f t="shared" si="7"/>
        <v>150</v>
      </c>
      <c r="C161" s="53" t="str">
        <f ca="1">IF(INDIRECT("'Risk Input'!"&amp;Database!$O$2&amp;ROW()-5)="","",INDIRECT("'Risk Input'!"&amp;Database!$O$2&amp;ROW()-5))</f>
        <v/>
      </c>
      <c r="D161" s="53" t="str">
        <f ca="1">IF(INDIRECT("'Risk Input'!"&amp;Database!$O$10&amp;ROW()-5)="","",INDIRECT("'Risk Input'!"&amp;Database!$O$10&amp;ROW()-5))</f>
        <v/>
      </c>
      <c r="E161" s="53" t="str">
        <f ca="1">IF(INDIRECT("'Risk Input'!"&amp;Database!$O$27&amp;ROW()-5)="","",INDIRECT("'Risk Input'!"&amp;Database!$O$27&amp;ROW()-5))</f>
        <v/>
      </c>
      <c r="F161" s="53"/>
      <c r="G161" s="53"/>
      <c r="H161" s="53"/>
      <c r="I161" s="53"/>
      <c r="J161" s="53" t="str">
        <f>IF(OR(H161="",I161=""),"",IF((LEFT(H161,1)*LEFT(I161,1))&lt;Database!$I$3,Database!$L$2,IF(((LEFT(H161,1)*LEFT(I161,1))&lt;Database!$I$4)*((LEFT(H161,1)*LEFT(I161,1))&gt;Database!$K$2),Database!$L$3,IF(((LEFT(H161,1)*LEFT(I161,1))&lt;Database!$I$5)*((LEFT(H161,1)*LEFT(I161,1))&gt;Database!$K$3),Database!$L$4,IF((LEFT(H161,1)*LEFT(I161,1))&gt;Database!$K$4,Database!$L$5)))))</f>
        <v/>
      </c>
      <c r="K161" s="53"/>
      <c r="L161" s="53"/>
      <c r="M161" s="53" t="str">
        <f>IF(OR(K161="",L161=""),"",IF((LEFT(K161,1)*LEFT(L161,1))&lt;Database!$I$3,Database!$L$2,IF(((LEFT(K161,1)*LEFT(L161,1))&lt;Database!$I$4)*((LEFT(K161,1)*LEFT(L161,1))&gt;Database!$K$2),Database!$L$3,IF(((LEFT(K161,1)*LEFT(L161,1))&lt;Database!$I$5)*((LEFT(K161,1)*LEFT(L161,1))&gt;Database!$K$3),Database!$L$4,IF((LEFT(K161,1)*LEFT(L161,1))&gt;Database!$K$4,Database!$L$5)))))</f>
        <v/>
      </c>
      <c r="N161" s="53"/>
    </row>
    <row r="162" s="29" customFormat="1" ht="15.25" spans="2:14">
      <c r="B162" s="91">
        <f t="shared" si="7"/>
        <v>151</v>
      </c>
      <c r="C162" s="92" t="str">
        <f ca="1">IF(INDIRECT("'Risk Input'!"&amp;Database!$O$2&amp;ROW()-5)="","",INDIRECT("'Risk Input'!"&amp;Database!$O$2&amp;ROW()-5))</f>
        <v/>
      </c>
      <c r="D162" s="92" t="str">
        <f ca="1">IF(INDIRECT("'Risk Input'!"&amp;Database!$O$10&amp;ROW()-5)="","",INDIRECT("'Risk Input'!"&amp;Database!$O$10&amp;ROW()-5))</f>
        <v/>
      </c>
      <c r="E162" s="92" t="str">
        <f ca="1">IF(INDIRECT("'Risk Input'!"&amp;Database!$O$27&amp;ROW()-5)="","",INDIRECT("'Risk Input'!"&amp;Database!$O$27&amp;ROW()-5))</f>
        <v/>
      </c>
      <c r="F162" s="92"/>
      <c r="G162" s="92"/>
      <c r="H162" s="92"/>
      <c r="I162" s="92"/>
      <c r="J162" s="92" t="str">
        <f>IF(OR(H162="",I162=""),"",IF((LEFT(H162,1)*LEFT(I162,1))&lt;Database!$I$3,Database!$L$2,IF(((LEFT(H162,1)*LEFT(I162,1))&lt;Database!$I$4)*((LEFT(H162,1)*LEFT(I162,1))&gt;Database!$K$2),Database!$L$3,IF(((LEFT(H162,1)*LEFT(I162,1))&lt;Database!$I$5)*((LEFT(H162,1)*LEFT(I162,1))&gt;Database!$K$3),Database!$L$4,IF((LEFT(H162,1)*LEFT(I162,1))&gt;Database!$K$4,Database!$L$5)))))</f>
        <v/>
      </c>
      <c r="K162" s="92"/>
      <c r="L162" s="92"/>
      <c r="M162" s="92" t="str">
        <f>IF(OR(K162="",L162=""),"",IF((LEFT(K162,1)*LEFT(L162,1))&lt;Database!$I$3,Database!$L$2,IF(((LEFT(K162,1)*LEFT(L162,1))&lt;Database!$I$4)*((LEFT(K162,1)*LEFT(L162,1))&gt;Database!$K$2),Database!$L$3,IF(((LEFT(K162,1)*LEFT(L162,1))&lt;Database!$I$5)*((LEFT(K162,1)*LEFT(L162,1))&gt;Database!$K$3),Database!$L$4,IF((LEFT(K162,1)*LEFT(L162,1))&gt;Database!$K$4,Database!$L$5)))))</f>
        <v/>
      </c>
      <c r="N162" s="92"/>
    </row>
    <row r="163" s="29" customFormat="1" ht="15.25" spans="2:14">
      <c r="B163" s="77">
        <f t="shared" si="7"/>
        <v>152</v>
      </c>
      <c r="C163" s="53" t="str">
        <f ca="1">IF(INDIRECT("'Risk Input'!"&amp;Database!$O$2&amp;ROW()-5)="","",INDIRECT("'Risk Input'!"&amp;Database!$O$2&amp;ROW()-5))</f>
        <v/>
      </c>
      <c r="D163" s="53" t="str">
        <f ca="1">IF(INDIRECT("'Risk Input'!"&amp;Database!$O$10&amp;ROW()-5)="","",INDIRECT("'Risk Input'!"&amp;Database!$O$10&amp;ROW()-5))</f>
        <v/>
      </c>
      <c r="E163" s="53" t="str">
        <f ca="1">IF(INDIRECT("'Risk Input'!"&amp;Database!$O$27&amp;ROW()-5)="","",INDIRECT("'Risk Input'!"&amp;Database!$O$27&amp;ROW()-5))</f>
        <v/>
      </c>
      <c r="F163" s="53"/>
      <c r="G163" s="53"/>
      <c r="H163" s="53"/>
      <c r="I163" s="53"/>
      <c r="J163" s="53" t="str">
        <f>IF(OR(H163="",I163=""),"",IF((LEFT(H163,1)*LEFT(I163,1))&lt;Database!$I$3,Database!$L$2,IF(((LEFT(H163,1)*LEFT(I163,1))&lt;Database!$I$4)*((LEFT(H163,1)*LEFT(I163,1))&gt;Database!$K$2),Database!$L$3,IF(((LEFT(H163,1)*LEFT(I163,1))&lt;Database!$I$5)*((LEFT(H163,1)*LEFT(I163,1))&gt;Database!$K$3),Database!$L$4,IF((LEFT(H163,1)*LEFT(I163,1))&gt;Database!$K$4,Database!$L$5)))))</f>
        <v/>
      </c>
      <c r="K163" s="53"/>
      <c r="L163" s="53"/>
      <c r="M163" s="53" t="str">
        <f>IF(OR(K163="",L163=""),"",IF((LEFT(K163,1)*LEFT(L163,1))&lt;Database!$I$3,Database!$L$2,IF(((LEFT(K163,1)*LEFT(L163,1))&lt;Database!$I$4)*((LEFT(K163,1)*LEFT(L163,1))&gt;Database!$K$2),Database!$L$3,IF(((LEFT(K163,1)*LEFT(L163,1))&lt;Database!$I$5)*((LEFT(K163,1)*LEFT(L163,1))&gt;Database!$K$3),Database!$L$4,IF((LEFT(K163,1)*LEFT(L163,1))&gt;Database!$K$4,Database!$L$5)))))</f>
        <v/>
      </c>
      <c r="N163" s="53"/>
    </row>
    <row r="164" s="29" customFormat="1" ht="15.25" spans="2:14">
      <c r="B164" s="91">
        <f t="shared" si="7"/>
        <v>153</v>
      </c>
      <c r="C164" s="92" t="str">
        <f ca="1">IF(INDIRECT("'Risk Input'!"&amp;Database!$O$2&amp;ROW()-5)="","",INDIRECT("'Risk Input'!"&amp;Database!$O$2&amp;ROW()-5))</f>
        <v/>
      </c>
      <c r="D164" s="92" t="str">
        <f ca="1">IF(INDIRECT("'Risk Input'!"&amp;Database!$O$10&amp;ROW()-5)="","",INDIRECT("'Risk Input'!"&amp;Database!$O$10&amp;ROW()-5))</f>
        <v/>
      </c>
      <c r="E164" s="92" t="str">
        <f ca="1">IF(INDIRECT("'Risk Input'!"&amp;Database!$O$27&amp;ROW()-5)="","",INDIRECT("'Risk Input'!"&amp;Database!$O$27&amp;ROW()-5))</f>
        <v/>
      </c>
      <c r="F164" s="92"/>
      <c r="G164" s="92"/>
      <c r="H164" s="92"/>
      <c r="I164" s="92"/>
      <c r="J164" s="92" t="str">
        <f>IF(OR(H164="",I164=""),"",IF((LEFT(H164,1)*LEFT(I164,1))&lt;Database!$I$3,Database!$L$2,IF(((LEFT(H164,1)*LEFT(I164,1))&lt;Database!$I$4)*((LEFT(H164,1)*LEFT(I164,1))&gt;Database!$K$2),Database!$L$3,IF(((LEFT(H164,1)*LEFT(I164,1))&lt;Database!$I$5)*((LEFT(H164,1)*LEFT(I164,1))&gt;Database!$K$3),Database!$L$4,IF((LEFT(H164,1)*LEFT(I164,1))&gt;Database!$K$4,Database!$L$5)))))</f>
        <v/>
      </c>
      <c r="K164" s="92"/>
      <c r="L164" s="92"/>
      <c r="M164" s="92" t="str">
        <f>IF(OR(K164="",L164=""),"",IF((LEFT(K164,1)*LEFT(L164,1))&lt;Database!$I$3,Database!$L$2,IF(((LEFT(K164,1)*LEFT(L164,1))&lt;Database!$I$4)*((LEFT(K164,1)*LEFT(L164,1))&gt;Database!$K$2),Database!$L$3,IF(((LEFT(K164,1)*LEFT(L164,1))&lt;Database!$I$5)*((LEFT(K164,1)*LEFT(L164,1))&gt;Database!$K$3),Database!$L$4,IF((LEFT(K164,1)*LEFT(L164,1))&gt;Database!$K$4,Database!$L$5)))))</f>
        <v/>
      </c>
      <c r="N164" s="92"/>
    </row>
    <row r="165" s="29" customFormat="1" ht="15.25" spans="2:14">
      <c r="B165" s="77">
        <f t="shared" si="7"/>
        <v>154</v>
      </c>
      <c r="C165" s="53" t="str">
        <f ca="1">IF(INDIRECT("'Risk Input'!"&amp;Database!$O$2&amp;ROW()-5)="","",INDIRECT("'Risk Input'!"&amp;Database!$O$2&amp;ROW()-5))</f>
        <v/>
      </c>
      <c r="D165" s="53" t="str">
        <f ca="1">IF(INDIRECT("'Risk Input'!"&amp;Database!$O$10&amp;ROW()-5)="","",INDIRECT("'Risk Input'!"&amp;Database!$O$10&amp;ROW()-5))</f>
        <v/>
      </c>
      <c r="E165" s="53" t="str">
        <f ca="1">IF(INDIRECT("'Risk Input'!"&amp;Database!$O$27&amp;ROW()-5)="","",INDIRECT("'Risk Input'!"&amp;Database!$O$27&amp;ROW()-5))</f>
        <v/>
      </c>
      <c r="F165" s="53"/>
      <c r="G165" s="53"/>
      <c r="H165" s="53"/>
      <c r="I165" s="53"/>
      <c r="J165" s="53" t="str">
        <f>IF(OR(H165="",I165=""),"",IF((LEFT(H165,1)*LEFT(I165,1))&lt;Database!$I$3,Database!$L$2,IF(((LEFT(H165,1)*LEFT(I165,1))&lt;Database!$I$4)*((LEFT(H165,1)*LEFT(I165,1))&gt;Database!$K$2),Database!$L$3,IF(((LEFT(H165,1)*LEFT(I165,1))&lt;Database!$I$5)*((LEFT(H165,1)*LEFT(I165,1))&gt;Database!$K$3),Database!$L$4,IF((LEFT(H165,1)*LEFT(I165,1))&gt;Database!$K$4,Database!$L$5)))))</f>
        <v/>
      </c>
      <c r="K165" s="53"/>
      <c r="L165" s="53"/>
      <c r="M165" s="53" t="str">
        <f>IF(OR(K165="",L165=""),"",IF((LEFT(K165,1)*LEFT(L165,1))&lt;Database!$I$3,Database!$L$2,IF(((LEFT(K165,1)*LEFT(L165,1))&lt;Database!$I$4)*((LEFT(K165,1)*LEFT(L165,1))&gt;Database!$K$2),Database!$L$3,IF(((LEFT(K165,1)*LEFT(L165,1))&lt;Database!$I$5)*((LEFT(K165,1)*LEFT(L165,1))&gt;Database!$K$3),Database!$L$4,IF((LEFT(K165,1)*LEFT(L165,1))&gt;Database!$K$4,Database!$L$5)))))</f>
        <v/>
      </c>
      <c r="N165" s="53"/>
    </row>
    <row r="166" s="29" customFormat="1" ht="15.25" spans="2:14">
      <c r="B166" s="116">
        <f t="shared" si="7"/>
        <v>155</v>
      </c>
      <c r="C166" s="117" t="str">
        <f ca="1">IF(INDIRECT("'Risk Input'!"&amp;Database!$O$2&amp;ROW()-5)="","",INDIRECT("'Risk Input'!"&amp;Database!$O$2&amp;ROW()-5))</f>
        <v/>
      </c>
      <c r="D166" s="117" t="str">
        <f ca="1">IF(INDIRECT("'Risk Input'!"&amp;Database!$O$10&amp;ROW()-5)="","",INDIRECT("'Risk Input'!"&amp;Database!$O$10&amp;ROW()-5))</f>
        <v/>
      </c>
      <c r="E166" s="117" t="str">
        <f ca="1">IF(INDIRECT("'Risk Input'!"&amp;Database!$O$27&amp;ROW()-5)="","",INDIRECT("'Risk Input'!"&amp;Database!$O$27&amp;ROW()-5))</f>
        <v/>
      </c>
      <c r="F166" s="117"/>
      <c r="G166" s="117"/>
      <c r="H166" s="117"/>
      <c r="I166" s="117"/>
      <c r="J166" s="117" t="str">
        <f>IF(OR(H166="",I166=""),"",IF((LEFT(H166,1)*LEFT(I166,1))&lt;Database!$I$3,Database!$L$2,IF(((LEFT(H166,1)*LEFT(I166,1))&lt;Database!$I$4)*((LEFT(H166,1)*LEFT(I166,1))&gt;Database!$K$2),Database!$L$3,IF(((LEFT(H166,1)*LEFT(I166,1))&lt;Database!$I$5)*((LEFT(H166,1)*LEFT(I166,1))&gt;Database!$K$3),Database!$L$4,IF((LEFT(H166,1)*LEFT(I166,1))&gt;Database!$K$4,Database!$L$5)))))</f>
        <v/>
      </c>
      <c r="K166" s="117"/>
      <c r="L166" s="117"/>
      <c r="M166" s="117" t="str">
        <f>IF(OR(K166="",L166=""),"",IF((LEFT(K166,1)*LEFT(L166,1))&lt;Database!$I$3,Database!$L$2,IF(((LEFT(K166,1)*LEFT(L166,1))&lt;Database!$I$4)*((LEFT(K166,1)*LEFT(L166,1))&gt;Database!$K$2),Database!$L$3,IF(((LEFT(K166,1)*LEFT(L166,1))&lt;Database!$I$5)*((LEFT(K166,1)*LEFT(L166,1))&gt;Database!$K$3),Database!$L$4,IF((LEFT(K166,1)*LEFT(L166,1))&gt;Database!$K$4,Database!$L$5)))))</f>
        <v/>
      </c>
      <c r="N166" s="117"/>
    </row>
    <row r="167" s="29" customFormat="1" ht="15.25" spans="2:14">
      <c r="B167" s="118">
        <f t="shared" si="7"/>
        <v>156</v>
      </c>
      <c r="C167" s="119" t="str">
        <f ca="1">IF(INDIRECT("'Risk Input'!"&amp;Database!$O$2&amp;ROW()-5)="","",INDIRECT("'Risk Input'!"&amp;Database!$O$2&amp;ROW()-5))</f>
        <v/>
      </c>
      <c r="D167" s="119" t="str">
        <f ca="1">IF(INDIRECT("'Risk Input'!"&amp;Database!$O$10&amp;ROW()-5)="","",INDIRECT("'Risk Input'!"&amp;Database!$O$10&amp;ROW()-5))</f>
        <v/>
      </c>
      <c r="E167" s="119" t="str">
        <f ca="1">IF(INDIRECT("'Risk Input'!"&amp;Database!$O$27&amp;ROW()-5)="","",INDIRECT("'Risk Input'!"&amp;Database!$O$27&amp;ROW()-5))</f>
        <v/>
      </c>
      <c r="F167" s="119"/>
      <c r="G167" s="119"/>
      <c r="H167" s="119"/>
      <c r="I167" s="119"/>
      <c r="J167" s="119" t="str">
        <f>IF(OR(H167="",I167=""),"",IF((LEFT(H167,1)*LEFT(I167,1))&lt;Database!$I$3,Database!$L$2,IF(((LEFT(H167,1)*LEFT(I167,1))&lt;Database!$I$4)*((LEFT(H167,1)*LEFT(I167,1))&gt;Database!$K$2),Database!$L$3,IF(((LEFT(H167,1)*LEFT(I167,1))&lt;Database!$I$5)*((LEFT(H167,1)*LEFT(I167,1))&gt;Database!$K$3),Database!$L$4,IF((LEFT(H167,1)*LEFT(I167,1))&gt;Database!$K$4,Database!$L$5)))))</f>
        <v/>
      </c>
      <c r="K167" s="119"/>
      <c r="L167" s="119"/>
      <c r="M167" s="119" t="str">
        <f>IF(OR(K167="",L167=""),"",IF((LEFT(K167,1)*LEFT(L167,1))&lt;Database!$I$3,Database!$L$2,IF(((LEFT(K167,1)*LEFT(L167,1))&lt;Database!$I$4)*((LEFT(K167,1)*LEFT(L167,1))&gt;Database!$K$2),Database!$L$3,IF(((LEFT(K167,1)*LEFT(L167,1))&lt;Database!$I$5)*((LEFT(K167,1)*LEFT(L167,1))&gt;Database!$K$3),Database!$L$4,IF((LEFT(K167,1)*LEFT(L167,1))&gt;Database!$K$4,Database!$L$5)))))</f>
        <v/>
      </c>
      <c r="N167" s="119"/>
    </row>
    <row r="168" s="29" customFormat="1" ht="15.25" spans="2:14">
      <c r="B168" s="116">
        <f t="shared" si="7"/>
        <v>157</v>
      </c>
      <c r="C168" s="117" t="str">
        <f ca="1">IF(INDIRECT("'Risk Input'!"&amp;Database!$O$2&amp;ROW()-5)="","",INDIRECT("'Risk Input'!"&amp;Database!$O$2&amp;ROW()-5))</f>
        <v/>
      </c>
      <c r="D168" s="117" t="str">
        <f ca="1">IF(INDIRECT("'Risk Input'!"&amp;Database!$O$10&amp;ROW()-5)="","",INDIRECT("'Risk Input'!"&amp;Database!$O$10&amp;ROW()-5))</f>
        <v/>
      </c>
      <c r="E168" s="117" t="str">
        <f ca="1">IF(INDIRECT("'Risk Input'!"&amp;Database!$O$27&amp;ROW()-5)="","",INDIRECT("'Risk Input'!"&amp;Database!$O$27&amp;ROW()-5))</f>
        <v/>
      </c>
      <c r="F168" s="117"/>
      <c r="G168" s="117"/>
      <c r="H168" s="117"/>
      <c r="I168" s="117"/>
      <c r="J168" s="117" t="str">
        <f>IF(OR(H168="",I168=""),"",IF((LEFT(H168,1)*LEFT(I168,1))&lt;Database!$I$3,Database!$L$2,IF(((LEFT(H168,1)*LEFT(I168,1))&lt;Database!$I$4)*((LEFT(H168,1)*LEFT(I168,1))&gt;Database!$K$2),Database!$L$3,IF(((LEFT(H168,1)*LEFT(I168,1))&lt;Database!$I$5)*((LEFT(H168,1)*LEFT(I168,1))&gt;Database!$K$3),Database!$L$4,IF((LEFT(H168,1)*LEFT(I168,1))&gt;Database!$K$4,Database!$L$5)))))</f>
        <v/>
      </c>
      <c r="K168" s="117"/>
      <c r="L168" s="117"/>
      <c r="M168" s="117" t="str">
        <f>IF(OR(K168="",L168=""),"",IF((LEFT(K168,1)*LEFT(L168,1))&lt;Database!$I$3,Database!$L$2,IF(((LEFT(K168,1)*LEFT(L168,1))&lt;Database!$I$4)*((LEFT(K168,1)*LEFT(L168,1))&gt;Database!$K$2),Database!$L$3,IF(((LEFT(K168,1)*LEFT(L168,1))&lt;Database!$I$5)*((LEFT(K168,1)*LEFT(L168,1))&gt;Database!$K$3),Database!$L$4,IF((LEFT(K168,1)*LEFT(L168,1))&gt;Database!$K$4,Database!$L$5)))))</f>
        <v/>
      </c>
      <c r="N168" s="117"/>
    </row>
    <row r="169" s="29" customFormat="1" ht="15.25" spans="2:14">
      <c r="B169" s="118">
        <f t="shared" si="7"/>
        <v>158</v>
      </c>
      <c r="C169" s="119" t="str">
        <f ca="1">IF(INDIRECT("'Risk Input'!"&amp;Database!$O$2&amp;ROW()-5)="","",INDIRECT("'Risk Input'!"&amp;Database!$O$2&amp;ROW()-5))</f>
        <v/>
      </c>
      <c r="D169" s="119" t="str">
        <f ca="1">IF(INDIRECT("'Risk Input'!"&amp;Database!$O$10&amp;ROW()-5)="","",INDIRECT("'Risk Input'!"&amp;Database!$O$10&amp;ROW()-5))</f>
        <v/>
      </c>
      <c r="E169" s="119" t="str">
        <f ca="1">IF(INDIRECT("'Risk Input'!"&amp;Database!$O$27&amp;ROW()-5)="","",INDIRECT("'Risk Input'!"&amp;Database!$O$27&amp;ROW()-5))</f>
        <v/>
      </c>
      <c r="F169" s="119"/>
      <c r="G169" s="119"/>
      <c r="H169" s="119"/>
      <c r="I169" s="119"/>
      <c r="J169" s="119" t="str">
        <f>IF(OR(H169="",I169=""),"",IF((LEFT(H169,1)*LEFT(I169,1))&lt;Database!$I$3,Database!$L$2,IF(((LEFT(H169,1)*LEFT(I169,1))&lt;Database!$I$4)*((LEFT(H169,1)*LEFT(I169,1))&gt;Database!$K$2),Database!$L$3,IF(((LEFT(H169,1)*LEFT(I169,1))&lt;Database!$I$5)*((LEFT(H169,1)*LEFT(I169,1))&gt;Database!$K$3),Database!$L$4,IF((LEFT(H169,1)*LEFT(I169,1))&gt;Database!$K$4,Database!$L$5)))))</f>
        <v/>
      </c>
      <c r="K169" s="119"/>
      <c r="L169" s="119"/>
      <c r="M169" s="119" t="str">
        <f>IF(OR(K169="",L169=""),"",IF((LEFT(K169,1)*LEFT(L169,1))&lt;Database!$I$3,Database!$L$2,IF(((LEFT(K169,1)*LEFT(L169,1))&lt;Database!$I$4)*((LEFT(K169,1)*LEFT(L169,1))&gt;Database!$K$2),Database!$L$3,IF(((LEFT(K169,1)*LEFT(L169,1))&lt;Database!$I$5)*((LEFT(K169,1)*LEFT(L169,1))&gt;Database!$K$3),Database!$L$4,IF((LEFT(K169,1)*LEFT(L169,1))&gt;Database!$K$4,Database!$L$5)))))</f>
        <v/>
      </c>
      <c r="N169" s="119"/>
    </row>
    <row r="170" s="29" customFormat="1" ht="15.25" spans="2:14">
      <c r="B170" s="116">
        <f t="shared" si="7"/>
        <v>159</v>
      </c>
      <c r="C170" s="117" t="str">
        <f ca="1">IF(INDIRECT("'Risk Input'!"&amp;Database!$O$2&amp;ROW()-5)="","",INDIRECT("'Risk Input'!"&amp;Database!$O$2&amp;ROW()-5))</f>
        <v/>
      </c>
      <c r="D170" s="117" t="str">
        <f ca="1">IF(INDIRECT("'Risk Input'!"&amp;Database!$O$10&amp;ROW()-5)="","",INDIRECT("'Risk Input'!"&amp;Database!$O$10&amp;ROW()-5))</f>
        <v/>
      </c>
      <c r="E170" s="117" t="str">
        <f ca="1">IF(INDIRECT("'Risk Input'!"&amp;Database!$O$27&amp;ROW()-5)="","",INDIRECT("'Risk Input'!"&amp;Database!$O$27&amp;ROW()-5))</f>
        <v/>
      </c>
      <c r="F170" s="117"/>
      <c r="G170" s="117"/>
      <c r="H170" s="117"/>
      <c r="I170" s="117"/>
      <c r="J170" s="117" t="str">
        <f>IF(OR(H170="",I170=""),"",IF((LEFT(H170,1)*LEFT(I170,1))&lt;Database!$I$3,Database!$L$2,IF(((LEFT(H170,1)*LEFT(I170,1))&lt;Database!$I$4)*((LEFT(H170,1)*LEFT(I170,1))&gt;Database!$K$2),Database!$L$3,IF(((LEFT(H170,1)*LEFT(I170,1))&lt;Database!$I$5)*((LEFT(H170,1)*LEFT(I170,1))&gt;Database!$K$3),Database!$L$4,IF((LEFT(H170,1)*LEFT(I170,1))&gt;Database!$K$4,Database!$L$5)))))</f>
        <v/>
      </c>
      <c r="K170" s="117"/>
      <c r="L170" s="117"/>
      <c r="M170" s="117" t="str">
        <f>IF(OR(K170="",L170=""),"",IF((LEFT(K170,1)*LEFT(L170,1))&lt;Database!$I$3,Database!$L$2,IF(((LEFT(K170,1)*LEFT(L170,1))&lt;Database!$I$4)*((LEFT(K170,1)*LEFT(L170,1))&gt;Database!$K$2),Database!$L$3,IF(((LEFT(K170,1)*LEFT(L170,1))&lt;Database!$I$5)*((LEFT(K170,1)*LEFT(L170,1))&gt;Database!$K$3),Database!$L$4,IF((LEFT(K170,1)*LEFT(L170,1))&gt;Database!$K$4,Database!$L$5)))))</f>
        <v/>
      </c>
      <c r="N170" s="117"/>
    </row>
    <row r="171" s="29" customFormat="1" ht="15.25" spans="2:14">
      <c r="B171" s="118">
        <f t="shared" si="7"/>
        <v>160</v>
      </c>
      <c r="C171" s="119" t="str">
        <f ca="1">IF(INDIRECT("'Risk Input'!"&amp;Database!$O$2&amp;ROW()-5)="","",INDIRECT("'Risk Input'!"&amp;Database!$O$2&amp;ROW()-5))</f>
        <v/>
      </c>
      <c r="D171" s="119" t="str">
        <f ca="1">IF(INDIRECT("'Risk Input'!"&amp;Database!$O$10&amp;ROW()-5)="","",INDIRECT("'Risk Input'!"&amp;Database!$O$10&amp;ROW()-5))</f>
        <v/>
      </c>
      <c r="E171" s="119" t="str">
        <f ca="1">IF(INDIRECT("'Risk Input'!"&amp;Database!$O$27&amp;ROW()-5)="","",INDIRECT("'Risk Input'!"&amp;Database!$O$27&amp;ROW()-5))</f>
        <v/>
      </c>
      <c r="F171" s="119"/>
      <c r="G171" s="119"/>
      <c r="H171" s="119"/>
      <c r="I171" s="119"/>
      <c r="J171" s="119" t="str">
        <f>IF(OR(H171="",I171=""),"",IF((LEFT(H171,1)*LEFT(I171,1))&lt;Database!$I$3,Database!$L$2,IF(((LEFT(H171,1)*LEFT(I171,1))&lt;Database!$I$4)*((LEFT(H171,1)*LEFT(I171,1))&gt;Database!$K$2),Database!$L$3,IF(((LEFT(H171,1)*LEFT(I171,1))&lt;Database!$I$5)*((LEFT(H171,1)*LEFT(I171,1))&gt;Database!$K$3),Database!$L$4,IF((LEFT(H171,1)*LEFT(I171,1))&gt;Database!$K$4,Database!$L$5)))))</f>
        <v/>
      </c>
      <c r="K171" s="119"/>
      <c r="L171" s="119"/>
      <c r="M171" s="119" t="str">
        <f>IF(OR(K171="",L171=""),"",IF((LEFT(K171,1)*LEFT(L171,1))&lt;Database!$I$3,Database!$L$2,IF(((LEFT(K171,1)*LEFT(L171,1))&lt;Database!$I$4)*((LEFT(K171,1)*LEFT(L171,1))&gt;Database!$K$2),Database!$L$3,IF(((LEFT(K171,1)*LEFT(L171,1))&lt;Database!$I$5)*((LEFT(K171,1)*LEFT(L171,1))&gt;Database!$K$3),Database!$L$4,IF((LEFT(K171,1)*LEFT(L171,1))&gt;Database!$K$4,Database!$L$5)))))</f>
        <v/>
      </c>
      <c r="N171" s="119"/>
    </row>
    <row r="172" s="29" customFormat="1" ht="15.25" spans="2:14">
      <c r="B172" s="116">
        <f t="shared" si="7"/>
        <v>161</v>
      </c>
      <c r="C172" s="117" t="str">
        <f ca="1">IF(INDIRECT("'Risk Input'!"&amp;Database!$O$2&amp;ROW()-5)="","",INDIRECT("'Risk Input'!"&amp;Database!$O$2&amp;ROW()-5))</f>
        <v/>
      </c>
      <c r="D172" s="117" t="str">
        <f ca="1">IF(INDIRECT("'Risk Input'!"&amp;Database!$O$10&amp;ROW()-5)="","",INDIRECT("'Risk Input'!"&amp;Database!$O$10&amp;ROW()-5))</f>
        <v/>
      </c>
      <c r="E172" s="117" t="str">
        <f ca="1">IF(INDIRECT("'Risk Input'!"&amp;Database!$O$27&amp;ROW()-5)="","",INDIRECT("'Risk Input'!"&amp;Database!$O$27&amp;ROW()-5))</f>
        <v/>
      </c>
      <c r="F172" s="117"/>
      <c r="G172" s="117"/>
      <c r="H172" s="117"/>
      <c r="I172" s="117"/>
      <c r="J172" s="117" t="str">
        <f>IF(OR(H172="",I172=""),"",IF((LEFT(H172,1)*LEFT(I172,1))&lt;Database!$I$3,Database!$L$2,IF(((LEFT(H172,1)*LEFT(I172,1))&lt;Database!$I$4)*((LEFT(H172,1)*LEFT(I172,1))&gt;Database!$K$2),Database!$L$3,IF(((LEFT(H172,1)*LEFT(I172,1))&lt;Database!$I$5)*((LEFT(H172,1)*LEFT(I172,1))&gt;Database!$K$3),Database!$L$4,IF((LEFT(H172,1)*LEFT(I172,1))&gt;Database!$K$4,Database!$L$5)))))</f>
        <v/>
      </c>
      <c r="K172" s="117"/>
      <c r="L172" s="117"/>
      <c r="M172" s="117" t="str">
        <f>IF(OR(K172="",L172=""),"",IF((LEFT(K172,1)*LEFT(L172,1))&lt;Database!$I$3,Database!$L$2,IF(((LEFT(K172,1)*LEFT(L172,1))&lt;Database!$I$4)*((LEFT(K172,1)*LEFT(L172,1))&gt;Database!$K$2),Database!$L$3,IF(((LEFT(K172,1)*LEFT(L172,1))&lt;Database!$I$5)*((LEFT(K172,1)*LEFT(L172,1))&gt;Database!$K$3),Database!$L$4,IF((LEFT(K172,1)*LEFT(L172,1))&gt;Database!$K$4,Database!$L$5)))))</f>
        <v/>
      </c>
      <c r="N172" s="117"/>
    </row>
    <row r="173" s="29" customFormat="1" ht="15.25" spans="2:14">
      <c r="B173" s="118">
        <f t="shared" si="7"/>
        <v>162</v>
      </c>
      <c r="C173" s="119" t="str">
        <f ca="1">IF(INDIRECT("'Risk Input'!"&amp;Database!$O$2&amp;ROW()-5)="","",INDIRECT("'Risk Input'!"&amp;Database!$O$2&amp;ROW()-5))</f>
        <v/>
      </c>
      <c r="D173" s="119" t="str">
        <f ca="1">IF(INDIRECT("'Risk Input'!"&amp;Database!$O$10&amp;ROW()-5)="","",INDIRECT("'Risk Input'!"&amp;Database!$O$10&amp;ROW()-5))</f>
        <v/>
      </c>
      <c r="E173" s="119" t="str">
        <f ca="1">IF(INDIRECT("'Risk Input'!"&amp;Database!$O$27&amp;ROW()-5)="","",INDIRECT("'Risk Input'!"&amp;Database!$O$27&amp;ROW()-5))</f>
        <v/>
      </c>
      <c r="F173" s="119"/>
      <c r="G173" s="119"/>
      <c r="H173" s="119"/>
      <c r="I173" s="119"/>
      <c r="J173" s="119" t="str">
        <f>IF(OR(H173="",I173=""),"",IF((LEFT(H173,1)*LEFT(I173,1))&lt;Database!$I$3,Database!$L$2,IF(((LEFT(H173,1)*LEFT(I173,1))&lt;Database!$I$4)*((LEFT(H173,1)*LEFT(I173,1))&gt;Database!$K$2),Database!$L$3,IF(((LEFT(H173,1)*LEFT(I173,1))&lt;Database!$I$5)*((LEFT(H173,1)*LEFT(I173,1))&gt;Database!$K$3),Database!$L$4,IF((LEFT(H173,1)*LEFT(I173,1))&gt;Database!$K$4,Database!$L$5)))))</f>
        <v/>
      </c>
      <c r="K173" s="119"/>
      <c r="L173" s="119"/>
      <c r="M173" s="119" t="str">
        <f>IF(OR(K173="",L173=""),"",IF((LEFT(K173,1)*LEFT(L173,1))&lt;Database!$I$3,Database!$L$2,IF(((LEFT(K173,1)*LEFT(L173,1))&lt;Database!$I$4)*((LEFT(K173,1)*LEFT(L173,1))&gt;Database!$K$2),Database!$L$3,IF(((LEFT(K173,1)*LEFT(L173,1))&lt;Database!$I$5)*((LEFT(K173,1)*LEFT(L173,1))&gt;Database!$K$3),Database!$L$4,IF((LEFT(K173,1)*LEFT(L173,1))&gt;Database!$K$4,Database!$L$5)))))</f>
        <v/>
      </c>
      <c r="N173" s="119"/>
    </row>
    <row r="174" s="29" customFormat="1" ht="15.25" spans="2:14">
      <c r="B174" s="116">
        <f t="shared" si="7"/>
        <v>163</v>
      </c>
      <c r="C174" s="117" t="str">
        <f ca="1">IF(INDIRECT("'Risk Input'!"&amp;Database!$O$2&amp;ROW()-5)="","",INDIRECT("'Risk Input'!"&amp;Database!$O$2&amp;ROW()-5))</f>
        <v/>
      </c>
      <c r="D174" s="117" t="str">
        <f ca="1">IF(INDIRECT("'Risk Input'!"&amp;Database!$O$10&amp;ROW()-5)="","",INDIRECT("'Risk Input'!"&amp;Database!$O$10&amp;ROW()-5))</f>
        <v/>
      </c>
      <c r="E174" s="117" t="str">
        <f ca="1">IF(INDIRECT("'Risk Input'!"&amp;Database!$O$27&amp;ROW()-5)="","",INDIRECT("'Risk Input'!"&amp;Database!$O$27&amp;ROW()-5))</f>
        <v/>
      </c>
      <c r="F174" s="117"/>
      <c r="G174" s="117"/>
      <c r="H174" s="117"/>
      <c r="I174" s="117"/>
      <c r="J174" s="117" t="str">
        <f>IF(OR(H174="",I174=""),"",IF((LEFT(H174,1)*LEFT(I174,1))&lt;Database!$I$3,Database!$L$2,IF(((LEFT(H174,1)*LEFT(I174,1))&lt;Database!$I$4)*((LEFT(H174,1)*LEFT(I174,1))&gt;Database!$K$2),Database!$L$3,IF(((LEFT(H174,1)*LEFT(I174,1))&lt;Database!$I$5)*((LEFT(H174,1)*LEFT(I174,1))&gt;Database!$K$3),Database!$L$4,IF((LEFT(H174,1)*LEFT(I174,1))&gt;Database!$K$4,Database!$L$5)))))</f>
        <v/>
      </c>
      <c r="K174" s="117"/>
      <c r="L174" s="117"/>
      <c r="M174" s="117" t="str">
        <f>IF(OR(K174="",L174=""),"",IF((LEFT(K174,1)*LEFT(L174,1))&lt;Database!$I$3,Database!$L$2,IF(((LEFT(K174,1)*LEFT(L174,1))&lt;Database!$I$4)*((LEFT(K174,1)*LEFT(L174,1))&gt;Database!$K$2),Database!$L$3,IF(((LEFT(K174,1)*LEFT(L174,1))&lt;Database!$I$5)*((LEFT(K174,1)*LEFT(L174,1))&gt;Database!$K$3),Database!$L$4,IF((LEFT(K174,1)*LEFT(L174,1))&gt;Database!$K$4,Database!$L$5)))))</f>
        <v/>
      </c>
      <c r="N174" s="117"/>
    </row>
    <row r="175" s="29" customFormat="1" ht="15.25" spans="2:14">
      <c r="B175" s="118">
        <f t="shared" si="7"/>
        <v>164</v>
      </c>
      <c r="C175" s="119" t="str">
        <f ca="1">IF(INDIRECT("'Risk Input'!"&amp;Database!$O$2&amp;ROW()-5)="","",INDIRECT("'Risk Input'!"&amp;Database!$O$2&amp;ROW()-5))</f>
        <v/>
      </c>
      <c r="D175" s="119" t="str">
        <f ca="1">IF(INDIRECT("'Risk Input'!"&amp;Database!$O$10&amp;ROW()-5)="","",INDIRECT("'Risk Input'!"&amp;Database!$O$10&amp;ROW()-5))</f>
        <v/>
      </c>
      <c r="E175" s="119" t="str">
        <f ca="1">IF(INDIRECT("'Risk Input'!"&amp;Database!$O$27&amp;ROW()-5)="","",INDIRECT("'Risk Input'!"&amp;Database!$O$27&amp;ROW()-5))</f>
        <v/>
      </c>
      <c r="F175" s="119"/>
      <c r="G175" s="119"/>
      <c r="H175" s="119"/>
      <c r="I175" s="119"/>
      <c r="J175" s="119" t="str">
        <f>IF(OR(H175="",I175=""),"",IF((LEFT(H175,1)*LEFT(I175,1))&lt;Database!$I$3,Database!$L$2,IF(((LEFT(H175,1)*LEFT(I175,1))&lt;Database!$I$4)*((LEFT(H175,1)*LEFT(I175,1))&gt;Database!$K$2),Database!$L$3,IF(((LEFT(H175,1)*LEFT(I175,1))&lt;Database!$I$5)*((LEFT(H175,1)*LEFT(I175,1))&gt;Database!$K$3),Database!$L$4,IF((LEFT(H175,1)*LEFT(I175,1))&gt;Database!$K$4,Database!$L$5)))))</f>
        <v/>
      </c>
      <c r="K175" s="119"/>
      <c r="L175" s="119"/>
      <c r="M175" s="119" t="str">
        <f>IF(OR(K175="",L175=""),"",IF((LEFT(K175,1)*LEFT(L175,1))&lt;Database!$I$3,Database!$L$2,IF(((LEFT(K175,1)*LEFT(L175,1))&lt;Database!$I$4)*((LEFT(K175,1)*LEFT(L175,1))&gt;Database!$K$2),Database!$L$3,IF(((LEFT(K175,1)*LEFT(L175,1))&lt;Database!$I$5)*((LEFT(K175,1)*LEFT(L175,1))&gt;Database!$K$3),Database!$L$4,IF((LEFT(K175,1)*LEFT(L175,1))&gt;Database!$K$4,Database!$L$5)))))</f>
        <v/>
      </c>
      <c r="N175" s="119"/>
    </row>
    <row r="176" s="29" customFormat="1" ht="15.25" spans="2:14">
      <c r="B176" s="116">
        <f t="shared" si="7"/>
        <v>165</v>
      </c>
      <c r="C176" s="117" t="str">
        <f ca="1">IF(INDIRECT("'Risk Input'!"&amp;Database!$O$2&amp;ROW()-5)="","",INDIRECT("'Risk Input'!"&amp;Database!$O$2&amp;ROW()-5))</f>
        <v/>
      </c>
      <c r="D176" s="117" t="str">
        <f ca="1">IF(INDIRECT("'Risk Input'!"&amp;Database!$O$10&amp;ROW()-5)="","",INDIRECT("'Risk Input'!"&amp;Database!$O$10&amp;ROW()-5))</f>
        <v/>
      </c>
      <c r="E176" s="117" t="str">
        <f ca="1">IF(INDIRECT("'Risk Input'!"&amp;Database!$O$27&amp;ROW()-5)="","",INDIRECT("'Risk Input'!"&amp;Database!$O$27&amp;ROW()-5))</f>
        <v/>
      </c>
      <c r="F176" s="117"/>
      <c r="G176" s="117"/>
      <c r="H176" s="117"/>
      <c r="I176" s="117"/>
      <c r="J176" s="117" t="str">
        <f>IF(OR(H176="",I176=""),"",IF((LEFT(H176,1)*LEFT(I176,1))&lt;Database!$I$3,Database!$L$2,IF(((LEFT(H176,1)*LEFT(I176,1))&lt;Database!$I$4)*((LEFT(H176,1)*LEFT(I176,1))&gt;Database!$K$2),Database!$L$3,IF(((LEFT(H176,1)*LEFT(I176,1))&lt;Database!$I$5)*((LEFT(H176,1)*LEFT(I176,1))&gt;Database!$K$3),Database!$L$4,IF((LEFT(H176,1)*LEFT(I176,1))&gt;Database!$K$4,Database!$L$5)))))</f>
        <v/>
      </c>
      <c r="K176" s="117"/>
      <c r="L176" s="117"/>
      <c r="M176" s="117" t="str">
        <f>IF(OR(K176="",L176=""),"",IF((LEFT(K176,1)*LEFT(L176,1))&lt;Database!$I$3,Database!$L$2,IF(((LEFT(K176,1)*LEFT(L176,1))&lt;Database!$I$4)*((LEFT(K176,1)*LEFT(L176,1))&gt;Database!$K$2),Database!$L$3,IF(((LEFT(K176,1)*LEFT(L176,1))&lt;Database!$I$5)*((LEFT(K176,1)*LEFT(L176,1))&gt;Database!$K$3),Database!$L$4,IF((LEFT(K176,1)*LEFT(L176,1))&gt;Database!$K$4,Database!$L$5)))))</f>
        <v/>
      </c>
      <c r="N176" s="117"/>
    </row>
    <row r="177" s="29" customFormat="1" ht="15.25" spans="2:14">
      <c r="B177" s="118">
        <f t="shared" si="7"/>
        <v>166</v>
      </c>
      <c r="C177" s="119" t="str">
        <f ca="1">IF(INDIRECT("'Risk Input'!"&amp;Database!$O$2&amp;ROW()-5)="","",INDIRECT("'Risk Input'!"&amp;Database!$O$2&amp;ROW()-5))</f>
        <v/>
      </c>
      <c r="D177" s="119" t="str">
        <f ca="1">IF(INDIRECT("'Risk Input'!"&amp;Database!$O$10&amp;ROW()-5)="","",INDIRECT("'Risk Input'!"&amp;Database!$O$10&amp;ROW()-5))</f>
        <v/>
      </c>
      <c r="E177" s="119" t="str">
        <f ca="1">IF(INDIRECT("'Risk Input'!"&amp;Database!$O$27&amp;ROW()-5)="","",INDIRECT("'Risk Input'!"&amp;Database!$O$27&amp;ROW()-5))</f>
        <v/>
      </c>
      <c r="F177" s="119"/>
      <c r="G177" s="119"/>
      <c r="H177" s="119"/>
      <c r="I177" s="119"/>
      <c r="J177" s="119" t="str">
        <f>IF(OR(H177="",I177=""),"",IF((LEFT(H177,1)*LEFT(I177,1))&lt;Database!$I$3,Database!$L$2,IF(((LEFT(H177,1)*LEFT(I177,1))&lt;Database!$I$4)*((LEFT(H177,1)*LEFT(I177,1))&gt;Database!$K$2),Database!$L$3,IF(((LEFT(H177,1)*LEFT(I177,1))&lt;Database!$I$5)*((LEFT(H177,1)*LEFT(I177,1))&gt;Database!$K$3),Database!$L$4,IF((LEFT(H177,1)*LEFT(I177,1))&gt;Database!$K$4,Database!$L$5)))))</f>
        <v/>
      </c>
      <c r="K177" s="119"/>
      <c r="L177" s="119"/>
      <c r="M177" s="119" t="str">
        <f>IF(OR(K177="",L177=""),"",IF((LEFT(K177,1)*LEFT(L177,1))&lt;Database!$I$3,Database!$L$2,IF(((LEFT(K177,1)*LEFT(L177,1))&lt;Database!$I$4)*((LEFT(K177,1)*LEFT(L177,1))&gt;Database!$K$2),Database!$L$3,IF(((LEFT(K177,1)*LEFT(L177,1))&lt;Database!$I$5)*((LEFT(K177,1)*LEFT(L177,1))&gt;Database!$K$3),Database!$L$4,IF((LEFT(K177,1)*LEFT(L177,1))&gt;Database!$K$4,Database!$L$5)))))</f>
        <v/>
      </c>
      <c r="N177" s="119"/>
    </row>
    <row r="178" s="29" customFormat="1" ht="15.25" spans="2:14">
      <c r="B178" s="116">
        <f t="shared" si="7"/>
        <v>167</v>
      </c>
      <c r="C178" s="117" t="str">
        <f ca="1">IF(INDIRECT("'Risk Input'!"&amp;Database!$O$2&amp;ROW()-5)="","",INDIRECT("'Risk Input'!"&amp;Database!$O$2&amp;ROW()-5))</f>
        <v/>
      </c>
      <c r="D178" s="117" t="str">
        <f ca="1">IF(INDIRECT("'Risk Input'!"&amp;Database!$O$10&amp;ROW()-5)="","",INDIRECT("'Risk Input'!"&amp;Database!$O$10&amp;ROW()-5))</f>
        <v/>
      </c>
      <c r="E178" s="117" t="str">
        <f ca="1">IF(INDIRECT("'Risk Input'!"&amp;Database!$O$27&amp;ROW()-5)="","",INDIRECT("'Risk Input'!"&amp;Database!$O$27&amp;ROW()-5))</f>
        <v/>
      </c>
      <c r="F178" s="117"/>
      <c r="G178" s="117"/>
      <c r="H178" s="117"/>
      <c r="I178" s="117"/>
      <c r="J178" s="117" t="str">
        <f>IF(OR(H178="",I178=""),"",IF((LEFT(H178,1)*LEFT(I178,1))&lt;Database!$I$3,Database!$L$2,IF(((LEFT(H178,1)*LEFT(I178,1))&lt;Database!$I$4)*((LEFT(H178,1)*LEFT(I178,1))&gt;Database!$K$2),Database!$L$3,IF(((LEFT(H178,1)*LEFT(I178,1))&lt;Database!$I$5)*((LEFT(H178,1)*LEFT(I178,1))&gt;Database!$K$3),Database!$L$4,IF((LEFT(H178,1)*LEFT(I178,1))&gt;Database!$K$4,Database!$L$5)))))</f>
        <v/>
      </c>
      <c r="K178" s="117"/>
      <c r="L178" s="117"/>
      <c r="M178" s="117" t="str">
        <f>IF(OR(K178="",L178=""),"",IF((LEFT(K178,1)*LEFT(L178,1))&lt;Database!$I$3,Database!$L$2,IF(((LEFT(K178,1)*LEFT(L178,1))&lt;Database!$I$4)*((LEFT(K178,1)*LEFT(L178,1))&gt;Database!$K$2),Database!$L$3,IF(((LEFT(K178,1)*LEFT(L178,1))&lt;Database!$I$5)*((LEFT(K178,1)*LEFT(L178,1))&gt;Database!$K$3),Database!$L$4,IF((LEFT(K178,1)*LEFT(L178,1))&gt;Database!$K$4,Database!$L$5)))))</f>
        <v/>
      </c>
      <c r="N178" s="117"/>
    </row>
    <row r="179" s="29" customFormat="1" ht="15.25" spans="2:14">
      <c r="B179" s="77">
        <f t="shared" si="7"/>
        <v>168</v>
      </c>
      <c r="C179" s="53" t="str">
        <f ca="1">IF(INDIRECT("'Risk Input'!"&amp;Database!$O$2&amp;ROW()-5)="","",INDIRECT("'Risk Input'!"&amp;Database!$O$2&amp;ROW()-5))</f>
        <v/>
      </c>
      <c r="D179" s="53" t="str">
        <f ca="1">IF(INDIRECT("'Risk Input'!"&amp;Database!$O$10&amp;ROW()-5)="","",INDIRECT("'Risk Input'!"&amp;Database!$O$10&amp;ROW()-5))</f>
        <v/>
      </c>
      <c r="E179" s="53" t="str">
        <f ca="1">IF(INDIRECT("'Risk Input'!"&amp;Database!$O$27&amp;ROW()-5)="","",INDIRECT("'Risk Input'!"&amp;Database!$O$27&amp;ROW()-5))</f>
        <v/>
      </c>
      <c r="F179" s="53"/>
      <c r="G179" s="53"/>
      <c r="H179" s="53"/>
      <c r="I179" s="53"/>
      <c r="J179" s="53" t="str">
        <f>IF(OR(H179="",I179=""),"",IF((LEFT(H179,1)*LEFT(I179,1))&lt;Database!$I$3,Database!$L$2,IF(((LEFT(H179,1)*LEFT(I179,1))&lt;Database!$I$4)*((LEFT(H179,1)*LEFT(I179,1))&gt;Database!$K$2),Database!$L$3,IF(((LEFT(H179,1)*LEFT(I179,1))&lt;Database!$I$5)*((LEFT(H179,1)*LEFT(I179,1))&gt;Database!$K$3),Database!$L$4,IF((LEFT(H179,1)*LEFT(I179,1))&gt;Database!$K$4,Database!$L$5)))))</f>
        <v/>
      </c>
      <c r="K179" s="53"/>
      <c r="L179" s="53"/>
      <c r="M179" s="53" t="str">
        <f>IF(OR(K179="",L179=""),"",IF((LEFT(K179,1)*LEFT(L179,1))&lt;Database!$I$3,Database!$L$2,IF(((LEFT(K179,1)*LEFT(L179,1))&lt;Database!$I$4)*((LEFT(K179,1)*LEFT(L179,1))&gt;Database!$K$2),Database!$L$3,IF(((LEFT(K179,1)*LEFT(L179,1))&lt;Database!$I$5)*((LEFT(K179,1)*LEFT(L179,1))&gt;Database!$K$3),Database!$L$4,IF((LEFT(K179,1)*LEFT(L179,1))&gt;Database!$K$4,Database!$L$5)))))</f>
        <v/>
      </c>
      <c r="N179" s="53"/>
    </row>
    <row r="180" s="29" customFormat="1" ht="15.25" spans="2:14">
      <c r="B180" s="91">
        <f t="shared" ref="B180:B201" si="8">B179+1</f>
        <v>169</v>
      </c>
      <c r="C180" s="92" t="str">
        <f ca="1">IF(INDIRECT("'Risk Input'!"&amp;Database!$O$2&amp;ROW()-5)="","",INDIRECT("'Risk Input'!"&amp;Database!$O$2&amp;ROW()-5))</f>
        <v/>
      </c>
      <c r="D180" s="92" t="str">
        <f ca="1">IF(INDIRECT("'Risk Input'!"&amp;Database!$O$10&amp;ROW()-5)="","",INDIRECT("'Risk Input'!"&amp;Database!$O$10&amp;ROW()-5))</f>
        <v/>
      </c>
      <c r="E180" s="92" t="str">
        <f ca="1">IF(INDIRECT("'Risk Input'!"&amp;Database!$O$27&amp;ROW()-5)="","",INDIRECT("'Risk Input'!"&amp;Database!$O$27&amp;ROW()-5))</f>
        <v/>
      </c>
      <c r="F180" s="92"/>
      <c r="G180" s="92"/>
      <c r="H180" s="92"/>
      <c r="I180" s="92"/>
      <c r="J180" s="92" t="str">
        <f>IF(OR(H180="",I180=""),"",IF((LEFT(H180,1)*LEFT(I180,1))&lt;Database!$I$3,Database!$L$2,IF(((LEFT(H180,1)*LEFT(I180,1))&lt;Database!$I$4)*((LEFT(H180,1)*LEFT(I180,1))&gt;Database!$K$2),Database!$L$3,IF(((LEFT(H180,1)*LEFT(I180,1))&lt;Database!$I$5)*((LEFT(H180,1)*LEFT(I180,1))&gt;Database!$K$3),Database!$L$4,IF((LEFT(H180,1)*LEFT(I180,1))&gt;Database!$K$4,Database!$L$5)))))</f>
        <v/>
      </c>
      <c r="K180" s="92"/>
      <c r="L180" s="92"/>
      <c r="M180" s="92" t="str">
        <f>IF(OR(K180="",L180=""),"",IF((LEFT(K180,1)*LEFT(L180,1))&lt;Database!$I$3,Database!$L$2,IF(((LEFT(K180,1)*LEFT(L180,1))&lt;Database!$I$4)*((LEFT(K180,1)*LEFT(L180,1))&gt;Database!$K$2),Database!$L$3,IF(((LEFT(K180,1)*LEFT(L180,1))&lt;Database!$I$5)*((LEFT(K180,1)*LEFT(L180,1))&gt;Database!$K$3),Database!$L$4,IF((LEFT(K180,1)*LEFT(L180,1))&gt;Database!$K$4,Database!$L$5)))))</f>
        <v/>
      </c>
      <c r="N180" s="92"/>
    </row>
    <row r="181" s="29" customFormat="1" ht="15.25" spans="2:14">
      <c r="B181" s="77">
        <f t="shared" si="8"/>
        <v>170</v>
      </c>
      <c r="C181" s="53" t="str">
        <f ca="1">IF(INDIRECT("'Risk Input'!"&amp;Database!$O$2&amp;ROW()-5)="","",INDIRECT("'Risk Input'!"&amp;Database!$O$2&amp;ROW()-5))</f>
        <v/>
      </c>
      <c r="D181" s="53" t="str">
        <f ca="1">IF(INDIRECT("'Risk Input'!"&amp;Database!$O$10&amp;ROW()-5)="","",INDIRECT("'Risk Input'!"&amp;Database!$O$10&amp;ROW()-5))</f>
        <v/>
      </c>
      <c r="E181" s="53" t="str">
        <f ca="1">IF(INDIRECT("'Risk Input'!"&amp;Database!$O$27&amp;ROW()-5)="","",INDIRECT("'Risk Input'!"&amp;Database!$O$27&amp;ROW()-5))</f>
        <v/>
      </c>
      <c r="F181" s="53"/>
      <c r="G181" s="53"/>
      <c r="H181" s="53"/>
      <c r="I181" s="53"/>
      <c r="J181" s="53" t="str">
        <f>IF(OR(H181="",I181=""),"",IF((LEFT(H181,1)*LEFT(I181,1))&lt;Database!$I$3,Database!$L$2,IF(((LEFT(H181,1)*LEFT(I181,1))&lt;Database!$I$4)*((LEFT(H181,1)*LEFT(I181,1))&gt;Database!$K$2),Database!$L$3,IF(((LEFT(H181,1)*LEFT(I181,1))&lt;Database!$I$5)*((LEFT(H181,1)*LEFT(I181,1))&gt;Database!$K$3),Database!$L$4,IF((LEFT(H181,1)*LEFT(I181,1))&gt;Database!$K$4,Database!$L$5)))))</f>
        <v/>
      </c>
      <c r="K181" s="53"/>
      <c r="L181" s="53"/>
      <c r="M181" s="53" t="str">
        <f>IF(OR(K181="",L181=""),"",IF((LEFT(K181,1)*LEFT(L181,1))&lt;Database!$I$3,Database!$L$2,IF(((LEFT(K181,1)*LEFT(L181,1))&lt;Database!$I$4)*((LEFT(K181,1)*LEFT(L181,1))&gt;Database!$K$2),Database!$L$3,IF(((LEFT(K181,1)*LEFT(L181,1))&lt;Database!$I$5)*((LEFT(K181,1)*LEFT(L181,1))&gt;Database!$K$3),Database!$L$4,IF((LEFT(K181,1)*LEFT(L181,1))&gt;Database!$K$4,Database!$L$5)))))</f>
        <v/>
      </c>
      <c r="N181" s="53"/>
    </row>
    <row r="182" s="29" customFormat="1" ht="15.25" spans="2:14">
      <c r="B182" s="91">
        <f t="shared" si="8"/>
        <v>171</v>
      </c>
      <c r="C182" s="92" t="str">
        <f ca="1">IF(INDIRECT("'Risk Input'!"&amp;Database!$O$2&amp;ROW()-5)="","",INDIRECT("'Risk Input'!"&amp;Database!$O$2&amp;ROW()-5))</f>
        <v/>
      </c>
      <c r="D182" s="92" t="str">
        <f ca="1">IF(INDIRECT("'Risk Input'!"&amp;Database!$O$10&amp;ROW()-5)="","",INDIRECT("'Risk Input'!"&amp;Database!$O$10&amp;ROW()-5))</f>
        <v/>
      </c>
      <c r="E182" s="92" t="str">
        <f ca="1">IF(INDIRECT("'Risk Input'!"&amp;Database!$O$27&amp;ROW()-5)="","",INDIRECT("'Risk Input'!"&amp;Database!$O$27&amp;ROW()-5))</f>
        <v/>
      </c>
      <c r="F182" s="92"/>
      <c r="G182" s="92"/>
      <c r="H182" s="92"/>
      <c r="I182" s="92"/>
      <c r="J182" s="92" t="str">
        <f>IF(OR(H182="",I182=""),"",IF((LEFT(H182,1)*LEFT(I182,1))&lt;Database!$I$3,Database!$L$2,IF(((LEFT(H182,1)*LEFT(I182,1))&lt;Database!$I$4)*((LEFT(H182,1)*LEFT(I182,1))&gt;Database!$K$2),Database!$L$3,IF(((LEFT(H182,1)*LEFT(I182,1))&lt;Database!$I$5)*((LEFT(H182,1)*LEFT(I182,1))&gt;Database!$K$3),Database!$L$4,IF((LEFT(H182,1)*LEFT(I182,1))&gt;Database!$K$4,Database!$L$5)))))</f>
        <v/>
      </c>
      <c r="K182" s="92"/>
      <c r="L182" s="92"/>
      <c r="M182" s="92" t="str">
        <f>IF(OR(K182="",L182=""),"",IF((LEFT(K182,1)*LEFT(L182,1))&lt;Database!$I$3,Database!$L$2,IF(((LEFT(K182,1)*LEFT(L182,1))&lt;Database!$I$4)*((LEFT(K182,1)*LEFT(L182,1))&gt;Database!$K$2),Database!$L$3,IF(((LEFT(K182,1)*LEFT(L182,1))&lt;Database!$I$5)*((LEFT(K182,1)*LEFT(L182,1))&gt;Database!$K$3),Database!$L$4,IF((LEFT(K182,1)*LEFT(L182,1))&gt;Database!$K$4,Database!$L$5)))))</f>
        <v/>
      </c>
      <c r="N182" s="92"/>
    </row>
    <row r="183" s="29" customFormat="1" ht="15.25" spans="2:14">
      <c r="B183" s="77">
        <f t="shared" si="8"/>
        <v>172</v>
      </c>
      <c r="C183" s="53" t="str">
        <f ca="1">IF(INDIRECT("'Risk Input'!"&amp;Database!$O$2&amp;ROW()-5)="","",INDIRECT("'Risk Input'!"&amp;Database!$O$2&amp;ROW()-5))</f>
        <v/>
      </c>
      <c r="D183" s="53" t="str">
        <f ca="1">IF(INDIRECT("'Risk Input'!"&amp;Database!$O$10&amp;ROW()-5)="","",INDIRECT("'Risk Input'!"&amp;Database!$O$10&amp;ROW()-5))</f>
        <v/>
      </c>
      <c r="E183" s="53" t="str">
        <f ca="1">IF(INDIRECT("'Risk Input'!"&amp;Database!$O$27&amp;ROW()-5)="","",INDIRECT("'Risk Input'!"&amp;Database!$O$27&amp;ROW()-5))</f>
        <v/>
      </c>
      <c r="F183" s="53"/>
      <c r="G183" s="53"/>
      <c r="H183" s="53"/>
      <c r="I183" s="53"/>
      <c r="J183" s="53" t="str">
        <f>IF(OR(H183="",I183=""),"",IF((LEFT(H183,1)*LEFT(I183,1))&lt;Database!$I$3,Database!$L$2,IF(((LEFT(H183,1)*LEFT(I183,1))&lt;Database!$I$4)*((LEFT(H183,1)*LEFT(I183,1))&gt;Database!$K$2),Database!$L$3,IF(((LEFT(H183,1)*LEFT(I183,1))&lt;Database!$I$5)*((LEFT(H183,1)*LEFT(I183,1))&gt;Database!$K$3),Database!$L$4,IF((LEFT(H183,1)*LEFT(I183,1))&gt;Database!$K$4,Database!$L$5)))))</f>
        <v/>
      </c>
      <c r="K183" s="53"/>
      <c r="L183" s="53"/>
      <c r="M183" s="53" t="str">
        <f>IF(OR(K183="",L183=""),"",IF((LEFT(K183,1)*LEFT(L183,1))&lt;Database!$I$3,Database!$L$2,IF(((LEFT(K183,1)*LEFT(L183,1))&lt;Database!$I$4)*((LEFT(K183,1)*LEFT(L183,1))&gt;Database!$K$2),Database!$L$3,IF(((LEFT(K183,1)*LEFT(L183,1))&lt;Database!$I$5)*((LEFT(K183,1)*LEFT(L183,1))&gt;Database!$K$3),Database!$L$4,IF((LEFT(K183,1)*LEFT(L183,1))&gt;Database!$K$4,Database!$L$5)))))</f>
        <v/>
      </c>
      <c r="N183" s="53"/>
    </row>
    <row r="184" s="29" customFormat="1" ht="15.25" spans="2:14">
      <c r="B184" s="91">
        <f t="shared" si="8"/>
        <v>173</v>
      </c>
      <c r="C184" s="92" t="str">
        <f ca="1">IF(INDIRECT("'Risk Input'!"&amp;Database!$O$2&amp;ROW()-5)="","",INDIRECT("'Risk Input'!"&amp;Database!$O$2&amp;ROW()-5))</f>
        <v/>
      </c>
      <c r="D184" s="92" t="str">
        <f ca="1">IF(INDIRECT("'Risk Input'!"&amp;Database!$O$10&amp;ROW()-5)="","",INDIRECT("'Risk Input'!"&amp;Database!$O$10&amp;ROW()-5))</f>
        <v/>
      </c>
      <c r="E184" s="92" t="str">
        <f ca="1">IF(INDIRECT("'Risk Input'!"&amp;Database!$O$27&amp;ROW()-5)="","",INDIRECT("'Risk Input'!"&amp;Database!$O$27&amp;ROW()-5))</f>
        <v/>
      </c>
      <c r="F184" s="92"/>
      <c r="G184" s="92"/>
      <c r="H184" s="92"/>
      <c r="I184" s="92"/>
      <c r="J184" s="92" t="str">
        <f>IF(OR(H184="",I184=""),"",IF((LEFT(H184,1)*LEFT(I184,1))&lt;Database!$I$3,Database!$L$2,IF(((LEFT(H184,1)*LEFT(I184,1))&lt;Database!$I$4)*((LEFT(H184,1)*LEFT(I184,1))&gt;Database!$K$2),Database!$L$3,IF(((LEFT(H184,1)*LEFT(I184,1))&lt;Database!$I$5)*((LEFT(H184,1)*LEFT(I184,1))&gt;Database!$K$3),Database!$L$4,IF((LEFT(H184,1)*LEFT(I184,1))&gt;Database!$K$4,Database!$L$5)))))</f>
        <v/>
      </c>
      <c r="K184" s="92"/>
      <c r="L184" s="92"/>
      <c r="M184" s="92" t="str">
        <f>IF(OR(K184="",L184=""),"",IF((LEFT(K184,1)*LEFT(L184,1))&lt;Database!$I$3,Database!$L$2,IF(((LEFT(K184,1)*LEFT(L184,1))&lt;Database!$I$4)*((LEFT(K184,1)*LEFT(L184,1))&gt;Database!$K$2),Database!$L$3,IF(((LEFT(K184,1)*LEFT(L184,1))&lt;Database!$I$5)*((LEFT(K184,1)*LEFT(L184,1))&gt;Database!$K$3),Database!$L$4,IF((LEFT(K184,1)*LEFT(L184,1))&gt;Database!$K$4,Database!$L$5)))))</f>
        <v/>
      </c>
      <c r="N184" s="92"/>
    </row>
    <row r="185" s="29" customFormat="1" ht="15.25" spans="2:14">
      <c r="B185" s="77">
        <f t="shared" si="8"/>
        <v>174</v>
      </c>
      <c r="C185" s="53" t="str">
        <f ca="1">IF(INDIRECT("'Risk Input'!"&amp;Database!$O$2&amp;ROW()-5)="","",INDIRECT("'Risk Input'!"&amp;Database!$O$2&amp;ROW()-5))</f>
        <v/>
      </c>
      <c r="D185" s="53" t="str">
        <f ca="1">IF(INDIRECT("'Risk Input'!"&amp;Database!$O$10&amp;ROW()-5)="","",INDIRECT("'Risk Input'!"&amp;Database!$O$10&amp;ROW()-5))</f>
        <v/>
      </c>
      <c r="E185" s="53" t="str">
        <f ca="1">IF(INDIRECT("'Risk Input'!"&amp;Database!$O$27&amp;ROW()-5)="","",INDIRECT("'Risk Input'!"&amp;Database!$O$27&amp;ROW()-5))</f>
        <v/>
      </c>
      <c r="F185" s="53"/>
      <c r="G185" s="53"/>
      <c r="H185" s="53"/>
      <c r="I185" s="53"/>
      <c r="J185" s="53" t="str">
        <f>IF(OR(H185="",I185=""),"",IF((LEFT(H185,1)*LEFT(I185,1))&lt;Database!$I$3,Database!$L$2,IF(((LEFT(H185,1)*LEFT(I185,1))&lt;Database!$I$4)*((LEFT(H185,1)*LEFT(I185,1))&gt;Database!$K$2),Database!$L$3,IF(((LEFT(H185,1)*LEFT(I185,1))&lt;Database!$I$5)*((LEFT(H185,1)*LEFT(I185,1))&gt;Database!$K$3),Database!$L$4,IF((LEFT(H185,1)*LEFT(I185,1))&gt;Database!$K$4,Database!$L$5)))))</f>
        <v/>
      </c>
      <c r="K185" s="53"/>
      <c r="L185" s="53"/>
      <c r="M185" s="53" t="str">
        <f>IF(OR(K185="",L185=""),"",IF((LEFT(K185,1)*LEFT(L185,1))&lt;Database!$I$3,Database!$L$2,IF(((LEFT(K185,1)*LEFT(L185,1))&lt;Database!$I$4)*((LEFT(K185,1)*LEFT(L185,1))&gt;Database!$K$2),Database!$L$3,IF(((LEFT(K185,1)*LEFT(L185,1))&lt;Database!$I$5)*((LEFT(K185,1)*LEFT(L185,1))&gt;Database!$K$3),Database!$L$4,IF((LEFT(K185,1)*LEFT(L185,1))&gt;Database!$K$4,Database!$L$5)))))</f>
        <v/>
      </c>
      <c r="N185" s="53"/>
    </row>
    <row r="186" s="29" customFormat="1" ht="15.25" spans="2:14">
      <c r="B186" s="91">
        <f t="shared" si="8"/>
        <v>175</v>
      </c>
      <c r="C186" s="92" t="str">
        <f ca="1">IF(INDIRECT("'Risk Input'!"&amp;Database!$O$2&amp;ROW()-5)="","",INDIRECT("'Risk Input'!"&amp;Database!$O$2&amp;ROW()-5))</f>
        <v/>
      </c>
      <c r="D186" s="92" t="str">
        <f ca="1">IF(INDIRECT("'Risk Input'!"&amp;Database!$O$10&amp;ROW()-5)="","",INDIRECT("'Risk Input'!"&amp;Database!$O$10&amp;ROW()-5))</f>
        <v/>
      </c>
      <c r="E186" s="92" t="str">
        <f ca="1">IF(INDIRECT("'Risk Input'!"&amp;Database!$O$27&amp;ROW()-5)="","",INDIRECT("'Risk Input'!"&amp;Database!$O$27&amp;ROW()-5))</f>
        <v/>
      </c>
      <c r="F186" s="92"/>
      <c r="G186" s="92"/>
      <c r="H186" s="92"/>
      <c r="I186" s="92"/>
      <c r="J186" s="92" t="str">
        <f>IF(OR(H186="",I186=""),"",IF((LEFT(H186,1)*LEFT(I186,1))&lt;Database!$I$3,Database!$L$2,IF(((LEFT(H186,1)*LEFT(I186,1))&lt;Database!$I$4)*((LEFT(H186,1)*LEFT(I186,1))&gt;Database!$K$2),Database!$L$3,IF(((LEFT(H186,1)*LEFT(I186,1))&lt;Database!$I$5)*((LEFT(H186,1)*LEFT(I186,1))&gt;Database!$K$3),Database!$L$4,IF((LEFT(H186,1)*LEFT(I186,1))&gt;Database!$K$4,Database!$L$5)))))</f>
        <v/>
      </c>
      <c r="K186" s="92"/>
      <c r="L186" s="92"/>
      <c r="M186" s="92" t="str">
        <f>IF(OR(K186="",L186=""),"",IF((LEFT(K186,1)*LEFT(L186,1))&lt;Database!$I$3,Database!$L$2,IF(((LEFT(K186,1)*LEFT(L186,1))&lt;Database!$I$4)*((LEFT(K186,1)*LEFT(L186,1))&gt;Database!$K$2),Database!$L$3,IF(((LEFT(K186,1)*LEFT(L186,1))&lt;Database!$I$5)*((LEFT(K186,1)*LEFT(L186,1))&gt;Database!$K$3),Database!$L$4,IF((LEFT(K186,1)*LEFT(L186,1))&gt;Database!$K$4,Database!$L$5)))))</f>
        <v/>
      </c>
      <c r="N186" s="92"/>
    </row>
    <row r="187" s="29" customFormat="1" ht="15.25" spans="2:14">
      <c r="B187" s="77">
        <f t="shared" si="8"/>
        <v>176</v>
      </c>
      <c r="C187" s="53" t="str">
        <f ca="1">IF(INDIRECT("'Risk Input'!"&amp;Database!$O$2&amp;ROW()-5)="","",INDIRECT("'Risk Input'!"&amp;Database!$O$2&amp;ROW()-5))</f>
        <v/>
      </c>
      <c r="D187" s="53" t="str">
        <f ca="1">IF(INDIRECT("'Risk Input'!"&amp;Database!$O$10&amp;ROW()-5)="","",INDIRECT("'Risk Input'!"&amp;Database!$O$10&amp;ROW()-5))</f>
        <v/>
      </c>
      <c r="E187" s="53" t="str">
        <f ca="1">IF(INDIRECT("'Risk Input'!"&amp;Database!$O$27&amp;ROW()-5)="","",INDIRECT("'Risk Input'!"&amp;Database!$O$27&amp;ROW()-5))</f>
        <v/>
      </c>
      <c r="F187" s="53"/>
      <c r="G187" s="53"/>
      <c r="H187" s="53"/>
      <c r="I187" s="53"/>
      <c r="J187" s="53" t="str">
        <f>IF(OR(H187="",I187=""),"",IF((LEFT(H187,1)*LEFT(I187,1))&lt;Database!$I$3,Database!$L$2,IF(((LEFT(H187,1)*LEFT(I187,1))&lt;Database!$I$4)*((LEFT(H187,1)*LEFT(I187,1))&gt;Database!$K$2),Database!$L$3,IF(((LEFT(H187,1)*LEFT(I187,1))&lt;Database!$I$5)*((LEFT(H187,1)*LEFT(I187,1))&gt;Database!$K$3),Database!$L$4,IF((LEFT(H187,1)*LEFT(I187,1))&gt;Database!$K$4,Database!$L$5)))))</f>
        <v/>
      </c>
      <c r="K187" s="53"/>
      <c r="L187" s="53"/>
      <c r="M187" s="53" t="str">
        <f>IF(OR(K187="",L187=""),"",IF((LEFT(K187,1)*LEFT(L187,1))&lt;Database!$I$3,Database!$L$2,IF(((LEFT(K187,1)*LEFT(L187,1))&lt;Database!$I$4)*((LEFT(K187,1)*LEFT(L187,1))&gt;Database!$K$2),Database!$L$3,IF(((LEFT(K187,1)*LEFT(L187,1))&lt;Database!$I$5)*((LEFT(K187,1)*LEFT(L187,1))&gt;Database!$K$3),Database!$L$4,IF((LEFT(K187,1)*LEFT(L187,1))&gt;Database!$K$4,Database!$L$5)))))</f>
        <v/>
      </c>
      <c r="N187" s="53"/>
    </row>
    <row r="188" s="29" customFormat="1" ht="15.25" spans="2:14">
      <c r="B188" s="116">
        <f t="shared" si="8"/>
        <v>177</v>
      </c>
      <c r="C188" s="117" t="str">
        <f ca="1">IF(INDIRECT("'Risk Input'!"&amp;Database!$O$2&amp;ROW()-5)="","",INDIRECT("'Risk Input'!"&amp;Database!$O$2&amp;ROW()-5))</f>
        <v/>
      </c>
      <c r="D188" s="117" t="str">
        <f ca="1">IF(INDIRECT("'Risk Input'!"&amp;Database!$O$10&amp;ROW()-5)="","",INDIRECT("'Risk Input'!"&amp;Database!$O$10&amp;ROW()-5))</f>
        <v/>
      </c>
      <c r="E188" s="117" t="str">
        <f ca="1">IF(INDIRECT("'Risk Input'!"&amp;Database!$O$27&amp;ROW()-5)="","",INDIRECT("'Risk Input'!"&amp;Database!$O$27&amp;ROW()-5))</f>
        <v/>
      </c>
      <c r="F188" s="117"/>
      <c r="G188" s="117"/>
      <c r="H188" s="117"/>
      <c r="I188" s="117"/>
      <c r="J188" s="117" t="str">
        <f>IF(OR(H188="",I188=""),"",IF((LEFT(H188,1)*LEFT(I188,1))&lt;Database!$I$3,Database!$L$2,IF(((LEFT(H188,1)*LEFT(I188,1))&lt;Database!$I$4)*((LEFT(H188,1)*LEFT(I188,1))&gt;Database!$K$2),Database!$L$3,IF(((LEFT(H188,1)*LEFT(I188,1))&lt;Database!$I$5)*((LEFT(H188,1)*LEFT(I188,1))&gt;Database!$K$3),Database!$L$4,IF((LEFT(H188,1)*LEFT(I188,1))&gt;Database!$K$4,Database!$L$5)))))</f>
        <v/>
      </c>
      <c r="K188" s="117"/>
      <c r="L188" s="117"/>
      <c r="M188" s="117" t="str">
        <f>IF(OR(K188="",L188=""),"",IF((LEFT(K188,1)*LEFT(L188,1))&lt;Database!$I$3,Database!$L$2,IF(((LEFT(K188,1)*LEFT(L188,1))&lt;Database!$I$4)*((LEFT(K188,1)*LEFT(L188,1))&gt;Database!$K$2),Database!$L$3,IF(((LEFT(K188,1)*LEFT(L188,1))&lt;Database!$I$5)*((LEFT(K188,1)*LEFT(L188,1))&gt;Database!$K$3),Database!$L$4,IF((LEFT(K188,1)*LEFT(L188,1))&gt;Database!$K$4,Database!$L$5)))))</f>
        <v/>
      </c>
      <c r="N188" s="117"/>
    </row>
    <row r="189" s="29" customFormat="1" ht="15.25" spans="2:14">
      <c r="B189" s="118">
        <f t="shared" si="8"/>
        <v>178</v>
      </c>
      <c r="C189" s="119" t="str">
        <f ca="1">IF(INDIRECT("'Risk Input'!"&amp;Database!$O$2&amp;ROW()-5)="","",INDIRECT("'Risk Input'!"&amp;Database!$O$2&amp;ROW()-5))</f>
        <v/>
      </c>
      <c r="D189" s="119" t="str">
        <f ca="1">IF(INDIRECT("'Risk Input'!"&amp;Database!$O$10&amp;ROW()-5)="","",INDIRECT("'Risk Input'!"&amp;Database!$O$10&amp;ROW()-5))</f>
        <v/>
      </c>
      <c r="E189" s="119" t="str">
        <f ca="1">IF(INDIRECT("'Risk Input'!"&amp;Database!$O$27&amp;ROW()-5)="","",INDIRECT("'Risk Input'!"&amp;Database!$O$27&amp;ROW()-5))</f>
        <v/>
      </c>
      <c r="F189" s="119"/>
      <c r="G189" s="119"/>
      <c r="H189" s="119"/>
      <c r="I189" s="119"/>
      <c r="J189" s="119" t="str">
        <f>IF(OR(H189="",I189=""),"",IF((LEFT(H189,1)*LEFT(I189,1))&lt;Database!$I$3,Database!$L$2,IF(((LEFT(H189,1)*LEFT(I189,1))&lt;Database!$I$4)*((LEFT(H189,1)*LEFT(I189,1))&gt;Database!$K$2),Database!$L$3,IF(((LEFT(H189,1)*LEFT(I189,1))&lt;Database!$I$5)*((LEFT(H189,1)*LEFT(I189,1))&gt;Database!$K$3),Database!$L$4,IF((LEFT(H189,1)*LEFT(I189,1))&gt;Database!$K$4,Database!$L$5)))))</f>
        <v/>
      </c>
      <c r="K189" s="119"/>
      <c r="L189" s="119"/>
      <c r="M189" s="119" t="str">
        <f>IF(OR(K189="",L189=""),"",IF((LEFT(K189,1)*LEFT(L189,1))&lt;Database!$I$3,Database!$L$2,IF(((LEFT(K189,1)*LEFT(L189,1))&lt;Database!$I$4)*((LEFT(K189,1)*LEFT(L189,1))&gt;Database!$K$2),Database!$L$3,IF(((LEFT(K189,1)*LEFT(L189,1))&lt;Database!$I$5)*((LEFT(K189,1)*LEFT(L189,1))&gt;Database!$K$3),Database!$L$4,IF((LEFT(K189,1)*LEFT(L189,1))&gt;Database!$K$4,Database!$L$5)))))</f>
        <v/>
      </c>
      <c r="N189" s="119"/>
    </row>
    <row r="190" s="29" customFormat="1" ht="15.25" spans="2:14">
      <c r="B190" s="116">
        <f t="shared" si="8"/>
        <v>179</v>
      </c>
      <c r="C190" s="117" t="str">
        <f ca="1">IF(INDIRECT("'Risk Input'!"&amp;Database!$O$2&amp;ROW()-5)="","",INDIRECT("'Risk Input'!"&amp;Database!$O$2&amp;ROW()-5))</f>
        <v/>
      </c>
      <c r="D190" s="117" t="str">
        <f ca="1">IF(INDIRECT("'Risk Input'!"&amp;Database!$O$10&amp;ROW()-5)="","",INDIRECT("'Risk Input'!"&amp;Database!$O$10&amp;ROW()-5))</f>
        <v/>
      </c>
      <c r="E190" s="117" t="str">
        <f ca="1">IF(INDIRECT("'Risk Input'!"&amp;Database!$O$27&amp;ROW()-5)="","",INDIRECT("'Risk Input'!"&amp;Database!$O$27&amp;ROW()-5))</f>
        <v/>
      </c>
      <c r="F190" s="117"/>
      <c r="G190" s="117"/>
      <c r="H190" s="117"/>
      <c r="I190" s="117"/>
      <c r="J190" s="117" t="str">
        <f>IF(OR(H190="",I190=""),"",IF((LEFT(H190,1)*LEFT(I190,1))&lt;Database!$I$3,Database!$L$2,IF(((LEFT(H190,1)*LEFT(I190,1))&lt;Database!$I$4)*((LEFT(H190,1)*LEFT(I190,1))&gt;Database!$K$2),Database!$L$3,IF(((LEFT(H190,1)*LEFT(I190,1))&lt;Database!$I$5)*((LEFT(H190,1)*LEFT(I190,1))&gt;Database!$K$3),Database!$L$4,IF((LEFT(H190,1)*LEFT(I190,1))&gt;Database!$K$4,Database!$L$5)))))</f>
        <v/>
      </c>
      <c r="K190" s="117"/>
      <c r="L190" s="117"/>
      <c r="M190" s="117" t="str">
        <f>IF(OR(K190="",L190=""),"",IF((LEFT(K190,1)*LEFT(L190,1))&lt;Database!$I$3,Database!$L$2,IF(((LEFT(K190,1)*LEFT(L190,1))&lt;Database!$I$4)*((LEFT(K190,1)*LEFT(L190,1))&gt;Database!$K$2),Database!$L$3,IF(((LEFT(K190,1)*LEFT(L190,1))&lt;Database!$I$5)*((LEFT(K190,1)*LEFT(L190,1))&gt;Database!$K$3),Database!$L$4,IF((LEFT(K190,1)*LEFT(L190,1))&gt;Database!$K$4,Database!$L$5)))))</f>
        <v/>
      </c>
      <c r="N190" s="117"/>
    </row>
    <row r="191" s="29" customFormat="1" ht="15.25" spans="2:14">
      <c r="B191" s="118">
        <f t="shared" si="8"/>
        <v>180</v>
      </c>
      <c r="C191" s="119" t="str">
        <f ca="1">IF(INDIRECT("'Risk Input'!"&amp;Database!$O$2&amp;ROW()-5)="","",INDIRECT("'Risk Input'!"&amp;Database!$O$2&amp;ROW()-5))</f>
        <v/>
      </c>
      <c r="D191" s="119" t="str">
        <f ca="1">IF(INDIRECT("'Risk Input'!"&amp;Database!$O$10&amp;ROW()-5)="","",INDIRECT("'Risk Input'!"&amp;Database!$O$10&amp;ROW()-5))</f>
        <v/>
      </c>
      <c r="E191" s="119" t="str">
        <f ca="1">IF(INDIRECT("'Risk Input'!"&amp;Database!$O$27&amp;ROW()-5)="","",INDIRECT("'Risk Input'!"&amp;Database!$O$27&amp;ROW()-5))</f>
        <v/>
      </c>
      <c r="F191" s="119"/>
      <c r="G191" s="119"/>
      <c r="H191" s="119"/>
      <c r="I191" s="119"/>
      <c r="J191" s="119" t="str">
        <f>IF(OR(H191="",I191=""),"",IF((LEFT(H191,1)*LEFT(I191,1))&lt;Database!$I$3,Database!$L$2,IF(((LEFT(H191,1)*LEFT(I191,1))&lt;Database!$I$4)*((LEFT(H191,1)*LEFT(I191,1))&gt;Database!$K$2),Database!$L$3,IF(((LEFT(H191,1)*LEFT(I191,1))&lt;Database!$I$5)*((LEFT(H191,1)*LEFT(I191,1))&gt;Database!$K$3),Database!$L$4,IF((LEFT(H191,1)*LEFT(I191,1))&gt;Database!$K$4,Database!$L$5)))))</f>
        <v/>
      </c>
      <c r="K191" s="119"/>
      <c r="L191" s="119"/>
      <c r="M191" s="119" t="str">
        <f>IF(OR(K191="",L191=""),"",IF((LEFT(K191,1)*LEFT(L191,1))&lt;Database!$I$3,Database!$L$2,IF(((LEFT(K191,1)*LEFT(L191,1))&lt;Database!$I$4)*((LEFT(K191,1)*LEFT(L191,1))&gt;Database!$K$2),Database!$L$3,IF(((LEFT(K191,1)*LEFT(L191,1))&lt;Database!$I$5)*((LEFT(K191,1)*LEFT(L191,1))&gt;Database!$K$3),Database!$L$4,IF((LEFT(K191,1)*LEFT(L191,1))&gt;Database!$K$4,Database!$L$5)))))</f>
        <v/>
      </c>
      <c r="N191" s="119"/>
    </row>
    <row r="192" s="29" customFormat="1" ht="15.25" spans="2:14">
      <c r="B192" s="116">
        <f t="shared" si="8"/>
        <v>181</v>
      </c>
      <c r="C192" s="117" t="str">
        <f ca="1">IF(INDIRECT("'Risk Input'!"&amp;Database!$O$2&amp;ROW()-5)="","",INDIRECT("'Risk Input'!"&amp;Database!$O$2&amp;ROW()-5))</f>
        <v/>
      </c>
      <c r="D192" s="117" t="str">
        <f ca="1">IF(INDIRECT("'Risk Input'!"&amp;Database!$O$10&amp;ROW()-5)="","",INDIRECT("'Risk Input'!"&amp;Database!$O$10&amp;ROW()-5))</f>
        <v/>
      </c>
      <c r="E192" s="117" t="str">
        <f ca="1">IF(INDIRECT("'Risk Input'!"&amp;Database!$O$27&amp;ROW()-5)="","",INDIRECT("'Risk Input'!"&amp;Database!$O$27&amp;ROW()-5))</f>
        <v/>
      </c>
      <c r="F192" s="117"/>
      <c r="G192" s="117"/>
      <c r="H192" s="117"/>
      <c r="I192" s="117"/>
      <c r="J192" s="117" t="str">
        <f>IF(OR(H192="",I192=""),"",IF((LEFT(H192,1)*LEFT(I192,1))&lt;Database!$I$3,Database!$L$2,IF(((LEFT(H192,1)*LEFT(I192,1))&lt;Database!$I$4)*((LEFT(H192,1)*LEFT(I192,1))&gt;Database!$K$2),Database!$L$3,IF(((LEFT(H192,1)*LEFT(I192,1))&lt;Database!$I$5)*((LEFT(H192,1)*LEFT(I192,1))&gt;Database!$K$3),Database!$L$4,IF((LEFT(H192,1)*LEFT(I192,1))&gt;Database!$K$4,Database!$L$5)))))</f>
        <v/>
      </c>
      <c r="K192" s="117"/>
      <c r="L192" s="117"/>
      <c r="M192" s="117" t="str">
        <f>IF(OR(K192="",L192=""),"",IF((LEFT(K192,1)*LEFT(L192,1))&lt;Database!$I$3,Database!$L$2,IF(((LEFT(K192,1)*LEFT(L192,1))&lt;Database!$I$4)*((LEFT(K192,1)*LEFT(L192,1))&gt;Database!$K$2),Database!$L$3,IF(((LEFT(K192,1)*LEFT(L192,1))&lt;Database!$I$5)*((LEFT(K192,1)*LEFT(L192,1))&gt;Database!$K$3),Database!$L$4,IF((LEFT(K192,1)*LEFT(L192,1))&gt;Database!$K$4,Database!$L$5)))))</f>
        <v/>
      </c>
      <c r="N192" s="117"/>
    </row>
    <row r="193" s="29" customFormat="1" ht="15.25" spans="2:14">
      <c r="B193" s="118">
        <f t="shared" si="8"/>
        <v>182</v>
      </c>
      <c r="C193" s="119" t="str">
        <f ca="1">IF(INDIRECT("'Risk Input'!"&amp;Database!$O$2&amp;ROW()-5)="","",INDIRECT("'Risk Input'!"&amp;Database!$O$2&amp;ROW()-5))</f>
        <v/>
      </c>
      <c r="D193" s="119" t="str">
        <f ca="1">IF(INDIRECT("'Risk Input'!"&amp;Database!$O$10&amp;ROW()-5)="","",INDIRECT("'Risk Input'!"&amp;Database!$O$10&amp;ROW()-5))</f>
        <v/>
      </c>
      <c r="E193" s="119" t="str">
        <f ca="1">IF(INDIRECT("'Risk Input'!"&amp;Database!$O$27&amp;ROW()-5)="","",INDIRECT("'Risk Input'!"&amp;Database!$O$27&amp;ROW()-5))</f>
        <v/>
      </c>
      <c r="F193" s="119"/>
      <c r="G193" s="119"/>
      <c r="H193" s="119"/>
      <c r="I193" s="119"/>
      <c r="J193" s="119" t="str">
        <f>IF(OR(H193="",I193=""),"",IF((LEFT(H193,1)*LEFT(I193,1))&lt;Database!$I$3,Database!$L$2,IF(((LEFT(H193,1)*LEFT(I193,1))&lt;Database!$I$4)*((LEFT(H193,1)*LEFT(I193,1))&gt;Database!$K$2),Database!$L$3,IF(((LEFT(H193,1)*LEFT(I193,1))&lt;Database!$I$5)*((LEFT(H193,1)*LEFT(I193,1))&gt;Database!$K$3),Database!$L$4,IF((LEFT(H193,1)*LEFT(I193,1))&gt;Database!$K$4,Database!$L$5)))))</f>
        <v/>
      </c>
      <c r="K193" s="119"/>
      <c r="L193" s="119"/>
      <c r="M193" s="119" t="str">
        <f>IF(OR(K193="",L193=""),"",IF((LEFT(K193,1)*LEFT(L193,1))&lt;Database!$I$3,Database!$L$2,IF(((LEFT(K193,1)*LEFT(L193,1))&lt;Database!$I$4)*((LEFT(K193,1)*LEFT(L193,1))&gt;Database!$K$2),Database!$L$3,IF(((LEFT(K193,1)*LEFT(L193,1))&lt;Database!$I$5)*((LEFT(K193,1)*LEFT(L193,1))&gt;Database!$K$3),Database!$L$4,IF((LEFT(K193,1)*LEFT(L193,1))&gt;Database!$K$4,Database!$L$5)))))</f>
        <v/>
      </c>
      <c r="N193" s="119"/>
    </row>
    <row r="194" s="29" customFormat="1" ht="15.25" spans="2:14">
      <c r="B194" s="116">
        <f t="shared" si="8"/>
        <v>183</v>
      </c>
      <c r="C194" s="117" t="str">
        <f ca="1">IF(INDIRECT("'Risk Input'!"&amp;Database!$O$2&amp;ROW()-5)="","",INDIRECT("'Risk Input'!"&amp;Database!$O$2&amp;ROW()-5))</f>
        <v/>
      </c>
      <c r="D194" s="117" t="str">
        <f ca="1">IF(INDIRECT("'Risk Input'!"&amp;Database!$O$10&amp;ROW()-5)="","",INDIRECT("'Risk Input'!"&amp;Database!$O$10&amp;ROW()-5))</f>
        <v/>
      </c>
      <c r="E194" s="117" t="str">
        <f ca="1">IF(INDIRECT("'Risk Input'!"&amp;Database!$O$27&amp;ROW()-5)="","",INDIRECT("'Risk Input'!"&amp;Database!$O$27&amp;ROW()-5))</f>
        <v/>
      </c>
      <c r="F194" s="117"/>
      <c r="G194" s="117"/>
      <c r="H194" s="117"/>
      <c r="I194" s="117"/>
      <c r="J194" s="117" t="str">
        <f>IF(OR(H194="",I194=""),"",IF((LEFT(H194,1)*LEFT(I194,1))&lt;Database!$I$3,Database!$L$2,IF(((LEFT(H194,1)*LEFT(I194,1))&lt;Database!$I$4)*((LEFT(H194,1)*LEFT(I194,1))&gt;Database!$K$2),Database!$L$3,IF(((LEFT(H194,1)*LEFT(I194,1))&lt;Database!$I$5)*((LEFT(H194,1)*LEFT(I194,1))&gt;Database!$K$3),Database!$L$4,IF((LEFT(H194,1)*LEFT(I194,1))&gt;Database!$K$4,Database!$L$5)))))</f>
        <v/>
      </c>
      <c r="K194" s="117"/>
      <c r="L194" s="117"/>
      <c r="M194" s="117" t="str">
        <f>IF(OR(K194="",L194=""),"",IF((LEFT(K194,1)*LEFT(L194,1))&lt;Database!$I$3,Database!$L$2,IF(((LEFT(K194,1)*LEFT(L194,1))&lt;Database!$I$4)*((LEFT(K194,1)*LEFT(L194,1))&gt;Database!$K$2),Database!$L$3,IF(((LEFT(K194,1)*LEFT(L194,1))&lt;Database!$I$5)*((LEFT(K194,1)*LEFT(L194,1))&gt;Database!$K$3),Database!$L$4,IF((LEFT(K194,1)*LEFT(L194,1))&gt;Database!$K$4,Database!$L$5)))))</f>
        <v/>
      </c>
      <c r="N194" s="117"/>
    </row>
    <row r="195" s="29" customFormat="1" ht="15.25" spans="2:14">
      <c r="B195" s="118">
        <f t="shared" si="8"/>
        <v>184</v>
      </c>
      <c r="C195" s="119" t="str">
        <f ca="1">IF(INDIRECT("'Risk Input'!"&amp;Database!$O$2&amp;ROW()-5)="","",INDIRECT("'Risk Input'!"&amp;Database!$O$2&amp;ROW()-5))</f>
        <v/>
      </c>
      <c r="D195" s="119" t="str">
        <f ca="1">IF(INDIRECT("'Risk Input'!"&amp;Database!$O$10&amp;ROW()-5)="","",INDIRECT("'Risk Input'!"&amp;Database!$O$10&amp;ROW()-5))</f>
        <v/>
      </c>
      <c r="E195" s="119" t="str">
        <f ca="1">IF(INDIRECT("'Risk Input'!"&amp;Database!$O$27&amp;ROW()-5)="","",INDIRECT("'Risk Input'!"&amp;Database!$O$27&amp;ROW()-5))</f>
        <v/>
      </c>
      <c r="F195" s="119"/>
      <c r="G195" s="119"/>
      <c r="H195" s="119"/>
      <c r="I195" s="119"/>
      <c r="J195" s="119" t="str">
        <f>IF(OR(H195="",I195=""),"",IF((LEFT(H195,1)*LEFT(I195,1))&lt;Database!$I$3,Database!$L$2,IF(((LEFT(H195,1)*LEFT(I195,1))&lt;Database!$I$4)*((LEFT(H195,1)*LEFT(I195,1))&gt;Database!$K$2),Database!$L$3,IF(((LEFT(H195,1)*LEFT(I195,1))&lt;Database!$I$5)*((LEFT(H195,1)*LEFT(I195,1))&gt;Database!$K$3),Database!$L$4,IF((LEFT(H195,1)*LEFT(I195,1))&gt;Database!$K$4,Database!$L$5)))))</f>
        <v/>
      </c>
      <c r="K195" s="119"/>
      <c r="L195" s="119"/>
      <c r="M195" s="119" t="str">
        <f>IF(OR(K195="",L195=""),"",IF((LEFT(K195,1)*LEFT(L195,1))&lt;Database!$I$3,Database!$L$2,IF(((LEFT(K195,1)*LEFT(L195,1))&lt;Database!$I$4)*((LEFT(K195,1)*LEFT(L195,1))&gt;Database!$K$2),Database!$L$3,IF(((LEFT(K195,1)*LEFT(L195,1))&lt;Database!$I$5)*((LEFT(K195,1)*LEFT(L195,1))&gt;Database!$K$3),Database!$L$4,IF((LEFT(K195,1)*LEFT(L195,1))&gt;Database!$K$4,Database!$L$5)))))</f>
        <v/>
      </c>
      <c r="N195" s="119"/>
    </row>
    <row r="196" s="29" customFormat="1" ht="15.25" spans="2:14">
      <c r="B196" s="116">
        <f t="shared" si="8"/>
        <v>185</v>
      </c>
      <c r="C196" s="117" t="str">
        <f ca="1">IF(INDIRECT("'Risk Input'!"&amp;Database!$O$2&amp;ROW()-5)="","",INDIRECT("'Risk Input'!"&amp;Database!$O$2&amp;ROW()-5))</f>
        <v/>
      </c>
      <c r="D196" s="117" t="str">
        <f ca="1">IF(INDIRECT("'Risk Input'!"&amp;Database!$O$10&amp;ROW()-5)="","",INDIRECT("'Risk Input'!"&amp;Database!$O$10&amp;ROW()-5))</f>
        <v/>
      </c>
      <c r="E196" s="117" t="str">
        <f ca="1">IF(INDIRECT("'Risk Input'!"&amp;Database!$O$27&amp;ROW()-5)="","",INDIRECT("'Risk Input'!"&amp;Database!$O$27&amp;ROW()-5))</f>
        <v/>
      </c>
      <c r="F196" s="117"/>
      <c r="G196" s="117"/>
      <c r="H196" s="117"/>
      <c r="I196" s="117"/>
      <c r="J196" s="117" t="str">
        <f>IF(OR(H196="",I196=""),"",IF((LEFT(H196,1)*LEFT(I196,1))&lt;Database!$I$3,Database!$L$2,IF(((LEFT(H196,1)*LEFT(I196,1))&lt;Database!$I$4)*((LEFT(H196,1)*LEFT(I196,1))&gt;Database!$K$2),Database!$L$3,IF(((LEFT(H196,1)*LEFT(I196,1))&lt;Database!$I$5)*((LEFT(H196,1)*LEFT(I196,1))&gt;Database!$K$3),Database!$L$4,IF((LEFT(H196,1)*LEFT(I196,1))&gt;Database!$K$4,Database!$L$5)))))</f>
        <v/>
      </c>
      <c r="K196" s="117"/>
      <c r="L196" s="117"/>
      <c r="M196" s="117" t="str">
        <f>IF(OR(K196="",L196=""),"",IF((LEFT(K196,1)*LEFT(L196,1))&lt;Database!$I$3,Database!$L$2,IF(((LEFT(K196,1)*LEFT(L196,1))&lt;Database!$I$4)*((LEFT(K196,1)*LEFT(L196,1))&gt;Database!$K$2),Database!$L$3,IF(((LEFT(K196,1)*LEFT(L196,1))&lt;Database!$I$5)*((LEFT(K196,1)*LEFT(L196,1))&gt;Database!$K$3),Database!$L$4,IF((LEFT(K196,1)*LEFT(L196,1))&gt;Database!$K$4,Database!$L$5)))))</f>
        <v/>
      </c>
      <c r="N196" s="117"/>
    </row>
    <row r="197" s="29" customFormat="1" ht="15.25" spans="2:14">
      <c r="B197" s="118">
        <f t="shared" si="8"/>
        <v>186</v>
      </c>
      <c r="C197" s="119" t="str">
        <f ca="1">IF(INDIRECT("'Risk Input'!"&amp;Database!$O$2&amp;ROW()-5)="","",INDIRECT("'Risk Input'!"&amp;Database!$O$2&amp;ROW()-5))</f>
        <v/>
      </c>
      <c r="D197" s="119" t="str">
        <f ca="1">IF(INDIRECT("'Risk Input'!"&amp;Database!$O$10&amp;ROW()-5)="","",INDIRECT("'Risk Input'!"&amp;Database!$O$10&amp;ROW()-5))</f>
        <v/>
      </c>
      <c r="E197" s="119" t="str">
        <f ca="1">IF(INDIRECT("'Risk Input'!"&amp;Database!$O$27&amp;ROW()-5)="","",INDIRECT("'Risk Input'!"&amp;Database!$O$27&amp;ROW()-5))</f>
        <v/>
      </c>
      <c r="F197" s="119"/>
      <c r="G197" s="119"/>
      <c r="H197" s="119"/>
      <c r="I197" s="119"/>
      <c r="J197" s="119" t="str">
        <f>IF(OR(H197="",I197=""),"",IF((LEFT(H197,1)*LEFT(I197,1))&lt;Database!$I$3,Database!$L$2,IF(((LEFT(H197,1)*LEFT(I197,1))&lt;Database!$I$4)*((LEFT(H197,1)*LEFT(I197,1))&gt;Database!$K$2),Database!$L$3,IF(((LEFT(H197,1)*LEFT(I197,1))&lt;Database!$I$5)*((LEFT(H197,1)*LEFT(I197,1))&gt;Database!$K$3),Database!$L$4,IF((LEFT(H197,1)*LEFT(I197,1))&gt;Database!$K$4,Database!$L$5)))))</f>
        <v/>
      </c>
      <c r="K197" s="119"/>
      <c r="L197" s="119"/>
      <c r="M197" s="119" t="str">
        <f>IF(OR(K197="",L197=""),"",IF((LEFT(K197,1)*LEFT(L197,1))&lt;Database!$I$3,Database!$L$2,IF(((LEFT(K197,1)*LEFT(L197,1))&lt;Database!$I$4)*((LEFT(K197,1)*LEFT(L197,1))&gt;Database!$K$2),Database!$L$3,IF(((LEFT(K197,1)*LEFT(L197,1))&lt;Database!$I$5)*((LEFT(K197,1)*LEFT(L197,1))&gt;Database!$K$3),Database!$L$4,IF((LEFT(K197,1)*LEFT(L197,1))&gt;Database!$K$4,Database!$L$5)))))</f>
        <v/>
      </c>
      <c r="N197" s="119"/>
    </row>
    <row r="198" s="29" customFormat="1" ht="15.25" spans="2:14">
      <c r="B198" s="116">
        <f t="shared" si="8"/>
        <v>187</v>
      </c>
      <c r="C198" s="117" t="str">
        <f ca="1">IF(INDIRECT("'Risk Input'!"&amp;Database!$O$2&amp;ROW()-5)="","",INDIRECT("'Risk Input'!"&amp;Database!$O$2&amp;ROW()-5))</f>
        <v/>
      </c>
      <c r="D198" s="117" t="str">
        <f ca="1">IF(INDIRECT("'Risk Input'!"&amp;Database!$O$10&amp;ROW()-5)="","",INDIRECT("'Risk Input'!"&amp;Database!$O$10&amp;ROW()-5))</f>
        <v/>
      </c>
      <c r="E198" s="117" t="str">
        <f ca="1">IF(INDIRECT("'Risk Input'!"&amp;Database!$O$27&amp;ROW()-5)="","",INDIRECT("'Risk Input'!"&amp;Database!$O$27&amp;ROW()-5))</f>
        <v/>
      </c>
      <c r="F198" s="117"/>
      <c r="G198" s="117"/>
      <c r="H198" s="117"/>
      <c r="I198" s="117"/>
      <c r="J198" s="117" t="str">
        <f>IF(OR(H198="",I198=""),"",IF((LEFT(H198,1)*LEFT(I198,1))&lt;Database!$I$3,Database!$L$2,IF(((LEFT(H198,1)*LEFT(I198,1))&lt;Database!$I$4)*((LEFT(H198,1)*LEFT(I198,1))&gt;Database!$K$2),Database!$L$3,IF(((LEFT(H198,1)*LEFT(I198,1))&lt;Database!$I$5)*((LEFT(H198,1)*LEFT(I198,1))&gt;Database!$K$3),Database!$L$4,IF((LEFT(H198,1)*LEFT(I198,1))&gt;Database!$K$4,Database!$L$5)))))</f>
        <v/>
      </c>
      <c r="K198" s="117"/>
      <c r="L198" s="117"/>
      <c r="M198" s="117" t="str">
        <f>IF(OR(K198="",L198=""),"",IF((LEFT(K198,1)*LEFT(L198,1))&lt;Database!$I$3,Database!$L$2,IF(((LEFT(K198,1)*LEFT(L198,1))&lt;Database!$I$4)*((LEFT(K198,1)*LEFT(L198,1))&gt;Database!$K$2),Database!$L$3,IF(((LEFT(K198,1)*LEFT(L198,1))&lt;Database!$I$5)*((LEFT(K198,1)*LEFT(L198,1))&gt;Database!$K$3),Database!$L$4,IF((LEFT(K198,1)*LEFT(L198,1))&gt;Database!$K$4,Database!$L$5)))))</f>
        <v/>
      </c>
      <c r="N198" s="117"/>
    </row>
    <row r="199" s="29" customFormat="1" ht="15.25" spans="2:14">
      <c r="B199" s="118">
        <f t="shared" si="8"/>
        <v>188</v>
      </c>
      <c r="C199" s="119" t="str">
        <f ca="1">IF(INDIRECT("'Risk Input'!"&amp;Database!$O$2&amp;ROW()-5)="","",INDIRECT("'Risk Input'!"&amp;Database!$O$2&amp;ROW()-5))</f>
        <v/>
      </c>
      <c r="D199" s="119" t="str">
        <f ca="1">IF(INDIRECT("'Risk Input'!"&amp;Database!$O$10&amp;ROW()-5)="","",INDIRECT("'Risk Input'!"&amp;Database!$O$10&amp;ROW()-5))</f>
        <v/>
      </c>
      <c r="E199" s="119" t="str">
        <f ca="1">IF(INDIRECT("'Risk Input'!"&amp;Database!$O$27&amp;ROW()-5)="","",INDIRECT("'Risk Input'!"&amp;Database!$O$27&amp;ROW()-5))</f>
        <v/>
      </c>
      <c r="F199" s="119"/>
      <c r="G199" s="119"/>
      <c r="H199" s="119"/>
      <c r="I199" s="119"/>
      <c r="J199" s="119" t="str">
        <f>IF(OR(H199="",I199=""),"",IF((LEFT(H199,1)*LEFT(I199,1))&lt;Database!$I$3,Database!$L$2,IF(((LEFT(H199,1)*LEFT(I199,1))&lt;Database!$I$4)*((LEFT(H199,1)*LEFT(I199,1))&gt;Database!$K$2),Database!$L$3,IF(((LEFT(H199,1)*LEFT(I199,1))&lt;Database!$I$5)*((LEFT(H199,1)*LEFT(I199,1))&gt;Database!$K$3),Database!$L$4,IF((LEFT(H199,1)*LEFT(I199,1))&gt;Database!$K$4,Database!$L$5)))))</f>
        <v/>
      </c>
      <c r="K199" s="119"/>
      <c r="L199" s="119"/>
      <c r="M199" s="119" t="str">
        <f>IF(OR(K199="",L199=""),"",IF((LEFT(K199,1)*LEFT(L199,1))&lt;Database!$I$3,Database!$L$2,IF(((LEFT(K199,1)*LEFT(L199,1))&lt;Database!$I$4)*((LEFT(K199,1)*LEFT(L199,1))&gt;Database!$K$2),Database!$L$3,IF(((LEFT(K199,1)*LEFT(L199,1))&lt;Database!$I$5)*((LEFT(K199,1)*LEFT(L199,1))&gt;Database!$K$3),Database!$L$4,IF((LEFT(K199,1)*LEFT(L199,1))&gt;Database!$K$4,Database!$L$5)))))</f>
        <v/>
      </c>
      <c r="N199" s="119"/>
    </row>
    <row r="200" s="29" customFormat="1" ht="15.25" spans="2:14">
      <c r="B200" s="116">
        <f t="shared" si="8"/>
        <v>189</v>
      </c>
      <c r="C200" s="117" t="str">
        <f ca="1">IF(INDIRECT("'Risk Input'!"&amp;Database!$O$2&amp;ROW()-5)="","",INDIRECT("'Risk Input'!"&amp;Database!$O$2&amp;ROW()-5))</f>
        <v/>
      </c>
      <c r="D200" s="117" t="str">
        <f ca="1">IF(INDIRECT("'Risk Input'!"&amp;Database!$O$10&amp;ROW()-5)="","",INDIRECT("'Risk Input'!"&amp;Database!$O$10&amp;ROW()-5))</f>
        <v/>
      </c>
      <c r="E200" s="117" t="str">
        <f ca="1">IF(INDIRECT("'Risk Input'!"&amp;Database!$O$27&amp;ROW()-5)="","",INDIRECT("'Risk Input'!"&amp;Database!$O$27&amp;ROW()-5))</f>
        <v/>
      </c>
      <c r="F200" s="117"/>
      <c r="G200" s="117"/>
      <c r="H200" s="117"/>
      <c r="I200" s="117"/>
      <c r="J200" s="117" t="str">
        <f>IF(OR(H200="",I200=""),"",IF((LEFT(H200,1)*LEFT(I200,1))&lt;Database!$I$3,Database!$L$2,IF(((LEFT(H200,1)*LEFT(I200,1))&lt;Database!$I$4)*((LEFT(H200,1)*LEFT(I200,1))&gt;Database!$K$2),Database!$L$3,IF(((LEFT(H200,1)*LEFT(I200,1))&lt;Database!$I$5)*((LEFT(H200,1)*LEFT(I200,1))&gt;Database!$K$3),Database!$L$4,IF((LEFT(H200,1)*LEFT(I200,1))&gt;Database!$K$4,Database!$L$5)))))</f>
        <v/>
      </c>
      <c r="K200" s="117"/>
      <c r="L200" s="117"/>
      <c r="M200" s="117" t="str">
        <f>IF(OR(K200="",L200=""),"",IF((LEFT(K200,1)*LEFT(L200,1))&lt;Database!$I$3,Database!$L$2,IF(((LEFT(K200,1)*LEFT(L200,1))&lt;Database!$I$4)*((LEFT(K200,1)*LEFT(L200,1))&gt;Database!$K$2),Database!$L$3,IF(((LEFT(K200,1)*LEFT(L200,1))&lt;Database!$I$5)*((LEFT(K200,1)*LEFT(L200,1))&gt;Database!$K$3),Database!$L$4,IF((LEFT(K200,1)*LEFT(L200,1))&gt;Database!$K$4,Database!$L$5)))))</f>
        <v/>
      </c>
      <c r="N200" s="117"/>
    </row>
    <row r="201" s="29" customFormat="1" ht="15.25" spans="2:14">
      <c r="B201" s="77">
        <f t="shared" si="8"/>
        <v>190</v>
      </c>
      <c r="C201" s="53" t="str">
        <f ca="1">IF(INDIRECT("'Risk Input'!"&amp;Database!$O$2&amp;ROW()-5)="","",INDIRECT("'Risk Input'!"&amp;Database!$O$2&amp;ROW()-5))</f>
        <v/>
      </c>
      <c r="D201" s="53" t="str">
        <f ca="1">IF(INDIRECT("'Risk Input'!"&amp;Database!$O$10&amp;ROW()-5)="","",INDIRECT("'Risk Input'!"&amp;Database!$O$10&amp;ROW()-5))</f>
        <v/>
      </c>
      <c r="E201" s="53" t="str">
        <f ca="1">IF(INDIRECT("'Risk Input'!"&amp;Database!$O$27&amp;ROW()-5)="","",INDIRECT("'Risk Input'!"&amp;Database!$O$27&amp;ROW()-5))</f>
        <v/>
      </c>
      <c r="F201" s="53"/>
      <c r="G201" s="53"/>
      <c r="H201" s="53"/>
      <c r="I201" s="53"/>
      <c r="J201" s="53" t="str">
        <f>IF(OR(H201="",I201=""),"",IF((LEFT(H201,1)*LEFT(I201,1))&lt;Database!$I$3,Database!$L$2,IF(((LEFT(H201,1)*LEFT(I201,1))&lt;Database!$I$4)*((LEFT(H201,1)*LEFT(I201,1))&gt;Database!$K$2),Database!$L$3,IF(((LEFT(H201,1)*LEFT(I201,1))&lt;Database!$I$5)*((LEFT(H201,1)*LEFT(I201,1))&gt;Database!$K$3),Database!$L$4,IF((LEFT(H201,1)*LEFT(I201,1))&gt;Database!$K$4,Database!$L$5)))))</f>
        <v/>
      </c>
      <c r="K201" s="53"/>
      <c r="L201" s="53"/>
      <c r="M201" s="53" t="str">
        <f>IF(OR(K201="",L201=""),"",IF((LEFT(K201,1)*LEFT(L201,1))&lt;Database!$I$3,Database!$L$2,IF(((LEFT(K201,1)*LEFT(L201,1))&lt;Database!$I$4)*((LEFT(K201,1)*LEFT(L201,1))&gt;Database!$K$2),Database!$L$3,IF(((LEFT(K201,1)*LEFT(L201,1))&lt;Database!$I$5)*((LEFT(K201,1)*LEFT(L201,1))&gt;Database!$K$3),Database!$L$4,IF((LEFT(K201,1)*LEFT(L201,1))&gt;Database!$K$4,Database!$L$5)))))</f>
        <v/>
      </c>
      <c r="N201" s="53"/>
    </row>
    <row r="202" s="29" customFormat="1" ht="15.25" spans="2:14">
      <c r="B202" s="91">
        <f t="shared" ref="B202:B211" si="9">B201+1</f>
        <v>191</v>
      </c>
      <c r="C202" s="92" t="str">
        <f ca="1">IF(INDIRECT("'Risk Input'!"&amp;Database!$O$2&amp;ROW()-5)="","",INDIRECT("'Risk Input'!"&amp;Database!$O$2&amp;ROW()-5))</f>
        <v/>
      </c>
      <c r="D202" s="92" t="str">
        <f ca="1">IF(INDIRECT("'Risk Input'!"&amp;Database!$O$10&amp;ROW()-5)="","",INDIRECT("'Risk Input'!"&amp;Database!$O$10&amp;ROW()-5))</f>
        <v/>
      </c>
      <c r="E202" s="92" t="str">
        <f ca="1">IF(INDIRECT("'Risk Input'!"&amp;Database!$O$27&amp;ROW()-5)="","",INDIRECT("'Risk Input'!"&amp;Database!$O$27&amp;ROW()-5))</f>
        <v/>
      </c>
      <c r="F202" s="92"/>
      <c r="G202" s="92"/>
      <c r="H202" s="92"/>
      <c r="I202" s="92"/>
      <c r="J202" s="92" t="str">
        <f>IF(OR(H202="",I202=""),"",IF((LEFT(H202,1)*LEFT(I202,1))&lt;Database!$I$3,Database!$L$2,IF(((LEFT(H202,1)*LEFT(I202,1))&lt;Database!$I$4)*((LEFT(H202,1)*LEFT(I202,1))&gt;Database!$K$2),Database!$L$3,IF(((LEFT(H202,1)*LEFT(I202,1))&lt;Database!$I$5)*((LEFT(H202,1)*LEFT(I202,1))&gt;Database!$K$3),Database!$L$4,IF((LEFT(H202,1)*LEFT(I202,1))&gt;Database!$K$4,Database!$L$5)))))</f>
        <v/>
      </c>
      <c r="K202" s="92"/>
      <c r="L202" s="92"/>
      <c r="M202" s="92" t="str">
        <f>IF(OR(K202="",L202=""),"",IF((LEFT(K202,1)*LEFT(L202,1))&lt;Database!$I$3,Database!$L$2,IF(((LEFT(K202,1)*LEFT(L202,1))&lt;Database!$I$4)*((LEFT(K202,1)*LEFT(L202,1))&gt;Database!$K$2),Database!$L$3,IF(((LEFT(K202,1)*LEFT(L202,1))&lt;Database!$I$5)*((LEFT(K202,1)*LEFT(L202,1))&gt;Database!$K$3),Database!$L$4,IF((LEFT(K202,1)*LEFT(L202,1))&gt;Database!$K$4,Database!$L$5)))))</f>
        <v/>
      </c>
      <c r="N202" s="92"/>
    </row>
    <row r="203" s="29" customFormat="1" ht="15.25" spans="2:14">
      <c r="B203" s="77">
        <f t="shared" si="9"/>
        <v>192</v>
      </c>
      <c r="C203" s="53" t="str">
        <f ca="1">IF(INDIRECT("'Risk Input'!"&amp;Database!$O$2&amp;ROW()-5)="","",INDIRECT("'Risk Input'!"&amp;Database!$O$2&amp;ROW()-5))</f>
        <v/>
      </c>
      <c r="D203" s="53" t="str">
        <f ca="1">IF(INDIRECT("'Risk Input'!"&amp;Database!$O$10&amp;ROW()-5)="","",INDIRECT("'Risk Input'!"&amp;Database!$O$10&amp;ROW()-5))</f>
        <v/>
      </c>
      <c r="E203" s="53" t="str">
        <f ca="1">IF(INDIRECT("'Risk Input'!"&amp;Database!$O$27&amp;ROW()-5)="","",INDIRECT("'Risk Input'!"&amp;Database!$O$27&amp;ROW()-5))</f>
        <v/>
      </c>
      <c r="F203" s="53"/>
      <c r="G203" s="53"/>
      <c r="H203" s="53"/>
      <c r="I203" s="53"/>
      <c r="J203" s="53" t="str">
        <f>IF(OR(H203="",I203=""),"",IF((LEFT(H203,1)*LEFT(I203,1))&lt;Database!$I$3,Database!$L$2,IF(((LEFT(H203,1)*LEFT(I203,1))&lt;Database!$I$4)*((LEFT(H203,1)*LEFT(I203,1))&gt;Database!$K$2),Database!$L$3,IF(((LEFT(H203,1)*LEFT(I203,1))&lt;Database!$I$5)*((LEFT(H203,1)*LEFT(I203,1))&gt;Database!$K$3),Database!$L$4,IF((LEFT(H203,1)*LEFT(I203,1))&gt;Database!$K$4,Database!$L$5)))))</f>
        <v/>
      </c>
      <c r="K203" s="53"/>
      <c r="L203" s="53"/>
      <c r="M203" s="53" t="str">
        <f>IF(OR(K203="",L203=""),"",IF((LEFT(K203,1)*LEFT(L203,1))&lt;Database!$I$3,Database!$L$2,IF(((LEFT(K203,1)*LEFT(L203,1))&lt;Database!$I$4)*((LEFT(K203,1)*LEFT(L203,1))&gt;Database!$K$2),Database!$L$3,IF(((LEFT(K203,1)*LEFT(L203,1))&lt;Database!$I$5)*((LEFT(K203,1)*LEFT(L203,1))&gt;Database!$K$3),Database!$L$4,IF((LEFT(K203,1)*LEFT(L203,1))&gt;Database!$K$4,Database!$L$5)))))</f>
        <v/>
      </c>
      <c r="N203" s="53"/>
    </row>
    <row r="204" s="29" customFormat="1" ht="15.25" spans="2:14">
      <c r="B204" s="91">
        <f t="shared" si="9"/>
        <v>193</v>
      </c>
      <c r="C204" s="92" t="str">
        <f ca="1">IF(INDIRECT("'Risk Input'!"&amp;Database!$O$2&amp;ROW()-5)="","",INDIRECT("'Risk Input'!"&amp;Database!$O$2&amp;ROW()-5))</f>
        <v/>
      </c>
      <c r="D204" s="92" t="str">
        <f ca="1">IF(INDIRECT("'Risk Input'!"&amp;Database!$O$10&amp;ROW()-5)="","",INDIRECT("'Risk Input'!"&amp;Database!$O$10&amp;ROW()-5))</f>
        <v/>
      </c>
      <c r="E204" s="92" t="str">
        <f ca="1">IF(INDIRECT("'Risk Input'!"&amp;Database!$O$27&amp;ROW()-5)="","",INDIRECT("'Risk Input'!"&amp;Database!$O$27&amp;ROW()-5))</f>
        <v/>
      </c>
      <c r="F204" s="92"/>
      <c r="G204" s="92"/>
      <c r="H204" s="92"/>
      <c r="I204" s="92"/>
      <c r="J204" s="92" t="str">
        <f>IF(OR(H204="",I204=""),"",IF((LEFT(H204,1)*LEFT(I204,1))&lt;Database!$I$3,Database!$L$2,IF(((LEFT(H204,1)*LEFT(I204,1))&lt;Database!$I$4)*((LEFT(H204,1)*LEFT(I204,1))&gt;Database!$K$2),Database!$L$3,IF(((LEFT(H204,1)*LEFT(I204,1))&lt;Database!$I$5)*((LEFT(H204,1)*LEFT(I204,1))&gt;Database!$K$3),Database!$L$4,IF((LEFT(H204,1)*LEFT(I204,1))&gt;Database!$K$4,Database!$L$5)))))</f>
        <v/>
      </c>
      <c r="K204" s="92"/>
      <c r="L204" s="92"/>
      <c r="M204" s="92" t="str">
        <f>IF(OR(K204="",L204=""),"",IF((LEFT(K204,1)*LEFT(L204,1))&lt;Database!$I$3,Database!$L$2,IF(((LEFT(K204,1)*LEFT(L204,1))&lt;Database!$I$4)*((LEFT(K204,1)*LEFT(L204,1))&gt;Database!$K$2),Database!$L$3,IF(((LEFT(K204,1)*LEFT(L204,1))&lt;Database!$I$5)*((LEFT(K204,1)*LEFT(L204,1))&gt;Database!$K$3),Database!$L$4,IF((LEFT(K204,1)*LEFT(L204,1))&gt;Database!$K$4,Database!$L$5)))))</f>
        <v/>
      </c>
      <c r="N204" s="92"/>
    </row>
    <row r="205" s="29" customFormat="1" ht="15.25" spans="2:14">
      <c r="B205" s="77">
        <f t="shared" si="9"/>
        <v>194</v>
      </c>
      <c r="C205" s="53" t="str">
        <f ca="1">IF(INDIRECT("'Risk Input'!"&amp;Database!$O$2&amp;ROW()-5)="","",INDIRECT("'Risk Input'!"&amp;Database!$O$2&amp;ROW()-5))</f>
        <v/>
      </c>
      <c r="D205" s="53" t="str">
        <f ca="1">IF(INDIRECT("'Risk Input'!"&amp;Database!$O$10&amp;ROW()-5)="","",INDIRECT("'Risk Input'!"&amp;Database!$O$10&amp;ROW()-5))</f>
        <v/>
      </c>
      <c r="E205" s="53" t="str">
        <f ca="1">IF(INDIRECT("'Risk Input'!"&amp;Database!$O$27&amp;ROW()-5)="","",INDIRECT("'Risk Input'!"&amp;Database!$O$27&amp;ROW()-5))</f>
        <v/>
      </c>
      <c r="F205" s="53"/>
      <c r="G205" s="53"/>
      <c r="H205" s="53"/>
      <c r="I205" s="53"/>
      <c r="J205" s="53" t="str">
        <f>IF(OR(H205="",I205=""),"",IF((LEFT(H205,1)*LEFT(I205,1))&lt;Database!$I$3,Database!$L$2,IF(((LEFT(H205,1)*LEFT(I205,1))&lt;Database!$I$4)*((LEFT(H205,1)*LEFT(I205,1))&gt;Database!$K$2),Database!$L$3,IF(((LEFT(H205,1)*LEFT(I205,1))&lt;Database!$I$5)*((LEFT(H205,1)*LEFT(I205,1))&gt;Database!$K$3),Database!$L$4,IF((LEFT(H205,1)*LEFT(I205,1))&gt;Database!$K$4,Database!$L$5)))))</f>
        <v/>
      </c>
      <c r="K205" s="53"/>
      <c r="L205" s="53"/>
      <c r="M205" s="53" t="str">
        <f>IF(OR(K205="",L205=""),"",IF((LEFT(K205,1)*LEFT(L205,1))&lt;Database!$I$3,Database!$L$2,IF(((LEFT(K205,1)*LEFT(L205,1))&lt;Database!$I$4)*((LEFT(K205,1)*LEFT(L205,1))&gt;Database!$K$2),Database!$L$3,IF(((LEFT(K205,1)*LEFT(L205,1))&lt;Database!$I$5)*((LEFT(K205,1)*LEFT(L205,1))&gt;Database!$K$3),Database!$L$4,IF((LEFT(K205,1)*LEFT(L205,1))&gt;Database!$K$4,Database!$L$5)))))</f>
        <v/>
      </c>
      <c r="N205" s="53"/>
    </row>
    <row r="206" s="29" customFormat="1" ht="15.25" spans="2:14">
      <c r="B206" s="91">
        <f t="shared" si="9"/>
        <v>195</v>
      </c>
      <c r="C206" s="92" t="str">
        <f ca="1">IF(INDIRECT("'Risk Input'!"&amp;Database!$O$2&amp;ROW()-5)="","",INDIRECT("'Risk Input'!"&amp;Database!$O$2&amp;ROW()-5))</f>
        <v/>
      </c>
      <c r="D206" s="92" t="str">
        <f ca="1">IF(INDIRECT("'Risk Input'!"&amp;Database!$O$10&amp;ROW()-5)="","",INDIRECT("'Risk Input'!"&amp;Database!$O$10&amp;ROW()-5))</f>
        <v/>
      </c>
      <c r="E206" s="92" t="str">
        <f ca="1">IF(INDIRECT("'Risk Input'!"&amp;Database!$O$27&amp;ROW()-5)="","",INDIRECT("'Risk Input'!"&amp;Database!$O$27&amp;ROW()-5))</f>
        <v/>
      </c>
      <c r="F206" s="92"/>
      <c r="G206" s="92"/>
      <c r="H206" s="92"/>
      <c r="I206" s="92"/>
      <c r="J206" s="92" t="str">
        <f>IF(OR(H206="",I206=""),"",IF((LEFT(H206,1)*LEFT(I206,1))&lt;Database!$I$3,Database!$L$2,IF(((LEFT(H206,1)*LEFT(I206,1))&lt;Database!$I$4)*((LEFT(H206,1)*LEFT(I206,1))&gt;Database!$K$2),Database!$L$3,IF(((LEFT(H206,1)*LEFT(I206,1))&lt;Database!$I$5)*((LEFT(H206,1)*LEFT(I206,1))&gt;Database!$K$3),Database!$L$4,IF((LEFT(H206,1)*LEFT(I206,1))&gt;Database!$K$4,Database!$L$5)))))</f>
        <v/>
      </c>
      <c r="K206" s="92"/>
      <c r="L206" s="92"/>
      <c r="M206" s="92" t="str">
        <f>IF(OR(K206="",L206=""),"",IF((LEFT(K206,1)*LEFT(L206,1))&lt;Database!$I$3,Database!$L$2,IF(((LEFT(K206,1)*LEFT(L206,1))&lt;Database!$I$4)*((LEFT(K206,1)*LEFT(L206,1))&gt;Database!$K$2),Database!$L$3,IF(((LEFT(K206,1)*LEFT(L206,1))&lt;Database!$I$5)*((LEFT(K206,1)*LEFT(L206,1))&gt;Database!$K$3),Database!$L$4,IF((LEFT(K206,1)*LEFT(L206,1))&gt;Database!$K$4,Database!$L$5)))))</f>
        <v/>
      </c>
      <c r="N206" s="92"/>
    </row>
    <row r="207" s="29" customFormat="1" ht="15.25" spans="2:14">
      <c r="B207" s="77">
        <f t="shared" si="9"/>
        <v>196</v>
      </c>
      <c r="C207" s="53" t="str">
        <f ca="1">IF(INDIRECT("'Risk Input'!"&amp;Database!$O$2&amp;ROW()-5)="","",INDIRECT("'Risk Input'!"&amp;Database!$O$2&amp;ROW()-5))</f>
        <v/>
      </c>
      <c r="D207" s="53" t="str">
        <f ca="1">IF(INDIRECT("'Risk Input'!"&amp;Database!$O$10&amp;ROW()-5)="","",INDIRECT("'Risk Input'!"&amp;Database!$O$10&amp;ROW()-5))</f>
        <v/>
      </c>
      <c r="E207" s="53" t="str">
        <f ca="1">IF(INDIRECT("'Risk Input'!"&amp;Database!$O$27&amp;ROW()-5)="","",INDIRECT("'Risk Input'!"&amp;Database!$O$27&amp;ROW()-5))</f>
        <v/>
      </c>
      <c r="F207" s="53"/>
      <c r="G207" s="53"/>
      <c r="H207" s="53"/>
      <c r="I207" s="53"/>
      <c r="J207" s="53" t="str">
        <f>IF(OR(H207="",I207=""),"",IF((LEFT(H207,1)*LEFT(I207,1))&lt;Database!$I$3,Database!$L$2,IF(((LEFT(H207,1)*LEFT(I207,1))&lt;Database!$I$4)*((LEFT(H207,1)*LEFT(I207,1))&gt;Database!$K$2),Database!$L$3,IF(((LEFT(H207,1)*LEFT(I207,1))&lt;Database!$I$5)*((LEFT(H207,1)*LEFT(I207,1))&gt;Database!$K$3),Database!$L$4,IF((LEFT(H207,1)*LEFT(I207,1))&gt;Database!$K$4,Database!$L$5)))))</f>
        <v/>
      </c>
      <c r="K207" s="53"/>
      <c r="L207" s="53"/>
      <c r="M207" s="53" t="str">
        <f>IF(OR(K207="",L207=""),"",IF((LEFT(K207,1)*LEFT(L207,1))&lt;Database!$I$3,Database!$L$2,IF(((LEFT(K207,1)*LEFT(L207,1))&lt;Database!$I$4)*((LEFT(K207,1)*LEFT(L207,1))&gt;Database!$K$2),Database!$L$3,IF(((LEFT(K207,1)*LEFT(L207,1))&lt;Database!$I$5)*((LEFT(K207,1)*LEFT(L207,1))&gt;Database!$K$3),Database!$L$4,IF((LEFT(K207,1)*LEFT(L207,1))&gt;Database!$K$4,Database!$L$5)))))</f>
        <v/>
      </c>
      <c r="N207" s="53"/>
    </row>
    <row r="208" s="29" customFormat="1" ht="15.25" spans="2:14">
      <c r="B208" s="91">
        <f t="shared" si="9"/>
        <v>197</v>
      </c>
      <c r="C208" s="92" t="str">
        <f ca="1">IF(INDIRECT("'Risk Input'!"&amp;Database!$O$2&amp;ROW()-5)="","",INDIRECT("'Risk Input'!"&amp;Database!$O$2&amp;ROW()-5))</f>
        <v/>
      </c>
      <c r="D208" s="92" t="str">
        <f ca="1">IF(INDIRECT("'Risk Input'!"&amp;Database!$O$10&amp;ROW()-5)="","",INDIRECT("'Risk Input'!"&amp;Database!$O$10&amp;ROW()-5))</f>
        <v/>
      </c>
      <c r="E208" s="92" t="str">
        <f ca="1">IF(INDIRECT("'Risk Input'!"&amp;Database!$O$27&amp;ROW()-5)="","",INDIRECT("'Risk Input'!"&amp;Database!$O$27&amp;ROW()-5))</f>
        <v/>
      </c>
      <c r="F208" s="92"/>
      <c r="G208" s="92"/>
      <c r="H208" s="92"/>
      <c r="I208" s="92"/>
      <c r="J208" s="92" t="str">
        <f>IF(OR(H208="",I208=""),"",IF((LEFT(H208,1)*LEFT(I208,1))&lt;Database!$I$3,Database!$L$2,IF(((LEFT(H208,1)*LEFT(I208,1))&lt;Database!$I$4)*((LEFT(H208,1)*LEFT(I208,1))&gt;Database!$K$2),Database!$L$3,IF(((LEFT(H208,1)*LEFT(I208,1))&lt;Database!$I$5)*((LEFT(H208,1)*LEFT(I208,1))&gt;Database!$K$3),Database!$L$4,IF((LEFT(H208,1)*LEFT(I208,1))&gt;Database!$K$4,Database!$L$5)))))</f>
        <v/>
      </c>
      <c r="K208" s="92"/>
      <c r="L208" s="92"/>
      <c r="M208" s="92" t="str">
        <f>IF(OR(K208="",L208=""),"",IF((LEFT(K208,1)*LEFT(L208,1))&lt;Database!$I$3,Database!$L$2,IF(((LEFT(K208,1)*LEFT(L208,1))&lt;Database!$I$4)*((LEFT(K208,1)*LEFT(L208,1))&gt;Database!$K$2),Database!$L$3,IF(((LEFT(K208,1)*LEFT(L208,1))&lt;Database!$I$5)*((LEFT(K208,1)*LEFT(L208,1))&gt;Database!$K$3),Database!$L$4,IF((LEFT(K208,1)*LEFT(L208,1))&gt;Database!$K$4,Database!$L$5)))))</f>
        <v/>
      </c>
      <c r="N208" s="92"/>
    </row>
    <row r="209" s="29" customFormat="1" ht="15.25" spans="2:14">
      <c r="B209" s="77">
        <f t="shared" si="9"/>
        <v>198</v>
      </c>
      <c r="C209" s="53" t="str">
        <f ca="1">IF(INDIRECT("'Risk Input'!"&amp;Database!$O$2&amp;ROW()-5)="","",INDIRECT("'Risk Input'!"&amp;Database!$O$2&amp;ROW()-5))</f>
        <v/>
      </c>
      <c r="D209" s="53" t="str">
        <f ca="1">IF(INDIRECT("'Risk Input'!"&amp;Database!$O$10&amp;ROW()-5)="","",INDIRECT("'Risk Input'!"&amp;Database!$O$10&amp;ROW()-5))</f>
        <v/>
      </c>
      <c r="E209" s="53" t="str">
        <f ca="1">IF(INDIRECT("'Risk Input'!"&amp;Database!$O$27&amp;ROW()-5)="","",INDIRECT("'Risk Input'!"&amp;Database!$O$27&amp;ROW()-5))</f>
        <v/>
      </c>
      <c r="F209" s="53"/>
      <c r="G209" s="53"/>
      <c r="H209" s="53"/>
      <c r="I209" s="53"/>
      <c r="J209" s="53" t="str">
        <f>IF(OR(H209="",I209=""),"",IF((LEFT(H209,1)*LEFT(I209,1))&lt;Database!$I$3,Database!$L$2,IF(((LEFT(H209,1)*LEFT(I209,1))&lt;Database!$I$4)*((LEFT(H209,1)*LEFT(I209,1))&gt;Database!$K$2),Database!$L$3,IF(((LEFT(H209,1)*LEFT(I209,1))&lt;Database!$I$5)*((LEFT(H209,1)*LEFT(I209,1))&gt;Database!$K$3),Database!$L$4,IF((LEFT(H209,1)*LEFT(I209,1))&gt;Database!$K$4,Database!$L$5)))))</f>
        <v/>
      </c>
      <c r="K209" s="53"/>
      <c r="L209" s="53"/>
      <c r="M209" s="53" t="str">
        <f>IF(OR(K209="",L209=""),"",IF((LEFT(K209,1)*LEFT(L209,1))&lt;Database!$I$3,Database!$L$2,IF(((LEFT(K209,1)*LEFT(L209,1))&lt;Database!$I$4)*((LEFT(K209,1)*LEFT(L209,1))&gt;Database!$K$2),Database!$L$3,IF(((LEFT(K209,1)*LEFT(L209,1))&lt;Database!$I$5)*((LEFT(K209,1)*LEFT(L209,1))&gt;Database!$K$3),Database!$L$4,IF((LEFT(K209,1)*LEFT(L209,1))&gt;Database!$K$4,Database!$L$5)))))</f>
        <v/>
      </c>
      <c r="N209" s="53"/>
    </row>
    <row r="210" s="29" customFormat="1" ht="15.25" spans="2:14">
      <c r="B210" s="116">
        <f t="shared" si="9"/>
        <v>199</v>
      </c>
      <c r="C210" s="117" t="str">
        <f ca="1">IF(INDIRECT("'Risk Input'!"&amp;Database!$O$2&amp;ROW()-5)="","",INDIRECT("'Risk Input'!"&amp;Database!$O$2&amp;ROW()-5))</f>
        <v/>
      </c>
      <c r="D210" s="117" t="str">
        <f ca="1">IF(INDIRECT("'Risk Input'!"&amp;Database!$O$10&amp;ROW()-5)="","",INDIRECT("'Risk Input'!"&amp;Database!$O$10&amp;ROW()-5))</f>
        <v/>
      </c>
      <c r="E210" s="117" t="str">
        <f ca="1">IF(INDIRECT("'Risk Input'!"&amp;Database!$O$27&amp;ROW()-5)="","",INDIRECT("'Risk Input'!"&amp;Database!$O$27&amp;ROW()-5))</f>
        <v/>
      </c>
      <c r="F210" s="117"/>
      <c r="G210" s="117"/>
      <c r="H210" s="117"/>
      <c r="I210" s="117"/>
      <c r="J210" s="117" t="str">
        <f>IF(OR(H210="",I210=""),"",IF((LEFT(H210,1)*LEFT(I210,1))&lt;Database!$I$3,Database!$L$2,IF(((LEFT(H210,1)*LEFT(I210,1))&lt;Database!$I$4)*((LEFT(H210,1)*LEFT(I210,1))&gt;Database!$K$2),Database!$L$3,IF(((LEFT(H210,1)*LEFT(I210,1))&lt;Database!$I$5)*((LEFT(H210,1)*LEFT(I210,1))&gt;Database!$K$3),Database!$L$4,IF((LEFT(H210,1)*LEFT(I210,1))&gt;Database!$K$4,Database!$L$5)))))</f>
        <v/>
      </c>
      <c r="K210" s="117"/>
      <c r="L210" s="117"/>
      <c r="M210" s="117" t="str">
        <f>IF(OR(K210="",L210=""),"",IF((LEFT(K210,1)*LEFT(L210,1))&lt;Database!$I$3,Database!$L$2,IF(((LEFT(K210,1)*LEFT(L210,1))&lt;Database!$I$4)*((LEFT(K210,1)*LEFT(L210,1))&gt;Database!$K$2),Database!$L$3,IF(((LEFT(K210,1)*LEFT(L210,1))&lt;Database!$I$5)*((LEFT(K210,1)*LEFT(L210,1))&gt;Database!$K$3),Database!$L$4,IF((LEFT(K210,1)*LEFT(L210,1))&gt;Database!$K$4,Database!$L$5)))))</f>
        <v/>
      </c>
      <c r="N210" s="117"/>
    </row>
    <row r="211" s="29" customFormat="1" ht="15.25" spans="2:14">
      <c r="B211" s="118">
        <f t="shared" si="9"/>
        <v>200</v>
      </c>
      <c r="C211" s="119" t="str">
        <f ca="1">IF(INDIRECT("'Risk Input'!"&amp;Database!$O$2&amp;ROW()-5)="","",INDIRECT("'Risk Input'!"&amp;Database!$O$2&amp;ROW()-5))</f>
        <v/>
      </c>
      <c r="D211" s="119" t="str">
        <f ca="1">IF(INDIRECT("'Risk Input'!"&amp;Database!$O$10&amp;ROW()-5)="","",INDIRECT("'Risk Input'!"&amp;Database!$O$10&amp;ROW()-5))</f>
        <v/>
      </c>
      <c r="E211" s="119" t="str">
        <f ca="1">IF(INDIRECT("'Risk Input'!"&amp;Database!$O$27&amp;ROW()-5)="","",INDIRECT("'Risk Input'!"&amp;Database!$O$27&amp;ROW()-5))</f>
        <v/>
      </c>
      <c r="F211" s="119"/>
      <c r="G211" s="119"/>
      <c r="H211" s="119"/>
      <c r="I211" s="119"/>
      <c r="J211" s="119" t="str">
        <f>IF(OR(H211="",I211=""),"",IF((LEFT(H211,1)*LEFT(I211,1))&lt;Database!$I$3,Database!$L$2,IF(((LEFT(H211,1)*LEFT(I211,1))&lt;Database!$I$4)*((LEFT(H211,1)*LEFT(I211,1))&gt;Database!$K$2),Database!$L$3,IF(((LEFT(H211,1)*LEFT(I211,1))&lt;Database!$I$5)*((LEFT(H211,1)*LEFT(I211,1))&gt;Database!$K$3),Database!$L$4,IF((LEFT(H211,1)*LEFT(I211,1))&gt;Database!$K$4,Database!$L$5)))))</f>
        <v/>
      </c>
      <c r="K211" s="119"/>
      <c r="L211" s="119"/>
      <c r="M211" s="119" t="str">
        <f>IF(OR(K211="",L211=""),"",IF((LEFT(K211,1)*LEFT(L211,1))&lt;Database!$I$3,Database!$L$2,IF(((LEFT(K211,1)*LEFT(L211,1))&lt;Database!$I$4)*((LEFT(K211,1)*LEFT(L211,1))&gt;Database!$K$2),Database!$L$3,IF(((LEFT(K211,1)*LEFT(L211,1))&lt;Database!$I$5)*((LEFT(K211,1)*LEFT(L211,1))&gt;Database!$K$3),Database!$L$4,IF((LEFT(K211,1)*LEFT(L211,1))&gt;Database!$K$4,Database!$L$5)))))</f>
        <v/>
      </c>
      <c r="N211" s="119"/>
    </row>
  </sheetData>
  <protectedRanges>
    <protectedRange sqref="B3 D3" name="Title_1_1"/>
  </protectedRanges>
  <mergeCells count="15">
    <mergeCell ref="B1:N1"/>
    <mergeCell ref="B3:N3"/>
    <mergeCell ref="F9:G9"/>
    <mergeCell ref="B9:B11"/>
    <mergeCell ref="C9:C11"/>
    <mergeCell ref="D9:D11"/>
    <mergeCell ref="E9:E11"/>
    <mergeCell ref="H10:H11"/>
    <mergeCell ref="I10:I11"/>
    <mergeCell ref="J9:J11"/>
    <mergeCell ref="K10:K11"/>
    <mergeCell ref="L10:L11"/>
    <mergeCell ref="M9:M11"/>
    <mergeCell ref="N10:N11"/>
    <mergeCell ref="B4:N8"/>
  </mergeCells>
  <conditionalFormatting sqref="J12:J211 M12:M211">
    <cfRule type="cellIs" dxfId="3" priority="1" operator="equal">
      <formula>"EXTREME HIGH"</formula>
    </cfRule>
    <cfRule type="cellIs" dxfId="2" priority="2" operator="equal">
      <formula>"HIGH RISK"</formula>
    </cfRule>
    <cfRule type="cellIs" dxfId="1" priority="3" operator="equal">
      <formula>"MEDIUM RISK"</formula>
    </cfRule>
    <cfRule type="cellIs" dxfId="0" priority="4" operator="equal">
      <formula>"LOW RISK"</formula>
    </cfRule>
  </conditionalFormatting>
  <dataValidations count="2">
    <dataValidation type="list" allowBlank="1" showInputMessage="1" showErrorMessage="1" sqref="H12:H211 K12:K211">
      <formula1>Probability</formula1>
    </dataValidation>
    <dataValidation type="list" allowBlank="1" showInputMessage="1" showErrorMessage="1" sqref="I12:I211 L12:L211">
      <formula1>Impact</formula1>
    </dataValidation>
  </dataValidation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FF0000"/>
  </sheetPr>
  <dimension ref="B1:K210"/>
  <sheetViews>
    <sheetView showGridLines="0" zoomScale="85" zoomScaleNormal="85" zoomScalePageLayoutView="85" workbookViewId="0">
      <pane xSplit="2" ySplit="10" topLeftCell="C11" activePane="bottomRight" state="frozen"/>
      <selection/>
      <selection pane="topRight"/>
      <selection pane="bottomLeft"/>
      <selection pane="bottomRight" activeCell="B3" sqref="B3:K3"/>
    </sheetView>
  </sheetViews>
  <sheetFormatPr defaultColWidth="8.81818181818182" defaultRowHeight="24" customHeight="1"/>
  <cols>
    <col min="1" max="1" width="8.81818181818182" style="30"/>
    <col min="2" max="2" width="7.81818181818182" style="30" customWidth="1"/>
    <col min="3" max="3" width="10.4545454545455" style="30" customWidth="1"/>
    <col min="4" max="4" width="37.8181818181818" style="30" customWidth="1"/>
    <col min="5" max="5" width="13.4545454545455" style="30" customWidth="1"/>
    <col min="6" max="6" width="36.4545454545455" style="30" customWidth="1"/>
    <col min="7" max="7" width="34.8181818181818" style="30" customWidth="1"/>
    <col min="8" max="8" width="12.4545454545455" style="30" customWidth="1"/>
    <col min="9" max="9" width="10.8181818181818" style="30" customWidth="1"/>
    <col min="10" max="10" width="17" style="30" customWidth="1"/>
    <col min="11" max="11" width="18.1818181818182" style="30" customWidth="1"/>
    <col min="12" max="16384" width="8.81818181818182" style="30"/>
  </cols>
  <sheetData>
    <row r="1" ht="21" customHeight="1" spans="2:11">
      <c r="B1" s="5" t="s">
        <v>527</v>
      </c>
      <c r="C1" s="6"/>
      <c r="D1" s="6"/>
      <c r="E1" s="6"/>
      <c r="F1" s="6"/>
      <c r="G1" s="6"/>
      <c r="H1" s="6"/>
      <c r="I1" s="6"/>
      <c r="J1" s="6"/>
      <c r="K1" s="23"/>
    </row>
    <row r="2" ht="14.5" spans="2:11">
      <c r="B2" s="103"/>
      <c r="C2" s="86"/>
      <c r="D2" s="86"/>
      <c r="E2" s="86"/>
      <c r="F2" s="86"/>
      <c r="G2" s="86"/>
      <c r="H2" s="86"/>
      <c r="I2" s="86"/>
      <c r="J2" s="86"/>
      <c r="K2" s="102"/>
    </row>
    <row r="3" ht="18" customHeight="1" spans="2:11">
      <c r="B3" s="63"/>
      <c r="C3" s="64"/>
      <c r="D3" s="64"/>
      <c r="E3" s="64"/>
      <c r="F3" s="64"/>
      <c r="G3" s="64"/>
      <c r="H3" s="64"/>
      <c r="I3" s="64"/>
      <c r="J3" s="64"/>
      <c r="K3" s="80"/>
    </row>
    <row r="4" ht="14.5" spans="2:11">
      <c r="B4" s="11"/>
      <c r="C4" s="65"/>
      <c r="D4" s="65"/>
      <c r="E4" s="65"/>
      <c r="F4" s="65"/>
      <c r="G4" s="65"/>
      <c r="H4" s="65"/>
      <c r="I4" s="65"/>
      <c r="J4" s="65"/>
      <c r="K4" s="81"/>
    </row>
    <row r="5" ht="14.5" spans="2:11">
      <c r="B5" s="11"/>
      <c r="C5" s="65"/>
      <c r="D5" s="65"/>
      <c r="E5" s="65"/>
      <c r="F5" s="65"/>
      <c r="G5" s="65"/>
      <c r="H5" s="65"/>
      <c r="I5" s="65"/>
      <c r="J5" s="65"/>
      <c r="K5" s="81"/>
    </row>
    <row r="6" ht="14.5" spans="2:11">
      <c r="B6" s="11"/>
      <c r="C6" s="65"/>
      <c r="D6" s="65"/>
      <c r="E6" s="65"/>
      <c r="F6" s="65"/>
      <c r="G6" s="65"/>
      <c r="H6" s="65"/>
      <c r="I6" s="65"/>
      <c r="J6" s="65"/>
      <c r="K6" s="81"/>
    </row>
    <row r="7" ht="14.5" spans="2:11">
      <c r="B7" s="11"/>
      <c r="C7" s="65"/>
      <c r="D7" s="65"/>
      <c r="E7" s="65"/>
      <c r="F7" s="65"/>
      <c r="G7" s="65"/>
      <c r="H7" s="65"/>
      <c r="I7" s="65"/>
      <c r="J7" s="65"/>
      <c r="K7" s="81"/>
    </row>
    <row r="8" ht="15.25" spans="2:11">
      <c r="B8" s="66"/>
      <c r="C8" s="67"/>
      <c r="D8" s="67"/>
      <c r="E8" s="67"/>
      <c r="F8" s="67"/>
      <c r="G8" s="67"/>
      <c r="H8" s="67"/>
      <c r="I8" s="67"/>
      <c r="J8" s="67"/>
      <c r="K8" s="82"/>
    </row>
    <row r="9" ht="27" customHeight="1" spans="2:11">
      <c r="B9" s="104" t="s">
        <v>528</v>
      </c>
      <c r="C9" s="104" t="s">
        <v>529</v>
      </c>
      <c r="D9" s="104" t="s">
        <v>530</v>
      </c>
      <c r="E9" s="105" t="s">
        <v>531</v>
      </c>
      <c r="F9" s="104" t="s">
        <v>532</v>
      </c>
      <c r="G9" s="104" t="s">
        <v>533</v>
      </c>
      <c r="H9" s="104" t="s">
        <v>534</v>
      </c>
      <c r="I9" s="104" t="s">
        <v>535</v>
      </c>
      <c r="J9" s="104" t="s">
        <v>536</v>
      </c>
      <c r="K9" s="104" t="s">
        <v>537</v>
      </c>
    </row>
    <row r="10" customHeight="1" spans="2:11">
      <c r="B10" s="104"/>
      <c r="C10" s="104"/>
      <c r="D10" s="104"/>
      <c r="E10" s="106"/>
      <c r="F10" s="104"/>
      <c r="G10" s="104"/>
      <c r="H10" s="104" t="s">
        <v>538</v>
      </c>
      <c r="I10" s="104"/>
      <c r="J10" s="104"/>
      <c r="K10" s="104"/>
    </row>
    <row r="11" s="29" customFormat="1" ht="73.25" spans="2:11">
      <c r="B11" s="91">
        <v>1</v>
      </c>
      <c r="C11" s="91" t="str">
        <f ca="1">IF(INDIRECT("'Risk Input'!"&amp;Database!$O$2&amp;ROW()-4)="","",INDIRECT("'Risk Input'!"&amp;Database!$O$2&amp;ROW()-4))</f>
        <v/>
      </c>
      <c r="D11" s="92" t="str">
        <f ca="1">IF(INDIRECT("'Risk Input'!"&amp;Database!$O$10&amp;ROW()-4)="","",INDIRECT("'Risk Input'!"&amp;Database!$O$10&amp;ROW()-4))</f>
        <v>Tidak tercapainya  pasokan bahan baku pucuk basah</v>
      </c>
      <c r="E11" s="107" t="str">
        <f ca="1">IF(INDIRECT("'Risk Input'!"&amp;Database!$O$9&amp;ROW()-4)="","",INDIRECT("'Risk Input'!"&amp;Database!$O$9&amp;ROW()-4))</f>
        <v>2 Februari 2022</v>
      </c>
      <c r="F11" s="92" t="str">
        <f ca="1">IF(INDIRECT("'Risk Input'!"&amp;Database!$O$27&amp;ROW()-4)="","",INDIRECT("'Risk Input'!"&amp;Database!$O$27&amp;ROW()-4))</f>
        <v>Rencana Penanganan:
- Pemupukan sesuai dosis dan jadwal
- Aplikasi Pupuk Daun
- Perawatan Kebun
- Kontrol dan Pengawasan</v>
      </c>
      <c r="G11" s="92"/>
      <c r="H11" s="92"/>
      <c r="I11" s="92" t="str">
        <f ca="1">IF(INDIRECT("'Risk Input'!"&amp;Database!$O$22&amp;ROW()-4)="","",INDIRECT("'Risk Input'!"&amp;Database!$O$22&amp;ROW()-4))</f>
        <v>Asep</v>
      </c>
      <c r="J11" s="92"/>
      <c r="K11" s="92"/>
    </row>
    <row r="12" s="29" customFormat="1" ht="15.25" spans="2:11">
      <c r="B12" s="77">
        <f>B11+1</f>
        <v>2</v>
      </c>
      <c r="C12" s="77" t="str">
        <f ca="1">IF(INDIRECT("'Risk Input'!"&amp;Database!$O$2&amp;ROW()-4)="","",INDIRECT("'Risk Input'!"&amp;Database!$O$2&amp;ROW()-4))</f>
        <v/>
      </c>
      <c r="D12" s="53" t="str">
        <f ca="1">IF(INDIRECT("'Risk Input'!"&amp;Database!$O$10&amp;ROW()-4)="","",INDIRECT("'Risk Input'!"&amp;Database!$O$10&amp;ROW()-4))</f>
        <v/>
      </c>
      <c r="E12" s="108" t="str">
        <f ca="1">IF(INDIRECT("'Risk Input'!"&amp;Database!$O$9&amp;ROW()-4)="","",INDIRECT("'Risk Input'!"&amp;Database!$O$9&amp;ROW()-4))</f>
        <v/>
      </c>
      <c r="F12" s="53" t="str">
        <f ca="1">IF(INDIRECT("'Risk Input'!"&amp;Database!$O$27&amp;ROW()-4)="","",INDIRECT("'Risk Input'!"&amp;Database!$O$27&amp;ROW()-4))</f>
        <v/>
      </c>
      <c r="G12" s="53"/>
      <c r="H12" s="53"/>
      <c r="I12" s="53" t="str">
        <f ca="1">IF(INDIRECT("'Risk Input'!"&amp;Database!$O$22&amp;ROW()-4)="","",INDIRECT("'Risk Input'!"&amp;Database!$O$22&amp;ROW()-4))</f>
        <v/>
      </c>
      <c r="J12" s="53"/>
      <c r="K12" s="53"/>
    </row>
    <row r="13" s="29" customFormat="1" ht="15.25" spans="2:11">
      <c r="B13" s="91">
        <f t="shared" ref="B13:B22" si="0">B12+1</f>
        <v>3</v>
      </c>
      <c r="C13" s="91" t="str">
        <f ca="1">IF(INDIRECT("'Risk Input'!"&amp;Database!$O$2&amp;ROW()-4)="","",INDIRECT("'Risk Input'!"&amp;Database!$O$2&amp;ROW()-4))</f>
        <v/>
      </c>
      <c r="D13" s="92" t="str">
        <f ca="1">IF(INDIRECT("'Risk Input'!"&amp;Database!$O$10&amp;ROW()-4)="","",INDIRECT("'Risk Input'!"&amp;Database!$O$10&amp;ROW()-4))</f>
        <v/>
      </c>
      <c r="E13" s="107" t="str">
        <f ca="1">IF(INDIRECT("'Risk Input'!"&amp;Database!$O$9&amp;ROW()-4)="","",INDIRECT("'Risk Input'!"&amp;Database!$O$9&amp;ROW()-4))</f>
        <v/>
      </c>
      <c r="F13" s="92" t="str">
        <f ca="1">IF(INDIRECT("'Risk Input'!"&amp;Database!$O$27&amp;ROW()-4)="","",INDIRECT("'Risk Input'!"&amp;Database!$O$27&amp;ROW()-4))</f>
        <v/>
      </c>
      <c r="G13" s="92"/>
      <c r="H13" s="92"/>
      <c r="I13" s="92" t="str">
        <f ca="1">IF(INDIRECT("'Risk Input'!"&amp;Database!$O$22&amp;ROW()-4)="","",INDIRECT("'Risk Input'!"&amp;Database!$O$22&amp;ROW()-4))</f>
        <v/>
      </c>
      <c r="J13" s="92"/>
      <c r="K13" s="92"/>
    </row>
    <row r="14" s="29" customFormat="1" ht="15.25" spans="2:11">
      <c r="B14" s="77">
        <f t="shared" si="0"/>
        <v>4</v>
      </c>
      <c r="C14" s="77" t="str">
        <f ca="1">IF(INDIRECT("'Risk Input'!"&amp;Database!$O$2&amp;ROW()-4)="","",INDIRECT("'Risk Input'!"&amp;Database!$O$2&amp;ROW()-4))</f>
        <v/>
      </c>
      <c r="D14" s="53" t="str">
        <f ca="1">IF(INDIRECT("'Risk Input'!"&amp;Database!$O$10&amp;ROW()-4)="","",INDIRECT("'Risk Input'!"&amp;Database!$O$10&amp;ROW()-4))</f>
        <v/>
      </c>
      <c r="E14" s="108" t="str">
        <f ca="1">IF(INDIRECT("'Risk Input'!"&amp;Database!$O$9&amp;ROW()-4)="","",INDIRECT("'Risk Input'!"&amp;Database!$O$9&amp;ROW()-4))</f>
        <v/>
      </c>
      <c r="F14" s="53" t="str">
        <f ca="1">IF(INDIRECT("'Risk Input'!"&amp;Database!$O$27&amp;ROW()-4)="","",INDIRECT("'Risk Input'!"&amp;Database!$O$27&amp;ROW()-4))</f>
        <v/>
      </c>
      <c r="G14" s="53"/>
      <c r="H14" s="53"/>
      <c r="I14" s="53" t="str">
        <f ca="1">IF(INDIRECT("'Risk Input'!"&amp;Database!$O$22&amp;ROW()-4)="","",INDIRECT("'Risk Input'!"&amp;Database!$O$22&amp;ROW()-4))</f>
        <v/>
      </c>
      <c r="J14" s="53"/>
      <c r="K14" s="53"/>
    </row>
    <row r="15" s="29" customFormat="1" ht="62.25" customHeight="1" spans="2:11">
      <c r="B15" s="91">
        <f t="shared" si="0"/>
        <v>5</v>
      </c>
      <c r="C15" s="91" t="str">
        <f ca="1">IF(INDIRECT("'Risk Input'!"&amp;Database!$O$2&amp;ROW()-4)="","",INDIRECT("'Risk Input'!"&amp;Database!$O$2&amp;ROW()-4))</f>
        <v/>
      </c>
      <c r="D15" s="92" t="str">
        <f ca="1">IF(INDIRECT("'Risk Input'!"&amp;Database!$O$10&amp;ROW()-4)="","",INDIRECT("'Risk Input'!"&amp;Database!$O$10&amp;ROW()-4))</f>
        <v/>
      </c>
      <c r="E15" s="107" t="str">
        <f ca="1">IF(INDIRECT("'Risk Input'!"&amp;Database!$O$9&amp;ROW()-4)="","",INDIRECT("'Risk Input'!"&amp;Database!$O$9&amp;ROW()-4))</f>
        <v/>
      </c>
      <c r="F15" s="92" t="str">
        <f ca="1">IF(INDIRECT("'Risk Input'!"&amp;Database!$O$27&amp;ROW()-4)="","",INDIRECT("'Risk Input'!"&amp;Database!$O$27&amp;ROW()-4))</f>
        <v/>
      </c>
      <c r="G15" s="92"/>
      <c r="H15" s="92"/>
      <c r="I15" s="92" t="str">
        <f ca="1">IF(INDIRECT("'Risk Input'!"&amp;Database!$O$22&amp;ROW()-4)="","",INDIRECT("'Risk Input'!"&amp;Database!$O$22&amp;ROW()-4))</f>
        <v/>
      </c>
      <c r="J15" s="92"/>
      <c r="K15" s="92"/>
    </row>
    <row r="16" s="29" customFormat="1" ht="225" customHeight="1" spans="2:11">
      <c r="B16" s="77">
        <f t="shared" si="0"/>
        <v>6</v>
      </c>
      <c r="C16" s="77" t="str">
        <f ca="1">IF(INDIRECT("'Risk Input'!"&amp;Database!$O$2&amp;ROW()-4)="","",INDIRECT("'Risk Input'!"&amp;Database!$O$2&amp;ROW()-4))</f>
        <v/>
      </c>
      <c r="D16" s="53" t="str">
        <f ca="1">IF(INDIRECT("'Risk Input'!"&amp;Database!$O$10&amp;ROW()-4)="","",INDIRECT("'Risk Input'!"&amp;Database!$O$10&amp;ROW()-4))</f>
        <v/>
      </c>
      <c r="E16" s="108" t="str">
        <f ca="1">IF(INDIRECT("'Risk Input'!"&amp;Database!$O$9&amp;ROW()-4)="","",INDIRECT("'Risk Input'!"&amp;Database!$O$9&amp;ROW()-4))</f>
        <v/>
      </c>
      <c r="F16" s="53" t="str">
        <f ca="1">IF(INDIRECT("'Risk Input'!"&amp;Database!$O$27&amp;ROW()-4)="","",INDIRECT("'Risk Input'!"&amp;Database!$O$27&amp;ROW()-4))</f>
        <v/>
      </c>
      <c r="G16" s="53"/>
      <c r="H16" s="53"/>
      <c r="I16" s="53" t="str">
        <f ca="1">IF(INDIRECT("'Risk Input'!"&amp;Database!$O$22&amp;ROW()-4)="","",INDIRECT("'Risk Input'!"&amp;Database!$O$22&amp;ROW()-4))</f>
        <v/>
      </c>
      <c r="J16" s="53"/>
      <c r="K16" s="53"/>
    </row>
    <row r="17" s="29" customFormat="1" ht="15.25" spans="2:11">
      <c r="B17" s="91">
        <f t="shared" si="0"/>
        <v>7</v>
      </c>
      <c r="C17" s="91" t="str">
        <f ca="1">IF(INDIRECT("'Risk Input'!"&amp;Database!$O$2&amp;ROW()-4)="","",INDIRECT("'Risk Input'!"&amp;Database!$O$2&amp;ROW()-4))</f>
        <v/>
      </c>
      <c r="D17" s="92" t="str">
        <f ca="1">IF(INDIRECT("'Risk Input'!"&amp;Database!$O$10&amp;ROW()-4)="","",INDIRECT("'Risk Input'!"&amp;Database!$O$10&amp;ROW()-4))</f>
        <v/>
      </c>
      <c r="E17" s="107" t="str">
        <f ca="1">IF(INDIRECT("'Risk Input'!"&amp;Database!$O$9&amp;ROW()-4)="","",INDIRECT("'Risk Input'!"&amp;Database!$O$9&amp;ROW()-4))</f>
        <v/>
      </c>
      <c r="F17" s="92" t="str">
        <f ca="1">IF(INDIRECT("'Risk Input'!"&amp;Database!$O$27&amp;ROW()-4)="","",INDIRECT("'Risk Input'!"&amp;Database!$O$27&amp;ROW()-4))</f>
        <v/>
      </c>
      <c r="G17" s="92"/>
      <c r="H17" s="92"/>
      <c r="I17" s="92" t="str">
        <f ca="1">IF(INDIRECT("'Risk Input'!"&amp;Database!$O$22&amp;ROW()-4)="","",INDIRECT("'Risk Input'!"&amp;Database!$O$22&amp;ROW()-4))</f>
        <v/>
      </c>
      <c r="J17" s="92"/>
      <c r="K17" s="92"/>
    </row>
    <row r="18" s="29" customFormat="1" ht="15.25" spans="2:11">
      <c r="B18" s="77">
        <f t="shared" si="0"/>
        <v>8</v>
      </c>
      <c r="C18" s="77" t="str">
        <f ca="1">IF(INDIRECT("'Risk Input'!"&amp;Database!$O$2&amp;ROW()-4)="","",INDIRECT("'Risk Input'!"&amp;Database!$O$2&amp;ROW()-4))</f>
        <v/>
      </c>
      <c r="D18" s="53" t="str">
        <f ca="1">IF(INDIRECT("'Risk Input'!"&amp;Database!$O$10&amp;ROW()-4)="","",INDIRECT("'Risk Input'!"&amp;Database!$O$10&amp;ROW()-4))</f>
        <v/>
      </c>
      <c r="E18" s="108" t="str">
        <f ca="1">IF(INDIRECT("'Risk Input'!"&amp;Database!$O$9&amp;ROW()-4)="","",INDIRECT("'Risk Input'!"&amp;Database!$O$9&amp;ROW()-4))</f>
        <v/>
      </c>
      <c r="F18" s="53" t="str">
        <f ca="1">IF(INDIRECT("'Risk Input'!"&amp;Database!$O$27&amp;ROW()-4)="","",INDIRECT("'Risk Input'!"&amp;Database!$O$27&amp;ROW()-4))</f>
        <v/>
      </c>
      <c r="G18" s="53"/>
      <c r="H18" s="53"/>
      <c r="I18" s="53" t="str">
        <f ca="1">IF(INDIRECT("'Risk Input'!"&amp;Database!$O$22&amp;ROW()-4)="","",INDIRECT("'Risk Input'!"&amp;Database!$O$22&amp;ROW()-4))</f>
        <v/>
      </c>
      <c r="J18" s="53"/>
      <c r="K18" s="53"/>
    </row>
    <row r="19" s="29" customFormat="1" ht="15.25" spans="2:11">
      <c r="B19" s="91">
        <f t="shared" si="0"/>
        <v>9</v>
      </c>
      <c r="C19" s="91" t="str">
        <f ca="1">IF(INDIRECT("'Risk Input'!"&amp;Database!$O$2&amp;ROW()-4)="","",INDIRECT("'Risk Input'!"&amp;Database!$O$2&amp;ROW()-4))</f>
        <v/>
      </c>
      <c r="D19" s="92" t="str">
        <f ca="1">IF(INDIRECT("'Risk Input'!"&amp;Database!$O$10&amp;ROW()-4)="","",INDIRECT("'Risk Input'!"&amp;Database!$O$10&amp;ROW()-4))</f>
        <v/>
      </c>
      <c r="E19" s="107" t="str">
        <f ca="1">IF(INDIRECT("'Risk Input'!"&amp;Database!$O$9&amp;ROW()-4)="","",INDIRECT("'Risk Input'!"&amp;Database!$O$9&amp;ROW()-4))</f>
        <v/>
      </c>
      <c r="F19" s="92" t="str">
        <f ca="1">IF(INDIRECT("'Risk Input'!"&amp;Database!$O$27&amp;ROW()-4)="","",INDIRECT("'Risk Input'!"&amp;Database!$O$27&amp;ROW()-4))</f>
        <v/>
      </c>
      <c r="G19" s="92"/>
      <c r="H19" s="92"/>
      <c r="I19" s="92" t="str">
        <f ca="1">IF(INDIRECT("'Risk Input'!"&amp;Database!$O$22&amp;ROW()-4)="","",INDIRECT("'Risk Input'!"&amp;Database!$O$22&amp;ROW()-4))</f>
        <v/>
      </c>
      <c r="J19" s="92"/>
      <c r="K19" s="92"/>
    </row>
    <row r="20" s="29" customFormat="1" ht="15.25" spans="2:11">
      <c r="B20" s="77">
        <f t="shared" si="0"/>
        <v>10</v>
      </c>
      <c r="C20" s="77" t="str">
        <f ca="1">IF(INDIRECT("'Risk Input'!"&amp;Database!$O$2&amp;ROW()-4)="","",INDIRECT("'Risk Input'!"&amp;Database!$O$2&amp;ROW()-4))</f>
        <v/>
      </c>
      <c r="D20" s="53" t="str">
        <f ca="1">IF(INDIRECT("'Risk Input'!"&amp;Database!$O$10&amp;ROW()-4)="","",INDIRECT("'Risk Input'!"&amp;Database!$O$10&amp;ROW()-4))</f>
        <v/>
      </c>
      <c r="E20" s="108" t="str">
        <f ca="1">IF(INDIRECT("'Risk Input'!"&amp;Database!$O$9&amp;ROW()-4)="","",INDIRECT("'Risk Input'!"&amp;Database!$O$9&amp;ROW()-4))</f>
        <v/>
      </c>
      <c r="F20" s="53" t="str">
        <f ca="1">IF(INDIRECT("'Risk Input'!"&amp;Database!$O$27&amp;ROW()-4)="","",INDIRECT("'Risk Input'!"&amp;Database!$O$27&amp;ROW()-4))</f>
        <v/>
      </c>
      <c r="G20" s="53"/>
      <c r="H20" s="53"/>
      <c r="I20" s="53" t="str">
        <f ca="1">IF(INDIRECT("'Risk Input'!"&amp;Database!$O$22&amp;ROW()-4)="","",INDIRECT("'Risk Input'!"&amp;Database!$O$22&amp;ROW()-4))</f>
        <v/>
      </c>
      <c r="J20" s="53"/>
      <c r="K20" s="53"/>
    </row>
    <row r="21" s="29" customFormat="1" ht="15.25" spans="2:11">
      <c r="B21" s="91">
        <f t="shared" si="0"/>
        <v>11</v>
      </c>
      <c r="C21" s="91" t="str">
        <f ca="1">IF(INDIRECT("'Risk Input'!"&amp;Database!$O$2&amp;ROW()-4)="","",INDIRECT("'Risk Input'!"&amp;Database!$O$2&amp;ROW()-4))</f>
        <v/>
      </c>
      <c r="D21" s="92" t="str">
        <f ca="1">IF(INDIRECT("'Risk Input'!"&amp;Database!$O$10&amp;ROW()-4)="","",INDIRECT("'Risk Input'!"&amp;Database!$O$10&amp;ROW()-4))</f>
        <v/>
      </c>
      <c r="E21" s="107" t="str">
        <f ca="1">IF(INDIRECT("'Risk Input'!"&amp;Database!$O$9&amp;ROW()-4)="","",INDIRECT("'Risk Input'!"&amp;Database!$O$9&amp;ROW()-4))</f>
        <v/>
      </c>
      <c r="F21" s="92" t="str">
        <f ca="1">IF(INDIRECT("'Risk Input'!"&amp;Database!$O$27&amp;ROW()-4)="","",INDIRECT("'Risk Input'!"&amp;Database!$O$27&amp;ROW()-4))</f>
        <v/>
      </c>
      <c r="G21" s="92"/>
      <c r="H21" s="92"/>
      <c r="I21" s="92" t="str">
        <f ca="1">IF(INDIRECT("'Risk Input'!"&amp;Database!$O$22&amp;ROW()-4)="","",INDIRECT("'Risk Input'!"&amp;Database!$O$22&amp;ROW()-4))</f>
        <v/>
      </c>
      <c r="J21" s="92"/>
      <c r="K21" s="92"/>
    </row>
    <row r="22" s="29" customFormat="1" ht="15.25" spans="2:11">
      <c r="B22" s="77">
        <f t="shared" si="0"/>
        <v>12</v>
      </c>
      <c r="C22" s="77" t="str">
        <f ca="1">IF(INDIRECT("'Risk Input'!"&amp;Database!$O$2&amp;ROW()-4)="","",INDIRECT("'Risk Input'!"&amp;Database!$O$2&amp;ROW()-4))</f>
        <v/>
      </c>
      <c r="D22" s="53" t="str">
        <f ca="1">IF(INDIRECT("'Risk Input'!"&amp;Database!$O$10&amp;ROW()-4)="","",INDIRECT("'Risk Input'!"&amp;Database!$O$10&amp;ROW()-4))</f>
        <v/>
      </c>
      <c r="E22" s="108" t="str">
        <f ca="1">IF(INDIRECT("'Risk Input'!"&amp;Database!$O$9&amp;ROW()-4)="","",INDIRECT("'Risk Input'!"&amp;Database!$O$9&amp;ROW()-4))</f>
        <v/>
      </c>
      <c r="F22" s="53" t="str">
        <f ca="1">IF(INDIRECT("'Risk Input'!"&amp;Database!$O$27&amp;ROW()-4)="","",INDIRECT("'Risk Input'!"&amp;Database!$O$27&amp;ROW()-4))</f>
        <v/>
      </c>
      <c r="G22" s="53"/>
      <c r="H22" s="53"/>
      <c r="I22" s="53" t="str">
        <f ca="1">IF(INDIRECT("'Risk Input'!"&amp;Database!$O$22&amp;ROW()-4)="","",INDIRECT("'Risk Input'!"&amp;Database!$O$22&amp;ROW()-4))</f>
        <v/>
      </c>
      <c r="J22" s="53"/>
      <c r="K22" s="53"/>
    </row>
    <row r="23" s="29" customFormat="1" ht="15.25" spans="2:11">
      <c r="B23" s="91">
        <f t="shared" ref="B23:B32" si="1">B22+1</f>
        <v>13</v>
      </c>
      <c r="C23" s="91" t="str">
        <f ca="1">IF(INDIRECT("'Risk Input'!"&amp;Database!$O$2&amp;ROW()-4)="","",INDIRECT("'Risk Input'!"&amp;Database!$O$2&amp;ROW()-4))</f>
        <v/>
      </c>
      <c r="D23" s="92" t="str">
        <f ca="1">IF(INDIRECT("'Risk Input'!"&amp;Database!$O$10&amp;ROW()-4)="","",INDIRECT("'Risk Input'!"&amp;Database!$O$10&amp;ROW()-4))</f>
        <v/>
      </c>
      <c r="E23" s="107" t="str">
        <f ca="1">IF(INDIRECT("'Risk Input'!"&amp;Database!$O$9&amp;ROW()-4)="","",INDIRECT("'Risk Input'!"&amp;Database!$O$9&amp;ROW()-4))</f>
        <v/>
      </c>
      <c r="F23" s="92" t="str">
        <f ca="1">IF(INDIRECT("'Risk Input'!"&amp;Database!$O$27&amp;ROW()-4)="","",INDIRECT("'Risk Input'!"&amp;Database!$O$27&amp;ROW()-4))</f>
        <v/>
      </c>
      <c r="G23" s="92"/>
      <c r="H23" s="92"/>
      <c r="I23" s="92" t="str">
        <f ca="1">IF(INDIRECT("'Risk Input'!"&amp;Database!$O$22&amp;ROW()-4)="","",INDIRECT("'Risk Input'!"&amp;Database!$O$22&amp;ROW()-4))</f>
        <v/>
      </c>
      <c r="J23" s="92"/>
      <c r="K23" s="92"/>
    </row>
    <row r="24" s="29" customFormat="1" ht="15.25" spans="2:11">
      <c r="B24" s="77">
        <f t="shared" si="1"/>
        <v>14</v>
      </c>
      <c r="C24" s="77" t="str">
        <f ca="1">IF(INDIRECT("'Risk Input'!"&amp;Database!$O$2&amp;ROW()-4)="","",INDIRECT("'Risk Input'!"&amp;Database!$O$2&amp;ROW()-4))</f>
        <v/>
      </c>
      <c r="D24" s="53" t="str">
        <f ca="1">IF(INDIRECT("'Risk Input'!"&amp;Database!$O$10&amp;ROW()-4)="","",INDIRECT("'Risk Input'!"&amp;Database!$O$10&amp;ROW()-4))</f>
        <v/>
      </c>
      <c r="E24" s="108" t="str">
        <f ca="1">IF(INDIRECT("'Risk Input'!"&amp;Database!$O$9&amp;ROW()-4)="","",INDIRECT("'Risk Input'!"&amp;Database!$O$9&amp;ROW()-4))</f>
        <v/>
      </c>
      <c r="F24" s="53" t="str">
        <f ca="1">IF(INDIRECT("'Risk Input'!"&amp;Database!$O$27&amp;ROW()-4)="","",INDIRECT("'Risk Input'!"&amp;Database!$O$27&amp;ROW()-4))</f>
        <v/>
      </c>
      <c r="G24" s="53"/>
      <c r="H24" s="53"/>
      <c r="I24" s="53" t="str">
        <f ca="1">IF(INDIRECT("'Risk Input'!"&amp;Database!$O$22&amp;ROW()-4)="","",INDIRECT("'Risk Input'!"&amp;Database!$O$22&amp;ROW()-4))</f>
        <v/>
      </c>
      <c r="J24" s="53"/>
      <c r="K24" s="53"/>
    </row>
    <row r="25" s="29" customFormat="1" ht="15.25" spans="2:11">
      <c r="B25" s="91">
        <f t="shared" si="1"/>
        <v>15</v>
      </c>
      <c r="C25" s="91" t="str">
        <f ca="1">IF(INDIRECT("'Risk Input'!"&amp;Database!$O$2&amp;ROW()-4)="","",INDIRECT("'Risk Input'!"&amp;Database!$O$2&amp;ROW()-4))</f>
        <v/>
      </c>
      <c r="D25" s="92" t="str">
        <f ca="1">IF(INDIRECT("'Risk Input'!"&amp;Database!$O$10&amp;ROW()-4)="","",INDIRECT("'Risk Input'!"&amp;Database!$O$10&amp;ROW()-4))</f>
        <v/>
      </c>
      <c r="E25" s="107" t="str">
        <f ca="1">IF(INDIRECT("'Risk Input'!"&amp;Database!$O$9&amp;ROW()-4)="","",INDIRECT("'Risk Input'!"&amp;Database!$O$9&amp;ROW()-4))</f>
        <v/>
      </c>
      <c r="F25" s="92" t="str">
        <f ca="1">IF(INDIRECT("'Risk Input'!"&amp;Database!$O$27&amp;ROW()-4)="","",INDIRECT("'Risk Input'!"&amp;Database!$O$27&amp;ROW()-4))</f>
        <v/>
      </c>
      <c r="G25" s="92"/>
      <c r="H25" s="92"/>
      <c r="I25" s="92" t="str">
        <f ca="1">IF(INDIRECT("'Risk Input'!"&amp;Database!$O$22&amp;ROW()-4)="","",INDIRECT("'Risk Input'!"&amp;Database!$O$22&amp;ROW()-4))</f>
        <v/>
      </c>
      <c r="J25" s="92"/>
      <c r="K25" s="92"/>
    </row>
    <row r="26" s="29" customFormat="1" ht="15.25" spans="2:11">
      <c r="B26" s="77">
        <f t="shared" si="1"/>
        <v>16</v>
      </c>
      <c r="C26" s="77" t="str">
        <f ca="1">IF(INDIRECT("'Risk Input'!"&amp;Database!$O$2&amp;ROW()-4)="","",INDIRECT("'Risk Input'!"&amp;Database!$O$2&amp;ROW()-4))</f>
        <v/>
      </c>
      <c r="D26" s="53" t="str">
        <f ca="1">IF(INDIRECT("'Risk Input'!"&amp;Database!$O$10&amp;ROW()-4)="","",INDIRECT("'Risk Input'!"&amp;Database!$O$10&amp;ROW()-4))</f>
        <v/>
      </c>
      <c r="E26" s="108" t="str">
        <f ca="1">IF(INDIRECT("'Risk Input'!"&amp;Database!$O$9&amp;ROW()-4)="","",INDIRECT("'Risk Input'!"&amp;Database!$O$9&amp;ROW()-4))</f>
        <v/>
      </c>
      <c r="F26" s="53" t="str">
        <f ca="1">IF(INDIRECT("'Risk Input'!"&amp;Database!$O$27&amp;ROW()-4)="","",INDIRECT("'Risk Input'!"&amp;Database!$O$27&amp;ROW()-4))</f>
        <v/>
      </c>
      <c r="G26" s="53"/>
      <c r="H26" s="53"/>
      <c r="I26" s="53" t="str">
        <f ca="1">IF(INDIRECT("'Risk Input'!"&amp;Database!$O$22&amp;ROW()-4)="","",INDIRECT("'Risk Input'!"&amp;Database!$O$22&amp;ROW()-4))</f>
        <v/>
      </c>
      <c r="J26" s="53"/>
      <c r="K26" s="53"/>
    </row>
    <row r="27" s="29" customFormat="1" ht="15.25" spans="2:11">
      <c r="B27" s="91">
        <f t="shared" si="1"/>
        <v>17</v>
      </c>
      <c r="C27" s="91" t="str">
        <f ca="1">IF(INDIRECT("'Risk Input'!"&amp;Database!$O$2&amp;ROW()-4)="","",INDIRECT("'Risk Input'!"&amp;Database!$O$2&amp;ROW()-4))</f>
        <v/>
      </c>
      <c r="D27" s="92" t="str">
        <f ca="1">IF(INDIRECT("'Risk Input'!"&amp;Database!$O$10&amp;ROW()-4)="","",INDIRECT("'Risk Input'!"&amp;Database!$O$10&amp;ROW()-4))</f>
        <v/>
      </c>
      <c r="E27" s="107" t="str">
        <f ca="1">IF(INDIRECT("'Risk Input'!"&amp;Database!$O$9&amp;ROW()-4)="","",INDIRECT("'Risk Input'!"&amp;Database!$O$9&amp;ROW()-4))</f>
        <v/>
      </c>
      <c r="F27" s="92" t="str">
        <f ca="1">IF(INDIRECT("'Risk Input'!"&amp;Database!$O$27&amp;ROW()-4)="","",INDIRECT("'Risk Input'!"&amp;Database!$O$27&amp;ROW()-4))</f>
        <v/>
      </c>
      <c r="G27" s="92"/>
      <c r="H27" s="92"/>
      <c r="I27" s="92" t="str">
        <f ca="1">IF(INDIRECT("'Risk Input'!"&amp;Database!$O$22&amp;ROW()-4)="","",INDIRECT("'Risk Input'!"&amp;Database!$O$22&amp;ROW()-4))</f>
        <v/>
      </c>
      <c r="J27" s="92"/>
      <c r="K27" s="92"/>
    </row>
    <row r="28" s="29" customFormat="1" ht="15.25" spans="2:11">
      <c r="B28" s="77">
        <f t="shared" si="1"/>
        <v>18</v>
      </c>
      <c r="C28" s="77" t="str">
        <f ca="1">IF(INDIRECT("'Risk Input'!"&amp;Database!$O$2&amp;ROW()-4)="","",INDIRECT("'Risk Input'!"&amp;Database!$O$2&amp;ROW()-4))</f>
        <v/>
      </c>
      <c r="D28" s="53" t="str">
        <f ca="1">IF(INDIRECT("'Risk Input'!"&amp;Database!$O$10&amp;ROW()-4)="","",INDIRECT("'Risk Input'!"&amp;Database!$O$10&amp;ROW()-4))</f>
        <v/>
      </c>
      <c r="E28" s="108" t="str">
        <f ca="1">IF(INDIRECT("'Risk Input'!"&amp;Database!$O$9&amp;ROW()-4)="","",INDIRECT("'Risk Input'!"&amp;Database!$O$9&amp;ROW()-4))</f>
        <v/>
      </c>
      <c r="F28" s="53" t="str">
        <f ca="1">IF(INDIRECT("'Risk Input'!"&amp;Database!$O$27&amp;ROW()-4)="","",INDIRECT("'Risk Input'!"&amp;Database!$O$27&amp;ROW()-4))</f>
        <v/>
      </c>
      <c r="G28" s="53"/>
      <c r="H28" s="53"/>
      <c r="I28" s="53" t="str">
        <f ca="1">IF(INDIRECT("'Risk Input'!"&amp;Database!$O$22&amp;ROW()-4)="","",INDIRECT("'Risk Input'!"&amp;Database!$O$22&amp;ROW()-4))</f>
        <v/>
      </c>
      <c r="J28" s="53"/>
      <c r="K28" s="53"/>
    </row>
    <row r="29" s="29" customFormat="1" ht="15.25" spans="2:11">
      <c r="B29" s="91">
        <f t="shared" si="1"/>
        <v>19</v>
      </c>
      <c r="C29" s="91" t="str">
        <f ca="1">IF(INDIRECT("'Risk Input'!"&amp;Database!$O$2&amp;ROW()-4)="","",INDIRECT("'Risk Input'!"&amp;Database!$O$2&amp;ROW()-4))</f>
        <v/>
      </c>
      <c r="D29" s="92" t="str">
        <f ca="1">IF(INDIRECT("'Risk Input'!"&amp;Database!$O$10&amp;ROW()-4)="","",INDIRECT("'Risk Input'!"&amp;Database!$O$10&amp;ROW()-4))</f>
        <v/>
      </c>
      <c r="E29" s="107" t="str">
        <f ca="1">IF(INDIRECT("'Risk Input'!"&amp;Database!$O$9&amp;ROW()-4)="","",INDIRECT("'Risk Input'!"&amp;Database!$O$9&amp;ROW()-4))</f>
        <v/>
      </c>
      <c r="F29" s="92" t="str">
        <f ca="1">IF(INDIRECT("'Risk Input'!"&amp;Database!$O$27&amp;ROW()-4)="","",INDIRECT("'Risk Input'!"&amp;Database!$O$27&amp;ROW()-4))</f>
        <v/>
      </c>
      <c r="G29" s="92"/>
      <c r="H29" s="92"/>
      <c r="I29" s="92" t="str">
        <f ca="1">IF(INDIRECT("'Risk Input'!"&amp;Database!$O$22&amp;ROW()-4)="","",INDIRECT("'Risk Input'!"&amp;Database!$O$22&amp;ROW()-4))</f>
        <v/>
      </c>
      <c r="J29" s="92"/>
      <c r="K29" s="92"/>
    </row>
    <row r="30" s="29" customFormat="1" ht="15.25" spans="2:11">
      <c r="B30" s="77">
        <f t="shared" si="1"/>
        <v>20</v>
      </c>
      <c r="C30" s="77" t="str">
        <f ca="1">IF(INDIRECT("'Risk Input'!"&amp;Database!$O$2&amp;ROW()-4)="","",INDIRECT("'Risk Input'!"&amp;Database!$O$2&amp;ROW()-4))</f>
        <v/>
      </c>
      <c r="D30" s="53" t="str">
        <f ca="1">IF(INDIRECT("'Risk Input'!"&amp;Database!$O$10&amp;ROW()-4)="","",INDIRECT("'Risk Input'!"&amp;Database!$O$10&amp;ROW()-4))</f>
        <v/>
      </c>
      <c r="E30" s="108" t="str">
        <f ca="1">IF(INDIRECT("'Risk Input'!"&amp;Database!$O$9&amp;ROW()-4)="","",INDIRECT("'Risk Input'!"&amp;Database!$O$9&amp;ROW()-4))</f>
        <v/>
      </c>
      <c r="F30" s="53" t="str">
        <f ca="1">IF(INDIRECT("'Risk Input'!"&amp;Database!$O$27&amp;ROW()-4)="","",INDIRECT("'Risk Input'!"&amp;Database!$O$27&amp;ROW()-4))</f>
        <v/>
      </c>
      <c r="G30" s="53"/>
      <c r="H30" s="53"/>
      <c r="I30" s="53" t="str">
        <f ca="1">IF(INDIRECT("'Risk Input'!"&amp;Database!$O$22&amp;ROW()-4)="","",INDIRECT("'Risk Input'!"&amp;Database!$O$22&amp;ROW()-4))</f>
        <v/>
      </c>
      <c r="J30" s="53"/>
      <c r="K30" s="53"/>
    </row>
    <row r="31" s="29" customFormat="1" ht="15.25" spans="2:11">
      <c r="B31" s="91">
        <f t="shared" si="1"/>
        <v>21</v>
      </c>
      <c r="C31" s="91" t="str">
        <f ca="1">IF(INDIRECT("'Risk Input'!"&amp;Database!$O$2&amp;ROW()-4)="","",INDIRECT("'Risk Input'!"&amp;Database!$O$2&amp;ROW()-4))</f>
        <v/>
      </c>
      <c r="D31" s="92" t="str">
        <f ca="1">IF(INDIRECT("'Risk Input'!"&amp;Database!$O$10&amp;ROW()-4)="","",INDIRECT("'Risk Input'!"&amp;Database!$O$10&amp;ROW()-4))</f>
        <v/>
      </c>
      <c r="E31" s="107" t="str">
        <f ca="1">IF(INDIRECT("'Risk Input'!"&amp;Database!$O$9&amp;ROW()-4)="","",INDIRECT("'Risk Input'!"&amp;Database!$O$9&amp;ROW()-4))</f>
        <v/>
      </c>
      <c r="F31" s="92" t="str">
        <f ca="1">IF(INDIRECT("'Risk Input'!"&amp;Database!$O$27&amp;ROW()-4)="","",INDIRECT("'Risk Input'!"&amp;Database!$O$27&amp;ROW()-4))</f>
        <v/>
      </c>
      <c r="G31" s="92"/>
      <c r="H31" s="92"/>
      <c r="I31" s="92" t="str">
        <f ca="1">IF(INDIRECT("'Risk Input'!"&amp;Database!$O$22&amp;ROW()-4)="","",INDIRECT("'Risk Input'!"&amp;Database!$O$22&amp;ROW()-4))</f>
        <v/>
      </c>
      <c r="J31" s="92"/>
      <c r="K31" s="92"/>
    </row>
    <row r="32" s="29" customFormat="1" ht="15.25" spans="2:11">
      <c r="B32" s="77">
        <f t="shared" si="1"/>
        <v>22</v>
      </c>
      <c r="C32" s="77" t="str">
        <f ca="1">IF(INDIRECT("'Risk Input'!"&amp;Database!$O$2&amp;ROW()-4)="","",INDIRECT("'Risk Input'!"&amp;Database!$O$2&amp;ROW()-4))</f>
        <v/>
      </c>
      <c r="D32" s="53" t="str">
        <f ca="1">IF(INDIRECT("'Risk Input'!"&amp;Database!$O$10&amp;ROW()-4)="","",INDIRECT("'Risk Input'!"&amp;Database!$O$10&amp;ROW()-4))</f>
        <v/>
      </c>
      <c r="E32" s="108" t="str">
        <f ca="1">IF(INDIRECT("'Risk Input'!"&amp;Database!$O$9&amp;ROW()-4)="","",INDIRECT("'Risk Input'!"&amp;Database!$O$9&amp;ROW()-4))</f>
        <v/>
      </c>
      <c r="F32" s="53" t="str">
        <f ca="1">IF(INDIRECT("'Risk Input'!"&amp;Database!$O$27&amp;ROW()-4)="","",INDIRECT("'Risk Input'!"&amp;Database!$O$27&amp;ROW()-4))</f>
        <v/>
      </c>
      <c r="G32" s="53"/>
      <c r="H32" s="53"/>
      <c r="I32" s="53" t="str">
        <f ca="1">IF(INDIRECT("'Risk Input'!"&amp;Database!$O$22&amp;ROW()-4)="","",INDIRECT("'Risk Input'!"&amp;Database!$O$22&amp;ROW()-4))</f>
        <v/>
      </c>
      <c r="J32" s="53"/>
      <c r="K32" s="53"/>
    </row>
    <row r="33" s="29" customFormat="1" ht="15.25" spans="2:11">
      <c r="B33" s="91">
        <f t="shared" ref="B33:B42" si="2">B32+1</f>
        <v>23</v>
      </c>
      <c r="C33" s="91" t="str">
        <f ca="1">IF(INDIRECT("'Risk Input'!"&amp;Database!$O$2&amp;ROW()-4)="","",INDIRECT("'Risk Input'!"&amp;Database!$O$2&amp;ROW()-4))</f>
        <v/>
      </c>
      <c r="D33" s="92" t="str">
        <f ca="1">IF(INDIRECT("'Risk Input'!"&amp;Database!$O$10&amp;ROW()-4)="","",INDIRECT("'Risk Input'!"&amp;Database!$O$10&amp;ROW()-4))</f>
        <v/>
      </c>
      <c r="E33" s="107" t="str">
        <f ca="1">IF(INDIRECT("'Risk Input'!"&amp;Database!$O$9&amp;ROW()-4)="","",INDIRECT("'Risk Input'!"&amp;Database!$O$9&amp;ROW()-4))</f>
        <v/>
      </c>
      <c r="F33" s="92" t="str">
        <f ca="1">IF(INDIRECT("'Risk Input'!"&amp;Database!$O$27&amp;ROW()-4)="","",INDIRECT("'Risk Input'!"&amp;Database!$O$27&amp;ROW()-4))</f>
        <v/>
      </c>
      <c r="G33" s="92"/>
      <c r="H33" s="92"/>
      <c r="I33" s="92" t="str">
        <f ca="1">IF(INDIRECT("'Risk Input'!"&amp;Database!$O$22&amp;ROW()-4)="","",INDIRECT("'Risk Input'!"&amp;Database!$O$22&amp;ROW()-4))</f>
        <v/>
      </c>
      <c r="J33" s="92"/>
      <c r="K33" s="92"/>
    </row>
    <row r="34" s="29" customFormat="1" ht="15.25" spans="2:11">
      <c r="B34" s="77">
        <f t="shared" si="2"/>
        <v>24</v>
      </c>
      <c r="C34" s="77" t="str">
        <f ca="1">IF(INDIRECT("'Risk Input'!"&amp;Database!$O$2&amp;ROW()-4)="","",INDIRECT("'Risk Input'!"&amp;Database!$O$2&amp;ROW()-4))</f>
        <v/>
      </c>
      <c r="D34" s="53" t="str">
        <f ca="1">IF(INDIRECT("'Risk Input'!"&amp;Database!$O$10&amp;ROW()-4)="","",INDIRECT("'Risk Input'!"&amp;Database!$O$10&amp;ROW()-4))</f>
        <v/>
      </c>
      <c r="E34" s="108" t="str">
        <f ca="1">IF(INDIRECT("'Risk Input'!"&amp;Database!$O$9&amp;ROW()-4)="","",INDIRECT("'Risk Input'!"&amp;Database!$O$9&amp;ROW()-4))</f>
        <v/>
      </c>
      <c r="F34" s="53" t="str">
        <f ca="1">IF(INDIRECT("'Risk Input'!"&amp;Database!$O$27&amp;ROW()-4)="","",INDIRECT("'Risk Input'!"&amp;Database!$O$27&amp;ROW()-4))</f>
        <v/>
      </c>
      <c r="G34" s="53"/>
      <c r="H34" s="53"/>
      <c r="I34" s="53" t="str">
        <f ca="1">IF(INDIRECT("'Risk Input'!"&amp;Database!$O$22&amp;ROW()-4)="","",INDIRECT("'Risk Input'!"&amp;Database!$O$22&amp;ROW()-4))</f>
        <v/>
      </c>
      <c r="J34" s="53"/>
      <c r="K34" s="53"/>
    </row>
    <row r="35" s="29" customFormat="1" ht="15.25" spans="2:11">
      <c r="B35" s="91">
        <f t="shared" si="2"/>
        <v>25</v>
      </c>
      <c r="C35" s="91" t="str">
        <f ca="1">IF(INDIRECT("'Risk Input'!"&amp;Database!$O$2&amp;ROW()-4)="","",INDIRECT("'Risk Input'!"&amp;Database!$O$2&amp;ROW()-4))</f>
        <v/>
      </c>
      <c r="D35" s="92" t="str">
        <f ca="1">IF(INDIRECT("'Risk Input'!"&amp;Database!$O$10&amp;ROW()-4)="","",INDIRECT("'Risk Input'!"&amp;Database!$O$10&amp;ROW()-4))</f>
        <v/>
      </c>
      <c r="E35" s="107" t="str">
        <f ca="1">IF(INDIRECT("'Risk Input'!"&amp;Database!$O$9&amp;ROW()-4)="","",INDIRECT("'Risk Input'!"&amp;Database!$O$9&amp;ROW()-4))</f>
        <v/>
      </c>
      <c r="F35" s="92" t="str">
        <f ca="1">IF(INDIRECT("'Risk Input'!"&amp;Database!$O$27&amp;ROW()-4)="","",INDIRECT("'Risk Input'!"&amp;Database!$O$27&amp;ROW()-4))</f>
        <v/>
      </c>
      <c r="G35" s="92"/>
      <c r="H35" s="92"/>
      <c r="I35" s="92" t="str">
        <f ca="1">IF(INDIRECT("'Risk Input'!"&amp;Database!$O$22&amp;ROW()-4)="","",INDIRECT("'Risk Input'!"&amp;Database!$O$22&amp;ROW()-4))</f>
        <v/>
      </c>
      <c r="J35" s="92"/>
      <c r="K35" s="92"/>
    </row>
    <row r="36" s="29" customFormat="1" ht="15.25" spans="2:11">
      <c r="B36" s="77">
        <f t="shared" si="2"/>
        <v>26</v>
      </c>
      <c r="C36" s="77" t="str">
        <f ca="1">IF(INDIRECT("'Risk Input'!"&amp;Database!$O$2&amp;ROW()-4)="","",INDIRECT("'Risk Input'!"&amp;Database!$O$2&amp;ROW()-4))</f>
        <v/>
      </c>
      <c r="D36" s="53" t="str">
        <f ca="1">IF(INDIRECT("'Risk Input'!"&amp;Database!$O$10&amp;ROW()-4)="","",INDIRECT("'Risk Input'!"&amp;Database!$O$10&amp;ROW()-4))</f>
        <v/>
      </c>
      <c r="E36" s="108" t="str">
        <f ca="1">IF(INDIRECT("'Risk Input'!"&amp;Database!$O$9&amp;ROW()-4)="","",INDIRECT("'Risk Input'!"&amp;Database!$O$9&amp;ROW()-4))</f>
        <v/>
      </c>
      <c r="F36" s="53" t="str">
        <f ca="1">IF(INDIRECT("'Risk Input'!"&amp;Database!$O$27&amp;ROW()-4)="","",INDIRECT("'Risk Input'!"&amp;Database!$O$27&amp;ROW()-4))</f>
        <v/>
      </c>
      <c r="G36" s="53"/>
      <c r="H36" s="53"/>
      <c r="I36" s="53" t="str">
        <f ca="1">IF(INDIRECT("'Risk Input'!"&amp;Database!$O$22&amp;ROW()-4)="","",INDIRECT("'Risk Input'!"&amp;Database!$O$22&amp;ROW()-4))</f>
        <v/>
      </c>
      <c r="J36" s="53"/>
      <c r="K36" s="53"/>
    </row>
    <row r="37" s="29" customFormat="1" ht="15.25" spans="2:11">
      <c r="B37" s="91">
        <f t="shared" si="2"/>
        <v>27</v>
      </c>
      <c r="C37" s="91" t="str">
        <f ca="1">IF(INDIRECT("'Risk Input'!"&amp;Database!$O$2&amp;ROW()-4)="","",INDIRECT("'Risk Input'!"&amp;Database!$O$2&amp;ROW()-4))</f>
        <v/>
      </c>
      <c r="D37" s="92" t="str">
        <f ca="1">IF(INDIRECT("'Risk Input'!"&amp;Database!$O$10&amp;ROW()-4)="","",INDIRECT("'Risk Input'!"&amp;Database!$O$10&amp;ROW()-4))</f>
        <v/>
      </c>
      <c r="E37" s="107" t="str">
        <f ca="1">IF(INDIRECT("'Risk Input'!"&amp;Database!$O$9&amp;ROW()-4)="","",INDIRECT("'Risk Input'!"&amp;Database!$O$9&amp;ROW()-4))</f>
        <v/>
      </c>
      <c r="F37" s="92" t="str">
        <f ca="1">IF(INDIRECT("'Risk Input'!"&amp;Database!$O$27&amp;ROW()-4)="","",INDIRECT("'Risk Input'!"&amp;Database!$O$27&amp;ROW()-4))</f>
        <v/>
      </c>
      <c r="G37" s="92"/>
      <c r="H37" s="92"/>
      <c r="I37" s="92" t="str">
        <f ca="1">IF(INDIRECT("'Risk Input'!"&amp;Database!$O$22&amp;ROW()-4)="","",INDIRECT("'Risk Input'!"&amp;Database!$O$22&amp;ROW()-4))</f>
        <v/>
      </c>
      <c r="J37" s="92"/>
      <c r="K37" s="92"/>
    </row>
    <row r="38" s="29" customFormat="1" ht="15.25" spans="2:11">
      <c r="B38" s="77">
        <f t="shared" si="2"/>
        <v>28</v>
      </c>
      <c r="C38" s="77" t="str">
        <f ca="1">IF(INDIRECT("'Risk Input'!"&amp;Database!$O$2&amp;ROW()-4)="","",INDIRECT("'Risk Input'!"&amp;Database!$O$2&amp;ROW()-4))</f>
        <v/>
      </c>
      <c r="D38" s="53" t="str">
        <f ca="1">IF(INDIRECT("'Risk Input'!"&amp;Database!$O$10&amp;ROW()-4)="","",INDIRECT("'Risk Input'!"&amp;Database!$O$10&amp;ROW()-4))</f>
        <v/>
      </c>
      <c r="E38" s="108" t="str">
        <f ca="1">IF(INDIRECT("'Risk Input'!"&amp;Database!$O$9&amp;ROW()-4)="","",INDIRECT("'Risk Input'!"&amp;Database!$O$9&amp;ROW()-4))</f>
        <v/>
      </c>
      <c r="F38" s="53" t="str">
        <f ca="1">IF(INDIRECT("'Risk Input'!"&amp;Database!$O$27&amp;ROW()-4)="","",INDIRECT("'Risk Input'!"&amp;Database!$O$27&amp;ROW()-4))</f>
        <v/>
      </c>
      <c r="G38" s="53"/>
      <c r="H38" s="53"/>
      <c r="I38" s="53" t="str">
        <f ca="1">IF(INDIRECT("'Risk Input'!"&amp;Database!$O$22&amp;ROW()-4)="","",INDIRECT("'Risk Input'!"&amp;Database!$O$22&amp;ROW()-4))</f>
        <v/>
      </c>
      <c r="J38" s="53"/>
      <c r="K38" s="53"/>
    </row>
    <row r="39" s="29" customFormat="1" ht="15.25" spans="2:11">
      <c r="B39" s="91">
        <f t="shared" si="2"/>
        <v>29</v>
      </c>
      <c r="C39" s="91" t="str">
        <f ca="1">IF(INDIRECT("'Risk Input'!"&amp;Database!$O$2&amp;ROW()-4)="","",INDIRECT("'Risk Input'!"&amp;Database!$O$2&amp;ROW()-4))</f>
        <v/>
      </c>
      <c r="D39" s="92" t="str">
        <f ca="1">IF(INDIRECT("'Risk Input'!"&amp;Database!$O$10&amp;ROW()-4)="","",INDIRECT("'Risk Input'!"&amp;Database!$O$10&amp;ROW()-4))</f>
        <v/>
      </c>
      <c r="E39" s="107" t="str">
        <f ca="1">IF(INDIRECT("'Risk Input'!"&amp;Database!$O$9&amp;ROW()-4)="","",INDIRECT("'Risk Input'!"&amp;Database!$O$9&amp;ROW()-4))</f>
        <v/>
      </c>
      <c r="F39" s="92" t="str">
        <f ca="1">IF(INDIRECT("'Risk Input'!"&amp;Database!$O$27&amp;ROW()-4)="","",INDIRECT("'Risk Input'!"&amp;Database!$O$27&amp;ROW()-4))</f>
        <v/>
      </c>
      <c r="G39" s="92"/>
      <c r="H39" s="92"/>
      <c r="I39" s="92" t="str">
        <f ca="1">IF(INDIRECT("'Risk Input'!"&amp;Database!$O$22&amp;ROW()-4)="","",INDIRECT("'Risk Input'!"&amp;Database!$O$22&amp;ROW()-4))</f>
        <v/>
      </c>
      <c r="J39" s="92"/>
      <c r="K39" s="92"/>
    </row>
    <row r="40" s="29" customFormat="1" ht="15.25" spans="2:11">
      <c r="B40" s="77">
        <f t="shared" si="2"/>
        <v>30</v>
      </c>
      <c r="C40" s="77" t="str">
        <f ca="1">IF(INDIRECT("'Risk Input'!"&amp;Database!$O$2&amp;ROW()-4)="","",INDIRECT("'Risk Input'!"&amp;Database!$O$2&amp;ROW()-4))</f>
        <v/>
      </c>
      <c r="D40" s="53" t="str">
        <f ca="1">IF(INDIRECT("'Risk Input'!"&amp;Database!$O$10&amp;ROW()-4)="","",INDIRECT("'Risk Input'!"&amp;Database!$O$10&amp;ROW()-4))</f>
        <v/>
      </c>
      <c r="E40" s="108" t="str">
        <f ca="1">IF(INDIRECT("'Risk Input'!"&amp;Database!$O$9&amp;ROW()-4)="","",INDIRECT("'Risk Input'!"&amp;Database!$O$9&amp;ROW()-4))</f>
        <v/>
      </c>
      <c r="F40" s="53" t="str">
        <f ca="1">IF(INDIRECT("'Risk Input'!"&amp;Database!$O$27&amp;ROW()-4)="","",INDIRECT("'Risk Input'!"&amp;Database!$O$27&amp;ROW()-4))</f>
        <v/>
      </c>
      <c r="G40" s="53"/>
      <c r="H40" s="53"/>
      <c r="I40" s="53" t="str">
        <f ca="1">IF(INDIRECT("'Risk Input'!"&amp;Database!$O$22&amp;ROW()-4)="","",INDIRECT("'Risk Input'!"&amp;Database!$O$22&amp;ROW()-4))</f>
        <v/>
      </c>
      <c r="J40" s="53"/>
      <c r="K40" s="53"/>
    </row>
    <row r="41" s="29" customFormat="1" ht="15.25" spans="2:11">
      <c r="B41" s="91">
        <f t="shared" si="2"/>
        <v>31</v>
      </c>
      <c r="C41" s="91" t="str">
        <f ca="1">IF(INDIRECT("'Risk Input'!"&amp;Database!$O$2&amp;ROW()-4)="","",INDIRECT("'Risk Input'!"&amp;Database!$O$2&amp;ROW()-4))</f>
        <v/>
      </c>
      <c r="D41" s="92" t="str">
        <f ca="1">IF(INDIRECT("'Risk Input'!"&amp;Database!$O$10&amp;ROW()-4)="","",INDIRECT("'Risk Input'!"&amp;Database!$O$10&amp;ROW()-4))</f>
        <v/>
      </c>
      <c r="E41" s="107" t="str">
        <f ca="1">IF(INDIRECT("'Risk Input'!"&amp;Database!$O$9&amp;ROW()-4)="","",INDIRECT("'Risk Input'!"&amp;Database!$O$9&amp;ROW()-4))</f>
        <v/>
      </c>
      <c r="F41" s="92" t="str">
        <f ca="1">IF(INDIRECT("'Risk Input'!"&amp;Database!$O$27&amp;ROW()-4)="","",INDIRECT("'Risk Input'!"&amp;Database!$O$27&amp;ROW()-4))</f>
        <v/>
      </c>
      <c r="G41" s="92"/>
      <c r="H41" s="92"/>
      <c r="I41" s="92" t="str">
        <f ca="1">IF(INDIRECT("'Risk Input'!"&amp;Database!$O$22&amp;ROW()-4)="","",INDIRECT("'Risk Input'!"&amp;Database!$O$22&amp;ROW()-4))</f>
        <v/>
      </c>
      <c r="J41" s="92"/>
      <c r="K41" s="92"/>
    </row>
    <row r="42" s="29" customFormat="1" ht="15.25" spans="2:11">
      <c r="B42" s="77">
        <f t="shared" si="2"/>
        <v>32</v>
      </c>
      <c r="C42" s="77" t="str">
        <f ca="1">IF(INDIRECT("'Risk Input'!"&amp;Database!$O$2&amp;ROW()-4)="","",INDIRECT("'Risk Input'!"&amp;Database!$O$2&amp;ROW()-4))</f>
        <v/>
      </c>
      <c r="D42" s="53" t="str">
        <f ca="1">IF(INDIRECT("'Risk Input'!"&amp;Database!$O$10&amp;ROW()-4)="","",INDIRECT("'Risk Input'!"&amp;Database!$O$10&amp;ROW()-4))</f>
        <v/>
      </c>
      <c r="E42" s="108" t="str">
        <f ca="1">IF(INDIRECT("'Risk Input'!"&amp;Database!$O$9&amp;ROW()-4)="","",INDIRECT("'Risk Input'!"&amp;Database!$O$9&amp;ROW()-4))</f>
        <v/>
      </c>
      <c r="F42" s="53" t="str">
        <f ca="1">IF(INDIRECT("'Risk Input'!"&amp;Database!$O$27&amp;ROW()-4)="","",INDIRECT("'Risk Input'!"&amp;Database!$O$27&amp;ROW()-4))</f>
        <v/>
      </c>
      <c r="G42" s="53"/>
      <c r="H42" s="53"/>
      <c r="I42" s="53" t="str">
        <f ca="1">IF(INDIRECT("'Risk Input'!"&amp;Database!$O$22&amp;ROW()-4)="","",INDIRECT("'Risk Input'!"&amp;Database!$O$22&amp;ROW()-4))</f>
        <v/>
      </c>
      <c r="J42" s="53"/>
      <c r="K42" s="53"/>
    </row>
    <row r="43" s="29" customFormat="1" ht="15.25" spans="2:11">
      <c r="B43" s="91">
        <f t="shared" ref="B43:B52" si="3">B42+1</f>
        <v>33</v>
      </c>
      <c r="C43" s="91" t="str">
        <f ca="1">IF(INDIRECT("'Risk Input'!"&amp;Database!$O$2&amp;ROW()-4)="","",INDIRECT("'Risk Input'!"&amp;Database!$O$2&amp;ROW()-4))</f>
        <v/>
      </c>
      <c r="D43" s="92" t="str">
        <f ca="1">IF(INDIRECT("'Risk Input'!"&amp;Database!$O$10&amp;ROW()-4)="","",INDIRECT("'Risk Input'!"&amp;Database!$O$10&amp;ROW()-4))</f>
        <v/>
      </c>
      <c r="E43" s="107" t="str">
        <f ca="1">IF(INDIRECT("'Risk Input'!"&amp;Database!$O$9&amp;ROW()-4)="","",INDIRECT("'Risk Input'!"&amp;Database!$O$9&amp;ROW()-4))</f>
        <v/>
      </c>
      <c r="F43" s="92" t="str">
        <f ca="1">IF(INDIRECT("'Risk Input'!"&amp;Database!$O$27&amp;ROW()-4)="","",INDIRECT("'Risk Input'!"&amp;Database!$O$27&amp;ROW()-4))</f>
        <v/>
      </c>
      <c r="G43" s="92"/>
      <c r="H43" s="92"/>
      <c r="I43" s="92" t="str">
        <f ca="1">IF(INDIRECT("'Risk Input'!"&amp;Database!$O$22&amp;ROW()-4)="","",INDIRECT("'Risk Input'!"&amp;Database!$O$22&amp;ROW()-4))</f>
        <v/>
      </c>
      <c r="J43" s="92"/>
      <c r="K43" s="92"/>
    </row>
    <row r="44" s="29" customFormat="1" ht="15.25" spans="2:11">
      <c r="B44" s="77">
        <f t="shared" si="3"/>
        <v>34</v>
      </c>
      <c r="C44" s="77" t="str">
        <f ca="1">IF(INDIRECT("'Risk Input'!"&amp;Database!$O$2&amp;ROW()-4)="","",INDIRECT("'Risk Input'!"&amp;Database!$O$2&amp;ROW()-4))</f>
        <v/>
      </c>
      <c r="D44" s="53" t="str">
        <f ca="1">IF(INDIRECT("'Risk Input'!"&amp;Database!$O$10&amp;ROW()-4)="","",INDIRECT("'Risk Input'!"&amp;Database!$O$10&amp;ROW()-4))</f>
        <v/>
      </c>
      <c r="E44" s="108" t="str">
        <f ca="1">IF(INDIRECT("'Risk Input'!"&amp;Database!$O$9&amp;ROW()-4)="","",INDIRECT("'Risk Input'!"&amp;Database!$O$9&amp;ROW()-4))</f>
        <v/>
      </c>
      <c r="F44" s="53" t="str">
        <f ca="1">IF(INDIRECT("'Risk Input'!"&amp;Database!$O$27&amp;ROW()-4)="","",INDIRECT("'Risk Input'!"&amp;Database!$O$27&amp;ROW()-4))</f>
        <v/>
      </c>
      <c r="G44" s="53"/>
      <c r="H44" s="53"/>
      <c r="I44" s="53" t="str">
        <f ca="1">IF(INDIRECT("'Risk Input'!"&amp;Database!$O$22&amp;ROW()-4)="","",INDIRECT("'Risk Input'!"&amp;Database!$O$22&amp;ROW()-4))</f>
        <v/>
      </c>
      <c r="J44" s="53"/>
      <c r="K44" s="53"/>
    </row>
    <row r="45" s="29" customFormat="1" ht="15.25" spans="2:11">
      <c r="B45" s="91">
        <f t="shared" si="3"/>
        <v>35</v>
      </c>
      <c r="C45" s="91" t="str">
        <f ca="1">IF(INDIRECT("'Risk Input'!"&amp;Database!$O$2&amp;ROW()-4)="","",INDIRECT("'Risk Input'!"&amp;Database!$O$2&amp;ROW()-4))</f>
        <v/>
      </c>
      <c r="D45" s="92" t="str">
        <f ca="1">IF(INDIRECT("'Risk Input'!"&amp;Database!$O$10&amp;ROW()-4)="","",INDIRECT("'Risk Input'!"&amp;Database!$O$10&amp;ROW()-4))</f>
        <v/>
      </c>
      <c r="E45" s="107" t="str">
        <f ca="1">IF(INDIRECT("'Risk Input'!"&amp;Database!$O$9&amp;ROW()-4)="","",INDIRECT("'Risk Input'!"&amp;Database!$O$9&amp;ROW()-4))</f>
        <v/>
      </c>
      <c r="F45" s="92" t="str">
        <f ca="1">IF(INDIRECT("'Risk Input'!"&amp;Database!$O$27&amp;ROW()-4)="","",INDIRECT("'Risk Input'!"&amp;Database!$O$27&amp;ROW()-4))</f>
        <v/>
      </c>
      <c r="G45" s="92"/>
      <c r="H45" s="92"/>
      <c r="I45" s="92" t="str">
        <f ca="1">IF(INDIRECT("'Risk Input'!"&amp;Database!$O$22&amp;ROW()-4)="","",INDIRECT("'Risk Input'!"&amp;Database!$O$22&amp;ROW()-4))</f>
        <v/>
      </c>
      <c r="J45" s="92"/>
      <c r="K45" s="92"/>
    </row>
    <row r="46" s="29" customFormat="1" ht="15.25" spans="2:11">
      <c r="B46" s="77">
        <f t="shared" si="3"/>
        <v>36</v>
      </c>
      <c r="C46" s="77" t="str">
        <f ca="1">IF(INDIRECT("'Risk Input'!"&amp;Database!$O$2&amp;ROW()-4)="","",INDIRECT("'Risk Input'!"&amp;Database!$O$2&amp;ROW()-4))</f>
        <v/>
      </c>
      <c r="D46" s="53" t="str">
        <f ca="1">IF(INDIRECT("'Risk Input'!"&amp;Database!$O$10&amp;ROW()-4)="","",INDIRECT("'Risk Input'!"&amp;Database!$O$10&amp;ROW()-4))</f>
        <v/>
      </c>
      <c r="E46" s="108" t="str">
        <f ca="1">IF(INDIRECT("'Risk Input'!"&amp;Database!$O$9&amp;ROW()-4)="","",INDIRECT("'Risk Input'!"&amp;Database!$O$9&amp;ROW()-4))</f>
        <v/>
      </c>
      <c r="F46" s="53" t="str">
        <f ca="1">IF(INDIRECT("'Risk Input'!"&amp;Database!$O$27&amp;ROW()-4)="","",INDIRECT("'Risk Input'!"&amp;Database!$O$27&amp;ROW()-4))</f>
        <v/>
      </c>
      <c r="G46" s="53"/>
      <c r="H46" s="53"/>
      <c r="I46" s="53" t="str">
        <f ca="1">IF(INDIRECT("'Risk Input'!"&amp;Database!$O$22&amp;ROW()-4)="","",INDIRECT("'Risk Input'!"&amp;Database!$O$22&amp;ROW()-4))</f>
        <v/>
      </c>
      <c r="J46" s="53"/>
      <c r="K46" s="53"/>
    </row>
    <row r="47" s="29" customFormat="1" ht="15.25" spans="2:11">
      <c r="B47" s="91">
        <f t="shared" si="3"/>
        <v>37</v>
      </c>
      <c r="C47" s="91" t="str">
        <f ca="1">IF(INDIRECT("'Risk Input'!"&amp;Database!$O$2&amp;ROW()-4)="","",INDIRECT("'Risk Input'!"&amp;Database!$O$2&amp;ROW()-4))</f>
        <v/>
      </c>
      <c r="D47" s="92" t="str">
        <f ca="1">IF(INDIRECT("'Risk Input'!"&amp;Database!$O$10&amp;ROW()-4)="","",INDIRECT("'Risk Input'!"&amp;Database!$O$10&amp;ROW()-4))</f>
        <v/>
      </c>
      <c r="E47" s="107" t="str">
        <f ca="1">IF(INDIRECT("'Risk Input'!"&amp;Database!$O$9&amp;ROW()-4)="","",INDIRECT("'Risk Input'!"&amp;Database!$O$9&amp;ROW()-4))</f>
        <v/>
      </c>
      <c r="F47" s="92" t="str">
        <f ca="1">IF(INDIRECT("'Risk Input'!"&amp;Database!$O$27&amp;ROW()-4)="","",INDIRECT("'Risk Input'!"&amp;Database!$O$27&amp;ROW()-4))</f>
        <v/>
      </c>
      <c r="G47" s="92"/>
      <c r="H47" s="92"/>
      <c r="I47" s="92" t="str">
        <f ca="1">IF(INDIRECT("'Risk Input'!"&amp;Database!$O$22&amp;ROW()-4)="","",INDIRECT("'Risk Input'!"&amp;Database!$O$22&amp;ROW()-4))</f>
        <v/>
      </c>
      <c r="J47" s="92"/>
      <c r="K47" s="92"/>
    </row>
    <row r="48" s="29" customFormat="1" ht="15.25" spans="2:11">
      <c r="B48" s="77">
        <f t="shared" si="3"/>
        <v>38</v>
      </c>
      <c r="C48" s="77" t="str">
        <f ca="1">IF(INDIRECT("'Risk Input'!"&amp;Database!$O$2&amp;ROW()-4)="","",INDIRECT("'Risk Input'!"&amp;Database!$O$2&amp;ROW()-4))</f>
        <v/>
      </c>
      <c r="D48" s="53" t="str">
        <f ca="1">IF(INDIRECT("'Risk Input'!"&amp;Database!$O$10&amp;ROW()-4)="","",INDIRECT("'Risk Input'!"&amp;Database!$O$10&amp;ROW()-4))</f>
        <v/>
      </c>
      <c r="E48" s="108" t="str">
        <f ca="1">IF(INDIRECT("'Risk Input'!"&amp;Database!$O$9&amp;ROW()-4)="","",INDIRECT("'Risk Input'!"&amp;Database!$O$9&amp;ROW()-4))</f>
        <v/>
      </c>
      <c r="F48" s="53" t="str">
        <f ca="1">IF(INDIRECT("'Risk Input'!"&amp;Database!$O$27&amp;ROW()-4)="","",INDIRECT("'Risk Input'!"&amp;Database!$O$27&amp;ROW()-4))</f>
        <v/>
      </c>
      <c r="G48" s="53"/>
      <c r="H48" s="53"/>
      <c r="I48" s="53" t="str">
        <f ca="1">IF(INDIRECT("'Risk Input'!"&amp;Database!$O$22&amp;ROW()-4)="","",INDIRECT("'Risk Input'!"&amp;Database!$O$22&amp;ROW()-4))</f>
        <v/>
      </c>
      <c r="J48" s="53"/>
      <c r="K48" s="53"/>
    </row>
    <row r="49" s="29" customFormat="1" ht="15.25" spans="2:11">
      <c r="B49" s="91">
        <f t="shared" si="3"/>
        <v>39</v>
      </c>
      <c r="C49" s="91" t="str">
        <f ca="1">IF(INDIRECT("'Risk Input'!"&amp;Database!$O$2&amp;ROW()-4)="","",INDIRECT("'Risk Input'!"&amp;Database!$O$2&amp;ROW()-4))</f>
        <v/>
      </c>
      <c r="D49" s="92" t="str">
        <f ca="1">IF(INDIRECT("'Risk Input'!"&amp;Database!$O$10&amp;ROW()-4)="","",INDIRECT("'Risk Input'!"&amp;Database!$O$10&amp;ROW()-4))</f>
        <v/>
      </c>
      <c r="E49" s="107" t="str">
        <f ca="1">IF(INDIRECT("'Risk Input'!"&amp;Database!$O$9&amp;ROW()-4)="","",INDIRECT("'Risk Input'!"&amp;Database!$O$9&amp;ROW()-4))</f>
        <v/>
      </c>
      <c r="F49" s="92" t="str">
        <f ca="1">IF(INDIRECT("'Risk Input'!"&amp;Database!$O$27&amp;ROW()-4)="","",INDIRECT("'Risk Input'!"&amp;Database!$O$27&amp;ROW()-4))</f>
        <v/>
      </c>
      <c r="G49" s="92"/>
      <c r="H49" s="92"/>
      <c r="I49" s="92" t="str">
        <f ca="1">IF(INDIRECT("'Risk Input'!"&amp;Database!$O$22&amp;ROW()-4)="","",INDIRECT("'Risk Input'!"&amp;Database!$O$22&amp;ROW()-4))</f>
        <v/>
      </c>
      <c r="J49" s="92"/>
      <c r="K49" s="92"/>
    </row>
    <row r="50" s="29" customFormat="1" ht="15.25" spans="2:11">
      <c r="B50" s="77">
        <f t="shared" si="3"/>
        <v>40</v>
      </c>
      <c r="C50" s="77" t="str">
        <f ca="1">IF(INDIRECT("'Risk Input'!"&amp;Database!$O$2&amp;ROW()-4)="","",INDIRECT("'Risk Input'!"&amp;Database!$O$2&amp;ROW()-4))</f>
        <v/>
      </c>
      <c r="D50" s="53" t="str">
        <f ca="1">IF(INDIRECT("'Risk Input'!"&amp;Database!$O$10&amp;ROW()-4)="","",INDIRECT("'Risk Input'!"&amp;Database!$O$10&amp;ROW()-4))</f>
        <v/>
      </c>
      <c r="E50" s="108" t="str">
        <f ca="1">IF(INDIRECT("'Risk Input'!"&amp;Database!$O$9&amp;ROW()-4)="","",INDIRECT("'Risk Input'!"&amp;Database!$O$9&amp;ROW()-4))</f>
        <v/>
      </c>
      <c r="F50" s="53" t="str">
        <f ca="1">IF(INDIRECT("'Risk Input'!"&amp;Database!$O$27&amp;ROW()-4)="","",INDIRECT("'Risk Input'!"&amp;Database!$O$27&amp;ROW()-4))</f>
        <v/>
      </c>
      <c r="G50" s="53"/>
      <c r="H50" s="53"/>
      <c r="I50" s="53" t="str">
        <f ca="1">IF(INDIRECT("'Risk Input'!"&amp;Database!$O$22&amp;ROW()-4)="","",INDIRECT("'Risk Input'!"&amp;Database!$O$22&amp;ROW()-4))</f>
        <v/>
      </c>
      <c r="J50" s="53"/>
      <c r="K50" s="53"/>
    </row>
    <row r="51" s="29" customFormat="1" ht="15.25" spans="2:11">
      <c r="B51" s="91">
        <f t="shared" si="3"/>
        <v>41</v>
      </c>
      <c r="C51" s="91" t="str">
        <f ca="1">IF(INDIRECT("'Risk Input'!"&amp;Database!$O$2&amp;ROW()-4)="","",INDIRECT("'Risk Input'!"&amp;Database!$O$2&amp;ROW()-4))</f>
        <v/>
      </c>
      <c r="D51" s="92" t="str">
        <f ca="1">IF(INDIRECT("'Risk Input'!"&amp;Database!$O$10&amp;ROW()-4)="","",INDIRECT("'Risk Input'!"&amp;Database!$O$10&amp;ROW()-4))</f>
        <v/>
      </c>
      <c r="E51" s="107" t="str">
        <f ca="1">IF(INDIRECT("'Risk Input'!"&amp;Database!$O$9&amp;ROW()-4)="","",INDIRECT("'Risk Input'!"&amp;Database!$O$9&amp;ROW()-4))</f>
        <v/>
      </c>
      <c r="F51" s="92" t="str">
        <f ca="1">IF(INDIRECT("'Risk Input'!"&amp;Database!$O$27&amp;ROW()-4)="","",INDIRECT("'Risk Input'!"&amp;Database!$O$27&amp;ROW()-4))</f>
        <v/>
      </c>
      <c r="G51" s="92"/>
      <c r="H51" s="92"/>
      <c r="I51" s="92" t="str">
        <f ca="1">IF(INDIRECT("'Risk Input'!"&amp;Database!$O$22&amp;ROW()-4)="","",INDIRECT("'Risk Input'!"&amp;Database!$O$22&amp;ROW()-4))</f>
        <v/>
      </c>
      <c r="J51" s="92"/>
      <c r="K51" s="92"/>
    </row>
    <row r="52" s="29" customFormat="1" ht="15.25" spans="2:11">
      <c r="B52" s="77">
        <f t="shared" si="3"/>
        <v>42</v>
      </c>
      <c r="C52" s="77" t="str">
        <f ca="1">IF(INDIRECT("'Risk Input'!"&amp;Database!$O$2&amp;ROW()-4)="","",INDIRECT("'Risk Input'!"&amp;Database!$O$2&amp;ROW()-4))</f>
        <v/>
      </c>
      <c r="D52" s="53" t="str">
        <f ca="1">IF(INDIRECT("'Risk Input'!"&amp;Database!$O$10&amp;ROW()-4)="","",INDIRECT("'Risk Input'!"&amp;Database!$O$10&amp;ROW()-4))</f>
        <v/>
      </c>
      <c r="E52" s="108" t="str">
        <f ca="1">IF(INDIRECT("'Risk Input'!"&amp;Database!$O$9&amp;ROW()-4)="","",INDIRECT("'Risk Input'!"&amp;Database!$O$9&amp;ROW()-4))</f>
        <v/>
      </c>
      <c r="F52" s="53" t="str">
        <f ca="1">IF(INDIRECT("'Risk Input'!"&amp;Database!$O$27&amp;ROW()-4)="","",INDIRECT("'Risk Input'!"&amp;Database!$O$27&amp;ROW()-4))</f>
        <v/>
      </c>
      <c r="G52" s="53"/>
      <c r="H52" s="53"/>
      <c r="I52" s="53" t="str">
        <f ca="1">IF(INDIRECT("'Risk Input'!"&amp;Database!$O$22&amp;ROW()-4)="","",INDIRECT("'Risk Input'!"&amp;Database!$O$22&amp;ROW()-4))</f>
        <v/>
      </c>
      <c r="J52" s="53"/>
      <c r="K52" s="53"/>
    </row>
    <row r="53" s="29" customFormat="1" ht="15.25" spans="2:11">
      <c r="B53" s="91">
        <f t="shared" ref="B53:B62" si="4">B52+1</f>
        <v>43</v>
      </c>
      <c r="C53" s="91" t="str">
        <f ca="1">IF(INDIRECT("'Risk Input'!"&amp;Database!$O$2&amp;ROW()-4)="","",INDIRECT("'Risk Input'!"&amp;Database!$O$2&amp;ROW()-4))</f>
        <v/>
      </c>
      <c r="D53" s="92" t="str">
        <f ca="1">IF(INDIRECT("'Risk Input'!"&amp;Database!$O$10&amp;ROW()-4)="","",INDIRECT("'Risk Input'!"&amp;Database!$O$10&amp;ROW()-4))</f>
        <v/>
      </c>
      <c r="E53" s="107" t="str">
        <f ca="1">IF(INDIRECT("'Risk Input'!"&amp;Database!$O$9&amp;ROW()-4)="","",INDIRECT("'Risk Input'!"&amp;Database!$O$9&amp;ROW()-4))</f>
        <v/>
      </c>
      <c r="F53" s="92" t="str">
        <f ca="1">IF(INDIRECT("'Risk Input'!"&amp;Database!$O$27&amp;ROW()-4)="","",INDIRECT("'Risk Input'!"&amp;Database!$O$27&amp;ROW()-4))</f>
        <v/>
      </c>
      <c r="G53" s="92"/>
      <c r="H53" s="92"/>
      <c r="I53" s="92" t="str">
        <f ca="1">IF(INDIRECT("'Risk Input'!"&amp;Database!$O$22&amp;ROW()-4)="","",INDIRECT("'Risk Input'!"&amp;Database!$O$22&amp;ROW()-4))</f>
        <v/>
      </c>
      <c r="J53" s="92"/>
      <c r="K53" s="92"/>
    </row>
    <row r="54" s="29" customFormat="1" ht="15.25" spans="2:11">
      <c r="B54" s="77">
        <f t="shared" si="4"/>
        <v>44</v>
      </c>
      <c r="C54" s="77" t="str">
        <f ca="1">IF(INDIRECT("'Risk Input'!"&amp;Database!$O$2&amp;ROW()-4)="","",INDIRECT("'Risk Input'!"&amp;Database!$O$2&amp;ROW()-4))</f>
        <v/>
      </c>
      <c r="D54" s="53" t="str">
        <f ca="1">IF(INDIRECT("'Risk Input'!"&amp;Database!$O$10&amp;ROW()-4)="","",INDIRECT("'Risk Input'!"&amp;Database!$O$10&amp;ROW()-4))</f>
        <v/>
      </c>
      <c r="E54" s="108" t="str">
        <f ca="1">IF(INDIRECT("'Risk Input'!"&amp;Database!$O$9&amp;ROW()-4)="","",INDIRECT("'Risk Input'!"&amp;Database!$O$9&amp;ROW()-4))</f>
        <v/>
      </c>
      <c r="F54" s="53" t="str">
        <f ca="1">IF(INDIRECT("'Risk Input'!"&amp;Database!$O$27&amp;ROW()-4)="","",INDIRECT("'Risk Input'!"&amp;Database!$O$27&amp;ROW()-4))</f>
        <v/>
      </c>
      <c r="G54" s="53"/>
      <c r="H54" s="53"/>
      <c r="I54" s="53" t="str">
        <f ca="1">IF(INDIRECT("'Risk Input'!"&amp;Database!$O$22&amp;ROW()-4)="","",INDIRECT("'Risk Input'!"&amp;Database!$O$22&amp;ROW()-4))</f>
        <v/>
      </c>
      <c r="J54" s="53"/>
      <c r="K54" s="53"/>
    </row>
    <row r="55" s="29" customFormat="1" ht="15.25" spans="2:11">
      <c r="B55" s="91">
        <f t="shared" si="4"/>
        <v>45</v>
      </c>
      <c r="C55" s="91" t="str">
        <f ca="1">IF(INDIRECT("'Risk Input'!"&amp;Database!$O$2&amp;ROW()-4)="","",INDIRECT("'Risk Input'!"&amp;Database!$O$2&amp;ROW()-4))</f>
        <v/>
      </c>
      <c r="D55" s="92" t="str">
        <f ca="1">IF(INDIRECT("'Risk Input'!"&amp;Database!$O$10&amp;ROW()-4)="","",INDIRECT("'Risk Input'!"&amp;Database!$O$10&amp;ROW()-4))</f>
        <v/>
      </c>
      <c r="E55" s="107" t="str">
        <f ca="1">IF(INDIRECT("'Risk Input'!"&amp;Database!$O$9&amp;ROW()-4)="","",INDIRECT("'Risk Input'!"&amp;Database!$O$9&amp;ROW()-4))</f>
        <v/>
      </c>
      <c r="F55" s="92" t="str">
        <f ca="1">IF(INDIRECT("'Risk Input'!"&amp;Database!$O$27&amp;ROW()-4)="","",INDIRECT("'Risk Input'!"&amp;Database!$O$27&amp;ROW()-4))</f>
        <v/>
      </c>
      <c r="G55" s="92"/>
      <c r="H55" s="92"/>
      <c r="I55" s="92" t="str">
        <f ca="1">IF(INDIRECT("'Risk Input'!"&amp;Database!$O$22&amp;ROW()-4)="","",INDIRECT("'Risk Input'!"&amp;Database!$O$22&amp;ROW()-4))</f>
        <v/>
      </c>
      <c r="J55" s="92"/>
      <c r="K55" s="92"/>
    </row>
    <row r="56" s="29" customFormat="1" ht="15.25" spans="2:11">
      <c r="B56" s="77">
        <f t="shared" si="4"/>
        <v>46</v>
      </c>
      <c r="C56" s="77" t="str">
        <f ca="1">IF(INDIRECT("'Risk Input'!"&amp;Database!$O$2&amp;ROW()-4)="","",INDIRECT("'Risk Input'!"&amp;Database!$O$2&amp;ROW()-4))</f>
        <v/>
      </c>
      <c r="D56" s="53" t="str">
        <f ca="1">IF(INDIRECT("'Risk Input'!"&amp;Database!$O$10&amp;ROW()-4)="","",INDIRECT("'Risk Input'!"&amp;Database!$O$10&amp;ROW()-4))</f>
        <v/>
      </c>
      <c r="E56" s="108" t="str">
        <f ca="1">IF(INDIRECT("'Risk Input'!"&amp;Database!$O$9&amp;ROW()-4)="","",INDIRECT("'Risk Input'!"&amp;Database!$O$9&amp;ROW()-4))</f>
        <v/>
      </c>
      <c r="F56" s="53" t="str">
        <f ca="1">IF(INDIRECT("'Risk Input'!"&amp;Database!$O$27&amp;ROW()-4)="","",INDIRECT("'Risk Input'!"&amp;Database!$O$27&amp;ROW()-4))</f>
        <v/>
      </c>
      <c r="G56" s="53"/>
      <c r="H56" s="53"/>
      <c r="I56" s="53" t="str">
        <f ca="1">IF(INDIRECT("'Risk Input'!"&amp;Database!$O$22&amp;ROW()-4)="","",INDIRECT("'Risk Input'!"&amp;Database!$O$22&amp;ROW()-4))</f>
        <v/>
      </c>
      <c r="J56" s="53"/>
      <c r="K56" s="53"/>
    </row>
    <row r="57" s="29" customFormat="1" ht="15.25" spans="2:11">
      <c r="B57" s="91">
        <f t="shared" si="4"/>
        <v>47</v>
      </c>
      <c r="C57" s="91" t="str">
        <f ca="1">IF(INDIRECT("'Risk Input'!"&amp;Database!$O$2&amp;ROW()-4)="","",INDIRECT("'Risk Input'!"&amp;Database!$O$2&amp;ROW()-4))</f>
        <v/>
      </c>
      <c r="D57" s="92" t="str">
        <f ca="1">IF(INDIRECT("'Risk Input'!"&amp;Database!$O$10&amp;ROW()-4)="","",INDIRECT("'Risk Input'!"&amp;Database!$O$10&amp;ROW()-4))</f>
        <v/>
      </c>
      <c r="E57" s="107" t="str">
        <f ca="1">IF(INDIRECT("'Risk Input'!"&amp;Database!$O$9&amp;ROW()-4)="","",INDIRECT("'Risk Input'!"&amp;Database!$O$9&amp;ROW()-4))</f>
        <v/>
      </c>
      <c r="F57" s="92" t="str">
        <f ca="1">IF(INDIRECT("'Risk Input'!"&amp;Database!$O$27&amp;ROW()-4)="","",INDIRECT("'Risk Input'!"&amp;Database!$O$27&amp;ROW()-4))</f>
        <v/>
      </c>
      <c r="G57" s="92"/>
      <c r="H57" s="92"/>
      <c r="I57" s="92" t="str">
        <f ca="1">IF(INDIRECT("'Risk Input'!"&amp;Database!$O$22&amp;ROW()-4)="","",INDIRECT("'Risk Input'!"&amp;Database!$O$22&amp;ROW()-4))</f>
        <v/>
      </c>
      <c r="J57" s="92"/>
      <c r="K57" s="92"/>
    </row>
    <row r="58" s="29" customFormat="1" ht="15.25" spans="2:11">
      <c r="B58" s="77">
        <f t="shared" si="4"/>
        <v>48</v>
      </c>
      <c r="C58" s="77" t="str">
        <f ca="1">IF(INDIRECT("'Risk Input'!"&amp;Database!$O$2&amp;ROW()-4)="","",INDIRECT("'Risk Input'!"&amp;Database!$O$2&amp;ROW()-4))</f>
        <v/>
      </c>
      <c r="D58" s="53" t="str">
        <f ca="1">IF(INDIRECT("'Risk Input'!"&amp;Database!$O$10&amp;ROW()-4)="","",INDIRECT("'Risk Input'!"&amp;Database!$O$10&amp;ROW()-4))</f>
        <v/>
      </c>
      <c r="E58" s="108" t="str">
        <f ca="1">IF(INDIRECT("'Risk Input'!"&amp;Database!$O$9&amp;ROW()-4)="","",INDIRECT("'Risk Input'!"&amp;Database!$O$9&amp;ROW()-4))</f>
        <v/>
      </c>
      <c r="F58" s="53" t="str">
        <f ca="1">IF(INDIRECT("'Risk Input'!"&amp;Database!$O$27&amp;ROW()-4)="","",INDIRECT("'Risk Input'!"&amp;Database!$O$27&amp;ROW()-4))</f>
        <v/>
      </c>
      <c r="G58" s="53"/>
      <c r="H58" s="53"/>
      <c r="I58" s="53" t="str">
        <f ca="1">IF(INDIRECT("'Risk Input'!"&amp;Database!$O$22&amp;ROW()-4)="","",INDIRECT("'Risk Input'!"&amp;Database!$O$22&amp;ROW()-4))</f>
        <v/>
      </c>
      <c r="J58" s="53"/>
      <c r="K58" s="53"/>
    </row>
    <row r="59" s="29" customFormat="1" ht="15.25" spans="2:11">
      <c r="B59" s="91">
        <f t="shared" si="4"/>
        <v>49</v>
      </c>
      <c r="C59" s="91" t="str">
        <f ca="1">IF(INDIRECT("'Risk Input'!"&amp;Database!$O$2&amp;ROW()-4)="","",INDIRECT("'Risk Input'!"&amp;Database!$O$2&amp;ROW()-4))</f>
        <v/>
      </c>
      <c r="D59" s="92" t="str">
        <f ca="1">IF(INDIRECT("'Risk Input'!"&amp;Database!$O$10&amp;ROW()-4)="","",INDIRECT("'Risk Input'!"&amp;Database!$O$10&amp;ROW()-4))</f>
        <v/>
      </c>
      <c r="E59" s="107" t="str">
        <f ca="1">IF(INDIRECT("'Risk Input'!"&amp;Database!$O$9&amp;ROW()-4)="","",INDIRECT("'Risk Input'!"&amp;Database!$O$9&amp;ROW()-4))</f>
        <v/>
      </c>
      <c r="F59" s="92" t="str">
        <f ca="1">IF(INDIRECT("'Risk Input'!"&amp;Database!$O$27&amp;ROW()-4)="","",INDIRECT("'Risk Input'!"&amp;Database!$O$27&amp;ROW()-4))</f>
        <v/>
      </c>
      <c r="G59" s="92"/>
      <c r="H59" s="92"/>
      <c r="I59" s="92" t="str">
        <f ca="1">IF(INDIRECT("'Risk Input'!"&amp;Database!$O$22&amp;ROW()-4)="","",INDIRECT("'Risk Input'!"&amp;Database!$O$22&amp;ROW()-4))</f>
        <v/>
      </c>
      <c r="J59" s="92"/>
      <c r="K59" s="92"/>
    </row>
    <row r="60" s="29" customFormat="1" ht="15.25" spans="2:11">
      <c r="B60" s="77">
        <f t="shared" si="4"/>
        <v>50</v>
      </c>
      <c r="C60" s="77" t="str">
        <f ca="1">IF(INDIRECT("'Risk Input'!"&amp;Database!$O$2&amp;ROW()-4)="","",INDIRECT("'Risk Input'!"&amp;Database!$O$2&amp;ROW()-4))</f>
        <v/>
      </c>
      <c r="D60" s="53" t="str">
        <f ca="1">IF(INDIRECT("'Risk Input'!"&amp;Database!$O$10&amp;ROW()-4)="","",INDIRECT("'Risk Input'!"&amp;Database!$O$10&amp;ROW()-4))</f>
        <v/>
      </c>
      <c r="E60" s="108" t="str">
        <f ca="1">IF(INDIRECT("'Risk Input'!"&amp;Database!$O$9&amp;ROW()-4)="","",INDIRECT("'Risk Input'!"&amp;Database!$O$9&amp;ROW()-4))</f>
        <v/>
      </c>
      <c r="F60" s="53" t="str">
        <f ca="1">IF(INDIRECT("'Risk Input'!"&amp;Database!$O$27&amp;ROW()-4)="","",INDIRECT("'Risk Input'!"&amp;Database!$O$27&amp;ROW()-4))</f>
        <v/>
      </c>
      <c r="G60" s="53"/>
      <c r="H60" s="53"/>
      <c r="I60" s="53" t="str">
        <f ca="1">IF(INDIRECT("'Risk Input'!"&amp;Database!$O$22&amp;ROW()-4)="","",INDIRECT("'Risk Input'!"&amp;Database!$O$22&amp;ROW()-4))</f>
        <v/>
      </c>
      <c r="J60" s="53"/>
      <c r="K60" s="53"/>
    </row>
    <row r="61" s="29" customFormat="1" ht="15.25" spans="2:11">
      <c r="B61" s="91">
        <f t="shared" si="4"/>
        <v>51</v>
      </c>
      <c r="C61" s="91" t="str">
        <f ca="1">IF(INDIRECT("'Risk Input'!"&amp;Database!$O$2&amp;ROW()-4)="","",INDIRECT("'Risk Input'!"&amp;Database!$O$2&amp;ROW()-4))</f>
        <v/>
      </c>
      <c r="D61" s="92" t="str">
        <f ca="1">IF(INDIRECT("'Risk Input'!"&amp;Database!$O$10&amp;ROW()-4)="","",INDIRECT("'Risk Input'!"&amp;Database!$O$10&amp;ROW()-4))</f>
        <v/>
      </c>
      <c r="E61" s="107" t="str">
        <f ca="1">IF(INDIRECT("'Risk Input'!"&amp;Database!$O$9&amp;ROW()-4)="","",INDIRECT("'Risk Input'!"&amp;Database!$O$9&amp;ROW()-4))</f>
        <v/>
      </c>
      <c r="F61" s="92" t="str">
        <f ca="1">IF(INDIRECT("'Risk Input'!"&amp;Database!$O$27&amp;ROW()-4)="","",INDIRECT("'Risk Input'!"&amp;Database!$O$27&amp;ROW()-4))</f>
        <v/>
      </c>
      <c r="G61" s="92"/>
      <c r="H61" s="92"/>
      <c r="I61" s="92" t="str">
        <f ca="1">IF(INDIRECT("'Risk Input'!"&amp;Database!$O$22&amp;ROW()-4)="","",INDIRECT("'Risk Input'!"&amp;Database!$O$22&amp;ROW()-4))</f>
        <v/>
      </c>
      <c r="J61" s="92"/>
      <c r="K61" s="92"/>
    </row>
    <row r="62" s="29" customFormat="1" ht="15.25" spans="2:11">
      <c r="B62" s="77">
        <f t="shared" si="4"/>
        <v>52</v>
      </c>
      <c r="C62" s="77" t="str">
        <f ca="1">IF(INDIRECT("'Risk Input'!"&amp;Database!$O$2&amp;ROW()-4)="","",INDIRECT("'Risk Input'!"&amp;Database!$O$2&amp;ROW()-4))</f>
        <v/>
      </c>
      <c r="D62" s="53" t="str">
        <f ca="1">IF(INDIRECT("'Risk Input'!"&amp;Database!$O$10&amp;ROW()-4)="","",INDIRECT("'Risk Input'!"&amp;Database!$O$10&amp;ROW()-4))</f>
        <v/>
      </c>
      <c r="E62" s="108" t="str">
        <f ca="1">IF(INDIRECT("'Risk Input'!"&amp;Database!$O$9&amp;ROW()-4)="","",INDIRECT("'Risk Input'!"&amp;Database!$O$9&amp;ROW()-4))</f>
        <v/>
      </c>
      <c r="F62" s="53" t="str">
        <f ca="1">IF(INDIRECT("'Risk Input'!"&amp;Database!$O$27&amp;ROW()-4)="","",INDIRECT("'Risk Input'!"&amp;Database!$O$27&amp;ROW()-4))</f>
        <v/>
      </c>
      <c r="G62" s="53"/>
      <c r="H62" s="53"/>
      <c r="I62" s="53" t="str">
        <f ca="1">IF(INDIRECT("'Risk Input'!"&amp;Database!$O$22&amp;ROW()-4)="","",INDIRECT("'Risk Input'!"&amp;Database!$O$22&amp;ROW()-4))</f>
        <v/>
      </c>
      <c r="J62" s="53"/>
      <c r="K62" s="53"/>
    </row>
    <row r="63" s="29" customFormat="1" ht="15.25" spans="2:11">
      <c r="B63" s="91">
        <f t="shared" ref="B63:B72" si="5">B62+1</f>
        <v>53</v>
      </c>
      <c r="C63" s="91" t="str">
        <f ca="1">IF(INDIRECT("'Risk Input'!"&amp;Database!$O$2&amp;ROW()-4)="","",INDIRECT("'Risk Input'!"&amp;Database!$O$2&amp;ROW()-4))</f>
        <v/>
      </c>
      <c r="D63" s="92" t="str">
        <f ca="1">IF(INDIRECT("'Risk Input'!"&amp;Database!$O$10&amp;ROW()-4)="","",INDIRECT("'Risk Input'!"&amp;Database!$O$10&amp;ROW()-4))</f>
        <v/>
      </c>
      <c r="E63" s="107" t="str">
        <f ca="1">IF(INDIRECT("'Risk Input'!"&amp;Database!$O$9&amp;ROW()-4)="","",INDIRECT("'Risk Input'!"&amp;Database!$O$9&amp;ROW()-4))</f>
        <v/>
      </c>
      <c r="F63" s="92" t="str">
        <f ca="1">IF(INDIRECT("'Risk Input'!"&amp;Database!$O$27&amp;ROW()-4)="","",INDIRECT("'Risk Input'!"&amp;Database!$O$27&amp;ROW()-4))</f>
        <v/>
      </c>
      <c r="G63" s="92"/>
      <c r="H63" s="92"/>
      <c r="I63" s="92" t="str">
        <f ca="1">IF(INDIRECT("'Risk Input'!"&amp;Database!$O$22&amp;ROW()-4)="","",INDIRECT("'Risk Input'!"&amp;Database!$O$22&amp;ROW()-4))</f>
        <v/>
      </c>
      <c r="J63" s="92"/>
      <c r="K63" s="92"/>
    </row>
    <row r="64" s="29" customFormat="1" ht="15.25" spans="2:11">
      <c r="B64" s="77">
        <f t="shared" si="5"/>
        <v>54</v>
      </c>
      <c r="C64" s="77" t="str">
        <f ca="1">IF(INDIRECT("'Risk Input'!"&amp;Database!$O$2&amp;ROW()-4)="","",INDIRECT("'Risk Input'!"&amp;Database!$O$2&amp;ROW()-4))</f>
        <v/>
      </c>
      <c r="D64" s="53" t="str">
        <f ca="1">IF(INDIRECT("'Risk Input'!"&amp;Database!$O$10&amp;ROW()-4)="","",INDIRECT("'Risk Input'!"&amp;Database!$O$10&amp;ROW()-4))</f>
        <v/>
      </c>
      <c r="E64" s="108" t="str">
        <f ca="1">IF(INDIRECT("'Risk Input'!"&amp;Database!$O$9&amp;ROW()-4)="","",INDIRECT("'Risk Input'!"&amp;Database!$O$9&amp;ROW()-4))</f>
        <v/>
      </c>
      <c r="F64" s="53" t="str">
        <f ca="1">IF(INDIRECT("'Risk Input'!"&amp;Database!$O$27&amp;ROW()-4)="","",INDIRECT("'Risk Input'!"&amp;Database!$O$27&amp;ROW()-4))</f>
        <v/>
      </c>
      <c r="G64" s="53"/>
      <c r="H64" s="53"/>
      <c r="I64" s="53" t="str">
        <f ca="1">IF(INDIRECT("'Risk Input'!"&amp;Database!$O$22&amp;ROW()-4)="","",INDIRECT("'Risk Input'!"&amp;Database!$O$22&amp;ROW()-4))</f>
        <v/>
      </c>
      <c r="J64" s="53"/>
      <c r="K64" s="53"/>
    </row>
    <row r="65" s="29" customFormat="1" ht="15.25" spans="2:11">
      <c r="B65" s="91">
        <f t="shared" si="5"/>
        <v>55</v>
      </c>
      <c r="C65" s="91" t="str">
        <f ca="1">IF(INDIRECT("'Risk Input'!"&amp;Database!$O$2&amp;ROW()-4)="","",INDIRECT("'Risk Input'!"&amp;Database!$O$2&amp;ROW()-4))</f>
        <v/>
      </c>
      <c r="D65" s="92" t="str">
        <f ca="1">IF(INDIRECT("'Risk Input'!"&amp;Database!$O$10&amp;ROW()-4)="","",INDIRECT("'Risk Input'!"&amp;Database!$O$10&amp;ROW()-4))</f>
        <v/>
      </c>
      <c r="E65" s="107" t="str">
        <f ca="1">IF(INDIRECT("'Risk Input'!"&amp;Database!$O$9&amp;ROW()-4)="","",INDIRECT("'Risk Input'!"&amp;Database!$O$9&amp;ROW()-4))</f>
        <v/>
      </c>
      <c r="F65" s="92" t="str">
        <f ca="1">IF(INDIRECT("'Risk Input'!"&amp;Database!$O$27&amp;ROW()-4)="","",INDIRECT("'Risk Input'!"&amp;Database!$O$27&amp;ROW()-4))</f>
        <v/>
      </c>
      <c r="G65" s="92"/>
      <c r="H65" s="92"/>
      <c r="I65" s="92" t="str">
        <f ca="1">IF(INDIRECT("'Risk Input'!"&amp;Database!$O$22&amp;ROW()-4)="","",INDIRECT("'Risk Input'!"&amp;Database!$O$22&amp;ROW()-4))</f>
        <v/>
      </c>
      <c r="J65" s="92"/>
      <c r="K65" s="92"/>
    </row>
    <row r="66" s="29" customFormat="1" ht="15.25" spans="2:11">
      <c r="B66" s="77">
        <f t="shared" si="5"/>
        <v>56</v>
      </c>
      <c r="C66" s="77" t="str">
        <f ca="1">IF(INDIRECT("'Risk Input'!"&amp;Database!$O$2&amp;ROW()-4)="","",INDIRECT("'Risk Input'!"&amp;Database!$O$2&amp;ROW()-4))</f>
        <v/>
      </c>
      <c r="D66" s="53" t="str">
        <f ca="1">IF(INDIRECT("'Risk Input'!"&amp;Database!$O$10&amp;ROW()-4)="","",INDIRECT("'Risk Input'!"&amp;Database!$O$10&amp;ROW()-4))</f>
        <v/>
      </c>
      <c r="E66" s="108" t="str">
        <f ca="1">IF(INDIRECT("'Risk Input'!"&amp;Database!$O$9&amp;ROW()-4)="","",INDIRECT("'Risk Input'!"&amp;Database!$O$9&amp;ROW()-4))</f>
        <v/>
      </c>
      <c r="F66" s="53" t="str">
        <f ca="1">IF(INDIRECT("'Risk Input'!"&amp;Database!$O$27&amp;ROW()-4)="","",INDIRECT("'Risk Input'!"&amp;Database!$O$27&amp;ROW()-4))</f>
        <v/>
      </c>
      <c r="G66" s="53"/>
      <c r="H66" s="53"/>
      <c r="I66" s="53" t="str">
        <f ca="1">IF(INDIRECT("'Risk Input'!"&amp;Database!$O$22&amp;ROW()-4)="","",INDIRECT("'Risk Input'!"&amp;Database!$O$22&amp;ROW()-4))</f>
        <v/>
      </c>
      <c r="J66" s="53"/>
      <c r="K66" s="53"/>
    </row>
    <row r="67" s="29" customFormat="1" ht="15.25" spans="2:11">
      <c r="B67" s="91">
        <f t="shared" si="5"/>
        <v>57</v>
      </c>
      <c r="C67" s="91" t="str">
        <f ca="1">IF(INDIRECT("'Risk Input'!"&amp;Database!$O$2&amp;ROW()-4)="","",INDIRECT("'Risk Input'!"&amp;Database!$O$2&amp;ROW()-4))</f>
        <v/>
      </c>
      <c r="D67" s="92" t="str">
        <f ca="1">IF(INDIRECT("'Risk Input'!"&amp;Database!$O$10&amp;ROW()-4)="","",INDIRECT("'Risk Input'!"&amp;Database!$O$10&amp;ROW()-4))</f>
        <v/>
      </c>
      <c r="E67" s="107" t="str">
        <f ca="1">IF(INDIRECT("'Risk Input'!"&amp;Database!$O$9&amp;ROW()-4)="","",INDIRECT("'Risk Input'!"&amp;Database!$O$9&amp;ROW()-4))</f>
        <v/>
      </c>
      <c r="F67" s="92" t="str">
        <f ca="1">IF(INDIRECT("'Risk Input'!"&amp;Database!$O$27&amp;ROW()-4)="","",INDIRECT("'Risk Input'!"&amp;Database!$O$27&amp;ROW()-4))</f>
        <v/>
      </c>
      <c r="G67" s="92"/>
      <c r="H67" s="92"/>
      <c r="I67" s="92" t="str">
        <f ca="1">IF(INDIRECT("'Risk Input'!"&amp;Database!$O$22&amp;ROW()-4)="","",INDIRECT("'Risk Input'!"&amp;Database!$O$22&amp;ROW()-4))</f>
        <v/>
      </c>
      <c r="J67" s="92"/>
      <c r="K67" s="92"/>
    </row>
    <row r="68" s="29" customFormat="1" ht="15.25" spans="2:11">
      <c r="B68" s="77">
        <f t="shared" si="5"/>
        <v>58</v>
      </c>
      <c r="C68" s="77" t="str">
        <f ca="1">IF(INDIRECT("'Risk Input'!"&amp;Database!$O$2&amp;ROW()-4)="","",INDIRECT("'Risk Input'!"&amp;Database!$O$2&amp;ROW()-4))</f>
        <v/>
      </c>
      <c r="D68" s="53" t="str">
        <f ca="1">IF(INDIRECT("'Risk Input'!"&amp;Database!$O$10&amp;ROW()-4)="","",INDIRECT("'Risk Input'!"&amp;Database!$O$10&amp;ROW()-4))</f>
        <v/>
      </c>
      <c r="E68" s="108" t="str">
        <f ca="1">IF(INDIRECT("'Risk Input'!"&amp;Database!$O$9&amp;ROW()-4)="","",INDIRECT("'Risk Input'!"&amp;Database!$O$9&amp;ROW()-4))</f>
        <v/>
      </c>
      <c r="F68" s="53" t="str">
        <f ca="1">IF(INDIRECT("'Risk Input'!"&amp;Database!$O$27&amp;ROW()-4)="","",INDIRECT("'Risk Input'!"&amp;Database!$O$27&amp;ROW()-4))</f>
        <v/>
      </c>
      <c r="G68" s="53"/>
      <c r="H68" s="53"/>
      <c r="I68" s="53" t="str">
        <f ca="1">IF(INDIRECT("'Risk Input'!"&amp;Database!$O$22&amp;ROW()-4)="","",INDIRECT("'Risk Input'!"&amp;Database!$O$22&amp;ROW()-4))</f>
        <v/>
      </c>
      <c r="J68" s="53"/>
      <c r="K68" s="53"/>
    </row>
    <row r="69" s="29" customFormat="1" ht="15.25" spans="2:11">
      <c r="B69" s="91">
        <f t="shared" si="5"/>
        <v>59</v>
      </c>
      <c r="C69" s="91" t="str">
        <f ca="1">IF(INDIRECT("'Risk Input'!"&amp;Database!$O$2&amp;ROW()-4)="","",INDIRECT("'Risk Input'!"&amp;Database!$O$2&amp;ROW()-4))</f>
        <v/>
      </c>
      <c r="D69" s="92" t="str">
        <f ca="1">IF(INDIRECT("'Risk Input'!"&amp;Database!$O$10&amp;ROW()-4)="","",INDIRECT("'Risk Input'!"&amp;Database!$O$10&amp;ROW()-4))</f>
        <v/>
      </c>
      <c r="E69" s="107" t="str">
        <f ca="1">IF(INDIRECT("'Risk Input'!"&amp;Database!$O$9&amp;ROW()-4)="","",INDIRECT("'Risk Input'!"&amp;Database!$O$9&amp;ROW()-4))</f>
        <v/>
      </c>
      <c r="F69" s="92" t="str">
        <f ca="1">IF(INDIRECT("'Risk Input'!"&amp;Database!$O$27&amp;ROW()-4)="","",INDIRECT("'Risk Input'!"&amp;Database!$O$27&amp;ROW()-4))</f>
        <v/>
      </c>
      <c r="G69" s="92"/>
      <c r="H69" s="92"/>
      <c r="I69" s="92" t="str">
        <f ca="1">IF(INDIRECT("'Risk Input'!"&amp;Database!$O$22&amp;ROW()-4)="","",INDIRECT("'Risk Input'!"&amp;Database!$O$22&amp;ROW()-4))</f>
        <v/>
      </c>
      <c r="J69" s="92"/>
      <c r="K69" s="92"/>
    </row>
    <row r="70" s="29" customFormat="1" ht="15.25" spans="2:11">
      <c r="B70" s="77">
        <f t="shared" si="5"/>
        <v>60</v>
      </c>
      <c r="C70" s="77" t="str">
        <f ca="1">IF(INDIRECT("'Risk Input'!"&amp;Database!$O$2&amp;ROW()-4)="","",INDIRECT("'Risk Input'!"&amp;Database!$O$2&amp;ROW()-4))</f>
        <v/>
      </c>
      <c r="D70" s="53" t="str">
        <f ca="1">IF(INDIRECT("'Risk Input'!"&amp;Database!$O$10&amp;ROW()-4)="","",INDIRECT("'Risk Input'!"&amp;Database!$O$10&amp;ROW()-4))</f>
        <v/>
      </c>
      <c r="E70" s="108" t="str">
        <f ca="1">IF(INDIRECT("'Risk Input'!"&amp;Database!$O$9&amp;ROW()-4)="","",INDIRECT("'Risk Input'!"&amp;Database!$O$9&amp;ROW()-4))</f>
        <v/>
      </c>
      <c r="F70" s="53" t="str">
        <f ca="1">IF(INDIRECT("'Risk Input'!"&amp;Database!$O$27&amp;ROW()-4)="","",INDIRECT("'Risk Input'!"&amp;Database!$O$27&amp;ROW()-4))</f>
        <v/>
      </c>
      <c r="G70" s="53"/>
      <c r="H70" s="53"/>
      <c r="I70" s="53" t="str">
        <f ca="1">IF(INDIRECT("'Risk Input'!"&amp;Database!$O$22&amp;ROW()-4)="","",INDIRECT("'Risk Input'!"&amp;Database!$O$22&amp;ROW()-4))</f>
        <v/>
      </c>
      <c r="J70" s="53"/>
      <c r="K70" s="53"/>
    </row>
    <row r="71" s="29" customFormat="1" ht="15.25" spans="2:11">
      <c r="B71" s="91">
        <f t="shared" si="5"/>
        <v>61</v>
      </c>
      <c r="C71" s="91" t="str">
        <f ca="1">IF(INDIRECT("'Risk Input'!"&amp;Database!$O$2&amp;ROW()-4)="","",INDIRECT("'Risk Input'!"&amp;Database!$O$2&amp;ROW()-4))</f>
        <v/>
      </c>
      <c r="D71" s="92" t="str">
        <f ca="1">IF(INDIRECT("'Risk Input'!"&amp;Database!$O$10&amp;ROW()-4)="","",INDIRECT("'Risk Input'!"&amp;Database!$O$10&amp;ROW()-4))</f>
        <v/>
      </c>
      <c r="E71" s="107" t="str">
        <f ca="1">IF(INDIRECT("'Risk Input'!"&amp;Database!$O$9&amp;ROW()-4)="","",INDIRECT("'Risk Input'!"&amp;Database!$O$9&amp;ROW()-4))</f>
        <v/>
      </c>
      <c r="F71" s="92" t="str">
        <f ca="1">IF(INDIRECT("'Risk Input'!"&amp;Database!$O$27&amp;ROW()-4)="","",INDIRECT("'Risk Input'!"&amp;Database!$O$27&amp;ROW()-4))</f>
        <v/>
      </c>
      <c r="G71" s="92"/>
      <c r="H71" s="92"/>
      <c r="I71" s="92" t="str">
        <f ca="1">IF(INDIRECT("'Risk Input'!"&amp;Database!$O$22&amp;ROW()-4)="","",INDIRECT("'Risk Input'!"&amp;Database!$O$22&amp;ROW()-4))</f>
        <v/>
      </c>
      <c r="J71" s="92"/>
      <c r="K71" s="92"/>
    </row>
    <row r="72" s="29" customFormat="1" ht="15.25" spans="2:11">
      <c r="B72" s="77">
        <f t="shared" si="5"/>
        <v>62</v>
      </c>
      <c r="C72" s="77" t="str">
        <f ca="1">IF(INDIRECT("'Risk Input'!"&amp;Database!$O$2&amp;ROW()-4)="","",INDIRECT("'Risk Input'!"&amp;Database!$O$2&amp;ROW()-4))</f>
        <v/>
      </c>
      <c r="D72" s="53" t="str">
        <f ca="1">IF(INDIRECT("'Risk Input'!"&amp;Database!$O$10&amp;ROW()-4)="","",INDIRECT("'Risk Input'!"&amp;Database!$O$10&amp;ROW()-4))</f>
        <v/>
      </c>
      <c r="E72" s="108" t="str">
        <f ca="1">IF(INDIRECT("'Risk Input'!"&amp;Database!$O$9&amp;ROW()-4)="","",INDIRECT("'Risk Input'!"&amp;Database!$O$9&amp;ROW()-4))</f>
        <v/>
      </c>
      <c r="F72" s="53" t="str">
        <f ca="1">IF(INDIRECT("'Risk Input'!"&amp;Database!$O$27&amp;ROW()-4)="","",INDIRECT("'Risk Input'!"&amp;Database!$O$27&amp;ROW()-4))</f>
        <v/>
      </c>
      <c r="G72" s="53"/>
      <c r="H72" s="53"/>
      <c r="I72" s="53" t="str">
        <f ca="1">IF(INDIRECT("'Risk Input'!"&amp;Database!$O$22&amp;ROW()-4)="","",INDIRECT("'Risk Input'!"&amp;Database!$O$22&amp;ROW()-4))</f>
        <v/>
      </c>
      <c r="J72" s="53"/>
      <c r="K72" s="53"/>
    </row>
    <row r="73" s="29" customFormat="1" ht="15.25" spans="2:11">
      <c r="B73" s="91">
        <f t="shared" ref="B73:B82" si="6">B72+1</f>
        <v>63</v>
      </c>
      <c r="C73" s="91" t="str">
        <f ca="1">IF(INDIRECT("'Risk Input'!"&amp;Database!$O$2&amp;ROW()-4)="","",INDIRECT("'Risk Input'!"&amp;Database!$O$2&amp;ROW()-4))</f>
        <v/>
      </c>
      <c r="D73" s="92" t="str">
        <f ca="1">IF(INDIRECT("'Risk Input'!"&amp;Database!$O$10&amp;ROW()-4)="","",INDIRECT("'Risk Input'!"&amp;Database!$O$10&amp;ROW()-4))</f>
        <v/>
      </c>
      <c r="E73" s="107" t="str">
        <f ca="1">IF(INDIRECT("'Risk Input'!"&amp;Database!$O$9&amp;ROW()-4)="","",INDIRECT("'Risk Input'!"&amp;Database!$O$9&amp;ROW()-4))</f>
        <v/>
      </c>
      <c r="F73" s="92" t="str">
        <f ca="1">IF(INDIRECT("'Risk Input'!"&amp;Database!$O$27&amp;ROW()-4)="","",INDIRECT("'Risk Input'!"&amp;Database!$O$27&amp;ROW()-4))</f>
        <v/>
      </c>
      <c r="G73" s="92"/>
      <c r="H73" s="92"/>
      <c r="I73" s="92" t="str">
        <f ca="1">IF(INDIRECT("'Risk Input'!"&amp;Database!$O$22&amp;ROW()-4)="","",INDIRECT("'Risk Input'!"&amp;Database!$O$22&amp;ROW()-4))</f>
        <v/>
      </c>
      <c r="J73" s="92"/>
      <c r="K73" s="92"/>
    </row>
    <row r="74" s="29" customFormat="1" ht="15.25" spans="2:11">
      <c r="B74" s="77">
        <f t="shared" si="6"/>
        <v>64</v>
      </c>
      <c r="C74" s="77" t="str">
        <f ca="1">IF(INDIRECT("'Risk Input'!"&amp;Database!$O$2&amp;ROW()-4)="","",INDIRECT("'Risk Input'!"&amp;Database!$O$2&amp;ROW()-4))</f>
        <v/>
      </c>
      <c r="D74" s="53" t="str">
        <f ca="1">IF(INDIRECT("'Risk Input'!"&amp;Database!$O$10&amp;ROW()-4)="","",INDIRECT("'Risk Input'!"&amp;Database!$O$10&amp;ROW()-4))</f>
        <v/>
      </c>
      <c r="E74" s="108" t="str">
        <f ca="1">IF(INDIRECT("'Risk Input'!"&amp;Database!$O$9&amp;ROW()-4)="","",INDIRECT("'Risk Input'!"&amp;Database!$O$9&amp;ROW()-4))</f>
        <v/>
      </c>
      <c r="F74" s="53" t="str">
        <f ca="1">IF(INDIRECT("'Risk Input'!"&amp;Database!$O$27&amp;ROW()-4)="","",INDIRECT("'Risk Input'!"&amp;Database!$O$27&amp;ROW()-4))</f>
        <v/>
      </c>
      <c r="G74" s="53"/>
      <c r="H74" s="53"/>
      <c r="I74" s="53" t="str">
        <f ca="1">IF(INDIRECT("'Risk Input'!"&amp;Database!$O$22&amp;ROW()-4)="","",INDIRECT("'Risk Input'!"&amp;Database!$O$22&amp;ROW()-4))</f>
        <v/>
      </c>
      <c r="J74" s="53"/>
      <c r="K74" s="53"/>
    </row>
    <row r="75" s="29" customFormat="1" ht="15.25" spans="2:11">
      <c r="B75" s="91">
        <f t="shared" si="6"/>
        <v>65</v>
      </c>
      <c r="C75" s="91" t="str">
        <f ca="1">IF(INDIRECT("'Risk Input'!"&amp;Database!$O$2&amp;ROW()-4)="","",INDIRECT("'Risk Input'!"&amp;Database!$O$2&amp;ROW()-4))</f>
        <v/>
      </c>
      <c r="D75" s="92" t="str">
        <f ca="1">IF(INDIRECT("'Risk Input'!"&amp;Database!$O$10&amp;ROW()-4)="","",INDIRECT("'Risk Input'!"&amp;Database!$O$10&amp;ROW()-4))</f>
        <v/>
      </c>
      <c r="E75" s="107" t="str">
        <f ca="1">IF(INDIRECT("'Risk Input'!"&amp;Database!$O$9&amp;ROW()-4)="","",INDIRECT("'Risk Input'!"&amp;Database!$O$9&amp;ROW()-4))</f>
        <v/>
      </c>
      <c r="F75" s="92" t="str">
        <f ca="1">IF(INDIRECT("'Risk Input'!"&amp;Database!$O$27&amp;ROW()-4)="","",INDIRECT("'Risk Input'!"&amp;Database!$O$27&amp;ROW()-4))</f>
        <v/>
      </c>
      <c r="G75" s="92"/>
      <c r="H75" s="92"/>
      <c r="I75" s="92" t="str">
        <f ca="1">IF(INDIRECT("'Risk Input'!"&amp;Database!$O$22&amp;ROW()-4)="","",INDIRECT("'Risk Input'!"&amp;Database!$O$22&amp;ROW()-4))</f>
        <v/>
      </c>
      <c r="J75" s="92"/>
      <c r="K75" s="92"/>
    </row>
    <row r="76" s="29" customFormat="1" ht="15.25" spans="2:11">
      <c r="B76" s="77">
        <f t="shared" si="6"/>
        <v>66</v>
      </c>
      <c r="C76" s="77" t="str">
        <f ca="1">IF(INDIRECT("'Risk Input'!"&amp;Database!$O$2&amp;ROW()-4)="","",INDIRECT("'Risk Input'!"&amp;Database!$O$2&amp;ROW()-4))</f>
        <v/>
      </c>
      <c r="D76" s="53" t="str">
        <f ca="1">IF(INDIRECT("'Risk Input'!"&amp;Database!$O$10&amp;ROW()-4)="","",INDIRECT("'Risk Input'!"&amp;Database!$O$10&amp;ROW()-4))</f>
        <v/>
      </c>
      <c r="E76" s="108" t="str">
        <f ca="1">IF(INDIRECT("'Risk Input'!"&amp;Database!$O$9&amp;ROW()-4)="","",INDIRECT("'Risk Input'!"&amp;Database!$O$9&amp;ROW()-4))</f>
        <v/>
      </c>
      <c r="F76" s="53" t="str">
        <f ca="1">IF(INDIRECT("'Risk Input'!"&amp;Database!$O$27&amp;ROW()-4)="","",INDIRECT("'Risk Input'!"&amp;Database!$O$27&amp;ROW()-4))</f>
        <v/>
      </c>
      <c r="G76" s="53"/>
      <c r="H76" s="53"/>
      <c r="I76" s="53" t="str">
        <f ca="1">IF(INDIRECT("'Risk Input'!"&amp;Database!$O$22&amp;ROW()-4)="","",INDIRECT("'Risk Input'!"&amp;Database!$O$22&amp;ROW()-4))</f>
        <v/>
      </c>
      <c r="J76" s="53"/>
      <c r="K76" s="53"/>
    </row>
    <row r="77" s="29" customFormat="1" ht="15.25" spans="2:11">
      <c r="B77" s="91">
        <f t="shared" si="6"/>
        <v>67</v>
      </c>
      <c r="C77" s="91" t="str">
        <f ca="1">IF(INDIRECT("'Risk Input'!"&amp;Database!$O$2&amp;ROW()-4)="","",INDIRECT("'Risk Input'!"&amp;Database!$O$2&amp;ROW()-4))</f>
        <v/>
      </c>
      <c r="D77" s="92" t="str">
        <f ca="1">IF(INDIRECT("'Risk Input'!"&amp;Database!$O$10&amp;ROW()-4)="","",INDIRECT("'Risk Input'!"&amp;Database!$O$10&amp;ROW()-4))</f>
        <v/>
      </c>
      <c r="E77" s="107" t="str">
        <f ca="1">IF(INDIRECT("'Risk Input'!"&amp;Database!$O$9&amp;ROW()-4)="","",INDIRECT("'Risk Input'!"&amp;Database!$O$9&amp;ROW()-4))</f>
        <v/>
      </c>
      <c r="F77" s="92" t="str">
        <f ca="1">IF(INDIRECT("'Risk Input'!"&amp;Database!$O$27&amp;ROW()-4)="","",INDIRECT("'Risk Input'!"&amp;Database!$O$27&amp;ROW()-4))</f>
        <v/>
      </c>
      <c r="G77" s="92"/>
      <c r="H77" s="92"/>
      <c r="I77" s="92" t="str">
        <f ca="1">IF(INDIRECT("'Risk Input'!"&amp;Database!$O$22&amp;ROW()-4)="","",INDIRECT("'Risk Input'!"&amp;Database!$O$22&amp;ROW()-4))</f>
        <v/>
      </c>
      <c r="J77" s="92"/>
      <c r="K77" s="92"/>
    </row>
    <row r="78" s="29" customFormat="1" ht="15.25" spans="2:11">
      <c r="B78" s="77">
        <f t="shared" si="6"/>
        <v>68</v>
      </c>
      <c r="C78" s="77" t="str">
        <f ca="1">IF(INDIRECT("'Risk Input'!"&amp;Database!$O$2&amp;ROW()-4)="","",INDIRECT("'Risk Input'!"&amp;Database!$O$2&amp;ROW()-4))</f>
        <v/>
      </c>
      <c r="D78" s="53" t="str">
        <f ca="1">IF(INDIRECT("'Risk Input'!"&amp;Database!$O$10&amp;ROW()-4)="","",INDIRECT("'Risk Input'!"&amp;Database!$O$10&amp;ROW()-4))</f>
        <v/>
      </c>
      <c r="E78" s="108" t="str">
        <f ca="1">IF(INDIRECT("'Risk Input'!"&amp;Database!$O$9&amp;ROW()-4)="","",INDIRECT("'Risk Input'!"&amp;Database!$O$9&amp;ROW()-4))</f>
        <v/>
      </c>
      <c r="F78" s="53" t="str">
        <f ca="1">IF(INDIRECT("'Risk Input'!"&amp;Database!$O$27&amp;ROW()-4)="","",INDIRECT("'Risk Input'!"&amp;Database!$O$27&amp;ROW()-4))</f>
        <v/>
      </c>
      <c r="G78" s="53"/>
      <c r="H78" s="53"/>
      <c r="I78" s="53" t="str">
        <f ca="1">IF(INDIRECT("'Risk Input'!"&amp;Database!$O$22&amp;ROW()-4)="","",INDIRECT("'Risk Input'!"&amp;Database!$O$22&amp;ROW()-4))</f>
        <v/>
      </c>
      <c r="J78" s="53"/>
      <c r="K78" s="53"/>
    </row>
    <row r="79" s="29" customFormat="1" ht="15.25" spans="2:11">
      <c r="B79" s="91">
        <f t="shared" si="6"/>
        <v>69</v>
      </c>
      <c r="C79" s="91" t="str">
        <f ca="1">IF(INDIRECT("'Risk Input'!"&amp;Database!$O$2&amp;ROW()-4)="","",INDIRECT("'Risk Input'!"&amp;Database!$O$2&amp;ROW()-4))</f>
        <v/>
      </c>
      <c r="D79" s="92" t="str">
        <f ca="1">IF(INDIRECT("'Risk Input'!"&amp;Database!$O$10&amp;ROW()-4)="","",INDIRECT("'Risk Input'!"&amp;Database!$O$10&amp;ROW()-4))</f>
        <v/>
      </c>
      <c r="E79" s="107" t="str">
        <f ca="1">IF(INDIRECT("'Risk Input'!"&amp;Database!$O$9&amp;ROW()-4)="","",INDIRECT("'Risk Input'!"&amp;Database!$O$9&amp;ROW()-4))</f>
        <v/>
      </c>
      <c r="F79" s="92" t="str">
        <f ca="1">IF(INDIRECT("'Risk Input'!"&amp;Database!$O$27&amp;ROW()-4)="","",INDIRECT("'Risk Input'!"&amp;Database!$O$27&amp;ROW()-4))</f>
        <v/>
      </c>
      <c r="G79" s="92"/>
      <c r="H79" s="92"/>
      <c r="I79" s="92" t="str">
        <f ca="1">IF(INDIRECT("'Risk Input'!"&amp;Database!$O$22&amp;ROW()-4)="","",INDIRECT("'Risk Input'!"&amp;Database!$O$22&amp;ROW()-4))</f>
        <v/>
      </c>
      <c r="J79" s="92"/>
      <c r="K79" s="92"/>
    </row>
    <row r="80" s="29" customFormat="1" ht="15.25" spans="2:11">
      <c r="B80" s="77">
        <f t="shared" si="6"/>
        <v>70</v>
      </c>
      <c r="C80" s="77" t="str">
        <f ca="1">IF(INDIRECT("'Risk Input'!"&amp;Database!$O$2&amp;ROW()-4)="","",INDIRECT("'Risk Input'!"&amp;Database!$O$2&amp;ROW()-4))</f>
        <v/>
      </c>
      <c r="D80" s="53" t="str">
        <f ca="1">IF(INDIRECT("'Risk Input'!"&amp;Database!$O$10&amp;ROW()-4)="","",INDIRECT("'Risk Input'!"&amp;Database!$O$10&amp;ROW()-4))</f>
        <v/>
      </c>
      <c r="E80" s="108" t="str">
        <f ca="1">IF(INDIRECT("'Risk Input'!"&amp;Database!$O$9&amp;ROW()-4)="","",INDIRECT("'Risk Input'!"&amp;Database!$O$9&amp;ROW()-4))</f>
        <v/>
      </c>
      <c r="F80" s="53" t="str">
        <f ca="1">IF(INDIRECT("'Risk Input'!"&amp;Database!$O$27&amp;ROW()-4)="","",INDIRECT("'Risk Input'!"&amp;Database!$O$27&amp;ROW()-4))</f>
        <v/>
      </c>
      <c r="G80" s="53"/>
      <c r="H80" s="53"/>
      <c r="I80" s="53" t="str">
        <f ca="1">IF(INDIRECT("'Risk Input'!"&amp;Database!$O$22&amp;ROW()-4)="","",INDIRECT("'Risk Input'!"&amp;Database!$O$22&amp;ROW()-4))</f>
        <v/>
      </c>
      <c r="J80" s="53"/>
      <c r="K80" s="53"/>
    </row>
    <row r="81" s="29" customFormat="1" ht="15.25" spans="2:11">
      <c r="B81" s="91">
        <f t="shared" si="6"/>
        <v>71</v>
      </c>
      <c r="C81" s="91" t="str">
        <f ca="1">IF(INDIRECT("'Risk Input'!"&amp;Database!$O$2&amp;ROW()-4)="","",INDIRECT("'Risk Input'!"&amp;Database!$O$2&amp;ROW()-4))</f>
        <v/>
      </c>
      <c r="D81" s="92" t="str">
        <f ca="1">IF(INDIRECT("'Risk Input'!"&amp;Database!$O$10&amp;ROW()-4)="","",INDIRECT("'Risk Input'!"&amp;Database!$O$10&amp;ROW()-4))</f>
        <v/>
      </c>
      <c r="E81" s="107" t="str">
        <f ca="1">IF(INDIRECT("'Risk Input'!"&amp;Database!$O$9&amp;ROW()-4)="","",INDIRECT("'Risk Input'!"&amp;Database!$O$9&amp;ROW()-4))</f>
        <v/>
      </c>
      <c r="F81" s="92" t="str">
        <f ca="1">IF(INDIRECT("'Risk Input'!"&amp;Database!$O$27&amp;ROW()-4)="","",INDIRECT("'Risk Input'!"&amp;Database!$O$27&amp;ROW()-4))</f>
        <v/>
      </c>
      <c r="G81" s="92"/>
      <c r="H81" s="92"/>
      <c r="I81" s="92" t="str">
        <f ca="1">IF(INDIRECT("'Risk Input'!"&amp;Database!$O$22&amp;ROW()-4)="","",INDIRECT("'Risk Input'!"&amp;Database!$O$22&amp;ROW()-4))</f>
        <v/>
      </c>
      <c r="J81" s="92"/>
      <c r="K81" s="92"/>
    </row>
    <row r="82" s="29" customFormat="1" ht="15.25" spans="2:11">
      <c r="B82" s="77">
        <f t="shared" si="6"/>
        <v>72</v>
      </c>
      <c r="C82" s="77" t="str">
        <f ca="1">IF(INDIRECT("'Risk Input'!"&amp;Database!$O$2&amp;ROW()-4)="","",INDIRECT("'Risk Input'!"&amp;Database!$O$2&amp;ROW()-4))</f>
        <v/>
      </c>
      <c r="D82" s="53" t="str">
        <f ca="1">IF(INDIRECT("'Risk Input'!"&amp;Database!$O$10&amp;ROW()-4)="","",INDIRECT("'Risk Input'!"&amp;Database!$O$10&amp;ROW()-4))</f>
        <v/>
      </c>
      <c r="E82" s="108" t="str">
        <f ca="1">IF(INDIRECT("'Risk Input'!"&amp;Database!$O$9&amp;ROW()-4)="","",INDIRECT("'Risk Input'!"&amp;Database!$O$9&amp;ROW()-4))</f>
        <v/>
      </c>
      <c r="F82" s="53" t="str">
        <f ca="1">IF(INDIRECT("'Risk Input'!"&amp;Database!$O$27&amp;ROW()-4)="","",INDIRECT("'Risk Input'!"&amp;Database!$O$27&amp;ROW()-4))</f>
        <v/>
      </c>
      <c r="G82" s="53"/>
      <c r="H82" s="53"/>
      <c r="I82" s="53" t="str">
        <f ca="1">IF(INDIRECT("'Risk Input'!"&amp;Database!$O$22&amp;ROW()-4)="","",INDIRECT("'Risk Input'!"&amp;Database!$O$22&amp;ROW()-4))</f>
        <v/>
      </c>
      <c r="J82" s="53"/>
      <c r="K82" s="53"/>
    </row>
    <row r="83" s="29" customFormat="1" ht="15.25" spans="2:11">
      <c r="B83" s="91">
        <f t="shared" ref="B83:B92" si="7">B82+1</f>
        <v>73</v>
      </c>
      <c r="C83" s="91" t="str">
        <f ca="1">IF(INDIRECT("'Risk Input'!"&amp;Database!$O$2&amp;ROW()-4)="","",INDIRECT("'Risk Input'!"&amp;Database!$O$2&amp;ROW()-4))</f>
        <v/>
      </c>
      <c r="D83" s="92" t="str">
        <f ca="1">IF(INDIRECT("'Risk Input'!"&amp;Database!$O$10&amp;ROW()-4)="","",INDIRECT("'Risk Input'!"&amp;Database!$O$10&amp;ROW()-4))</f>
        <v/>
      </c>
      <c r="E83" s="107" t="str">
        <f ca="1">IF(INDIRECT("'Risk Input'!"&amp;Database!$O$9&amp;ROW()-4)="","",INDIRECT("'Risk Input'!"&amp;Database!$O$9&amp;ROW()-4))</f>
        <v/>
      </c>
      <c r="F83" s="92" t="str">
        <f ca="1">IF(INDIRECT("'Risk Input'!"&amp;Database!$O$27&amp;ROW()-4)="","",INDIRECT("'Risk Input'!"&amp;Database!$O$27&amp;ROW()-4))</f>
        <v/>
      </c>
      <c r="G83" s="92"/>
      <c r="H83" s="92"/>
      <c r="I83" s="92" t="str">
        <f ca="1">IF(INDIRECT("'Risk Input'!"&amp;Database!$O$22&amp;ROW()-4)="","",INDIRECT("'Risk Input'!"&amp;Database!$O$22&amp;ROW()-4))</f>
        <v/>
      </c>
      <c r="J83" s="92"/>
      <c r="K83" s="92"/>
    </row>
    <row r="84" s="29" customFormat="1" ht="15.25" spans="2:11">
      <c r="B84" s="77">
        <f t="shared" si="7"/>
        <v>74</v>
      </c>
      <c r="C84" s="77" t="str">
        <f ca="1">IF(INDIRECT("'Risk Input'!"&amp;Database!$O$2&amp;ROW()-4)="","",INDIRECT("'Risk Input'!"&amp;Database!$O$2&amp;ROW()-4))</f>
        <v/>
      </c>
      <c r="D84" s="53" t="str">
        <f ca="1">IF(INDIRECT("'Risk Input'!"&amp;Database!$O$10&amp;ROW()-4)="","",INDIRECT("'Risk Input'!"&amp;Database!$O$10&amp;ROW()-4))</f>
        <v/>
      </c>
      <c r="E84" s="108" t="str">
        <f ca="1">IF(INDIRECT("'Risk Input'!"&amp;Database!$O$9&amp;ROW()-4)="","",INDIRECT("'Risk Input'!"&amp;Database!$O$9&amp;ROW()-4))</f>
        <v/>
      </c>
      <c r="F84" s="53" t="str">
        <f ca="1">IF(INDIRECT("'Risk Input'!"&amp;Database!$O$27&amp;ROW()-4)="","",INDIRECT("'Risk Input'!"&amp;Database!$O$27&amp;ROW()-4))</f>
        <v/>
      </c>
      <c r="G84" s="53"/>
      <c r="H84" s="53"/>
      <c r="I84" s="53" t="str">
        <f ca="1">IF(INDIRECT("'Risk Input'!"&amp;Database!$O$22&amp;ROW()-4)="","",INDIRECT("'Risk Input'!"&amp;Database!$O$22&amp;ROW()-4))</f>
        <v/>
      </c>
      <c r="J84" s="53"/>
      <c r="K84" s="53"/>
    </row>
    <row r="85" s="29" customFormat="1" ht="15.25" spans="2:11">
      <c r="B85" s="91">
        <f t="shared" si="7"/>
        <v>75</v>
      </c>
      <c r="C85" s="91" t="str">
        <f ca="1">IF(INDIRECT("'Risk Input'!"&amp;Database!$O$2&amp;ROW()-4)="","",INDIRECT("'Risk Input'!"&amp;Database!$O$2&amp;ROW()-4))</f>
        <v/>
      </c>
      <c r="D85" s="92" t="str">
        <f ca="1">IF(INDIRECT("'Risk Input'!"&amp;Database!$O$10&amp;ROW()-4)="","",INDIRECT("'Risk Input'!"&amp;Database!$O$10&amp;ROW()-4))</f>
        <v/>
      </c>
      <c r="E85" s="107" t="str">
        <f ca="1">IF(INDIRECT("'Risk Input'!"&amp;Database!$O$9&amp;ROW()-4)="","",INDIRECT("'Risk Input'!"&amp;Database!$O$9&amp;ROW()-4))</f>
        <v/>
      </c>
      <c r="F85" s="92" t="str">
        <f ca="1">IF(INDIRECT("'Risk Input'!"&amp;Database!$O$27&amp;ROW()-4)="","",INDIRECT("'Risk Input'!"&amp;Database!$O$27&amp;ROW()-4))</f>
        <v/>
      </c>
      <c r="G85" s="92"/>
      <c r="H85" s="92"/>
      <c r="I85" s="92" t="str">
        <f ca="1">IF(INDIRECT("'Risk Input'!"&amp;Database!$O$22&amp;ROW()-4)="","",INDIRECT("'Risk Input'!"&amp;Database!$O$22&amp;ROW()-4))</f>
        <v/>
      </c>
      <c r="J85" s="92"/>
      <c r="K85" s="92"/>
    </row>
    <row r="86" s="29" customFormat="1" ht="15.25" spans="2:11">
      <c r="B86" s="77">
        <f t="shared" si="7"/>
        <v>76</v>
      </c>
      <c r="C86" s="77" t="str">
        <f ca="1">IF(INDIRECT("'Risk Input'!"&amp;Database!$O$2&amp;ROW()-4)="","",INDIRECT("'Risk Input'!"&amp;Database!$O$2&amp;ROW()-4))</f>
        <v/>
      </c>
      <c r="D86" s="53" t="str">
        <f ca="1">IF(INDIRECT("'Risk Input'!"&amp;Database!$O$10&amp;ROW()-4)="","",INDIRECT("'Risk Input'!"&amp;Database!$O$10&amp;ROW()-4))</f>
        <v/>
      </c>
      <c r="E86" s="108" t="str">
        <f ca="1">IF(INDIRECT("'Risk Input'!"&amp;Database!$O$9&amp;ROW()-4)="","",INDIRECT("'Risk Input'!"&amp;Database!$O$9&amp;ROW()-4))</f>
        <v/>
      </c>
      <c r="F86" s="53" t="str">
        <f ca="1">IF(INDIRECT("'Risk Input'!"&amp;Database!$O$27&amp;ROW()-4)="","",INDIRECT("'Risk Input'!"&amp;Database!$O$27&amp;ROW()-4))</f>
        <v/>
      </c>
      <c r="G86" s="53"/>
      <c r="H86" s="53"/>
      <c r="I86" s="53" t="str">
        <f ca="1">IF(INDIRECT("'Risk Input'!"&amp;Database!$O$22&amp;ROW()-4)="","",INDIRECT("'Risk Input'!"&amp;Database!$O$22&amp;ROW()-4))</f>
        <v/>
      </c>
      <c r="J86" s="53"/>
      <c r="K86" s="53"/>
    </row>
    <row r="87" s="29" customFormat="1" ht="15.25" spans="2:11">
      <c r="B87" s="91">
        <f t="shared" si="7"/>
        <v>77</v>
      </c>
      <c r="C87" s="91" t="str">
        <f ca="1">IF(INDIRECT("'Risk Input'!"&amp;Database!$O$2&amp;ROW()-4)="","",INDIRECT("'Risk Input'!"&amp;Database!$O$2&amp;ROW()-4))</f>
        <v/>
      </c>
      <c r="D87" s="92" t="str">
        <f ca="1">IF(INDIRECT("'Risk Input'!"&amp;Database!$O$10&amp;ROW()-4)="","",INDIRECT("'Risk Input'!"&amp;Database!$O$10&amp;ROW()-4))</f>
        <v/>
      </c>
      <c r="E87" s="107" t="str">
        <f ca="1">IF(INDIRECT("'Risk Input'!"&amp;Database!$O$9&amp;ROW()-4)="","",INDIRECT("'Risk Input'!"&amp;Database!$O$9&amp;ROW()-4))</f>
        <v/>
      </c>
      <c r="F87" s="92" t="str">
        <f ca="1">IF(INDIRECT("'Risk Input'!"&amp;Database!$O$27&amp;ROW()-4)="","",INDIRECT("'Risk Input'!"&amp;Database!$O$27&amp;ROW()-4))</f>
        <v/>
      </c>
      <c r="G87" s="92"/>
      <c r="H87" s="92"/>
      <c r="I87" s="92" t="str">
        <f ca="1">IF(INDIRECT("'Risk Input'!"&amp;Database!$O$22&amp;ROW()-4)="","",INDIRECT("'Risk Input'!"&amp;Database!$O$22&amp;ROW()-4))</f>
        <v/>
      </c>
      <c r="J87" s="92"/>
      <c r="K87" s="92"/>
    </row>
    <row r="88" s="29" customFormat="1" ht="15.25" spans="2:11">
      <c r="B88" s="77">
        <f t="shared" si="7"/>
        <v>78</v>
      </c>
      <c r="C88" s="77" t="str">
        <f ca="1">IF(INDIRECT("'Risk Input'!"&amp;Database!$O$2&amp;ROW()-4)="","",INDIRECT("'Risk Input'!"&amp;Database!$O$2&amp;ROW()-4))</f>
        <v/>
      </c>
      <c r="D88" s="53" t="str">
        <f ca="1">IF(INDIRECT("'Risk Input'!"&amp;Database!$O$10&amp;ROW()-4)="","",INDIRECT("'Risk Input'!"&amp;Database!$O$10&amp;ROW()-4))</f>
        <v/>
      </c>
      <c r="E88" s="108" t="str">
        <f ca="1">IF(INDIRECT("'Risk Input'!"&amp;Database!$O$9&amp;ROW()-4)="","",INDIRECT("'Risk Input'!"&amp;Database!$O$9&amp;ROW()-4))</f>
        <v/>
      </c>
      <c r="F88" s="53" t="str">
        <f ca="1">IF(INDIRECT("'Risk Input'!"&amp;Database!$O$27&amp;ROW()-4)="","",INDIRECT("'Risk Input'!"&amp;Database!$O$27&amp;ROW()-4))</f>
        <v/>
      </c>
      <c r="G88" s="53"/>
      <c r="H88" s="53"/>
      <c r="I88" s="53" t="str">
        <f ca="1">IF(INDIRECT("'Risk Input'!"&amp;Database!$O$22&amp;ROW()-4)="","",INDIRECT("'Risk Input'!"&amp;Database!$O$22&amp;ROW()-4))</f>
        <v/>
      </c>
      <c r="J88" s="53"/>
      <c r="K88" s="53"/>
    </row>
    <row r="89" s="29" customFormat="1" ht="15.25" spans="2:11">
      <c r="B89" s="91">
        <f t="shared" si="7"/>
        <v>79</v>
      </c>
      <c r="C89" s="91" t="str">
        <f ca="1">IF(INDIRECT("'Risk Input'!"&amp;Database!$O$2&amp;ROW()-4)="","",INDIRECT("'Risk Input'!"&amp;Database!$O$2&amp;ROW()-4))</f>
        <v/>
      </c>
      <c r="D89" s="92" t="str">
        <f ca="1">IF(INDIRECT("'Risk Input'!"&amp;Database!$O$10&amp;ROW()-4)="","",INDIRECT("'Risk Input'!"&amp;Database!$O$10&amp;ROW()-4))</f>
        <v/>
      </c>
      <c r="E89" s="107" t="str">
        <f ca="1">IF(INDIRECT("'Risk Input'!"&amp;Database!$O$9&amp;ROW()-4)="","",INDIRECT("'Risk Input'!"&amp;Database!$O$9&amp;ROW()-4))</f>
        <v/>
      </c>
      <c r="F89" s="92" t="str">
        <f ca="1">IF(INDIRECT("'Risk Input'!"&amp;Database!$O$27&amp;ROW()-4)="","",INDIRECT("'Risk Input'!"&amp;Database!$O$27&amp;ROW()-4))</f>
        <v/>
      </c>
      <c r="G89" s="92"/>
      <c r="H89" s="92"/>
      <c r="I89" s="92" t="str">
        <f ca="1">IF(INDIRECT("'Risk Input'!"&amp;Database!$O$22&amp;ROW()-4)="","",INDIRECT("'Risk Input'!"&amp;Database!$O$22&amp;ROW()-4))</f>
        <v/>
      </c>
      <c r="J89" s="92"/>
      <c r="K89" s="92"/>
    </row>
    <row r="90" s="29" customFormat="1" ht="15.25" spans="2:11">
      <c r="B90" s="77">
        <f t="shared" si="7"/>
        <v>80</v>
      </c>
      <c r="C90" s="77" t="str">
        <f ca="1">IF(INDIRECT("'Risk Input'!"&amp;Database!$O$2&amp;ROW()-4)="","",INDIRECT("'Risk Input'!"&amp;Database!$O$2&amp;ROW()-4))</f>
        <v/>
      </c>
      <c r="D90" s="53" t="str">
        <f ca="1">IF(INDIRECT("'Risk Input'!"&amp;Database!$O$10&amp;ROW()-4)="","",INDIRECT("'Risk Input'!"&amp;Database!$O$10&amp;ROW()-4))</f>
        <v/>
      </c>
      <c r="E90" s="108" t="str">
        <f ca="1">IF(INDIRECT("'Risk Input'!"&amp;Database!$O$9&amp;ROW()-4)="","",INDIRECT("'Risk Input'!"&amp;Database!$O$9&amp;ROW()-4))</f>
        <v/>
      </c>
      <c r="F90" s="53" t="str">
        <f ca="1">IF(INDIRECT("'Risk Input'!"&amp;Database!$O$27&amp;ROW()-4)="","",INDIRECT("'Risk Input'!"&amp;Database!$O$27&amp;ROW()-4))</f>
        <v/>
      </c>
      <c r="G90" s="53"/>
      <c r="H90" s="53"/>
      <c r="I90" s="53" t="str">
        <f ca="1">IF(INDIRECT("'Risk Input'!"&amp;Database!$O$22&amp;ROW()-4)="","",INDIRECT("'Risk Input'!"&amp;Database!$O$22&amp;ROW()-4))</f>
        <v/>
      </c>
      <c r="J90" s="53"/>
      <c r="K90" s="53"/>
    </row>
    <row r="91" s="29" customFormat="1" ht="15.25" spans="2:11">
      <c r="B91" s="91">
        <f t="shared" si="7"/>
        <v>81</v>
      </c>
      <c r="C91" s="91" t="str">
        <f ca="1">IF(INDIRECT("'Risk Input'!"&amp;Database!$O$2&amp;ROW()-4)="","",INDIRECT("'Risk Input'!"&amp;Database!$O$2&amp;ROW()-4))</f>
        <v/>
      </c>
      <c r="D91" s="92" t="str">
        <f ca="1">IF(INDIRECT("'Risk Input'!"&amp;Database!$O$10&amp;ROW()-4)="","",INDIRECT("'Risk Input'!"&amp;Database!$O$10&amp;ROW()-4))</f>
        <v/>
      </c>
      <c r="E91" s="107" t="str">
        <f ca="1">IF(INDIRECT("'Risk Input'!"&amp;Database!$O$9&amp;ROW()-4)="","",INDIRECT("'Risk Input'!"&amp;Database!$O$9&amp;ROW()-4))</f>
        <v/>
      </c>
      <c r="F91" s="92" t="str">
        <f ca="1">IF(INDIRECT("'Risk Input'!"&amp;Database!$O$27&amp;ROW()-4)="","",INDIRECT("'Risk Input'!"&amp;Database!$O$27&amp;ROW()-4))</f>
        <v/>
      </c>
      <c r="G91" s="92"/>
      <c r="H91" s="92"/>
      <c r="I91" s="92" t="str">
        <f ca="1">IF(INDIRECT("'Risk Input'!"&amp;Database!$O$22&amp;ROW()-4)="","",INDIRECT("'Risk Input'!"&amp;Database!$O$22&amp;ROW()-4))</f>
        <v/>
      </c>
      <c r="J91" s="92"/>
      <c r="K91" s="92"/>
    </row>
    <row r="92" s="29" customFormat="1" ht="15.25" spans="2:11">
      <c r="B92" s="77">
        <f t="shared" si="7"/>
        <v>82</v>
      </c>
      <c r="C92" s="77" t="str">
        <f ca="1">IF(INDIRECT("'Risk Input'!"&amp;Database!$O$2&amp;ROW()-4)="","",INDIRECT("'Risk Input'!"&amp;Database!$O$2&amp;ROW()-4))</f>
        <v/>
      </c>
      <c r="D92" s="53" t="str">
        <f ca="1">IF(INDIRECT("'Risk Input'!"&amp;Database!$O$10&amp;ROW()-4)="","",INDIRECT("'Risk Input'!"&amp;Database!$O$10&amp;ROW()-4))</f>
        <v/>
      </c>
      <c r="E92" s="108" t="str">
        <f ca="1">IF(INDIRECT("'Risk Input'!"&amp;Database!$O$9&amp;ROW()-4)="","",INDIRECT("'Risk Input'!"&amp;Database!$O$9&amp;ROW()-4))</f>
        <v/>
      </c>
      <c r="F92" s="53" t="str">
        <f ca="1">IF(INDIRECT("'Risk Input'!"&amp;Database!$O$27&amp;ROW()-4)="","",INDIRECT("'Risk Input'!"&amp;Database!$O$27&amp;ROW()-4))</f>
        <v/>
      </c>
      <c r="G92" s="53"/>
      <c r="H92" s="53"/>
      <c r="I92" s="53" t="str">
        <f ca="1">IF(INDIRECT("'Risk Input'!"&amp;Database!$O$22&amp;ROW()-4)="","",INDIRECT("'Risk Input'!"&amp;Database!$O$22&amp;ROW()-4))</f>
        <v/>
      </c>
      <c r="J92" s="53"/>
      <c r="K92" s="53"/>
    </row>
    <row r="93" s="29" customFormat="1" ht="15.25" spans="2:11">
      <c r="B93" s="91">
        <f t="shared" ref="B93:B102" si="8">B92+1</f>
        <v>83</v>
      </c>
      <c r="C93" s="91" t="str">
        <f ca="1">IF(INDIRECT("'Risk Input'!"&amp;Database!$O$2&amp;ROW()-4)="","",INDIRECT("'Risk Input'!"&amp;Database!$O$2&amp;ROW()-4))</f>
        <v/>
      </c>
      <c r="D93" s="92" t="str">
        <f ca="1">IF(INDIRECT("'Risk Input'!"&amp;Database!$O$10&amp;ROW()-4)="","",INDIRECT("'Risk Input'!"&amp;Database!$O$10&amp;ROW()-4))</f>
        <v/>
      </c>
      <c r="E93" s="107" t="str">
        <f ca="1">IF(INDIRECT("'Risk Input'!"&amp;Database!$O$9&amp;ROW()-4)="","",INDIRECT("'Risk Input'!"&amp;Database!$O$9&amp;ROW()-4))</f>
        <v/>
      </c>
      <c r="F93" s="92" t="str">
        <f ca="1">IF(INDIRECT("'Risk Input'!"&amp;Database!$O$27&amp;ROW()-4)="","",INDIRECT("'Risk Input'!"&amp;Database!$O$27&amp;ROW()-4))</f>
        <v/>
      </c>
      <c r="G93" s="92"/>
      <c r="H93" s="92"/>
      <c r="I93" s="92" t="str">
        <f ca="1">IF(INDIRECT("'Risk Input'!"&amp;Database!$O$22&amp;ROW()-4)="","",INDIRECT("'Risk Input'!"&amp;Database!$O$22&amp;ROW()-4))</f>
        <v/>
      </c>
      <c r="J93" s="92"/>
      <c r="K93" s="92"/>
    </row>
    <row r="94" s="29" customFormat="1" ht="15.25" spans="2:11">
      <c r="B94" s="77">
        <f t="shared" si="8"/>
        <v>84</v>
      </c>
      <c r="C94" s="77" t="str">
        <f ca="1">IF(INDIRECT("'Risk Input'!"&amp;Database!$O$2&amp;ROW()-4)="","",INDIRECT("'Risk Input'!"&amp;Database!$O$2&amp;ROW()-4))</f>
        <v/>
      </c>
      <c r="D94" s="53" t="str">
        <f ca="1">IF(INDIRECT("'Risk Input'!"&amp;Database!$O$10&amp;ROW()-4)="","",INDIRECT("'Risk Input'!"&amp;Database!$O$10&amp;ROW()-4))</f>
        <v/>
      </c>
      <c r="E94" s="108" t="str">
        <f ca="1">IF(INDIRECT("'Risk Input'!"&amp;Database!$O$9&amp;ROW()-4)="","",INDIRECT("'Risk Input'!"&amp;Database!$O$9&amp;ROW()-4))</f>
        <v/>
      </c>
      <c r="F94" s="53" t="str">
        <f ca="1">IF(INDIRECT("'Risk Input'!"&amp;Database!$O$27&amp;ROW()-4)="","",INDIRECT("'Risk Input'!"&amp;Database!$O$27&amp;ROW()-4))</f>
        <v/>
      </c>
      <c r="G94" s="53"/>
      <c r="H94" s="53"/>
      <c r="I94" s="53" t="str">
        <f ca="1">IF(INDIRECT("'Risk Input'!"&amp;Database!$O$22&amp;ROW()-4)="","",INDIRECT("'Risk Input'!"&amp;Database!$O$22&amp;ROW()-4))</f>
        <v/>
      </c>
      <c r="J94" s="53"/>
      <c r="K94" s="53"/>
    </row>
    <row r="95" s="29" customFormat="1" ht="15.25" spans="2:11">
      <c r="B95" s="91">
        <f t="shared" si="8"/>
        <v>85</v>
      </c>
      <c r="C95" s="91" t="str">
        <f ca="1">IF(INDIRECT("'Risk Input'!"&amp;Database!$O$2&amp;ROW()-4)="","",INDIRECT("'Risk Input'!"&amp;Database!$O$2&amp;ROW()-4))</f>
        <v/>
      </c>
      <c r="D95" s="92" t="str">
        <f ca="1">IF(INDIRECT("'Risk Input'!"&amp;Database!$O$10&amp;ROW()-4)="","",INDIRECT("'Risk Input'!"&amp;Database!$O$10&amp;ROW()-4))</f>
        <v/>
      </c>
      <c r="E95" s="107" t="str">
        <f ca="1">IF(INDIRECT("'Risk Input'!"&amp;Database!$O$9&amp;ROW()-4)="","",INDIRECT("'Risk Input'!"&amp;Database!$O$9&amp;ROW()-4))</f>
        <v/>
      </c>
      <c r="F95" s="92" t="str">
        <f ca="1">IF(INDIRECT("'Risk Input'!"&amp;Database!$O$27&amp;ROW()-4)="","",INDIRECT("'Risk Input'!"&amp;Database!$O$27&amp;ROW()-4))</f>
        <v/>
      </c>
      <c r="G95" s="92"/>
      <c r="H95" s="92"/>
      <c r="I95" s="92" t="str">
        <f ca="1">IF(INDIRECT("'Risk Input'!"&amp;Database!$O$22&amp;ROW()-4)="","",INDIRECT("'Risk Input'!"&amp;Database!$O$22&amp;ROW()-4))</f>
        <v/>
      </c>
      <c r="J95" s="92"/>
      <c r="K95" s="92"/>
    </row>
    <row r="96" s="29" customFormat="1" ht="15.25" spans="2:11">
      <c r="B96" s="77">
        <f t="shared" si="8"/>
        <v>86</v>
      </c>
      <c r="C96" s="77" t="str">
        <f ca="1">IF(INDIRECT("'Risk Input'!"&amp;Database!$O$2&amp;ROW()-4)="","",INDIRECT("'Risk Input'!"&amp;Database!$O$2&amp;ROW()-4))</f>
        <v/>
      </c>
      <c r="D96" s="53" t="str">
        <f ca="1">IF(INDIRECT("'Risk Input'!"&amp;Database!$O$10&amp;ROW()-4)="","",INDIRECT("'Risk Input'!"&amp;Database!$O$10&amp;ROW()-4))</f>
        <v/>
      </c>
      <c r="E96" s="108" t="str">
        <f ca="1">IF(INDIRECT("'Risk Input'!"&amp;Database!$O$9&amp;ROW()-4)="","",INDIRECT("'Risk Input'!"&amp;Database!$O$9&amp;ROW()-4))</f>
        <v/>
      </c>
      <c r="F96" s="53" t="str">
        <f ca="1">IF(INDIRECT("'Risk Input'!"&amp;Database!$O$27&amp;ROW()-4)="","",INDIRECT("'Risk Input'!"&amp;Database!$O$27&amp;ROW()-4))</f>
        <v/>
      </c>
      <c r="G96" s="53"/>
      <c r="H96" s="53"/>
      <c r="I96" s="53" t="str">
        <f ca="1">IF(INDIRECT("'Risk Input'!"&amp;Database!$O$22&amp;ROW()-4)="","",INDIRECT("'Risk Input'!"&amp;Database!$O$22&amp;ROW()-4))</f>
        <v/>
      </c>
      <c r="J96" s="53"/>
      <c r="K96" s="53"/>
    </row>
    <row r="97" s="29" customFormat="1" ht="15.25" spans="2:11">
      <c r="B97" s="91">
        <f t="shared" si="8"/>
        <v>87</v>
      </c>
      <c r="C97" s="91" t="str">
        <f ca="1">IF(INDIRECT("'Risk Input'!"&amp;Database!$O$2&amp;ROW()-4)="","",INDIRECT("'Risk Input'!"&amp;Database!$O$2&amp;ROW()-4))</f>
        <v/>
      </c>
      <c r="D97" s="92" t="str">
        <f ca="1">IF(INDIRECT("'Risk Input'!"&amp;Database!$O$10&amp;ROW()-4)="","",INDIRECT("'Risk Input'!"&amp;Database!$O$10&amp;ROW()-4))</f>
        <v/>
      </c>
      <c r="E97" s="107" t="str">
        <f ca="1">IF(INDIRECT("'Risk Input'!"&amp;Database!$O$9&amp;ROW()-4)="","",INDIRECT("'Risk Input'!"&amp;Database!$O$9&amp;ROW()-4))</f>
        <v/>
      </c>
      <c r="F97" s="92" t="str">
        <f ca="1">IF(INDIRECT("'Risk Input'!"&amp;Database!$O$27&amp;ROW()-4)="","",INDIRECT("'Risk Input'!"&amp;Database!$O$27&amp;ROW()-4))</f>
        <v/>
      </c>
      <c r="G97" s="92"/>
      <c r="H97" s="92"/>
      <c r="I97" s="92" t="str">
        <f ca="1">IF(INDIRECT("'Risk Input'!"&amp;Database!$O$22&amp;ROW()-4)="","",INDIRECT("'Risk Input'!"&amp;Database!$O$22&amp;ROW()-4))</f>
        <v/>
      </c>
      <c r="J97" s="92"/>
      <c r="K97" s="92"/>
    </row>
    <row r="98" s="29" customFormat="1" ht="15.25" spans="2:11">
      <c r="B98" s="77">
        <f t="shared" si="8"/>
        <v>88</v>
      </c>
      <c r="C98" s="77" t="str">
        <f ca="1">IF(INDIRECT("'Risk Input'!"&amp;Database!$O$2&amp;ROW()-4)="","",INDIRECT("'Risk Input'!"&amp;Database!$O$2&amp;ROW()-4))</f>
        <v/>
      </c>
      <c r="D98" s="53" t="str">
        <f ca="1">IF(INDIRECT("'Risk Input'!"&amp;Database!$O$10&amp;ROW()-4)="","",INDIRECT("'Risk Input'!"&amp;Database!$O$10&amp;ROW()-4))</f>
        <v/>
      </c>
      <c r="E98" s="108" t="str">
        <f ca="1">IF(INDIRECT("'Risk Input'!"&amp;Database!$O$9&amp;ROW()-4)="","",INDIRECT("'Risk Input'!"&amp;Database!$O$9&amp;ROW()-4))</f>
        <v/>
      </c>
      <c r="F98" s="53" t="str">
        <f ca="1">IF(INDIRECT("'Risk Input'!"&amp;Database!$O$27&amp;ROW()-4)="","",INDIRECT("'Risk Input'!"&amp;Database!$O$27&amp;ROW()-4))</f>
        <v/>
      </c>
      <c r="G98" s="53"/>
      <c r="H98" s="53"/>
      <c r="I98" s="53" t="str">
        <f ca="1">IF(INDIRECT("'Risk Input'!"&amp;Database!$O$22&amp;ROW()-4)="","",INDIRECT("'Risk Input'!"&amp;Database!$O$22&amp;ROW()-4))</f>
        <v/>
      </c>
      <c r="J98" s="53"/>
      <c r="K98" s="53"/>
    </row>
    <row r="99" s="29" customFormat="1" ht="15.25" spans="2:11">
      <c r="B99" s="91">
        <f t="shared" si="8"/>
        <v>89</v>
      </c>
      <c r="C99" s="91" t="str">
        <f ca="1">IF(INDIRECT("'Risk Input'!"&amp;Database!$O$2&amp;ROW()-4)="","",INDIRECT("'Risk Input'!"&amp;Database!$O$2&amp;ROW()-4))</f>
        <v/>
      </c>
      <c r="D99" s="92" t="str">
        <f ca="1">IF(INDIRECT("'Risk Input'!"&amp;Database!$O$10&amp;ROW()-4)="","",INDIRECT("'Risk Input'!"&amp;Database!$O$10&amp;ROW()-4))</f>
        <v/>
      </c>
      <c r="E99" s="107" t="str">
        <f ca="1">IF(INDIRECT("'Risk Input'!"&amp;Database!$O$9&amp;ROW()-4)="","",INDIRECT("'Risk Input'!"&amp;Database!$O$9&amp;ROW()-4))</f>
        <v/>
      </c>
      <c r="F99" s="92" t="str">
        <f ca="1">IF(INDIRECT("'Risk Input'!"&amp;Database!$O$27&amp;ROW()-4)="","",INDIRECT("'Risk Input'!"&amp;Database!$O$27&amp;ROW()-4))</f>
        <v/>
      </c>
      <c r="G99" s="92"/>
      <c r="H99" s="92"/>
      <c r="I99" s="92" t="str">
        <f ca="1">IF(INDIRECT("'Risk Input'!"&amp;Database!$O$22&amp;ROW()-4)="","",INDIRECT("'Risk Input'!"&amp;Database!$O$22&amp;ROW()-4))</f>
        <v/>
      </c>
      <c r="J99" s="92"/>
      <c r="K99" s="92"/>
    </row>
    <row r="100" s="29" customFormat="1" ht="15.25" spans="2:11">
      <c r="B100" s="77">
        <f t="shared" si="8"/>
        <v>90</v>
      </c>
      <c r="C100" s="77" t="str">
        <f ca="1">IF(INDIRECT("'Risk Input'!"&amp;Database!$O$2&amp;ROW()-4)="","",INDIRECT("'Risk Input'!"&amp;Database!$O$2&amp;ROW()-4))</f>
        <v/>
      </c>
      <c r="D100" s="53" t="str">
        <f ca="1">IF(INDIRECT("'Risk Input'!"&amp;Database!$O$10&amp;ROW()-4)="","",INDIRECT("'Risk Input'!"&amp;Database!$O$10&amp;ROW()-4))</f>
        <v/>
      </c>
      <c r="E100" s="108" t="str">
        <f ca="1">IF(INDIRECT("'Risk Input'!"&amp;Database!$O$9&amp;ROW()-4)="","",INDIRECT("'Risk Input'!"&amp;Database!$O$9&amp;ROW()-4))</f>
        <v/>
      </c>
      <c r="F100" s="53" t="str">
        <f ca="1">IF(INDIRECT("'Risk Input'!"&amp;Database!$O$27&amp;ROW()-4)="","",INDIRECT("'Risk Input'!"&amp;Database!$O$27&amp;ROW()-4))</f>
        <v/>
      </c>
      <c r="G100" s="53"/>
      <c r="H100" s="53"/>
      <c r="I100" s="53" t="str">
        <f ca="1">IF(INDIRECT("'Risk Input'!"&amp;Database!$O$22&amp;ROW()-4)="","",INDIRECT("'Risk Input'!"&amp;Database!$O$22&amp;ROW()-4))</f>
        <v/>
      </c>
      <c r="J100" s="53"/>
      <c r="K100" s="53"/>
    </row>
    <row r="101" s="29" customFormat="1" ht="15.25" spans="2:11">
      <c r="B101" s="91">
        <f t="shared" si="8"/>
        <v>91</v>
      </c>
      <c r="C101" s="91" t="str">
        <f ca="1">IF(INDIRECT("'Risk Input'!"&amp;Database!$O$2&amp;ROW()-4)="","",INDIRECT("'Risk Input'!"&amp;Database!$O$2&amp;ROW()-4))</f>
        <v/>
      </c>
      <c r="D101" s="92" t="str">
        <f ca="1">IF(INDIRECT("'Risk Input'!"&amp;Database!$O$10&amp;ROW()-4)="","",INDIRECT("'Risk Input'!"&amp;Database!$O$10&amp;ROW()-4))</f>
        <v/>
      </c>
      <c r="E101" s="107" t="str">
        <f ca="1">IF(INDIRECT("'Risk Input'!"&amp;Database!$O$9&amp;ROW()-4)="","",INDIRECT("'Risk Input'!"&amp;Database!$O$9&amp;ROW()-4))</f>
        <v/>
      </c>
      <c r="F101" s="92" t="str">
        <f ca="1">IF(INDIRECT("'Risk Input'!"&amp;Database!$O$27&amp;ROW()-4)="","",INDIRECT("'Risk Input'!"&amp;Database!$O$27&amp;ROW()-4))</f>
        <v/>
      </c>
      <c r="G101" s="92"/>
      <c r="H101" s="92"/>
      <c r="I101" s="92" t="str">
        <f ca="1">IF(INDIRECT("'Risk Input'!"&amp;Database!$O$22&amp;ROW()-4)="","",INDIRECT("'Risk Input'!"&amp;Database!$O$22&amp;ROW()-4))</f>
        <v/>
      </c>
      <c r="J101" s="92"/>
      <c r="K101" s="92"/>
    </row>
    <row r="102" s="29" customFormat="1" ht="15.25" spans="2:11">
      <c r="B102" s="77">
        <f t="shared" si="8"/>
        <v>92</v>
      </c>
      <c r="C102" s="77" t="str">
        <f ca="1">IF(INDIRECT("'Risk Input'!"&amp;Database!$O$2&amp;ROW()-4)="","",INDIRECT("'Risk Input'!"&amp;Database!$O$2&amp;ROW()-4))</f>
        <v/>
      </c>
      <c r="D102" s="53" t="str">
        <f ca="1">IF(INDIRECT("'Risk Input'!"&amp;Database!$O$10&amp;ROW()-4)="","",INDIRECT("'Risk Input'!"&amp;Database!$O$10&amp;ROW()-4))</f>
        <v/>
      </c>
      <c r="E102" s="108" t="str">
        <f ca="1">IF(INDIRECT("'Risk Input'!"&amp;Database!$O$9&amp;ROW()-4)="","",INDIRECT("'Risk Input'!"&amp;Database!$O$9&amp;ROW()-4))</f>
        <v/>
      </c>
      <c r="F102" s="53" t="str">
        <f ca="1">IF(INDIRECT("'Risk Input'!"&amp;Database!$O$27&amp;ROW()-4)="","",INDIRECT("'Risk Input'!"&amp;Database!$O$27&amp;ROW()-4))</f>
        <v/>
      </c>
      <c r="G102" s="53"/>
      <c r="H102" s="53"/>
      <c r="I102" s="53" t="str">
        <f ca="1">IF(INDIRECT("'Risk Input'!"&amp;Database!$O$22&amp;ROW()-4)="","",INDIRECT("'Risk Input'!"&amp;Database!$O$22&amp;ROW()-4))</f>
        <v/>
      </c>
      <c r="J102" s="53"/>
      <c r="K102" s="53"/>
    </row>
    <row r="103" s="29" customFormat="1" ht="15.25" spans="2:11">
      <c r="B103" s="91">
        <f t="shared" ref="B103:B112" si="9">B102+1</f>
        <v>93</v>
      </c>
      <c r="C103" s="91" t="str">
        <f ca="1">IF(INDIRECT("'Risk Input'!"&amp;Database!$O$2&amp;ROW()-4)="","",INDIRECT("'Risk Input'!"&amp;Database!$O$2&amp;ROW()-4))</f>
        <v/>
      </c>
      <c r="D103" s="92" t="str">
        <f ca="1">IF(INDIRECT("'Risk Input'!"&amp;Database!$O$10&amp;ROW()-4)="","",INDIRECT("'Risk Input'!"&amp;Database!$O$10&amp;ROW()-4))</f>
        <v/>
      </c>
      <c r="E103" s="107" t="str">
        <f ca="1">IF(INDIRECT("'Risk Input'!"&amp;Database!$O$9&amp;ROW()-4)="","",INDIRECT("'Risk Input'!"&amp;Database!$O$9&amp;ROW()-4))</f>
        <v/>
      </c>
      <c r="F103" s="92" t="str">
        <f ca="1">IF(INDIRECT("'Risk Input'!"&amp;Database!$O$27&amp;ROW()-4)="","",INDIRECT("'Risk Input'!"&amp;Database!$O$27&amp;ROW()-4))</f>
        <v/>
      </c>
      <c r="G103" s="92"/>
      <c r="H103" s="92"/>
      <c r="I103" s="92" t="str">
        <f ca="1">IF(INDIRECT("'Risk Input'!"&amp;Database!$O$22&amp;ROW()-4)="","",INDIRECT("'Risk Input'!"&amp;Database!$O$22&amp;ROW()-4))</f>
        <v/>
      </c>
      <c r="J103" s="92"/>
      <c r="K103" s="92"/>
    </row>
    <row r="104" s="29" customFormat="1" ht="15.25" spans="2:11">
      <c r="B104" s="77">
        <f t="shared" si="9"/>
        <v>94</v>
      </c>
      <c r="C104" s="77" t="str">
        <f ca="1">IF(INDIRECT("'Risk Input'!"&amp;Database!$O$2&amp;ROW()-4)="","",INDIRECT("'Risk Input'!"&amp;Database!$O$2&amp;ROW()-4))</f>
        <v/>
      </c>
      <c r="D104" s="53" t="str">
        <f ca="1">IF(INDIRECT("'Risk Input'!"&amp;Database!$O$10&amp;ROW()-4)="","",INDIRECT("'Risk Input'!"&amp;Database!$O$10&amp;ROW()-4))</f>
        <v/>
      </c>
      <c r="E104" s="108" t="str">
        <f ca="1">IF(INDIRECT("'Risk Input'!"&amp;Database!$O$9&amp;ROW()-4)="","",INDIRECT("'Risk Input'!"&amp;Database!$O$9&amp;ROW()-4))</f>
        <v/>
      </c>
      <c r="F104" s="53" t="str">
        <f ca="1">IF(INDIRECT("'Risk Input'!"&amp;Database!$O$27&amp;ROW()-4)="","",INDIRECT("'Risk Input'!"&amp;Database!$O$27&amp;ROW()-4))</f>
        <v/>
      </c>
      <c r="G104" s="53"/>
      <c r="H104" s="53"/>
      <c r="I104" s="53" t="str">
        <f ca="1">IF(INDIRECT("'Risk Input'!"&amp;Database!$O$22&amp;ROW()-4)="","",INDIRECT("'Risk Input'!"&amp;Database!$O$22&amp;ROW()-4))</f>
        <v/>
      </c>
      <c r="J104" s="53"/>
      <c r="K104" s="53"/>
    </row>
    <row r="105" s="29" customFormat="1" ht="15.25" spans="2:11">
      <c r="B105" s="91">
        <f t="shared" si="9"/>
        <v>95</v>
      </c>
      <c r="C105" s="91" t="str">
        <f ca="1">IF(INDIRECT("'Risk Input'!"&amp;Database!$O$2&amp;ROW()-4)="","",INDIRECT("'Risk Input'!"&amp;Database!$O$2&amp;ROW()-4))</f>
        <v/>
      </c>
      <c r="D105" s="92" t="str">
        <f ca="1">IF(INDIRECT("'Risk Input'!"&amp;Database!$O$10&amp;ROW()-4)="","",INDIRECT("'Risk Input'!"&amp;Database!$O$10&amp;ROW()-4))</f>
        <v/>
      </c>
      <c r="E105" s="107" t="str">
        <f ca="1">IF(INDIRECT("'Risk Input'!"&amp;Database!$O$9&amp;ROW()-4)="","",INDIRECT("'Risk Input'!"&amp;Database!$O$9&amp;ROW()-4))</f>
        <v/>
      </c>
      <c r="F105" s="92" t="str">
        <f ca="1">IF(INDIRECT("'Risk Input'!"&amp;Database!$O$27&amp;ROW()-4)="","",INDIRECT("'Risk Input'!"&amp;Database!$O$27&amp;ROW()-4))</f>
        <v/>
      </c>
      <c r="G105" s="92"/>
      <c r="H105" s="92"/>
      <c r="I105" s="92" t="str">
        <f ca="1">IF(INDIRECT("'Risk Input'!"&amp;Database!$O$22&amp;ROW()-4)="","",INDIRECT("'Risk Input'!"&amp;Database!$O$22&amp;ROW()-4))</f>
        <v/>
      </c>
      <c r="J105" s="92"/>
      <c r="K105" s="92"/>
    </row>
    <row r="106" s="29" customFormat="1" ht="15.25" spans="2:11">
      <c r="B106" s="77">
        <f t="shared" si="9"/>
        <v>96</v>
      </c>
      <c r="C106" s="77" t="str">
        <f ca="1">IF(INDIRECT("'Risk Input'!"&amp;Database!$O$2&amp;ROW()-4)="","",INDIRECT("'Risk Input'!"&amp;Database!$O$2&amp;ROW()-4))</f>
        <v/>
      </c>
      <c r="D106" s="53" t="str">
        <f ca="1">IF(INDIRECT("'Risk Input'!"&amp;Database!$O$10&amp;ROW()-4)="","",INDIRECT("'Risk Input'!"&amp;Database!$O$10&amp;ROW()-4))</f>
        <v/>
      </c>
      <c r="E106" s="108" t="str">
        <f ca="1">IF(INDIRECT("'Risk Input'!"&amp;Database!$O$9&amp;ROW()-4)="","",INDIRECT("'Risk Input'!"&amp;Database!$O$9&amp;ROW()-4))</f>
        <v/>
      </c>
      <c r="F106" s="53" t="str">
        <f ca="1">IF(INDIRECT("'Risk Input'!"&amp;Database!$O$27&amp;ROW()-4)="","",INDIRECT("'Risk Input'!"&amp;Database!$O$27&amp;ROW()-4))</f>
        <v/>
      </c>
      <c r="G106" s="53"/>
      <c r="H106" s="53"/>
      <c r="I106" s="53" t="str">
        <f ca="1">IF(INDIRECT("'Risk Input'!"&amp;Database!$O$22&amp;ROW()-4)="","",INDIRECT("'Risk Input'!"&amp;Database!$O$22&amp;ROW()-4))</f>
        <v/>
      </c>
      <c r="J106" s="53"/>
      <c r="K106" s="53"/>
    </row>
    <row r="107" s="29" customFormat="1" ht="15.25" spans="2:11">
      <c r="B107" s="91">
        <f t="shared" si="9"/>
        <v>97</v>
      </c>
      <c r="C107" s="91" t="str">
        <f ca="1">IF(INDIRECT("'Risk Input'!"&amp;Database!$O$2&amp;ROW()-4)="","",INDIRECT("'Risk Input'!"&amp;Database!$O$2&amp;ROW()-4))</f>
        <v/>
      </c>
      <c r="D107" s="92" t="str">
        <f ca="1">IF(INDIRECT("'Risk Input'!"&amp;Database!$O$10&amp;ROW()-4)="","",INDIRECT("'Risk Input'!"&amp;Database!$O$10&amp;ROW()-4))</f>
        <v/>
      </c>
      <c r="E107" s="107" t="str">
        <f ca="1">IF(INDIRECT("'Risk Input'!"&amp;Database!$O$9&amp;ROW()-4)="","",INDIRECT("'Risk Input'!"&amp;Database!$O$9&amp;ROW()-4))</f>
        <v/>
      </c>
      <c r="F107" s="92" t="str">
        <f ca="1">IF(INDIRECT("'Risk Input'!"&amp;Database!$O$27&amp;ROW()-4)="","",INDIRECT("'Risk Input'!"&amp;Database!$O$27&amp;ROW()-4))</f>
        <v/>
      </c>
      <c r="G107" s="92"/>
      <c r="H107" s="92"/>
      <c r="I107" s="92" t="str">
        <f ca="1">IF(INDIRECT("'Risk Input'!"&amp;Database!$O$22&amp;ROW()-4)="","",INDIRECT("'Risk Input'!"&amp;Database!$O$22&amp;ROW()-4))</f>
        <v/>
      </c>
      <c r="J107" s="92"/>
      <c r="K107" s="92"/>
    </row>
    <row r="108" s="29" customFormat="1" ht="15.25" spans="2:11">
      <c r="B108" s="77">
        <f t="shared" si="9"/>
        <v>98</v>
      </c>
      <c r="C108" s="77" t="str">
        <f ca="1">IF(INDIRECT("'Risk Input'!"&amp;Database!$O$2&amp;ROW()-4)="","",INDIRECT("'Risk Input'!"&amp;Database!$O$2&amp;ROW()-4))</f>
        <v/>
      </c>
      <c r="D108" s="53" t="str">
        <f ca="1">IF(INDIRECT("'Risk Input'!"&amp;Database!$O$10&amp;ROW()-4)="","",INDIRECT("'Risk Input'!"&amp;Database!$O$10&amp;ROW()-4))</f>
        <v/>
      </c>
      <c r="E108" s="108" t="str">
        <f ca="1">IF(INDIRECT("'Risk Input'!"&amp;Database!$O$9&amp;ROW()-4)="","",INDIRECT("'Risk Input'!"&amp;Database!$O$9&amp;ROW()-4))</f>
        <v/>
      </c>
      <c r="F108" s="53" t="str">
        <f ca="1">IF(INDIRECT("'Risk Input'!"&amp;Database!$O$27&amp;ROW()-4)="","",INDIRECT("'Risk Input'!"&amp;Database!$O$27&amp;ROW()-4))</f>
        <v/>
      </c>
      <c r="G108" s="53"/>
      <c r="H108" s="53"/>
      <c r="I108" s="53" t="str">
        <f ca="1">IF(INDIRECT("'Risk Input'!"&amp;Database!$O$22&amp;ROW()-4)="","",INDIRECT("'Risk Input'!"&amp;Database!$O$22&amp;ROW()-4))</f>
        <v/>
      </c>
      <c r="J108" s="53"/>
      <c r="K108" s="53"/>
    </row>
    <row r="109" s="29" customFormat="1" ht="15.25" spans="2:11">
      <c r="B109" s="91">
        <f t="shared" si="9"/>
        <v>99</v>
      </c>
      <c r="C109" s="91" t="str">
        <f ca="1">IF(INDIRECT("'Risk Input'!"&amp;Database!$O$2&amp;ROW()-4)="","",INDIRECT("'Risk Input'!"&amp;Database!$O$2&amp;ROW()-4))</f>
        <v/>
      </c>
      <c r="D109" s="92" t="str">
        <f ca="1">IF(INDIRECT("'Risk Input'!"&amp;Database!$O$10&amp;ROW()-4)="","",INDIRECT("'Risk Input'!"&amp;Database!$O$10&amp;ROW()-4))</f>
        <v/>
      </c>
      <c r="E109" s="107" t="str">
        <f ca="1">IF(INDIRECT("'Risk Input'!"&amp;Database!$O$9&amp;ROW()-4)="","",INDIRECT("'Risk Input'!"&amp;Database!$O$9&amp;ROW()-4))</f>
        <v/>
      </c>
      <c r="F109" s="92" t="str">
        <f ca="1">IF(INDIRECT("'Risk Input'!"&amp;Database!$O$27&amp;ROW()-4)="","",INDIRECT("'Risk Input'!"&amp;Database!$O$27&amp;ROW()-4))</f>
        <v/>
      </c>
      <c r="G109" s="92"/>
      <c r="H109" s="92"/>
      <c r="I109" s="92" t="str">
        <f ca="1">IF(INDIRECT("'Risk Input'!"&amp;Database!$O$22&amp;ROW()-4)="","",INDIRECT("'Risk Input'!"&amp;Database!$O$22&amp;ROW()-4))</f>
        <v/>
      </c>
      <c r="J109" s="92"/>
      <c r="K109" s="92"/>
    </row>
    <row r="110" s="29" customFormat="1" ht="15.25" spans="2:11">
      <c r="B110" s="77">
        <f t="shared" si="9"/>
        <v>100</v>
      </c>
      <c r="C110" s="77" t="str">
        <f ca="1">IF(INDIRECT("'Risk Input'!"&amp;Database!$O$2&amp;ROW()-4)="","",INDIRECT("'Risk Input'!"&amp;Database!$O$2&amp;ROW()-4))</f>
        <v/>
      </c>
      <c r="D110" s="53" t="str">
        <f ca="1">IF(INDIRECT("'Risk Input'!"&amp;Database!$O$10&amp;ROW()-4)="","",INDIRECT("'Risk Input'!"&amp;Database!$O$10&amp;ROW()-4))</f>
        <v/>
      </c>
      <c r="E110" s="108" t="str">
        <f ca="1">IF(INDIRECT("'Risk Input'!"&amp;Database!$O$9&amp;ROW()-4)="","",INDIRECT("'Risk Input'!"&amp;Database!$O$9&amp;ROW()-4))</f>
        <v/>
      </c>
      <c r="F110" s="53" t="str">
        <f ca="1">IF(INDIRECT("'Risk Input'!"&amp;Database!$O$27&amp;ROW()-4)="","",INDIRECT("'Risk Input'!"&amp;Database!$O$27&amp;ROW()-4))</f>
        <v/>
      </c>
      <c r="G110" s="53"/>
      <c r="H110" s="53"/>
      <c r="I110" s="53" t="str">
        <f ca="1">IF(INDIRECT("'Risk Input'!"&amp;Database!$O$22&amp;ROW()-4)="","",INDIRECT("'Risk Input'!"&amp;Database!$O$22&amp;ROW()-4))</f>
        <v/>
      </c>
      <c r="J110" s="53"/>
      <c r="K110" s="53"/>
    </row>
    <row r="111" s="29" customFormat="1" ht="15.25" spans="2:11">
      <c r="B111" s="91">
        <f t="shared" si="9"/>
        <v>101</v>
      </c>
      <c r="C111" s="91" t="str">
        <f ca="1">IF(INDIRECT("'Risk Input'!"&amp;Database!$O$2&amp;ROW()-4)="","",INDIRECT("'Risk Input'!"&amp;Database!$O$2&amp;ROW()-4))</f>
        <v/>
      </c>
      <c r="D111" s="92" t="str">
        <f ca="1">IF(INDIRECT("'Risk Input'!"&amp;Database!$O$10&amp;ROW()-4)="","",INDIRECT("'Risk Input'!"&amp;Database!$O$10&amp;ROW()-4))</f>
        <v/>
      </c>
      <c r="E111" s="107" t="str">
        <f ca="1">IF(INDIRECT("'Risk Input'!"&amp;Database!$O$9&amp;ROW()-4)="","",INDIRECT("'Risk Input'!"&amp;Database!$O$9&amp;ROW()-4))</f>
        <v/>
      </c>
      <c r="F111" s="92" t="str">
        <f ca="1">IF(INDIRECT("'Risk Input'!"&amp;Database!$O$27&amp;ROW()-4)="","",INDIRECT("'Risk Input'!"&amp;Database!$O$27&amp;ROW()-4))</f>
        <v/>
      </c>
      <c r="G111" s="92"/>
      <c r="H111" s="92"/>
      <c r="I111" s="92" t="str">
        <f ca="1">IF(INDIRECT("'Risk Input'!"&amp;Database!$O$22&amp;ROW()-4)="","",INDIRECT("'Risk Input'!"&amp;Database!$O$22&amp;ROW()-4))</f>
        <v/>
      </c>
      <c r="J111" s="92"/>
      <c r="K111" s="92"/>
    </row>
    <row r="112" s="29" customFormat="1" ht="15.25" spans="2:11">
      <c r="B112" s="77">
        <f t="shared" si="9"/>
        <v>102</v>
      </c>
      <c r="C112" s="77" t="str">
        <f ca="1">IF(INDIRECT("'Risk Input'!"&amp;Database!$O$2&amp;ROW()-4)="","",INDIRECT("'Risk Input'!"&amp;Database!$O$2&amp;ROW()-4))</f>
        <v/>
      </c>
      <c r="D112" s="53" t="str">
        <f ca="1">IF(INDIRECT("'Risk Input'!"&amp;Database!$O$10&amp;ROW()-4)="","",INDIRECT("'Risk Input'!"&amp;Database!$O$10&amp;ROW()-4))</f>
        <v/>
      </c>
      <c r="E112" s="108" t="str">
        <f ca="1">IF(INDIRECT("'Risk Input'!"&amp;Database!$O$9&amp;ROW()-4)="","",INDIRECT("'Risk Input'!"&amp;Database!$O$9&amp;ROW()-4))</f>
        <v/>
      </c>
      <c r="F112" s="53" t="str">
        <f ca="1">IF(INDIRECT("'Risk Input'!"&amp;Database!$O$27&amp;ROW()-4)="","",INDIRECT("'Risk Input'!"&amp;Database!$O$27&amp;ROW()-4))</f>
        <v/>
      </c>
      <c r="G112" s="53"/>
      <c r="H112" s="53"/>
      <c r="I112" s="53" t="str">
        <f ca="1">IF(INDIRECT("'Risk Input'!"&amp;Database!$O$22&amp;ROW()-4)="","",INDIRECT("'Risk Input'!"&amp;Database!$O$22&amp;ROW()-4))</f>
        <v/>
      </c>
      <c r="J112" s="53"/>
      <c r="K112" s="53"/>
    </row>
    <row r="113" s="29" customFormat="1" ht="15.25" spans="2:11">
      <c r="B113" s="91">
        <f t="shared" ref="B113:B122" si="10">B112+1</f>
        <v>103</v>
      </c>
      <c r="C113" s="91" t="str">
        <f ca="1">IF(INDIRECT("'Risk Input'!"&amp;Database!$O$2&amp;ROW()-4)="","",INDIRECT("'Risk Input'!"&amp;Database!$O$2&amp;ROW()-4))</f>
        <v/>
      </c>
      <c r="D113" s="92" t="str">
        <f ca="1">IF(INDIRECT("'Risk Input'!"&amp;Database!$O$10&amp;ROW()-4)="","",INDIRECT("'Risk Input'!"&amp;Database!$O$10&amp;ROW()-4))</f>
        <v/>
      </c>
      <c r="E113" s="107" t="str">
        <f ca="1">IF(INDIRECT("'Risk Input'!"&amp;Database!$O$9&amp;ROW()-4)="","",INDIRECT("'Risk Input'!"&amp;Database!$O$9&amp;ROW()-4))</f>
        <v/>
      </c>
      <c r="F113" s="92" t="str">
        <f ca="1">IF(INDIRECT("'Risk Input'!"&amp;Database!$O$27&amp;ROW()-4)="","",INDIRECT("'Risk Input'!"&amp;Database!$O$27&amp;ROW()-4))</f>
        <v/>
      </c>
      <c r="G113" s="92"/>
      <c r="H113" s="92"/>
      <c r="I113" s="92" t="str">
        <f ca="1">IF(INDIRECT("'Risk Input'!"&amp;Database!$O$22&amp;ROW()-4)="","",INDIRECT("'Risk Input'!"&amp;Database!$O$22&amp;ROW()-4))</f>
        <v/>
      </c>
      <c r="J113" s="92"/>
      <c r="K113" s="92"/>
    </row>
    <row r="114" s="29" customFormat="1" ht="15.25" spans="2:11">
      <c r="B114" s="77">
        <f t="shared" si="10"/>
        <v>104</v>
      </c>
      <c r="C114" s="77" t="str">
        <f ca="1">IF(INDIRECT("'Risk Input'!"&amp;Database!$O$2&amp;ROW()-4)="","",INDIRECT("'Risk Input'!"&amp;Database!$O$2&amp;ROW()-4))</f>
        <v/>
      </c>
      <c r="D114" s="53" t="str">
        <f ca="1">IF(INDIRECT("'Risk Input'!"&amp;Database!$O$10&amp;ROW()-4)="","",INDIRECT("'Risk Input'!"&amp;Database!$O$10&amp;ROW()-4))</f>
        <v/>
      </c>
      <c r="E114" s="108" t="str">
        <f ca="1">IF(INDIRECT("'Risk Input'!"&amp;Database!$O$9&amp;ROW()-4)="","",INDIRECT("'Risk Input'!"&amp;Database!$O$9&amp;ROW()-4))</f>
        <v/>
      </c>
      <c r="F114" s="53" t="str">
        <f ca="1">IF(INDIRECT("'Risk Input'!"&amp;Database!$O$27&amp;ROW()-4)="","",INDIRECT("'Risk Input'!"&amp;Database!$O$27&amp;ROW()-4))</f>
        <v/>
      </c>
      <c r="G114" s="53"/>
      <c r="H114" s="53"/>
      <c r="I114" s="53" t="str">
        <f ca="1">IF(INDIRECT("'Risk Input'!"&amp;Database!$O$22&amp;ROW()-4)="","",INDIRECT("'Risk Input'!"&amp;Database!$O$22&amp;ROW()-4))</f>
        <v/>
      </c>
      <c r="J114" s="53"/>
      <c r="K114" s="53"/>
    </row>
    <row r="115" s="29" customFormat="1" ht="15.25" spans="2:11">
      <c r="B115" s="91">
        <f t="shared" si="10"/>
        <v>105</v>
      </c>
      <c r="C115" s="91" t="str">
        <f ca="1">IF(INDIRECT("'Risk Input'!"&amp;Database!$O$2&amp;ROW()-4)="","",INDIRECT("'Risk Input'!"&amp;Database!$O$2&amp;ROW()-4))</f>
        <v/>
      </c>
      <c r="D115" s="92" t="str">
        <f ca="1">IF(INDIRECT("'Risk Input'!"&amp;Database!$O$10&amp;ROW()-4)="","",INDIRECT("'Risk Input'!"&amp;Database!$O$10&amp;ROW()-4))</f>
        <v/>
      </c>
      <c r="E115" s="107" t="str">
        <f ca="1">IF(INDIRECT("'Risk Input'!"&amp;Database!$O$9&amp;ROW()-4)="","",INDIRECT("'Risk Input'!"&amp;Database!$O$9&amp;ROW()-4))</f>
        <v/>
      </c>
      <c r="F115" s="92" t="str">
        <f ca="1">IF(INDIRECT("'Risk Input'!"&amp;Database!$O$27&amp;ROW()-4)="","",INDIRECT("'Risk Input'!"&amp;Database!$O$27&amp;ROW()-4))</f>
        <v/>
      </c>
      <c r="G115" s="92"/>
      <c r="H115" s="92"/>
      <c r="I115" s="92" t="str">
        <f ca="1">IF(INDIRECT("'Risk Input'!"&amp;Database!$O$22&amp;ROW()-4)="","",INDIRECT("'Risk Input'!"&amp;Database!$O$22&amp;ROW()-4))</f>
        <v/>
      </c>
      <c r="J115" s="92"/>
      <c r="K115" s="92"/>
    </row>
    <row r="116" s="29" customFormat="1" ht="15.25" spans="2:11">
      <c r="B116" s="77">
        <f t="shared" si="10"/>
        <v>106</v>
      </c>
      <c r="C116" s="77" t="str">
        <f ca="1">IF(INDIRECT("'Risk Input'!"&amp;Database!$O$2&amp;ROW()-4)="","",INDIRECT("'Risk Input'!"&amp;Database!$O$2&amp;ROW()-4))</f>
        <v/>
      </c>
      <c r="D116" s="53" t="str">
        <f ca="1">IF(INDIRECT("'Risk Input'!"&amp;Database!$O$10&amp;ROW()-4)="","",INDIRECT("'Risk Input'!"&amp;Database!$O$10&amp;ROW()-4))</f>
        <v/>
      </c>
      <c r="E116" s="108" t="str">
        <f ca="1">IF(INDIRECT("'Risk Input'!"&amp;Database!$O$9&amp;ROW()-4)="","",INDIRECT("'Risk Input'!"&amp;Database!$O$9&amp;ROW()-4))</f>
        <v/>
      </c>
      <c r="F116" s="53" t="str">
        <f ca="1">IF(INDIRECT("'Risk Input'!"&amp;Database!$O$27&amp;ROW()-4)="","",INDIRECT("'Risk Input'!"&amp;Database!$O$27&amp;ROW()-4))</f>
        <v/>
      </c>
      <c r="G116" s="53"/>
      <c r="H116" s="53"/>
      <c r="I116" s="53" t="str">
        <f ca="1">IF(INDIRECT("'Risk Input'!"&amp;Database!$O$22&amp;ROW()-4)="","",INDIRECT("'Risk Input'!"&amp;Database!$O$22&amp;ROW()-4))</f>
        <v/>
      </c>
      <c r="J116" s="53"/>
      <c r="K116" s="53"/>
    </row>
    <row r="117" s="29" customFormat="1" ht="15.25" spans="2:11">
      <c r="B117" s="91">
        <f t="shared" si="10"/>
        <v>107</v>
      </c>
      <c r="C117" s="91" t="str">
        <f ca="1">IF(INDIRECT("'Risk Input'!"&amp;Database!$O$2&amp;ROW()-4)="","",INDIRECT("'Risk Input'!"&amp;Database!$O$2&amp;ROW()-4))</f>
        <v/>
      </c>
      <c r="D117" s="92" t="str">
        <f ca="1">IF(INDIRECT("'Risk Input'!"&amp;Database!$O$10&amp;ROW()-4)="","",INDIRECT("'Risk Input'!"&amp;Database!$O$10&amp;ROW()-4))</f>
        <v/>
      </c>
      <c r="E117" s="107" t="str">
        <f ca="1">IF(INDIRECT("'Risk Input'!"&amp;Database!$O$9&amp;ROW()-4)="","",INDIRECT("'Risk Input'!"&amp;Database!$O$9&amp;ROW()-4))</f>
        <v/>
      </c>
      <c r="F117" s="92" t="str">
        <f ca="1">IF(INDIRECT("'Risk Input'!"&amp;Database!$O$27&amp;ROW()-4)="","",INDIRECT("'Risk Input'!"&amp;Database!$O$27&amp;ROW()-4))</f>
        <v/>
      </c>
      <c r="G117" s="92"/>
      <c r="H117" s="92"/>
      <c r="I117" s="92" t="str">
        <f ca="1">IF(INDIRECT("'Risk Input'!"&amp;Database!$O$22&amp;ROW()-4)="","",INDIRECT("'Risk Input'!"&amp;Database!$O$22&amp;ROW()-4))</f>
        <v/>
      </c>
      <c r="J117" s="92"/>
      <c r="K117" s="92"/>
    </row>
    <row r="118" s="29" customFormat="1" ht="15.25" spans="2:11">
      <c r="B118" s="77">
        <f t="shared" si="10"/>
        <v>108</v>
      </c>
      <c r="C118" s="77" t="str">
        <f ca="1">IF(INDIRECT("'Risk Input'!"&amp;Database!$O$2&amp;ROW()-4)="","",INDIRECT("'Risk Input'!"&amp;Database!$O$2&amp;ROW()-4))</f>
        <v/>
      </c>
      <c r="D118" s="53" t="str">
        <f ca="1">IF(INDIRECT("'Risk Input'!"&amp;Database!$O$10&amp;ROW()-4)="","",INDIRECT("'Risk Input'!"&amp;Database!$O$10&amp;ROW()-4))</f>
        <v/>
      </c>
      <c r="E118" s="108" t="str">
        <f ca="1">IF(INDIRECT("'Risk Input'!"&amp;Database!$O$9&amp;ROW()-4)="","",INDIRECT("'Risk Input'!"&amp;Database!$O$9&amp;ROW()-4))</f>
        <v/>
      </c>
      <c r="F118" s="53" t="str">
        <f ca="1">IF(INDIRECT("'Risk Input'!"&amp;Database!$O$27&amp;ROW()-4)="","",INDIRECT("'Risk Input'!"&amp;Database!$O$27&amp;ROW()-4))</f>
        <v/>
      </c>
      <c r="G118" s="53"/>
      <c r="H118" s="53"/>
      <c r="I118" s="53" t="str">
        <f ca="1">IF(INDIRECT("'Risk Input'!"&amp;Database!$O$22&amp;ROW()-4)="","",INDIRECT("'Risk Input'!"&amp;Database!$O$22&amp;ROW()-4))</f>
        <v/>
      </c>
      <c r="J118" s="53"/>
      <c r="K118" s="53"/>
    </row>
    <row r="119" s="29" customFormat="1" ht="15.25" spans="2:11">
      <c r="B119" s="91">
        <f t="shared" si="10"/>
        <v>109</v>
      </c>
      <c r="C119" s="91" t="str">
        <f ca="1">IF(INDIRECT("'Risk Input'!"&amp;Database!$O$2&amp;ROW()-4)="","",INDIRECT("'Risk Input'!"&amp;Database!$O$2&amp;ROW()-4))</f>
        <v/>
      </c>
      <c r="D119" s="92" t="str">
        <f ca="1">IF(INDIRECT("'Risk Input'!"&amp;Database!$O$10&amp;ROW()-4)="","",INDIRECT("'Risk Input'!"&amp;Database!$O$10&amp;ROW()-4))</f>
        <v/>
      </c>
      <c r="E119" s="107" t="str">
        <f ca="1">IF(INDIRECT("'Risk Input'!"&amp;Database!$O$9&amp;ROW()-4)="","",INDIRECT("'Risk Input'!"&amp;Database!$O$9&amp;ROW()-4))</f>
        <v/>
      </c>
      <c r="F119" s="92" t="str">
        <f ca="1">IF(INDIRECT("'Risk Input'!"&amp;Database!$O$27&amp;ROW()-4)="","",INDIRECT("'Risk Input'!"&amp;Database!$O$27&amp;ROW()-4))</f>
        <v/>
      </c>
      <c r="G119" s="92"/>
      <c r="H119" s="92"/>
      <c r="I119" s="92" t="str">
        <f ca="1">IF(INDIRECT("'Risk Input'!"&amp;Database!$O$22&amp;ROW()-4)="","",INDIRECT("'Risk Input'!"&amp;Database!$O$22&amp;ROW()-4))</f>
        <v/>
      </c>
      <c r="J119" s="92"/>
      <c r="K119" s="92"/>
    </row>
    <row r="120" s="29" customFormat="1" ht="15.25" spans="2:11">
      <c r="B120" s="77">
        <f t="shared" si="10"/>
        <v>110</v>
      </c>
      <c r="C120" s="77" t="str">
        <f ca="1">IF(INDIRECT("'Risk Input'!"&amp;Database!$O$2&amp;ROW()-4)="","",INDIRECT("'Risk Input'!"&amp;Database!$O$2&amp;ROW()-4))</f>
        <v/>
      </c>
      <c r="D120" s="53" t="str">
        <f ca="1">IF(INDIRECT("'Risk Input'!"&amp;Database!$O$10&amp;ROW()-4)="","",INDIRECT("'Risk Input'!"&amp;Database!$O$10&amp;ROW()-4))</f>
        <v/>
      </c>
      <c r="E120" s="108" t="str">
        <f ca="1">IF(INDIRECT("'Risk Input'!"&amp;Database!$O$9&amp;ROW()-4)="","",INDIRECT("'Risk Input'!"&amp;Database!$O$9&amp;ROW()-4))</f>
        <v/>
      </c>
      <c r="F120" s="53" t="str">
        <f ca="1">IF(INDIRECT("'Risk Input'!"&amp;Database!$O$27&amp;ROW()-4)="","",INDIRECT("'Risk Input'!"&amp;Database!$O$27&amp;ROW()-4))</f>
        <v/>
      </c>
      <c r="G120" s="53"/>
      <c r="H120" s="53"/>
      <c r="I120" s="53" t="str">
        <f ca="1">IF(INDIRECT("'Risk Input'!"&amp;Database!$O$22&amp;ROW()-4)="","",INDIRECT("'Risk Input'!"&amp;Database!$O$22&amp;ROW()-4))</f>
        <v/>
      </c>
      <c r="J120" s="53"/>
      <c r="K120" s="53"/>
    </row>
    <row r="121" s="29" customFormat="1" ht="15.25" spans="2:11">
      <c r="B121" s="91">
        <f t="shared" si="10"/>
        <v>111</v>
      </c>
      <c r="C121" s="91" t="str">
        <f ca="1">IF(INDIRECT("'Risk Input'!"&amp;Database!$O$2&amp;ROW()-4)="","",INDIRECT("'Risk Input'!"&amp;Database!$O$2&amp;ROW()-4))</f>
        <v/>
      </c>
      <c r="D121" s="92" t="str">
        <f ca="1">IF(INDIRECT("'Risk Input'!"&amp;Database!$O$10&amp;ROW()-4)="","",INDIRECT("'Risk Input'!"&amp;Database!$O$10&amp;ROW()-4))</f>
        <v/>
      </c>
      <c r="E121" s="107" t="str">
        <f ca="1">IF(INDIRECT("'Risk Input'!"&amp;Database!$O$9&amp;ROW()-4)="","",INDIRECT("'Risk Input'!"&amp;Database!$O$9&amp;ROW()-4))</f>
        <v/>
      </c>
      <c r="F121" s="92" t="str">
        <f ca="1">IF(INDIRECT("'Risk Input'!"&amp;Database!$O$27&amp;ROW()-4)="","",INDIRECT("'Risk Input'!"&amp;Database!$O$27&amp;ROW()-4))</f>
        <v/>
      </c>
      <c r="G121" s="92"/>
      <c r="H121" s="92"/>
      <c r="I121" s="92" t="str">
        <f ca="1">IF(INDIRECT("'Risk Input'!"&amp;Database!$O$22&amp;ROW()-4)="","",INDIRECT("'Risk Input'!"&amp;Database!$O$22&amp;ROW()-4))</f>
        <v/>
      </c>
      <c r="J121" s="92"/>
      <c r="K121" s="92"/>
    </row>
    <row r="122" s="29" customFormat="1" ht="15.25" spans="2:11">
      <c r="B122" s="77">
        <f t="shared" si="10"/>
        <v>112</v>
      </c>
      <c r="C122" s="77" t="str">
        <f ca="1">IF(INDIRECT("'Risk Input'!"&amp;Database!$O$2&amp;ROW()-4)="","",INDIRECT("'Risk Input'!"&amp;Database!$O$2&amp;ROW()-4))</f>
        <v/>
      </c>
      <c r="D122" s="53" t="str">
        <f ca="1">IF(INDIRECT("'Risk Input'!"&amp;Database!$O$10&amp;ROW()-4)="","",INDIRECT("'Risk Input'!"&amp;Database!$O$10&amp;ROW()-4))</f>
        <v/>
      </c>
      <c r="E122" s="108" t="str">
        <f ca="1">IF(INDIRECT("'Risk Input'!"&amp;Database!$O$9&amp;ROW()-4)="","",INDIRECT("'Risk Input'!"&amp;Database!$O$9&amp;ROW()-4))</f>
        <v/>
      </c>
      <c r="F122" s="53" t="str">
        <f ca="1">IF(INDIRECT("'Risk Input'!"&amp;Database!$O$27&amp;ROW()-4)="","",INDIRECT("'Risk Input'!"&amp;Database!$O$27&amp;ROW()-4))</f>
        <v/>
      </c>
      <c r="G122" s="53"/>
      <c r="H122" s="53"/>
      <c r="I122" s="53" t="str">
        <f ca="1">IF(INDIRECT("'Risk Input'!"&amp;Database!$O$22&amp;ROW()-4)="","",INDIRECT("'Risk Input'!"&amp;Database!$O$22&amp;ROW()-4))</f>
        <v/>
      </c>
      <c r="J122" s="53"/>
      <c r="K122" s="53"/>
    </row>
    <row r="123" s="29" customFormat="1" ht="15.25" spans="2:11">
      <c r="B123" s="91">
        <f t="shared" ref="B123:B132" si="11">B122+1</f>
        <v>113</v>
      </c>
      <c r="C123" s="91" t="str">
        <f ca="1">IF(INDIRECT("'Risk Input'!"&amp;Database!$O$2&amp;ROW()-4)="","",INDIRECT("'Risk Input'!"&amp;Database!$O$2&amp;ROW()-4))</f>
        <v/>
      </c>
      <c r="D123" s="92" t="str">
        <f ca="1">IF(INDIRECT("'Risk Input'!"&amp;Database!$O$10&amp;ROW()-4)="","",INDIRECT("'Risk Input'!"&amp;Database!$O$10&amp;ROW()-4))</f>
        <v/>
      </c>
      <c r="E123" s="107" t="str">
        <f ca="1">IF(INDIRECT("'Risk Input'!"&amp;Database!$O$9&amp;ROW()-4)="","",INDIRECT("'Risk Input'!"&amp;Database!$O$9&amp;ROW()-4))</f>
        <v/>
      </c>
      <c r="F123" s="92" t="str">
        <f ca="1">IF(INDIRECT("'Risk Input'!"&amp;Database!$O$27&amp;ROW()-4)="","",INDIRECT("'Risk Input'!"&amp;Database!$O$27&amp;ROW()-4))</f>
        <v/>
      </c>
      <c r="G123" s="92"/>
      <c r="H123" s="92"/>
      <c r="I123" s="92" t="str">
        <f ca="1">IF(INDIRECT("'Risk Input'!"&amp;Database!$O$22&amp;ROW()-4)="","",INDIRECT("'Risk Input'!"&amp;Database!$O$22&amp;ROW()-4))</f>
        <v/>
      </c>
      <c r="J123" s="92"/>
      <c r="K123" s="92"/>
    </row>
    <row r="124" s="29" customFormat="1" ht="15.25" spans="2:11">
      <c r="B124" s="77">
        <f t="shared" si="11"/>
        <v>114</v>
      </c>
      <c r="C124" s="77" t="str">
        <f ca="1">IF(INDIRECT("'Risk Input'!"&amp;Database!$O$2&amp;ROW()-4)="","",INDIRECT("'Risk Input'!"&amp;Database!$O$2&amp;ROW()-4))</f>
        <v/>
      </c>
      <c r="D124" s="53" t="str">
        <f ca="1">IF(INDIRECT("'Risk Input'!"&amp;Database!$O$10&amp;ROW()-4)="","",INDIRECT("'Risk Input'!"&amp;Database!$O$10&amp;ROW()-4))</f>
        <v/>
      </c>
      <c r="E124" s="108" t="str">
        <f ca="1">IF(INDIRECT("'Risk Input'!"&amp;Database!$O$9&amp;ROW()-4)="","",INDIRECT("'Risk Input'!"&amp;Database!$O$9&amp;ROW()-4))</f>
        <v/>
      </c>
      <c r="F124" s="53" t="str">
        <f ca="1">IF(INDIRECT("'Risk Input'!"&amp;Database!$O$27&amp;ROW()-4)="","",INDIRECT("'Risk Input'!"&amp;Database!$O$27&amp;ROW()-4))</f>
        <v/>
      </c>
      <c r="G124" s="53"/>
      <c r="H124" s="53"/>
      <c r="I124" s="53" t="str">
        <f ca="1">IF(INDIRECT("'Risk Input'!"&amp;Database!$O$22&amp;ROW()-4)="","",INDIRECT("'Risk Input'!"&amp;Database!$O$22&amp;ROW()-4))</f>
        <v/>
      </c>
      <c r="J124" s="53"/>
      <c r="K124" s="53"/>
    </row>
    <row r="125" s="29" customFormat="1" ht="15.25" spans="2:11">
      <c r="B125" s="91">
        <f t="shared" si="11"/>
        <v>115</v>
      </c>
      <c r="C125" s="91" t="str">
        <f ca="1">IF(INDIRECT("'Risk Input'!"&amp;Database!$O$2&amp;ROW()-4)="","",INDIRECT("'Risk Input'!"&amp;Database!$O$2&amp;ROW()-4))</f>
        <v/>
      </c>
      <c r="D125" s="92" t="str">
        <f ca="1">IF(INDIRECT("'Risk Input'!"&amp;Database!$O$10&amp;ROW()-4)="","",INDIRECT("'Risk Input'!"&amp;Database!$O$10&amp;ROW()-4))</f>
        <v/>
      </c>
      <c r="E125" s="107" t="str">
        <f ca="1">IF(INDIRECT("'Risk Input'!"&amp;Database!$O$9&amp;ROW()-4)="","",INDIRECT("'Risk Input'!"&amp;Database!$O$9&amp;ROW()-4))</f>
        <v/>
      </c>
      <c r="F125" s="92" t="str">
        <f ca="1">IF(INDIRECT("'Risk Input'!"&amp;Database!$O$27&amp;ROW()-4)="","",INDIRECT("'Risk Input'!"&amp;Database!$O$27&amp;ROW()-4))</f>
        <v/>
      </c>
      <c r="G125" s="92"/>
      <c r="H125" s="92"/>
      <c r="I125" s="92" t="str">
        <f ca="1">IF(INDIRECT("'Risk Input'!"&amp;Database!$O$22&amp;ROW()-4)="","",INDIRECT("'Risk Input'!"&amp;Database!$O$22&amp;ROW()-4))</f>
        <v/>
      </c>
      <c r="J125" s="92"/>
      <c r="K125" s="92"/>
    </row>
    <row r="126" s="29" customFormat="1" ht="15.25" spans="2:11">
      <c r="B126" s="77">
        <f t="shared" si="11"/>
        <v>116</v>
      </c>
      <c r="C126" s="77" t="str">
        <f ca="1">IF(INDIRECT("'Risk Input'!"&amp;Database!$O$2&amp;ROW()-4)="","",INDIRECT("'Risk Input'!"&amp;Database!$O$2&amp;ROW()-4))</f>
        <v/>
      </c>
      <c r="D126" s="53" t="str">
        <f ca="1">IF(INDIRECT("'Risk Input'!"&amp;Database!$O$10&amp;ROW()-4)="","",INDIRECT("'Risk Input'!"&amp;Database!$O$10&amp;ROW()-4))</f>
        <v/>
      </c>
      <c r="E126" s="108" t="str">
        <f ca="1">IF(INDIRECT("'Risk Input'!"&amp;Database!$O$9&amp;ROW()-4)="","",INDIRECT("'Risk Input'!"&amp;Database!$O$9&amp;ROW()-4))</f>
        <v/>
      </c>
      <c r="F126" s="53" t="str">
        <f ca="1">IF(INDIRECT("'Risk Input'!"&amp;Database!$O$27&amp;ROW()-4)="","",INDIRECT("'Risk Input'!"&amp;Database!$O$27&amp;ROW()-4))</f>
        <v/>
      </c>
      <c r="G126" s="53"/>
      <c r="H126" s="53"/>
      <c r="I126" s="53" t="str">
        <f ca="1">IF(INDIRECT("'Risk Input'!"&amp;Database!$O$22&amp;ROW()-4)="","",INDIRECT("'Risk Input'!"&amp;Database!$O$22&amp;ROW()-4))</f>
        <v/>
      </c>
      <c r="J126" s="53"/>
      <c r="K126" s="53"/>
    </row>
    <row r="127" s="29" customFormat="1" ht="15.25" spans="2:11">
      <c r="B127" s="91">
        <f t="shared" si="11"/>
        <v>117</v>
      </c>
      <c r="C127" s="91" t="str">
        <f ca="1">IF(INDIRECT("'Risk Input'!"&amp;Database!$O$2&amp;ROW()-4)="","",INDIRECT("'Risk Input'!"&amp;Database!$O$2&amp;ROW()-4))</f>
        <v/>
      </c>
      <c r="D127" s="92" t="str">
        <f ca="1">IF(INDIRECT("'Risk Input'!"&amp;Database!$O$10&amp;ROW()-4)="","",INDIRECT("'Risk Input'!"&amp;Database!$O$10&amp;ROW()-4))</f>
        <v/>
      </c>
      <c r="E127" s="107" t="str">
        <f ca="1">IF(INDIRECT("'Risk Input'!"&amp;Database!$O$9&amp;ROW()-4)="","",INDIRECT("'Risk Input'!"&amp;Database!$O$9&amp;ROW()-4))</f>
        <v/>
      </c>
      <c r="F127" s="92" t="str">
        <f ca="1">IF(INDIRECT("'Risk Input'!"&amp;Database!$O$27&amp;ROW()-4)="","",INDIRECT("'Risk Input'!"&amp;Database!$O$27&amp;ROW()-4))</f>
        <v/>
      </c>
      <c r="G127" s="92"/>
      <c r="H127" s="92"/>
      <c r="I127" s="92" t="str">
        <f ca="1">IF(INDIRECT("'Risk Input'!"&amp;Database!$O$22&amp;ROW()-4)="","",INDIRECT("'Risk Input'!"&amp;Database!$O$22&amp;ROW()-4))</f>
        <v/>
      </c>
      <c r="J127" s="92"/>
      <c r="K127" s="92"/>
    </row>
    <row r="128" s="29" customFormat="1" ht="15.25" spans="2:11">
      <c r="B128" s="77">
        <f t="shared" si="11"/>
        <v>118</v>
      </c>
      <c r="C128" s="77" t="str">
        <f ca="1">IF(INDIRECT("'Risk Input'!"&amp;Database!$O$2&amp;ROW()-4)="","",INDIRECT("'Risk Input'!"&amp;Database!$O$2&amp;ROW()-4))</f>
        <v/>
      </c>
      <c r="D128" s="53" t="str">
        <f ca="1">IF(INDIRECT("'Risk Input'!"&amp;Database!$O$10&amp;ROW()-4)="","",INDIRECT("'Risk Input'!"&amp;Database!$O$10&amp;ROW()-4))</f>
        <v/>
      </c>
      <c r="E128" s="108" t="str">
        <f ca="1">IF(INDIRECT("'Risk Input'!"&amp;Database!$O$9&amp;ROW()-4)="","",INDIRECT("'Risk Input'!"&amp;Database!$O$9&amp;ROW()-4))</f>
        <v/>
      </c>
      <c r="F128" s="53" t="str">
        <f ca="1">IF(INDIRECT("'Risk Input'!"&amp;Database!$O$27&amp;ROW()-4)="","",INDIRECT("'Risk Input'!"&amp;Database!$O$27&amp;ROW()-4))</f>
        <v/>
      </c>
      <c r="G128" s="53"/>
      <c r="H128" s="53"/>
      <c r="I128" s="53" t="str">
        <f ca="1">IF(INDIRECT("'Risk Input'!"&amp;Database!$O$22&amp;ROW()-4)="","",INDIRECT("'Risk Input'!"&amp;Database!$O$22&amp;ROW()-4))</f>
        <v/>
      </c>
      <c r="J128" s="53"/>
      <c r="K128" s="53"/>
    </row>
    <row r="129" s="29" customFormat="1" ht="15.25" spans="2:11">
      <c r="B129" s="91">
        <f t="shared" si="11"/>
        <v>119</v>
      </c>
      <c r="C129" s="91" t="str">
        <f ca="1">IF(INDIRECT("'Risk Input'!"&amp;Database!$O$2&amp;ROW()-4)="","",INDIRECT("'Risk Input'!"&amp;Database!$O$2&amp;ROW()-4))</f>
        <v/>
      </c>
      <c r="D129" s="92" t="str">
        <f ca="1">IF(INDIRECT("'Risk Input'!"&amp;Database!$O$10&amp;ROW()-4)="","",INDIRECT("'Risk Input'!"&amp;Database!$O$10&amp;ROW()-4))</f>
        <v/>
      </c>
      <c r="E129" s="107" t="str">
        <f ca="1">IF(INDIRECT("'Risk Input'!"&amp;Database!$O$9&amp;ROW()-4)="","",INDIRECT("'Risk Input'!"&amp;Database!$O$9&amp;ROW()-4))</f>
        <v/>
      </c>
      <c r="F129" s="92" t="str">
        <f ca="1">IF(INDIRECT("'Risk Input'!"&amp;Database!$O$27&amp;ROW()-4)="","",INDIRECT("'Risk Input'!"&amp;Database!$O$27&amp;ROW()-4))</f>
        <v/>
      </c>
      <c r="G129" s="92"/>
      <c r="H129" s="92"/>
      <c r="I129" s="92" t="str">
        <f ca="1">IF(INDIRECT("'Risk Input'!"&amp;Database!$O$22&amp;ROW()-4)="","",INDIRECT("'Risk Input'!"&amp;Database!$O$22&amp;ROW()-4))</f>
        <v/>
      </c>
      <c r="J129" s="92"/>
      <c r="K129" s="92"/>
    </row>
    <row r="130" s="29" customFormat="1" ht="15.25" spans="2:11">
      <c r="B130" s="77">
        <f t="shared" si="11"/>
        <v>120</v>
      </c>
      <c r="C130" s="77" t="str">
        <f ca="1">IF(INDIRECT("'Risk Input'!"&amp;Database!$O$2&amp;ROW()-4)="","",INDIRECT("'Risk Input'!"&amp;Database!$O$2&amp;ROW()-4))</f>
        <v/>
      </c>
      <c r="D130" s="53" t="str">
        <f ca="1">IF(INDIRECT("'Risk Input'!"&amp;Database!$O$10&amp;ROW()-4)="","",INDIRECT("'Risk Input'!"&amp;Database!$O$10&amp;ROW()-4))</f>
        <v/>
      </c>
      <c r="E130" s="108" t="str">
        <f ca="1">IF(INDIRECT("'Risk Input'!"&amp;Database!$O$9&amp;ROW()-4)="","",INDIRECT("'Risk Input'!"&amp;Database!$O$9&amp;ROW()-4))</f>
        <v/>
      </c>
      <c r="F130" s="53" t="str">
        <f ca="1">IF(INDIRECT("'Risk Input'!"&amp;Database!$O$27&amp;ROW()-4)="","",INDIRECT("'Risk Input'!"&amp;Database!$O$27&amp;ROW()-4))</f>
        <v/>
      </c>
      <c r="G130" s="53"/>
      <c r="H130" s="53"/>
      <c r="I130" s="53" t="str">
        <f ca="1">IF(INDIRECT("'Risk Input'!"&amp;Database!$O$22&amp;ROW()-4)="","",INDIRECT("'Risk Input'!"&amp;Database!$O$22&amp;ROW()-4))</f>
        <v/>
      </c>
      <c r="J130" s="53"/>
      <c r="K130" s="53"/>
    </row>
    <row r="131" s="29" customFormat="1" ht="15.25" spans="2:11">
      <c r="B131" s="91">
        <f t="shared" si="11"/>
        <v>121</v>
      </c>
      <c r="C131" s="91" t="str">
        <f ca="1">IF(INDIRECT("'Risk Input'!"&amp;Database!$O$2&amp;ROW()-4)="","",INDIRECT("'Risk Input'!"&amp;Database!$O$2&amp;ROW()-4))</f>
        <v/>
      </c>
      <c r="D131" s="92" t="str">
        <f ca="1">IF(INDIRECT("'Risk Input'!"&amp;Database!$O$10&amp;ROW()-4)="","",INDIRECT("'Risk Input'!"&amp;Database!$O$10&amp;ROW()-4))</f>
        <v/>
      </c>
      <c r="E131" s="107" t="str">
        <f ca="1">IF(INDIRECT("'Risk Input'!"&amp;Database!$O$9&amp;ROW()-4)="","",INDIRECT("'Risk Input'!"&amp;Database!$O$9&amp;ROW()-4))</f>
        <v/>
      </c>
      <c r="F131" s="92" t="str">
        <f ca="1">IF(INDIRECT("'Risk Input'!"&amp;Database!$O$27&amp;ROW()-4)="","",INDIRECT("'Risk Input'!"&amp;Database!$O$27&amp;ROW()-4))</f>
        <v/>
      </c>
      <c r="G131" s="92"/>
      <c r="H131" s="92"/>
      <c r="I131" s="92" t="str">
        <f ca="1">IF(INDIRECT("'Risk Input'!"&amp;Database!$O$22&amp;ROW()-4)="","",INDIRECT("'Risk Input'!"&amp;Database!$O$22&amp;ROW()-4))</f>
        <v/>
      </c>
      <c r="J131" s="92"/>
      <c r="K131" s="92"/>
    </row>
    <row r="132" s="29" customFormat="1" ht="15.25" spans="2:11">
      <c r="B132" s="77">
        <f t="shared" si="11"/>
        <v>122</v>
      </c>
      <c r="C132" s="77" t="str">
        <f ca="1">IF(INDIRECT("'Risk Input'!"&amp;Database!$O$2&amp;ROW()-4)="","",INDIRECT("'Risk Input'!"&amp;Database!$O$2&amp;ROW()-4))</f>
        <v/>
      </c>
      <c r="D132" s="53" t="str">
        <f ca="1">IF(INDIRECT("'Risk Input'!"&amp;Database!$O$10&amp;ROW()-4)="","",INDIRECT("'Risk Input'!"&amp;Database!$O$10&amp;ROW()-4))</f>
        <v/>
      </c>
      <c r="E132" s="108" t="str">
        <f ca="1">IF(INDIRECT("'Risk Input'!"&amp;Database!$O$9&amp;ROW()-4)="","",INDIRECT("'Risk Input'!"&amp;Database!$O$9&amp;ROW()-4))</f>
        <v/>
      </c>
      <c r="F132" s="53" t="str">
        <f ca="1">IF(INDIRECT("'Risk Input'!"&amp;Database!$O$27&amp;ROW()-4)="","",INDIRECT("'Risk Input'!"&amp;Database!$O$27&amp;ROW()-4))</f>
        <v/>
      </c>
      <c r="G132" s="53"/>
      <c r="H132" s="53"/>
      <c r="I132" s="53" t="str">
        <f ca="1">IF(INDIRECT("'Risk Input'!"&amp;Database!$O$22&amp;ROW()-4)="","",INDIRECT("'Risk Input'!"&amp;Database!$O$22&amp;ROW()-4))</f>
        <v/>
      </c>
      <c r="J132" s="53"/>
      <c r="K132" s="53"/>
    </row>
    <row r="133" s="29" customFormat="1" ht="15.25" spans="2:11">
      <c r="B133" s="91">
        <f t="shared" ref="B133:B142" si="12">B132+1</f>
        <v>123</v>
      </c>
      <c r="C133" s="91" t="str">
        <f ca="1">IF(INDIRECT("'Risk Input'!"&amp;Database!$O$2&amp;ROW()-4)="","",INDIRECT("'Risk Input'!"&amp;Database!$O$2&amp;ROW()-4))</f>
        <v/>
      </c>
      <c r="D133" s="92" t="str">
        <f ca="1">IF(INDIRECT("'Risk Input'!"&amp;Database!$O$10&amp;ROW()-4)="","",INDIRECT("'Risk Input'!"&amp;Database!$O$10&amp;ROW()-4))</f>
        <v/>
      </c>
      <c r="E133" s="107" t="str">
        <f ca="1">IF(INDIRECT("'Risk Input'!"&amp;Database!$O$9&amp;ROW()-4)="","",INDIRECT("'Risk Input'!"&amp;Database!$O$9&amp;ROW()-4))</f>
        <v/>
      </c>
      <c r="F133" s="92" t="str">
        <f ca="1">IF(INDIRECT("'Risk Input'!"&amp;Database!$O$27&amp;ROW()-4)="","",INDIRECT("'Risk Input'!"&amp;Database!$O$27&amp;ROW()-4))</f>
        <v/>
      </c>
      <c r="G133" s="92"/>
      <c r="H133" s="92"/>
      <c r="I133" s="92" t="str">
        <f ca="1">IF(INDIRECT("'Risk Input'!"&amp;Database!$O$22&amp;ROW()-4)="","",INDIRECT("'Risk Input'!"&amp;Database!$O$22&amp;ROW()-4))</f>
        <v/>
      </c>
      <c r="J133" s="92"/>
      <c r="K133" s="92"/>
    </row>
    <row r="134" s="29" customFormat="1" ht="15.25" spans="2:11">
      <c r="B134" s="77">
        <f t="shared" si="12"/>
        <v>124</v>
      </c>
      <c r="C134" s="77" t="str">
        <f ca="1">IF(INDIRECT("'Risk Input'!"&amp;Database!$O$2&amp;ROW()-4)="","",INDIRECT("'Risk Input'!"&amp;Database!$O$2&amp;ROW()-4))</f>
        <v/>
      </c>
      <c r="D134" s="53" t="str">
        <f ca="1">IF(INDIRECT("'Risk Input'!"&amp;Database!$O$10&amp;ROW()-4)="","",INDIRECT("'Risk Input'!"&amp;Database!$O$10&amp;ROW()-4))</f>
        <v/>
      </c>
      <c r="E134" s="108" t="str">
        <f ca="1">IF(INDIRECT("'Risk Input'!"&amp;Database!$O$9&amp;ROW()-4)="","",INDIRECT("'Risk Input'!"&amp;Database!$O$9&amp;ROW()-4))</f>
        <v/>
      </c>
      <c r="F134" s="53" t="str">
        <f ca="1">IF(INDIRECT("'Risk Input'!"&amp;Database!$O$27&amp;ROW()-4)="","",INDIRECT("'Risk Input'!"&amp;Database!$O$27&amp;ROW()-4))</f>
        <v/>
      </c>
      <c r="G134" s="53"/>
      <c r="H134" s="53"/>
      <c r="I134" s="53" t="str">
        <f ca="1">IF(INDIRECT("'Risk Input'!"&amp;Database!$O$22&amp;ROW()-4)="","",INDIRECT("'Risk Input'!"&amp;Database!$O$22&amp;ROW()-4))</f>
        <v/>
      </c>
      <c r="J134" s="53"/>
      <c r="K134" s="53"/>
    </row>
    <row r="135" s="29" customFormat="1" ht="15.25" spans="2:11">
      <c r="B135" s="91">
        <f t="shared" si="12"/>
        <v>125</v>
      </c>
      <c r="C135" s="91" t="str">
        <f ca="1">IF(INDIRECT("'Risk Input'!"&amp;Database!$O$2&amp;ROW()-4)="","",INDIRECT("'Risk Input'!"&amp;Database!$O$2&amp;ROW()-4))</f>
        <v/>
      </c>
      <c r="D135" s="92" t="str">
        <f ca="1">IF(INDIRECT("'Risk Input'!"&amp;Database!$O$10&amp;ROW()-4)="","",INDIRECT("'Risk Input'!"&amp;Database!$O$10&amp;ROW()-4))</f>
        <v/>
      </c>
      <c r="E135" s="107" t="str">
        <f ca="1">IF(INDIRECT("'Risk Input'!"&amp;Database!$O$9&amp;ROW()-4)="","",INDIRECT("'Risk Input'!"&amp;Database!$O$9&amp;ROW()-4))</f>
        <v/>
      </c>
      <c r="F135" s="92" t="str">
        <f ca="1">IF(INDIRECT("'Risk Input'!"&amp;Database!$O$27&amp;ROW()-4)="","",INDIRECT("'Risk Input'!"&amp;Database!$O$27&amp;ROW()-4))</f>
        <v/>
      </c>
      <c r="G135" s="92"/>
      <c r="H135" s="92"/>
      <c r="I135" s="92" t="str">
        <f ca="1">IF(INDIRECT("'Risk Input'!"&amp;Database!$O$22&amp;ROW()-4)="","",INDIRECT("'Risk Input'!"&amp;Database!$O$22&amp;ROW()-4))</f>
        <v/>
      </c>
      <c r="J135" s="92"/>
      <c r="K135" s="92"/>
    </row>
    <row r="136" s="29" customFormat="1" ht="15.25" spans="2:11">
      <c r="B136" s="77">
        <f t="shared" si="12"/>
        <v>126</v>
      </c>
      <c r="C136" s="77" t="str">
        <f ca="1">IF(INDIRECT("'Risk Input'!"&amp;Database!$O$2&amp;ROW()-4)="","",INDIRECT("'Risk Input'!"&amp;Database!$O$2&amp;ROW()-4))</f>
        <v/>
      </c>
      <c r="D136" s="53" t="str">
        <f ca="1">IF(INDIRECT("'Risk Input'!"&amp;Database!$O$10&amp;ROW()-4)="","",INDIRECT("'Risk Input'!"&amp;Database!$O$10&amp;ROW()-4))</f>
        <v/>
      </c>
      <c r="E136" s="108" t="str">
        <f ca="1">IF(INDIRECT("'Risk Input'!"&amp;Database!$O$9&amp;ROW()-4)="","",INDIRECT("'Risk Input'!"&amp;Database!$O$9&amp;ROW()-4))</f>
        <v/>
      </c>
      <c r="F136" s="53" t="str">
        <f ca="1">IF(INDIRECT("'Risk Input'!"&amp;Database!$O$27&amp;ROW()-4)="","",INDIRECT("'Risk Input'!"&amp;Database!$O$27&amp;ROW()-4))</f>
        <v/>
      </c>
      <c r="G136" s="53"/>
      <c r="H136" s="53"/>
      <c r="I136" s="53" t="str">
        <f ca="1">IF(INDIRECT("'Risk Input'!"&amp;Database!$O$22&amp;ROW()-4)="","",INDIRECT("'Risk Input'!"&amp;Database!$O$22&amp;ROW()-4))</f>
        <v/>
      </c>
      <c r="J136" s="53"/>
      <c r="K136" s="53"/>
    </row>
    <row r="137" s="29" customFormat="1" ht="15.25" spans="2:11">
      <c r="B137" s="91">
        <f t="shared" si="12"/>
        <v>127</v>
      </c>
      <c r="C137" s="91" t="str">
        <f ca="1">IF(INDIRECT("'Risk Input'!"&amp;Database!$O$2&amp;ROW()-4)="","",INDIRECT("'Risk Input'!"&amp;Database!$O$2&amp;ROW()-4))</f>
        <v/>
      </c>
      <c r="D137" s="92" t="str">
        <f ca="1">IF(INDIRECT("'Risk Input'!"&amp;Database!$O$10&amp;ROW()-4)="","",INDIRECT("'Risk Input'!"&amp;Database!$O$10&amp;ROW()-4))</f>
        <v/>
      </c>
      <c r="E137" s="107" t="str">
        <f ca="1">IF(INDIRECT("'Risk Input'!"&amp;Database!$O$9&amp;ROW()-4)="","",INDIRECT("'Risk Input'!"&amp;Database!$O$9&amp;ROW()-4))</f>
        <v/>
      </c>
      <c r="F137" s="92" t="str">
        <f ca="1">IF(INDIRECT("'Risk Input'!"&amp;Database!$O$27&amp;ROW()-4)="","",INDIRECT("'Risk Input'!"&amp;Database!$O$27&amp;ROW()-4))</f>
        <v/>
      </c>
      <c r="G137" s="92"/>
      <c r="H137" s="92"/>
      <c r="I137" s="92" t="str">
        <f ca="1">IF(INDIRECT("'Risk Input'!"&amp;Database!$O$22&amp;ROW()-4)="","",INDIRECT("'Risk Input'!"&amp;Database!$O$22&amp;ROW()-4))</f>
        <v/>
      </c>
      <c r="J137" s="92"/>
      <c r="K137" s="92"/>
    </row>
    <row r="138" s="29" customFormat="1" ht="15.25" spans="2:11">
      <c r="B138" s="77">
        <f t="shared" si="12"/>
        <v>128</v>
      </c>
      <c r="C138" s="77" t="str">
        <f ca="1">IF(INDIRECT("'Risk Input'!"&amp;Database!$O$2&amp;ROW()-4)="","",INDIRECT("'Risk Input'!"&amp;Database!$O$2&amp;ROW()-4))</f>
        <v/>
      </c>
      <c r="D138" s="53" t="str">
        <f ca="1">IF(INDIRECT("'Risk Input'!"&amp;Database!$O$10&amp;ROW()-4)="","",INDIRECT("'Risk Input'!"&amp;Database!$O$10&amp;ROW()-4))</f>
        <v/>
      </c>
      <c r="E138" s="108" t="str">
        <f ca="1">IF(INDIRECT("'Risk Input'!"&amp;Database!$O$9&amp;ROW()-4)="","",INDIRECT("'Risk Input'!"&amp;Database!$O$9&amp;ROW()-4))</f>
        <v/>
      </c>
      <c r="F138" s="53" t="str">
        <f ca="1">IF(INDIRECT("'Risk Input'!"&amp;Database!$O$27&amp;ROW()-4)="","",INDIRECT("'Risk Input'!"&amp;Database!$O$27&amp;ROW()-4))</f>
        <v/>
      </c>
      <c r="G138" s="53"/>
      <c r="H138" s="53"/>
      <c r="I138" s="53" t="str">
        <f ca="1">IF(INDIRECT("'Risk Input'!"&amp;Database!$O$22&amp;ROW()-4)="","",INDIRECT("'Risk Input'!"&amp;Database!$O$22&amp;ROW()-4))</f>
        <v/>
      </c>
      <c r="J138" s="53"/>
      <c r="K138" s="53"/>
    </row>
    <row r="139" s="29" customFormat="1" ht="15.25" spans="2:11">
      <c r="B139" s="91">
        <f t="shared" si="12"/>
        <v>129</v>
      </c>
      <c r="C139" s="91" t="str">
        <f ca="1">IF(INDIRECT("'Risk Input'!"&amp;Database!$O$2&amp;ROW()-4)="","",INDIRECT("'Risk Input'!"&amp;Database!$O$2&amp;ROW()-4))</f>
        <v/>
      </c>
      <c r="D139" s="92" t="str">
        <f ca="1">IF(INDIRECT("'Risk Input'!"&amp;Database!$O$10&amp;ROW()-4)="","",INDIRECT("'Risk Input'!"&amp;Database!$O$10&amp;ROW()-4))</f>
        <v/>
      </c>
      <c r="E139" s="107" t="str">
        <f ca="1">IF(INDIRECT("'Risk Input'!"&amp;Database!$O$9&amp;ROW()-4)="","",INDIRECT("'Risk Input'!"&amp;Database!$O$9&amp;ROW()-4))</f>
        <v/>
      </c>
      <c r="F139" s="92" t="str">
        <f ca="1">IF(INDIRECT("'Risk Input'!"&amp;Database!$O$27&amp;ROW()-4)="","",INDIRECT("'Risk Input'!"&amp;Database!$O$27&amp;ROW()-4))</f>
        <v/>
      </c>
      <c r="G139" s="92"/>
      <c r="H139" s="92"/>
      <c r="I139" s="92" t="str">
        <f ca="1">IF(INDIRECT("'Risk Input'!"&amp;Database!$O$22&amp;ROW()-4)="","",INDIRECT("'Risk Input'!"&amp;Database!$O$22&amp;ROW()-4))</f>
        <v/>
      </c>
      <c r="J139" s="92"/>
      <c r="K139" s="92"/>
    </row>
    <row r="140" s="29" customFormat="1" ht="15.25" spans="2:11">
      <c r="B140" s="77">
        <f t="shared" si="12"/>
        <v>130</v>
      </c>
      <c r="C140" s="77" t="str">
        <f ca="1">IF(INDIRECT("'Risk Input'!"&amp;Database!$O$2&amp;ROW()-4)="","",INDIRECT("'Risk Input'!"&amp;Database!$O$2&amp;ROW()-4))</f>
        <v/>
      </c>
      <c r="D140" s="53" t="str">
        <f ca="1">IF(INDIRECT("'Risk Input'!"&amp;Database!$O$10&amp;ROW()-4)="","",INDIRECT("'Risk Input'!"&amp;Database!$O$10&amp;ROW()-4))</f>
        <v/>
      </c>
      <c r="E140" s="108" t="str">
        <f ca="1">IF(INDIRECT("'Risk Input'!"&amp;Database!$O$9&amp;ROW()-4)="","",INDIRECT("'Risk Input'!"&amp;Database!$O$9&amp;ROW()-4))</f>
        <v/>
      </c>
      <c r="F140" s="53" t="str">
        <f ca="1">IF(INDIRECT("'Risk Input'!"&amp;Database!$O$27&amp;ROW()-4)="","",INDIRECT("'Risk Input'!"&amp;Database!$O$27&amp;ROW()-4))</f>
        <v/>
      </c>
      <c r="G140" s="53"/>
      <c r="H140" s="53"/>
      <c r="I140" s="53" t="str">
        <f ca="1">IF(INDIRECT("'Risk Input'!"&amp;Database!$O$22&amp;ROW()-4)="","",INDIRECT("'Risk Input'!"&amp;Database!$O$22&amp;ROW()-4))</f>
        <v/>
      </c>
      <c r="J140" s="53"/>
      <c r="K140" s="53"/>
    </row>
    <row r="141" s="29" customFormat="1" ht="15.25" spans="2:11">
      <c r="B141" s="91">
        <f t="shared" si="12"/>
        <v>131</v>
      </c>
      <c r="C141" s="91" t="str">
        <f ca="1">IF(INDIRECT("'Risk Input'!"&amp;Database!$O$2&amp;ROW()-4)="","",INDIRECT("'Risk Input'!"&amp;Database!$O$2&amp;ROW()-4))</f>
        <v/>
      </c>
      <c r="D141" s="92" t="str">
        <f ca="1">IF(INDIRECT("'Risk Input'!"&amp;Database!$O$10&amp;ROW()-4)="","",INDIRECT("'Risk Input'!"&amp;Database!$O$10&amp;ROW()-4))</f>
        <v/>
      </c>
      <c r="E141" s="107" t="str">
        <f ca="1">IF(INDIRECT("'Risk Input'!"&amp;Database!$O$9&amp;ROW()-4)="","",INDIRECT("'Risk Input'!"&amp;Database!$O$9&amp;ROW()-4))</f>
        <v/>
      </c>
      <c r="F141" s="92" t="str">
        <f ca="1">IF(INDIRECT("'Risk Input'!"&amp;Database!$O$27&amp;ROW()-4)="","",INDIRECT("'Risk Input'!"&amp;Database!$O$27&amp;ROW()-4))</f>
        <v/>
      </c>
      <c r="G141" s="92"/>
      <c r="H141" s="92"/>
      <c r="I141" s="92" t="str">
        <f ca="1">IF(INDIRECT("'Risk Input'!"&amp;Database!$O$22&amp;ROW()-4)="","",INDIRECT("'Risk Input'!"&amp;Database!$O$22&amp;ROW()-4))</f>
        <v/>
      </c>
      <c r="J141" s="92"/>
      <c r="K141" s="92"/>
    </row>
    <row r="142" s="29" customFormat="1" ht="15.25" spans="2:11">
      <c r="B142" s="77">
        <f t="shared" si="12"/>
        <v>132</v>
      </c>
      <c r="C142" s="77" t="str">
        <f ca="1">IF(INDIRECT("'Risk Input'!"&amp;Database!$O$2&amp;ROW()-4)="","",INDIRECT("'Risk Input'!"&amp;Database!$O$2&amp;ROW()-4))</f>
        <v/>
      </c>
      <c r="D142" s="53" t="str">
        <f ca="1">IF(INDIRECT("'Risk Input'!"&amp;Database!$O$10&amp;ROW()-4)="","",INDIRECT("'Risk Input'!"&amp;Database!$O$10&amp;ROW()-4))</f>
        <v/>
      </c>
      <c r="E142" s="108" t="str">
        <f ca="1">IF(INDIRECT("'Risk Input'!"&amp;Database!$O$9&amp;ROW()-4)="","",INDIRECT("'Risk Input'!"&amp;Database!$O$9&amp;ROW()-4))</f>
        <v/>
      </c>
      <c r="F142" s="53" t="str">
        <f ca="1">IF(INDIRECT("'Risk Input'!"&amp;Database!$O$27&amp;ROW()-4)="","",INDIRECT("'Risk Input'!"&amp;Database!$O$27&amp;ROW()-4))</f>
        <v/>
      </c>
      <c r="G142" s="53"/>
      <c r="H142" s="53"/>
      <c r="I142" s="53" t="str">
        <f ca="1">IF(INDIRECT("'Risk Input'!"&amp;Database!$O$22&amp;ROW()-4)="","",INDIRECT("'Risk Input'!"&amp;Database!$O$22&amp;ROW()-4))</f>
        <v/>
      </c>
      <c r="J142" s="53"/>
      <c r="K142" s="53"/>
    </row>
    <row r="143" s="29" customFormat="1" ht="15.25" spans="2:11">
      <c r="B143" s="91">
        <f t="shared" ref="B143:B152" si="13">B142+1</f>
        <v>133</v>
      </c>
      <c r="C143" s="91" t="str">
        <f ca="1">IF(INDIRECT("'Risk Input'!"&amp;Database!$O$2&amp;ROW()-4)="","",INDIRECT("'Risk Input'!"&amp;Database!$O$2&amp;ROW()-4))</f>
        <v/>
      </c>
      <c r="D143" s="92" t="str">
        <f ca="1">IF(INDIRECT("'Risk Input'!"&amp;Database!$O$10&amp;ROW()-4)="","",INDIRECT("'Risk Input'!"&amp;Database!$O$10&amp;ROW()-4))</f>
        <v/>
      </c>
      <c r="E143" s="107" t="str">
        <f ca="1">IF(INDIRECT("'Risk Input'!"&amp;Database!$O$9&amp;ROW()-4)="","",INDIRECT("'Risk Input'!"&amp;Database!$O$9&amp;ROW()-4))</f>
        <v/>
      </c>
      <c r="F143" s="92" t="str">
        <f ca="1">IF(INDIRECT("'Risk Input'!"&amp;Database!$O$27&amp;ROW()-4)="","",INDIRECT("'Risk Input'!"&amp;Database!$O$27&amp;ROW()-4))</f>
        <v/>
      </c>
      <c r="G143" s="92"/>
      <c r="H143" s="92"/>
      <c r="I143" s="92" t="str">
        <f ca="1">IF(INDIRECT("'Risk Input'!"&amp;Database!$O$22&amp;ROW()-4)="","",INDIRECT("'Risk Input'!"&amp;Database!$O$22&amp;ROW()-4))</f>
        <v/>
      </c>
      <c r="J143" s="92"/>
      <c r="K143" s="92"/>
    </row>
    <row r="144" s="29" customFormat="1" ht="15.25" spans="2:11">
      <c r="B144" s="77">
        <f t="shared" si="13"/>
        <v>134</v>
      </c>
      <c r="C144" s="77" t="str">
        <f ca="1">IF(INDIRECT("'Risk Input'!"&amp;Database!$O$2&amp;ROW()-4)="","",INDIRECT("'Risk Input'!"&amp;Database!$O$2&amp;ROW()-4))</f>
        <v/>
      </c>
      <c r="D144" s="53" t="str">
        <f ca="1">IF(INDIRECT("'Risk Input'!"&amp;Database!$O$10&amp;ROW()-4)="","",INDIRECT("'Risk Input'!"&amp;Database!$O$10&amp;ROW()-4))</f>
        <v/>
      </c>
      <c r="E144" s="108" t="str">
        <f ca="1">IF(INDIRECT("'Risk Input'!"&amp;Database!$O$9&amp;ROW()-4)="","",INDIRECT("'Risk Input'!"&amp;Database!$O$9&amp;ROW()-4))</f>
        <v/>
      </c>
      <c r="F144" s="53" t="str">
        <f ca="1">IF(INDIRECT("'Risk Input'!"&amp;Database!$O$27&amp;ROW()-4)="","",INDIRECT("'Risk Input'!"&amp;Database!$O$27&amp;ROW()-4))</f>
        <v/>
      </c>
      <c r="G144" s="53"/>
      <c r="H144" s="53"/>
      <c r="I144" s="53" t="str">
        <f ca="1">IF(INDIRECT("'Risk Input'!"&amp;Database!$O$22&amp;ROW()-4)="","",INDIRECT("'Risk Input'!"&amp;Database!$O$22&amp;ROW()-4))</f>
        <v/>
      </c>
      <c r="J144" s="53"/>
      <c r="K144" s="53"/>
    </row>
    <row r="145" s="29" customFormat="1" ht="15.25" spans="2:11">
      <c r="B145" s="91">
        <f t="shared" si="13"/>
        <v>135</v>
      </c>
      <c r="C145" s="91" t="str">
        <f ca="1">IF(INDIRECT("'Risk Input'!"&amp;Database!$O$2&amp;ROW()-4)="","",INDIRECT("'Risk Input'!"&amp;Database!$O$2&amp;ROW()-4))</f>
        <v/>
      </c>
      <c r="D145" s="92" t="str">
        <f ca="1">IF(INDIRECT("'Risk Input'!"&amp;Database!$O$10&amp;ROW()-4)="","",INDIRECT("'Risk Input'!"&amp;Database!$O$10&amp;ROW()-4))</f>
        <v/>
      </c>
      <c r="E145" s="107" t="str">
        <f ca="1">IF(INDIRECT("'Risk Input'!"&amp;Database!$O$9&amp;ROW()-4)="","",INDIRECT("'Risk Input'!"&amp;Database!$O$9&amp;ROW()-4))</f>
        <v/>
      </c>
      <c r="F145" s="92" t="str">
        <f ca="1">IF(INDIRECT("'Risk Input'!"&amp;Database!$O$27&amp;ROW()-4)="","",INDIRECT("'Risk Input'!"&amp;Database!$O$27&amp;ROW()-4))</f>
        <v/>
      </c>
      <c r="G145" s="92"/>
      <c r="H145" s="92"/>
      <c r="I145" s="92" t="str">
        <f ca="1">IF(INDIRECT("'Risk Input'!"&amp;Database!$O$22&amp;ROW()-4)="","",INDIRECT("'Risk Input'!"&amp;Database!$O$22&amp;ROW()-4))</f>
        <v/>
      </c>
      <c r="J145" s="92"/>
      <c r="K145" s="92"/>
    </row>
    <row r="146" s="29" customFormat="1" ht="15.25" spans="2:11">
      <c r="B146" s="77">
        <f t="shared" si="13"/>
        <v>136</v>
      </c>
      <c r="C146" s="77" t="str">
        <f ca="1">IF(INDIRECT("'Risk Input'!"&amp;Database!$O$2&amp;ROW()-4)="","",INDIRECT("'Risk Input'!"&amp;Database!$O$2&amp;ROW()-4))</f>
        <v/>
      </c>
      <c r="D146" s="53" t="str">
        <f ca="1">IF(INDIRECT("'Risk Input'!"&amp;Database!$O$10&amp;ROW()-4)="","",INDIRECT("'Risk Input'!"&amp;Database!$O$10&amp;ROW()-4))</f>
        <v/>
      </c>
      <c r="E146" s="108" t="str">
        <f ca="1">IF(INDIRECT("'Risk Input'!"&amp;Database!$O$9&amp;ROW()-4)="","",INDIRECT("'Risk Input'!"&amp;Database!$O$9&amp;ROW()-4))</f>
        <v/>
      </c>
      <c r="F146" s="53" t="str">
        <f ca="1">IF(INDIRECT("'Risk Input'!"&amp;Database!$O$27&amp;ROW()-4)="","",INDIRECT("'Risk Input'!"&amp;Database!$O$27&amp;ROW()-4))</f>
        <v/>
      </c>
      <c r="G146" s="53"/>
      <c r="H146" s="53"/>
      <c r="I146" s="53" t="str">
        <f ca="1">IF(INDIRECT("'Risk Input'!"&amp;Database!$O$22&amp;ROW()-4)="","",INDIRECT("'Risk Input'!"&amp;Database!$O$22&amp;ROW()-4))</f>
        <v/>
      </c>
      <c r="J146" s="53"/>
      <c r="K146" s="53"/>
    </row>
    <row r="147" s="29" customFormat="1" ht="15.25" spans="2:11">
      <c r="B147" s="91">
        <f t="shared" si="13"/>
        <v>137</v>
      </c>
      <c r="C147" s="91" t="str">
        <f ca="1">IF(INDIRECT("'Risk Input'!"&amp;Database!$O$2&amp;ROW()-4)="","",INDIRECT("'Risk Input'!"&amp;Database!$O$2&amp;ROW()-4))</f>
        <v/>
      </c>
      <c r="D147" s="92" t="str">
        <f ca="1">IF(INDIRECT("'Risk Input'!"&amp;Database!$O$10&amp;ROW()-4)="","",INDIRECT("'Risk Input'!"&amp;Database!$O$10&amp;ROW()-4))</f>
        <v/>
      </c>
      <c r="E147" s="107" t="str">
        <f ca="1">IF(INDIRECT("'Risk Input'!"&amp;Database!$O$9&amp;ROW()-4)="","",INDIRECT("'Risk Input'!"&amp;Database!$O$9&amp;ROW()-4))</f>
        <v/>
      </c>
      <c r="F147" s="92" t="str">
        <f ca="1">IF(INDIRECT("'Risk Input'!"&amp;Database!$O$27&amp;ROW()-4)="","",INDIRECT("'Risk Input'!"&amp;Database!$O$27&amp;ROW()-4))</f>
        <v/>
      </c>
      <c r="G147" s="92"/>
      <c r="H147" s="92"/>
      <c r="I147" s="92" t="str">
        <f ca="1">IF(INDIRECT("'Risk Input'!"&amp;Database!$O$22&amp;ROW()-4)="","",INDIRECT("'Risk Input'!"&amp;Database!$O$22&amp;ROW()-4))</f>
        <v/>
      </c>
      <c r="J147" s="92"/>
      <c r="K147" s="92"/>
    </row>
    <row r="148" s="29" customFormat="1" ht="15.25" spans="2:11">
      <c r="B148" s="77">
        <f t="shared" si="13"/>
        <v>138</v>
      </c>
      <c r="C148" s="77" t="str">
        <f ca="1">IF(INDIRECT("'Risk Input'!"&amp;Database!$O$2&amp;ROW()-4)="","",INDIRECT("'Risk Input'!"&amp;Database!$O$2&amp;ROW()-4))</f>
        <v/>
      </c>
      <c r="D148" s="53" t="str">
        <f ca="1">IF(INDIRECT("'Risk Input'!"&amp;Database!$O$10&amp;ROW()-4)="","",INDIRECT("'Risk Input'!"&amp;Database!$O$10&amp;ROW()-4))</f>
        <v/>
      </c>
      <c r="E148" s="108" t="str">
        <f ca="1">IF(INDIRECT("'Risk Input'!"&amp;Database!$O$9&amp;ROW()-4)="","",INDIRECT("'Risk Input'!"&amp;Database!$O$9&amp;ROW()-4))</f>
        <v/>
      </c>
      <c r="F148" s="53" t="str">
        <f ca="1">IF(INDIRECT("'Risk Input'!"&amp;Database!$O$27&amp;ROW()-4)="","",INDIRECT("'Risk Input'!"&amp;Database!$O$27&amp;ROW()-4))</f>
        <v/>
      </c>
      <c r="G148" s="53"/>
      <c r="H148" s="53"/>
      <c r="I148" s="53" t="str">
        <f ca="1">IF(INDIRECT("'Risk Input'!"&amp;Database!$O$22&amp;ROW()-4)="","",INDIRECT("'Risk Input'!"&amp;Database!$O$22&amp;ROW()-4))</f>
        <v/>
      </c>
      <c r="J148" s="53"/>
      <c r="K148" s="53"/>
    </row>
    <row r="149" s="29" customFormat="1" ht="15.25" spans="2:11">
      <c r="B149" s="91">
        <f t="shared" si="13"/>
        <v>139</v>
      </c>
      <c r="C149" s="91" t="str">
        <f ca="1">IF(INDIRECT("'Risk Input'!"&amp;Database!$O$2&amp;ROW()-4)="","",INDIRECT("'Risk Input'!"&amp;Database!$O$2&amp;ROW()-4))</f>
        <v/>
      </c>
      <c r="D149" s="92" t="str">
        <f ca="1">IF(INDIRECT("'Risk Input'!"&amp;Database!$O$10&amp;ROW()-4)="","",INDIRECT("'Risk Input'!"&amp;Database!$O$10&amp;ROW()-4))</f>
        <v/>
      </c>
      <c r="E149" s="107" t="str">
        <f ca="1">IF(INDIRECT("'Risk Input'!"&amp;Database!$O$9&amp;ROW()-4)="","",INDIRECT("'Risk Input'!"&amp;Database!$O$9&amp;ROW()-4))</f>
        <v/>
      </c>
      <c r="F149" s="92" t="str">
        <f ca="1">IF(INDIRECT("'Risk Input'!"&amp;Database!$O$27&amp;ROW()-4)="","",INDIRECT("'Risk Input'!"&amp;Database!$O$27&amp;ROW()-4))</f>
        <v/>
      </c>
      <c r="G149" s="92"/>
      <c r="H149" s="92"/>
      <c r="I149" s="92" t="str">
        <f ca="1">IF(INDIRECT("'Risk Input'!"&amp;Database!$O$22&amp;ROW()-4)="","",INDIRECT("'Risk Input'!"&amp;Database!$O$22&amp;ROW()-4))</f>
        <v/>
      </c>
      <c r="J149" s="92"/>
      <c r="K149" s="92"/>
    </row>
    <row r="150" s="29" customFormat="1" ht="15.25" spans="2:11">
      <c r="B150" s="77">
        <f t="shared" si="13"/>
        <v>140</v>
      </c>
      <c r="C150" s="77" t="str">
        <f ca="1">IF(INDIRECT("'Risk Input'!"&amp;Database!$O$2&amp;ROW()-4)="","",INDIRECT("'Risk Input'!"&amp;Database!$O$2&amp;ROW()-4))</f>
        <v/>
      </c>
      <c r="D150" s="53" t="str">
        <f ca="1">IF(INDIRECT("'Risk Input'!"&amp;Database!$O$10&amp;ROW()-4)="","",INDIRECT("'Risk Input'!"&amp;Database!$O$10&amp;ROW()-4))</f>
        <v/>
      </c>
      <c r="E150" s="108" t="str">
        <f ca="1">IF(INDIRECT("'Risk Input'!"&amp;Database!$O$9&amp;ROW()-4)="","",INDIRECT("'Risk Input'!"&amp;Database!$O$9&amp;ROW()-4))</f>
        <v/>
      </c>
      <c r="F150" s="53" t="str">
        <f ca="1">IF(INDIRECT("'Risk Input'!"&amp;Database!$O$27&amp;ROW()-4)="","",INDIRECT("'Risk Input'!"&amp;Database!$O$27&amp;ROW()-4))</f>
        <v/>
      </c>
      <c r="G150" s="53"/>
      <c r="H150" s="53"/>
      <c r="I150" s="53" t="str">
        <f ca="1">IF(INDIRECT("'Risk Input'!"&amp;Database!$O$22&amp;ROW()-4)="","",INDIRECT("'Risk Input'!"&amp;Database!$O$22&amp;ROW()-4))</f>
        <v/>
      </c>
      <c r="J150" s="53"/>
      <c r="K150" s="53"/>
    </row>
    <row r="151" s="29" customFormat="1" ht="15.25" spans="2:11">
      <c r="B151" s="91">
        <f t="shared" si="13"/>
        <v>141</v>
      </c>
      <c r="C151" s="91" t="str">
        <f ca="1">IF(INDIRECT("'Risk Input'!"&amp;Database!$O$2&amp;ROW()-4)="","",INDIRECT("'Risk Input'!"&amp;Database!$O$2&amp;ROW()-4))</f>
        <v/>
      </c>
      <c r="D151" s="92" t="str">
        <f ca="1">IF(INDIRECT("'Risk Input'!"&amp;Database!$O$10&amp;ROW()-4)="","",INDIRECT("'Risk Input'!"&amp;Database!$O$10&amp;ROW()-4))</f>
        <v/>
      </c>
      <c r="E151" s="107" t="str">
        <f ca="1">IF(INDIRECT("'Risk Input'!"&amp;Database!$O$9&amp;ROW()-4)="","",INDIRECT("'Risk Input'!"&amp;Database!$O$9&amp;ROW()-4))</f>
        <v/>
      </c>
      <c r="F151" s="92" t="str">
        <f ca="1">IF(INDIRECT("'Risk Input'!"&amp;Database!$O$27&amp;ROW()-4)="","",INDIRECT("'Risk Input'!"&amp;Database!$O$27&amp;ROW()-4))</f>
        <v/>
      </c>
      <c r="G151" s="92"/>
      <c r="H151" s="92"/>
      <c r="I151" s="92" t="str">
        <f ca="1">IF(INDIRECT("'Risk Input'!"&amp;Database!$O$22&amp;ROW()-4)="","",INDIRECT("'Risk Input'!"&amp;Database!$O$22&amp;ROW()-4))</f>
        <v/>
      </c>
      <c r="J151" s="92"/>
      <c r="K151" s="92"/>
    </row>
    <row r="152" s="29" customFormat="1" ht="15.25" spans="2:11">
      <c r="B152" s="77">
        <f t="shared" si="13"/>
        <v>142</v>
      </c>
      <c r="C152" s="77" t="str">
        <f ca="1">IF(INDIRECT("'Risk Input'!"&amp;Database!$O$2&amp;ROW()-4)="","",INDIRECT("'Risk Input'!"&amp;Database!$O$2&amp;ROW()-4))</f>
        <v/>
      </c>
      <c r="D152" s="53" t="str">
        <f ca="1">IF(INDIRECT("'Risk Input'!"&amp;Database!$O$10&amp;ROW()-4)="","",INDIRECT("'Risk Input'!"&amp;Database!$O$10&amp;ROW()-4))</f>
        <v/>
      </c>
      <c r="E152" s="108" t="str">
        <f ca="1">IF(INDIRECT("'Risk Input'!"&amp;Database!$O$9&amp;ROW()-4)="","",INDIRECT("'Risk Input'!"&amp;Database!$O$9&amp;ROW()-4))</f>
        <v/>
      </c>
      <c r="F152" s="53" t="str">
        <f ca="1">IF(INDIRECT("'Risk Input'!"&amp;Database!$O$27&amp;ROW()-4)="","",INDIRECT("'Risk Input'!"&amp;Database!$O$27&amp;ROW()-4))</f>
        <v/>
      </c>
      <c r="G152" s="53"/>
      <c r="H152" s="53"/>
      <c r="I152" s="53" t="str">
        <f ca="1">IF(INDIRECT("'Risk Input'!"&amp;Database!$O$22&amp;ROW()-4)="","",INDIRECT("'Risk Input'!"&amp;Database!$O$22&amp;ROW()-4))</f>
        <v/>
      </c>
      <c r="J152" s="53"/>
      <c r="K152" s="53"/>
    </row>
    <row r="153" s="29" customFormat="1" ht="15.25" spans="2:11">
      <c r="B153" s="91">
        <f t="shared" ref="B153:B162" si="14">B152+1</f>
        <v>143</v>
      </c>
      <c r="C153" s="91" t="str">
        <f ca="1">IF(INDIRECT("'Risk Input'!"&amp;Database!$O$2&amp;ROW()-4)="","",INDIRECT("'Risk Input'!"&amp;Database!$O$2&amp;ROW()-4))</f>
        <v/>
      </c>
      <c r="D153" s="92" t="str">
        <f ca="1">IF(INDIRECT("'Risk Input'!"&amp;Database!$O$10&amp;ROW()-4)="","",INDIRECT("'Risk Input'!"&amp;Database!$O$10&amp;ROW()-4))</f>
        <v/>
      </c>
      <c r="E153" s="107" t="str">
        <f ca="1">IF(INDIRECT("'Risk Input'!"&amp;Database!$O$9&amp;ROW()-4)="","",INDIRECT("'Risk Input'!"&amp;Database!$O$9&amp;ROW()-4))</f>
        <v/>
      </c>
      <c r="F153" s="92" t="str">
        <f ca="1">IF(INDIRECT("'Risk Input'!"&amp;Database!$O$27&amp;ROW()-4)="","",INDIRECT("'Risk Input'!"&amp;Database!$O$27&amp;ROW()-4))</f>
        <v/>
      </c>
      <c r="G153" s="92"/>
      <c r="H153" s="92"/>
      <c r="I153" s="92" t="str">
        <f ca="1">IF(INDIRECT("'Risk Input'!"&amp;Database!$O$22&amp;ROW()-4)="","",INDIRECT("'Risk Input'!"&amp;Database!$O$22&amp;ROW()-4))</f>
        <v/>
      </c>
      <c r="J153" s="92"/>
      <c r="K153" s="92"/>
    </row>
    <row r="154" s="29" customFormat="1" ht="15.25" spans="2:11">
      <c r="B154" s="77">
        <f t="shared" si="14"/>
        <v>144</v>
      </c>
      <c r="C154" s="77" t="str">
        <f ca="1">IF(INDIRECT("'Risk Input'!"&amp;Database!$O$2&amp;ROW()-4)="","",INDIRECT("'Risk Input'!"&amp;Database!$O$2&amp;ROW()-4))</f>
        <v/>
      </c>
      <c r="D154" s="53" t="str">
        <f ca="1">IF(INDIRECT("'Risk Input'!"&amp;Database!$O$10&amp;ROW()-4)="","",INDIRECT("'Risk Input'!"&amp;Database!$O$10&amp;ROW()-4))</f>
        <v/>
      </c>
      <c r="E154" s="108" t="str">
        <f ca="1">IF(INDIRECT("'Risk Input'!"&amp;Database!$O$9&amp;ROW()-4)="","",INDIRECT("'Risk Input'!"&amp;Database!$O$9&amp;ROW()-4))</f>
        <v/>
      </c>
      <c r="F154" s="53" t="str">
        <f ca="1">IF(INDIRECT("'Risk Input'!"&amp;Database!$O$27&amp;ROW()-4)="","",INDIRECT("'Risk Input'!"&amp;Database!$O$27&amp;ROW()-4))</f>
        <v/>
      </c>
      <c r="G154" s="53"/>
      <c r="H154" s="53"/>
      <c r="I154" s="53" t="str">
        <f ca="1">IF(INDIRECT("'Risk Input'!"&amp;Database!$O$22&amp;ROW()-4)="","",INDIRECT("'Risk Input'!"&amp;Database!$O$22&amp;ROW()-4))</f>
        <v/>
      </c>
      <c r="J154" s="53"/>
      <c r="K154" s="53"/>
    </row>
    <row r="155" s="29" customFormat="1" ht="15.25" spans="2:11">
      <c r="B155" s="91">
        <f t="shared" si="14"/>
        <v>145</v>
      </c>
      <c r="C155" s="91" t="str">
        <f ca="1">IF(INDIRECT("'Risk Input'!"&amp;Database!$O$2&amp;ROW()-4)="","",INDIRECT("'Risk Input'!"&amp;Database!$O$2&amp;ROW()-4))</f>
        <v/>
      </c>
      <c r="D155" s="92" t="str">
        <f ca="1">IF(INDIRECT("'Risk Input'!"&amp;Database!$O$10&amp;ROW()-4)="","",INDIRECT("'Risk Input'!"&amp;Database!$O$10&amp;ROW()-4))</f>
        <v/>
      </c>
      <c r="E155" s="107" t="str">
        <f ca="1">IF(INDIRECT("'Risk Input'!"&amp;Database!$O$9&amp;ROW()-4)="","",INDIRECT("'Risk Input'!"&amp;Database!$O$9&amp;ROW()-4))</f>
        <v/>
      </c>
      <c r="F155" s="92" t="str">
        <f ca="1">IF(INDIRECT("'Risk Input'!"&amp;Database!$O$27&amp;ROW()-4)="","",INDIRECT("'Risk Input'!"&amp;Database!$O$27&amp;ROW()-4))</f>
        <v/>
      </c>
      <c r="G155" s="92"/>
      <c r="H155" s="92"/>
      <c r="I155" s="92" t="str">
        <f ca="1">IF(INDIRECT("'Risk Input'!"&amp;Database!$O$22&amp;ROW()-4)="","",INDIRECT("'Risk Input'!"&amp;Database!$O$22&amp;ROW()-4))</f>
        <v/>
      </c>
      <c r="J155" s="92"/>
      <c r="K155" s="92"/>
    </row>
    <row r="156" s="29" customFormat="1" ht="15.25" spans="2:11">
      <c r="B156" s="77">
        <f t="shared" si="14"/>
        <v>146</v>
      </c>
      <c r="C156" s="77" t="str">
        <f ca="1">IF(INDIRECT("'Risk Input'!"&amp;Database!$O$2&amp;ROW()-4)="","",INDIRECT("'Risk Input'!"&amp;Database!$O$2&amp;ROW()-4))</f>
        <v/>
      </c>
      <c r="D156" s="53" t="str">
        <f ca="1">IF(INDIRECT("'Risk Input'!"&amp;Database!$O$10&amp;ROW()-4)="","",INDIRECT("'Risk Input'!"&amp;Database!$O$10&amp;ROW()-4))</f>
        <v/>
      </c>
      <c r="E156" s="108" t="str">
        <f ca="1">IF(INDIRECT("'Risk Input'!"&amp;Database!$O$9&amp;ROW()-4)="","",INDIRECT("'Risk Input'!"&amp;Database!$O$9&amp;ROW()-4))</f>
        <v/>
      </c>
      <c r="F156" s="53" t="str">
        <f ca="1">IF(INDIRECT("'Risk Input'!"&amp;Database!$O$27&amp;ROW()-4)="","",INDIRECT("'Risk Input'!"&amp;Database!$O$27&amp;ROW()-4))</f>
        <v/>
      </c>
      <c r="G156" s="53"/>
      <c r="H156" s="53"/>
      <c r="I156" s="53" t="str">
        <f ca="1">IF(INDIRECT("'Risk Input'!"&amp;Database!$O$22&amp;ROW()-4)="","",INDIRECT("'Risk Input'!"&amp;Database!$O$22&amp;ROW()-4))</f>
        <v/>
      </c>
      <c r="J156" s="53"/>
      <c r="K156" s="53"/>
    </row>
    <row r="157" s="29" customFormat="1" ht="15.25" spans="2:11">
      <c r="B157" s="91">
        <f t="shared" si="14"/>
        <v>147</v>
      </c>
      <c r="C157" s="91" t="str">
        <f ca="1">IF(INDIRECT("'Risk Input'!"&amp;Database!$O$2&amp;ROW()-4)="","",INDIRECT("'Risk Input'!"&amp;Database!$O$2&amp;ROW()-4))</f>
        <v/>
      </c>
      <c r="D157" s="92" t="str">
        <f ca="1">IF(INDIRECT("'Risk Input'!"&amp;Database!$O$10&amp;ROW()-4)="","",INDIRECT("'Risk Input'!"&amp;Database!$O$10&amp;ROW()-4))</f>
        <v/>
      </c>
      <c r="E157" s="107" t="str">
        <f ca="1">IF(INDIRECT("'Risk Input'!"&amp;Database!$O$9&amp;ROW()-4)="","",INDIRECT("'Risk Input'!"&amp;Database!$O$9&amp;ROW()-4))</f>
        <v/>
      </c>
      <c r="F157" s="92" t="str">
        <f ca="1">IF(INDIRECT("'Risk Input'!"&amp;Database!$O$27&amp;ROW()-4)="","",INDIRECT("'Risk Input'!"&amp;Database!$O$27&amp;ROW()-4))</f>
        <v/>
      </c>
      <c r="G157" s="92"/>
      <c r="H157" s="92"/>
      <c r="I157" s="92" t="str">
        <f ca="1">IF(INDIRECT("'Risk Input'!"&amp;Database!$O$22&amp;ROW()-4)="","",INDIRECT("'Risk Input'!"&amp;Database!$O$22&amp;ROW()-4))</f>
        <v/>
      </c>
      <c r="J157" s="92"/>
      <c r="K157" s="92"/>
    </row>
    <row r="158" s="29" customFormat="1" ht="15.25" spans="2:11">
      <c r="B158" s="77">
        <f t="shared" si="14"/>
        <v>148</v>
      </c>
      <c r="C158" s="77" t="str">
        <f ca="1">IF(INDIRECT("'Risk Input'!"&amp;Database!$O$2&amp;ROW()-4)="","",INDIRECT("'Risk Input'!"&amp;Database!$O$2&amp;ROW()-4))</f>
        <v/>
      </c>
      <c r="D158" s="53" t="str">
        <f ca="1">IF(INDIRECT("'Risk Input'!"&amp;Database!$O$10&amp;ROW()-4)="","",INDIRECT("'Risk Input'!"&amp;Database!$O$10&amp;ROW()-4))</f>
        <v/>
      </c>
      <c r="E158" s="108" t="str">
        <f ca="1">IF(INDIRECT("'Risk Input'!"&amp;Database!$O$9&amp;ROW()-4)="","",INDIRECT("'Risk Input'!"&amp;Database!$O$9&amp;ROW()-4))</f>
        <v/>
      </c>
      <c r="F158" s="53" t="str">
        <f ca="1">IF(INDIRECT("'Risk Input'!"&amp;Database!$O$27&amp;ROW()-4)="","",INDIRECT("'Risk Input'!"&amp;Database!$O$27&amp;ROW()-4))</f>
        <v/>
      </c>
      <c r="G158" s="53"/>
      <c r="H158" s="53"/>
      <c r="I158" s="53" t="str">
        <f ca="1">IF(INDIRECT("'Risk Input'!"&amp;Database!$O$22&amp;ROW()-4)="","",INDIRECT("'Risk Input'!"&amp;Database!$O$22&amp;ROW()-4))</f>
        <v/>
      </c>
      <c r="J158" s="53"/>
      <c r="K158" s="53"/>
    </row>
    <row r="159" s="29" customFormat="1" ht="15.25" spans="2:11">
      <c r="B159" s="91">
        <f t="shared" si="14"/>
        <v>149</v>
      </c>
      <c r="C159" s="91" t="str">
        <f ca="1">IF(INDIRECT("'Risk Input'!"&amp;Database!$O$2&amp;ROW()-4)="","",INDIRECT("'Risk Input'!"&amp;Database!$O$2&amp;ROW()-4))</f>
        <v/>
      </c>
      <c r="D159" s="92" t="str">
        <f ca="1">IF(INDIRECT("'Risk Input'!"&amp;Database!$O$10&amp;ROW()-4)="","",INDIRECT("'Risk Input'!"&amp;Database!$O$10&amp;ROW()-4))</f>
        <v/>
      </c>
      <c r="E159" s="107" t="str">
        <f ca="1">IF(INDIRECT("'Risk Input'!"&amp;Database!$O$9&amp;ROW()-4)="","",INDIRECT("'Risk Input'!"&amp;Database!$O$9&amp;ROW()-4))</f>
        <v/>
      </c>
      <c r="F159" s="92" t="str">
        <f ca="1">IF(INDIRECT("'Risk Input'!"&amp;Database!$O$27&amp;ROW()-4)="","",INDIRECT("'Risk Input'!"&amp;Database!$O$27&amp;ROW()-4))</f>
        <v/>
      </c>
      <c r="G159" s="92"/>
      <c r="H159" s="92"/>
      <c r="I159" s="92" t="str">
        <f ca="1">IF(INDIRECT("'Risk Input'!"&amp;Database!$O$22&amp;ROW()-4)="","",INDIRECT("'Risk Input'!"&amp;Database!$O$22&amp;ROW()-4))</f>
        <v/>
      </c>
      <c r="J159" s="92"/>
      <c r="K159" s="92"/>
    </row>
    <row r="160" s="29" customFormat="1" ht="15.25" spans="2:11">
      <c r="B160" s="77">
        <f t="shared" si="14"/>
        <v>150</v>
      </c>
      <c r="C160" s="77" t="str">
        <f ca="1">IF(INDIRECT("'Risk Input'!"&amp;Database!$O$2&amp;ROW()-4)="","",INDIRECT("'Risk Input'!"&amp;Database!$O$2&amp;ROW()-4))</f>
        <v/>
      </c>
      <c r="D160" s="53" t="str">
        <f ca="1">IF(INDIRECT("'Risk Input'!"&amp;Database!$O$10&amp;ROW()-4)="","",INDIRECT("'Risk Input'!"&amp;Database!$O$10&amp;ROW()-4))</f>
        <v/>
      </c>
      <c r="E160" s="108" t="str">
        <f ca="1">IF(INDIRECT("'Risk Input'!"&amp;Database!$O$9&amp;ROW()-4)="","",INDIRECT("'Risk Input'!"&amp;Database!$O$9&amp;ROW()-4))</f>
        <v/>
      </c>
      <c r="F160" s="53" t="str">
        <f ca="1">IF(INDIRECT("'Risk Input'!"&amp;Database!$O$27&amp;ROW()-4)="","",INDIRECT("'Risk Input'!"&amp;Database!$O$27&amp;ROW()-4))</f>
        <v/>
      </c>
      <c r="G160" s="53"/>
      <c r="H160" s="53"/>
      <c r="I160" s="53" t="str">
        <f ca="1">IF(INDIRECT("'Risk Input'!"&amp;Database!$O$22&amp;ROW()-4)="","",INDIRECT("'Risk Input'!"&amp;Database!$O$22&amp;ROW()-4))</f>
        <v/>
      </c>
      <c r="J160" s="53"/>
      <c r="K160" s="53"/>
    </row>
    <row r="161" s="29" customFormat="1" ht="15.25" spans="2:11">
      <c r="B161" s="91">
        <f t="shared" si="14"/>
        <v>151</v>
      </c>
      <c r="C161" s="91" t="str">
        <f ca="1">IF(INDIRECT("'Risk Input'!"&amp;Database!$O$2&amp;ROW()-4)="","",INDIRECT("'Risk Input'!"&amp;Database!$O$2&amp;ROW()-4))</f>
        <v/>
      </c>
      <c r="D161" s="92" t="str">
        <f ca="1">IF(INDIRECT("'Risk Input'!"&amp;Database!$O$10&amp;ROW()-4)="","",INDIRECT("'Risk Input'!"&amp;Database!$O$10&amp;ROW()-4))</f>
        <v/>
      </c>
      <c r="E161" s="107" t="str">
        <f ca="1">IF(INDIRECT("'Risk Input'!"&amp;Database!$O$9&amp;ROW()-4)="","",INDIRECT("'Risk Input'!"&amp;Database!$O$9&amp;ROW()-4))</f>
        <v/>
      </c>
      <c r="F161" s="92" t="str">
        <f ca="1">IF(INDIRECT("'Risk Input'!"&amp;Database!$O$27&amp;ROW()-4)="","",INDIRECT("'Risk Input'!"&amp;Database!$O$27&amp;ROW()-4))</f>
        <v/>
      </c>
      <c r="G161" s="92"/>
      <c r="H161" s="92"/>
      <c r="I161" s="92" t="str">
        <f ca="1">IF(INDIRECT("'Risk Input'!"&amp;Database!$O$22&amp;ROW()-4)="","",INDIRECT("'Risk Input'!"&amp;Database!$O$22&amp;ROW()-4))</f>
        <v/>
      </c>
      <c r="J161" s="92"/>
      <c r="K161" s="92"/>
    </row>
    <row r="162" s="29" customFormat="1" ht="15.25" spans="2:11">
      <c r="B162" s="77">
        <f t="shared" si="14"/>
        <v>152</v>
      </c>
      <c r="C162" s="77" t="str">
        <f ca="1">IF(INDIRECT("'Risk Input'!"&amp;Database!$O$2&amp;ROW()-4)="","",INDIRECT("'Risk Input'!"&amp;Database!$O$2&amp;ROW()-4))</f>
        <v/>
      </c>
      <c r="D162" s="53" t="str">
        <f ca="1">IF(INDIRECT("'Risk Input'!"&amp;Database!$O$10&amp;ROW()-4)="","",INDIRECT("'Risk Input'!"&amp;Database!$O$10&amp;ROW()-4))</f>
        <v/>
      </c>
      <c r="E162" s="108" t="str">
        <f ca="1">IF(INDIRECT("'Risk Input'!"&amp;Database!$O$9&amp;ROW()-4)="","",INDIRECT("'Risk Input'!"&amp;Database!$O$9&amp;ROW()-4))</f>
        <v/>
      </c>
      <c r="F162" s="53" t="str">
        <f ca="1">IF(INDIRECT("'Risk Input'!"&amp;Database!$O$27&amp;ROW()-4)="","",INDIRECT("'Risk Input'!"&amp;Database!$O$27&amp;ROW()-4))</f>
        <v/>
      </c>
      <c r="G162" s="53"/>
      <c r="H162" s="53"/>
      <c r="I162" s="53" t="str">
        <f ca="1">IF(INDIRECT("'Risk Input'!"&amp;Database!$O$22&amp;ROW()-4)="","",INDIRECT("'Risk Input'!"&amp;Database!$O$22&amp;ROW()-4))</f>
        <v/>
      </c>
      <c r="J162" s="53"/>
      <c r="K162" s="53"/>
    </row>
    <row r="163" s="29" customFormat="1" ht="15.25" spans="2:11">
      <c r="B163" s="91">
        <f t="shared" ref="B163:B172" si="15">B162+1</f>
        <v>153</v>
      </c>
      <c r="C163" s="91" t="str">
        <f ca="1">IF(INDIRECT("'Risk Input'!"&amp;Database!$O$2&amp;ROW()-4)="","",INDIRECT("'Risk Input'!"&amp;Database!$O$2&amp;ROW()-4))</f>
        <v/>
      </c>
      <c r="D163" s="92" t="str">
        <f ca="1">IF(INDIRECT("'Risk Input'!"&amp;Database!$O$10&amp;ROW()-4)="","",INDIRECT("'Risk Input'!"&amp;Database!$O$10&amp;ROW()-4))</f>
        <v/>
      </c>
      <c r="E163" s="107" t="str">
        <f ca="1">IF(INDIRECT("'Risk Input'!"&amp;Database!$O$9&amp;ROW()-4)="","",INDIRECT("'Risk Input'!"&amp;Database!$O$9&amp;ROW()-4))</f>
        <v/>
      </c>
      <c r="F163" s="92" t="str">
        <f ca="1">IF(INDIRECT("'Risk Input'!"&amp;Database!$O$27&amp;ROW()-4)="","",INDIRECT("'Risk Input'!"&amp;Database!$O$27&amp;ROW()-4))</f>
        <v/>
      </c>
      <c r="G163" s="92"/>
      <c r="H163" s="92"/>
      <c r="I163" s="92" t="str">
        <f ca="1">IF(INDIRECT("'Risk Input'!"&amp;Database!$O$22&amp;ROW()-4)="","",INDIRECT("'Risk Input'!"&amp;Database!$O$22&amp;ROW()-4))</f>
        <v/>
      </c>
      <c r="J163" s="92"/>
      <c r="K163" s="92"/>
    </row>
    <row r="164" s="29" customFormat="1" ht="15.25" spans="2:11">
      <c r="B164" s="77">
        <f t="shared" si="15"/>
        <v>154</v>
      </c>
      <c r="C164" s="77" t="str">
        <f ca="1">IF(INDIRECT("'Risk Input'!"&amp;Database!$O$2&amp;ROW()-4)="","",INDIRECT("'Risk Input'!"&amp;Database!$O$2&amp;ROW()-4))</f>
        <v/>
      </c>
      <c r="D164" s="53" t="str">
        <f ca="1">IF(INDIRECT("'Risk Input'!"&amp;Database!$O$10&amp;ROW()-4)="","",INDIRECT("'Risk Input'!"&amp;Database!$O$10&amp;ROW()-4))</f>
        <v/>
      </c>
      <c r="E164" s="108" t="str">
        <f ca="1">IF(INDIRECT("'Risk Input'!"&amp;Database!$O$9&amp;ROW()-4)="","",INDIRECT("'Risk Input'!"&amp;Database!$O$9&amp;ROW()-4))</f>
        <v/>
      </c>
      <c r="F164" s="53" t="str">
        <f ca="1">IF(INDIRECT("'Risk Input'!"&amp;Database!$O$27&amp;ROW()-4)="","",INDIRECT("'Risk Input'!"&amp;Database!$O$27&amp;ROW()-4))</f>
        <v/>
      </c>
      <c r="G164" s="53"/>
      <c r="H164" s="53"/>
      <c r="I164" s="53" t="str">
        <f ca="1">IF(INDIRECT("'Risk Input'!"&amp;Database!$O$22&amp;ROW()-4)="","",INDIRECT("'Risk Input'!"&amp;Database!$O$22&amp;ROW()-4))</f>
        <v/>
      </c>
      <c r="J164" s="53"/>
      <c r="K164" s="53"/>
    </row>
    <row r="165" s="29" customFormat="1" ht="15.25" spans="2:11">
      <c r="B165" s="91">
        <f t="shared" si="15"/>
        <v>155</v>
      </c>
      <c r="C165" s="91" t="str">
        <f ca="1">IF(INDIRECT("'Risk Input'!"&amp;Database!$O$2&amp;ROW()-4)="","",INDIRECT("'Risk Input'!"&amp;Database!$O$2&amp;ROW()-4))</f>
        <v/>
      </c>
      <c r="D165" s="92" t="str">
        <f ca="1">IF(INDIRECT("'Risk Input'!"&amp;Database!$O$10&amp;ROW()-4)="","",INDIRECT("'Risk Input'!"&amp;Database!$O$10&amp;ROW()-4))</f>
        <v/>
      </c>
      <c r="E165" s="107" t="str">
        <f ca="1">IF(INDIRECT("'Risk Input'!"&amp;Database!$O$9&amp;ROW()-4)="","",INDIRECT("'Risk Input'!"&amp;Database!$O$9&amp;ROW()-4))</f>
        <v/>
      </c>
      <c r="F165" s="92" t="str">
        <f ca="1">IF(INDIRECT("'Risk Input'!"&amp;Database!$O$27&amp;ROW()-4)="","",INDIRECT("'Risk Input'!"&amp;Database!$O$27&amp;ROW()-4))</f>
        <v/>
      </c>
      <c r="G165" s="92"/>
      <c r="H165" s="92"/>
      <c r="I165" s="92" t="str">
        <f ca="1">IF(INDIRECT("'Risk Input'!"&amp;Database!$O$22&amp;ROW()-4)="","",INDIRECT("'Risk Input'!"&amp;Database!$O$22&amp;ROW()-4))</f>
        <v/>
      </c>
      <c r="J165" s="92"/>
      <c r="K165" s="92"/>
    </row>
    <row r="166" s="29" customFormat="1" ht="15.25" spans="2:11">
      <c r="B166" s="77">
        <f t="shared" si="15"/>
        <v>156</v>
      </c>
      <c r="C166" s="77" t="str">
        <f ca="1">IF(INDIRECT("'Risk Input'!"&amp;Database!$O$2&amp;ROW()-4)="","",INDIRECT("'Risk Input'!"&amp;Database!$O$2&amp;ROW()-4))</f>
        <v/>
      </c>
      <c r="D166" s="53" t="str">
        <f ca="1">IF(INDIRECT("'Risk Input'!"&amp;Database!$O$10&amp;ROW()-4)="","",INDIRECT("'Risk Input'!"&amp;Database!$O$10&amp;ROW()-4))</f>
        <v/>
      </c>
      <c r="E166" s="108" t="str">
        <f ca="1">IF(INDIRECT("'Risk Input'!"&amp;Database!$O$9&amp;ROW()-4)="","",INDIRECT("'Risk Input'!"&amp;Database!$O$9&amp;ROW()-4))</f>
        <v/>
      </c>
      <c r="F166" s="53" t="str">
        <f ca="1">IF(INDIRECT("'Risk Input'!"&amp;Database!$O$27&amp;ROW()-4)="","",INDIRECT("'Risk Input'!"&amp;Database!$O$27&amp;ROW()-4))</f>
        <v/>
      </c>
      <c r="G166" s="53"/>
      <c r="H166" s="53"/>
      <c r="I166" s="53" t="str">
        <f ca="1">IF(INDIRECT("'Risk Input'!"&amp;Database!$O$22&amp;ROW()-4)="","",INDIRECT("'Risk Input'!"&amp;Database!$O$22&amp;ROW()-4))</f>
        <v/>
      </c>
      <c r="J166" s="53"/>
      <c r="K166" s="53"/>
    </row>
    <row r="167" s="29" customFormat="1" ht="15.25" spans="2:11">
      <c r="B167" s="91">
        <f t="shared" si="15"/>
        <v>157</v>
      </c>
      <c r="C167" s="91" t="str">
        <f ca="1">IF(INDIRECT("'Risk Input'!"&amp;Database!$O$2&amp;ROW()-4)="","",INDIRECT("'Risk Input'!"&amp;Database!$O$2&amp;ROW()-4))</f>
        <v/>
      </c>
      <c r="D167" s="92" t="str">
        <f ca="1">IF(INDIRECT("'Risk Input'!"&amp;Database!$O$10&amp;ROW()-4)="","",INDIRECT("'Risk Input'!"&amp;Database!$O$10&amp;ROW()-4))</f>
        <v/>
      </c>
      <c r="E167" s="107" t="str">
        <f ca="1">IF(INDIRECT("'Risk Input'!"&amp;Database!$O$9&amp;ROW()-4)="","",INDIRECT("'Risk Input'!"&amp;Database!$O$9&amp;ROW()-4))</f>
        <v/>
      </c>
      <c r="F167" s="92" t="str">
        <f ca="1">IF(INDIRECT("'Risk Input'!"&amp;Database!$O$27&amp;ROW()-4)="","",INDIRECT("'Risk Input'!"&amp;Database!$O$27&amp;ROW()-4))</f>
        <v/>
      </c>
      <c r="G167" s="92"/>
      <c r="H167" s="92"/>
      <c r="I167" s="92" t="str">
        <f ca="1">IF(INDIRECT("'Risk Input'!"&amp;Database!$O$22&amp;ROW()-4)="","",INDIRECT("'Risk Input'!"&amp;Database!$O$22&amp;ROW()-4))</f>
        <v/>
      </c>
      <c r="J167" s="92"/>
      <c r="K167" s="92"/>
    </row>
    <row r="168" s="29" customFormat="1" ht="15.25" spans="2:11">
      <c r="B168" s="77">
        <f t="shared" si="15"/>
        <v>158</v>
      </c>
      <c r="C168" s="77" t="str">
        <f ca="1">IF(INDIRECT("'Risk Input'!"&amp;Database!$O$2&amp;ROW()-4)="","",INDIRECT("'Risk Input'!"&amp;Database!$O$2&amp;ROW()-4))</f>
        <v/>
      </c>
      <c r="D168" s="53" t="str">
        <f ca="1">IF(INDIRECT("'Risk Input'!"&amp;Database!$O$10&amp;ROW()-4)="","",INDIRECT("'Risk Input'!"&amp;Database!$O$10&amp;ROW()-4))</f>
        <v/>
      </c>
      <c r="E168" s="108" t="str">
        <f ca="1">IF(INDIRECT("'Risk Input'!"&amp;Database!$O$9&amp;ROW()-4)="","",INDIRECT("'Risk Input'!"&amp;Database!$O$9&amp;ROW()-4))</f>
        <v/>
      </c>
      <c r="F168" s="53" t="str">
        <f ca="1">IF(INDIRECT("'Risk Input'!"&amp;Database!$O$27&amp;ROW()-4)="","",INDIRECT("'Risk Input'!"&amp;Database!$O$27&amp;ROW()-4))</f>
        <v/>
      </c>
      <c r="G168" s="53"/>
      <c r="H168" s="53"/>
      <c r="I168" s="53" t="str">
        <f ca="1">IF(INDIRECT("'Risk Input'!"&amp;Database!$O$22&amp;ROW()-4)="","",INDIRECT("'Risk Input'!"&amp;Database!$O$22&amp;ROW()-4))</f>
        <v/>
      </c>
      <c r="J168" s="53"/>
      <c r="K168" s="53"/>
    </row>
    <row r="169" s="29" customFormat="1" ht="15.25" spans="2:11">
      <c r="B169" s="91">
        <f t="shared" si="15"/>
        <v>159</v>
      </c>
      <c r="C169" s="91" t="str">
        <f ca="1">IF(INDIRECT("'Risk Input'!"&amp;Database!$O$2&amp;ROW()-4)="","",INDIRECT("'Risk Input'!"&amp;Database!$O$2&amp;ROW()-4))</f>
        <v/>
      </c>
      <c r="D169" s="92" t="str">
        <f ca="1">IF(INDIRECT("'Risk Input'!"&amp;Database!$O$10&amp;ROW()-4)="","",INDIRECT("'Risk Input'!"&amp;Database!$O$10&amp;ROW()-4))</f>
        <v/>
      </c>
      <c r="E169" s="107" t="str">
        <f ca="1">IF(INDIRECT("'Risk Input'!"&amp;Database!$O$9&amp;ROW()-4)="","",INDIRECT("'Risk Input'!"&amp;Database!$O$9&amp;ROW()-4))</f>
        <v/>
      </c>
      <c r="F169" s="92" t="str">
        <f ca="1">IF(INDIRECT("'Risk Input'!"&amp;Database!$O$27&amp;ROW()-4)="","",INDIRECT("'Risk Input'!"&amp;Database!$O$27&amp;ROW()-4))</f>
        <v/>
      </c>
      <c r="G169" s="92"/>
      <c r="H169" s="92"/>
      <c r="I169" s="92" t="str">
        <f ca="1">IF(INDIRECT("'Risk Input'!"&amp;Database!$O$22&amp;ROW()-4)="","",INDIRECT("'Risk Input'!"&amp;Database!$O$22&amp;ROW()-4))</f>
        <v/>
      </c>
      <c r="J169" s="92"/>
      <c r="K169" s="92"/>
    </row>
    <row r="170" s="29" customFormat="1" ht="15.25" spans="2:11">
      <c r="B170" s="77">
        <f t="shared" si="15"/>
        <v>160</v>
      </c>
      <c r="C170" s="77" t="str">
        <f ca="1">IF(INDIRECT("'Risk Input'!"&amp;Database!$O$2&amp;ROW()-4)="","",INDIRECT("'Risk Input'!"&amp;Database!$O$2&amp;ROW()-4))</f>
        <v/>
      </c>
      <c r="D170" s="53" t="str">
        <f ca="1">IF(INDIRECT("'Risk Input'!"&amp;Database!$O$10&amp;ROW()-4)="","",INDIRECT("'Risk Input'!"&amp;Database!$O$10&amp;ROW()-4))</f>
        <v/>
      </c>
      <c r="E170" s="108" t="str">
        <f ca="1">IF(INDIRECT("'Risk Input'!"&amp;Database!$O$9&amp;ROW()-4)="","",INDIRECT("'Risk Input'!"&amp;Database!$O$9&amp;ROW()-4))</f>
        <v/>
      </c>
      <c r="F170" s="53" t="str">
        <f ca="1">IF(INDIRECT("'Risk Input'!"&amp;Database!$O$27&amp;ROW()-4)="","",INDIRECT("'Risk Input'!"&amp;Database!$O$27&amp;ROW()-4))</f>
        <v/>
      </c>
      <c r="G170" s="53"/>
      <c r="H170" s="53"/>
      <c r="I170" s="53" t="str">
        <f ca="1">IF(INDIRECT("'Risk Input'!"&amp;Database!$O$22&amp;ROW()-4)="","",INDIRECT("'Risk Input'!"&amp;Database!$O$22&amp;ROW()-4))</f>
        <v/>
      </c>
      <c r="J170" s="53"/>
      <c r="K170" s="53"/>
    </row>
    <row r="171" s="29" customFormat="1" ht="15.25" spans="2:11">
      <c r="B171" s="91">
        <f t="shared" si="15"/>
        <v>161</v>
      </c>
      <c r="C171" s="91" t="str">
        <f ca="1">IF(INDIRECT("'Risk Input'!"&amp;Database!$O$2&amp;ROW()-4)="","",INDIRECT("'Risk Input'!"&amp;Database!$O$2&amp;ROW()-4))</f>
        <v/>
      </c>
      <c r="D171" s="92" t="str">
        <f ca="1">IF(INDIRECT("'Risk Input'!"&amp;Database!$O$10&amp;ROW()-4)="","",INDIRECT("'Risk Input'!"&amp;Database!$O$10&amp;ROW()-4))</f>
        <v/>
      </c>
      <c r="E171" s="107" t="str">
        <f ca="1">IF(INDIRECT("'Risk Input'!"&amp;Database!$O$9&amp;ROW()-4)="","",INDIRECT("'Risk Input'!"&amp;Database!$O$9&amp;ROW()-4))</f>
        <v/>
      </c>
      <c r="F171" s="92" t="str">
        <f ca="1">IF(INDIRECT("'Risk Input'!"&amp;Database!$O$27&amp;ROW()-4)="","",INDIRECT("'Risk Input'!"&amp;Database!$O$27&amp;ROW()-4))</f>
        <v/>
      </c>
      <c r="G171" s="92"/>
      <c r="H171" s="92"/>
      <c r="I171" s="92" t="str">
        <f ca="1">IF(INDIRECT("'Risk Input'!"&amp;Database!$O$22&amp;ROW()-4)="","",INDIRECT("'Risk Input'!"&amp;Database!$O$22&amp;ROW()-4))</f>
        <v/>
      </c>
      <c r="J171" s="92"/>
      <c r="K171" s="92"/>
    </row>
    <row r="172" s="29" customFormat="1" ht="15.25" spans="2:11">
      <c r="B172" s="77">
        <f t="shared" si="15"/>
        <v>162</v>
      </c>
      <c r="C172" s="77" t="str">
        <f ca="1">IF(INDIRECT("'Risk Input'!"&amp;Database!$O$2&amp;ROW()-4)="","",INDIRECT("'Risk Input'!"&amp;Database!$O$2&amp;ROW()-4))</f>
        <v/>
      </c>
      <c r="D172" s="53" t="str">
        <f ca="1">IF(INDIRECT("'Risk Input'!"&amp;Database!$O$10&amp;ROW()-4)="","",INDIRECT("'Risk Input'!"&amp;Database!$O$10&amp;ROW()-4))</f>
        <v/>
      </c>
      <c r="E172" s="108" t="str">
        <f ca="1">IF(INDIRECT("'Risk Input'!"&amp;Database!$O$9&amp;ROW()-4)="","",INDIRECT("'Risk Input'!"&amp;Database!$O$9&amp;ROW()-4))</f>
        <v/>
      </c>
      <c r="F172" s="53" t="str">
        <f ca="1">IF(INDIRECT("'Risk Input'!"&amp;Database!$O$27&amp;ROW()-4)="","",INDIRECT("'Risk Input'!"&amp;Database!$O$27&amp;ROW()-4))</f>
        <v/>
      </c>
      <c r="G172" s="53"/>
      <c r="H172" s="53"/>
      <c r="I172" s="53" t="str">
        <f ca="1">IF(INDIRECT("'Risk Input'!"&amp;Database!$O$22&amp;ROW()-4)="","",INDIRECT("'Risk Input'!"&amp;Database!$O$22&amp;ROW()-4))</f>
        <v/>
      </c>
      <c r="J172" s="53"/>
      <c r="K172" s="53"/>
    </row>
    <row r="173" s="29" customFormat="1" ht="15.25" spans="2:11">
      <c r="B173" s="91">
        <f t="shared" ref="B173:B182" si="16">B172+1</f>
        <v>163</v>
      </c>
      <c r="C173" s="91" t="str">
        <f ca="1">IF(INDIRECT("'Risk Input'!"&amp;Database!$O$2&amp;ROW()-4)="","",INDIRECT("'Risk Input'!"&amp;Database!$O$2&amp;ROW()-4))</f>
        <v/>
      </c>
      <c r="D173" s="92" t="str">
        <f ca="1">IF(INDIRECT("'Risk Input'!"&amp;Database!$O$10&amp;ROW()-4)="","",INDIRECT("'Risk Input'!"&amp;Database!$O$10&amp;ROW()-4))</f>
        <v/>
      </c>
      <c r="E173" s="107" t="str">
        <f ca="1">IF(INDIRECT("'Risk Input'!"&amp;Database!$O$9&amp;ROW()-4)="","",INDIRECT("'Risk Input'!"&amp;Database!$O$9&amp;ROW()-4))</f>
        <v/>
      </c>
      <c r="F173" s="92" t="str">
        <f ca="1">IF(INDIRECT("'Risk Input'!"&amp;Database!$O$27&amp;ROW()-4)="","",INDIRECT("'Risk Input'!"&amp;Database!$O$27&amp;ROW()-4))</f>
        <v/>
      </c>
      <c r="G173" s="92"/>
      <c r="H173" s="92"/>
      <c r="I173" s="92" t="str">
        <f ca="1">IF(INDIRECT("'Risk Input'!"&amp;Database!$O$22&amp;ROW()-4)="","",INDIRECT("'Risk Input'!"&amp;Database!$O$22&amp;ROW()-4))</f>
        <v/>
      </c>
      <c r="J173" s="92"/>
      <c r="K173" s="92"/>
    </row>
    <row r="174" s="29" customFormat="1" ht="15.25" spans="2:11">
      <c r="B174" s="77">
        <f t="shared" si="16"/>
        <v>164</v>
      </c>
      <c r="C174" s="77" t="str">
        <f ca="1">IF(INDIRECT("'Risk Input'!"&amp;Database!$O$2&amp;ROW()-4)="","",INDIRECT("'Risk Input'!"&amp;Database!$O$2&amp;ROW()-4))</f>
        <v/>
      </c>
      <c r="D174" s="53" t="str">
        <f ca="1">IF(INDIRECT("'Risk Input'!"&amp;Database!$O$10&amp;ROW()-4)="","",INDIRECT("'Risk Input'!"&amp;Database!$O$10&amp;ROW()-4))</f>
        <v/>
      </c>
      <c r="E174" s="108" t="str">
        <f ca="1">IF(INDIRECT("'Risk Input'!"&amp;Database!$O$9&amp;ROW()-4)="","",INDIRECT("'Risk Input'!"&amp;Database!$O$9&amp;ROW()-4))</f>
        <v/>
      </c>
      <c r="F174" s="53" t="str">
        <f ca="1">IF(INDIRECT("'Risk Input'!"&amp;Database!$O$27&amp;ROW()-4)="","",INDIRECT("'Risk Input'!"&amp;Database!$O$27&amp;ROW()-4))</f>
        <v/>
      </c>
      <c r="G174" s="53"/>
      <c r="H174" s="53"/>
      <c r="I174" s="53" t="str">
        <f ca="1">IF(INDIRECT("'Risk Input'!"&amp;Database!$O$22&amp;ROW()-4)="","",INDIRECT("'Risk Input'!"&amp;Database!$O$22&amp;ROW()-4))</f>
        <v/>
      </c>
      <c r="J174" s="53"/>
      <c r="K174" s="53"/>
    </row>
    <row r="175" s="29" customFormat="1" ht="15.25" spans="2:11">
      <c r="B175" s="91">
        <f t="shared" si="16"/>
        <v>165</v>
      </c>
      <c r="C175" s="91" t="str">
        <f ca="1">IF(INDIRECT("'Risk Input'!"&amp;Database!$O$2&amp;ROW()-4)="","",INDIRECT("'Risk Input'!"&amp;Database!$O$2&amp;ROW()-4))</f>
        <v/>
      </c>
      <c r="D175" s="92" t="str">
        <f ca="1">IF(INDIRECT("'Risk Input'!"&amp;Database!$O$10&amp;ROW()-4)="","",INDIRECT("'Risk Input'!"&amp;Database!$O$10&amp;ROW()-4))</f>
        <v/>
      </c>
      <c r="E175" s="107" t="str">
        <f ca="1">IF(INDIRECT("'Risk Input'!"&amp;Database!$O$9&amp;ROW()-4)="","",INDIRECT("'Risk Input'!"&amp;Database!$O$9&amp;ROW()-4))</f>
        <v/>
      </c>
      <c r="F175" s="92" t="str">
        <f ca="1">IF(INDIRECT("'Risk Input'!"&amp;Database!$O$27&amp;ROW()-4)="","",INDIRECT("'Risk Input'!"&amp;Database!$O$27&amp;ROW()-4))</f>
        <v/>
      </c>
      <c r="G175" s="92"/>
      <c r="H175" s="92"/>
      <c r="I175" s="92" t="str">
        <f ca="1">IF(INDIRECT("'Risk Input'!"&amp;Database!$O$22&amp;ROW()-4)="","",INDIRECT("'Risk Input'!"&amp;Database!$O$22&amp;ROW()-4))</f>
        <v/>
      </c>
      <c r="J175" s="92"/>
      <c r="K175" s="92"/>
    </row>
    <row r="176" s="29" customFormat="1" ht="15.25" spans="2:11">
      <c r="B176" s="77">
        <f t="shared" si="16"/>
        <v>166</v>
      </c>
      <c r="C176" s="77" t="str">
        <f ca="1">IF(INDIRECT("'Risk Input'!"&amp;Database!$O$2&amp;ROW()-4)="","",INDIRECT("'Risk Input'!"&amp;Database!$O$2&amp;ROW()-4))</f>
        <v/>
      </c>
      <c r="D176" s="53" t="str">
        <f ca="1">IF(INDIRECT("'Risk Input'!"&amp;Database!$O$10&amp;ROW()-4)="","",INDIRECT("'Risk Input'!"&amp;Database!$O$10&amp;ROW()-4))</f>
        <v/>
      </c>
      <c r="E176" s="108" t="str">
        <f ca="1">IF(INDIRECT("'Risk Input'!"&amp;Database!$O$9&amp;ROW()-4)="","",INDIRECT("'Risk Input'!"&amp;Database!$O$9&amp;ROW()-4))</f>
        <v/>
      </c>
      <c r="F176" s="53" t="str">
        <f ca="1">IF(INDIRECT("'Risk Input'!"&amp;Database!$O$27&amp;ROW()-4)="","",INDIRECT("'Risk Input'!"&amp;Database!$O$27&amp;ROW()-4))</f>
        <v/>
      </c>
      <c r="G176" s="53"/>
      <c r="H176" s="53"/>
      <c r="I176" s="53" t="str">
        <f ca="1">IF(INDIRECT("'Risk Input'!"&amp;Database!$O$22&amp;ROW()-4)="","",INDIRECT("'Risk Input'!"&amp;Database!$O$22&amp;ROW()-4))</f>
        <v/>
      </c>
      <c r="J176" s="53"/>
      <c r="K176" s="53"/>
    </row>
    <row r="177" s="29" customFormat="1" ht="15.25" spans="2:11">
      <c r="B177" s="91">
        <f t="shared" si="16"/>
        <v>167</v>
      </c>
      <c r="C177" s="91" t="str">
        <f ca="1">IF(INDIRECT("'Risk Input'!"&amp;Database!$O$2&amp;ROW()-4)="","",INDIRECT("'Risk Input'!"&amp;Database!$O$2&amp;ROW()-4))</f>
        <v/>
      </c>
      <c r="D177" s="92" t="str">
        <f ca="1">IF(INDIRECT("'Risk Input'!"&amp;Database!$O$10&amp;ROW()-4)="","",INDIRECT("'Risk Input'!"&amp;Database!$O$10&amp;ROW()-4))</f>
        <v/>
      </c>
      <c r="E177" s="107" t="str">
        <f ca="1">IF(INDIRECT("'Risk Input'!"&amp;Database!$O$9&amp;ROW()-4)="","",INDIRECT("'Risk Input'!"&amp;Database!$O$9&amp;ROW()-4))</f>
        <v/>
      </c>
      <c r="F177" s="92" t="str">
        <f ca="1">IF(INDIRECT("'Risk Input'!"&amp;Database!$O$27&amp;ROW()-4)="","",INDIRECT("'Risk Input'!"&amp;Database!$O$27&amp;ROW()-4))</f>
        <v/>
      </c>
      <c r="G177" s="92"/>
      <c r="H177" s="92"/>
      <c r="I177" s="92" t="str">
        <f ca="1">IF(INDIRECT("'Risk Input'!"&amp;Database!$O$22&amp;ROW()-4)="","",INDIRECT("'Risk Input'!"&amp;Database!$O$22&amp;ROW()-4))</f>
        <v/>
      </c>
      <c r="J177" s="92"/>
      <c r="K177" s="92"/>
    </row>
    <row r="178" s="29" customFormat="1" ht="15.25" spans="2:11">
      <c r="B178" s="77">
        <f t="shared" si="16"/>
        <v>168</v>
      </c>
      <c r="C178" s="77" t="str">
        <f ca="1">IF(INDIRECT("'Risk Input'!"&amp;Database!$O$2&amp;ROW()-4)="","",INDIRECT("'Risk Input'!"&amp;Database!$O$2&amp;ROW()-4))</f>
        <v/>
      </c>
      <c r="D178" s="53" t="str">
        <f ca="1">IF(INDIRECT("'Risk Input'!"&amp;Database!$O$10&amp;ROW()-4)="","",INDIRECT("'Risk Input'!"&amp;Database!$O$10&amp;ROW()-4))</f>
        <v/>
      </c>
      <c r="E178" s="108" t="str">
        <f ca="1">IF(INDIRECT("'Risk Input'!"&amp;Database!$O$9&amp;ROW()-4)="","",INDIRECT("'Risk Input'!"&amp;Database!$O$9&amp;ROW()-4))</f>
        <v/>
      </c>
      <c r="F178" s="53" t="str">
        <f ca="1">IF(INDIRECT("'Risk Input'!"&amp;Database!$O$27&amp;ROW()-4)="","",INDIRECT("'Risk Input'!"&amp;Database!$O$27&amp;ROW()-4))</f>
        <v/>
      </c>
      <c r="G178" s="53"/>
      <c r="H178" s="53"/>
      <c r="I178" s="53" t="str">
        <f ca="1">IF(INDIRECT("'Risk Input'!"&amp;Database!$O$22&amp;ROW()-4)="","",INDIRECT("'Risk Input'!"&amp;Database!$O$22&amp;ROW()-4))</f>
        <v/>
      </c>
      <c r="J178" s="53"/>
      <c r="K178" s="53"/>
    </row>
    <row r="179" s="29" customFormat="1" ht="15.25" spans="2:11">
      <c r="B179" s="91">
        <f t="shared" si="16"/>
        <v>169</v>
      </c>
      <c r="C179" s="91" t="str">
        <f ca="1">IF(INDIRECT("'Risk Input'!"&amp;Database!$O$2&amp;ROW()-4)="","",INDIRECT("'Risk Input'!"&amp;Database!$O$2&amp;ROW()-4))</f>
        <v/>
      </c>
      <c r="D179" s="92" t="str">
        <f ca="1">IF(INDIRECT("'Risk Input'!"&amp;Database!$O$10&amp;ROW()-4)="","",INDIRECT("'Risk Input'!"&amp;Database!$O$10&amp;ROW()-4))</f>
        <v/>
      </c>
      <c r="E179" s="107" t="str">
        <f ca="1">IF(INDIRECT("'Risk Input'!"&amp;Database!$O$9&amp;ROW()-4)="","",INDIRECT("'Risk Input'!"&amp;Database!$O$9&amp;ROW()-4))</f>
        <v/>
      </c>
      <c r="F179" s="92" t="str">
        <f ca="1">IF(INDIRECT("'Risk Input'!"&amp;Database!$O$27&amp;ROW()-4)="","",INDIRECT("'Risk Input'!"&amp;Database!$O$27&amp;ROW()-4))</f>
        <v/>
      </c>
      <c r="G179" s="92"/>
      <c r="H179" s="92"/>
      <c r="I179" s="92" t="str">
        <f ca="1">IF(INDIRECT("'Risk Input'!"&amp;Database!$O$22&amp;ROW()-4)="","",INDIRECT("'Risk Input'!"&amp;Database!$O$22&amp;ROW()-4))</f>
        <v/>
      </c>
      <c r="J179" s="92"/>
      <c r="K179" s="92"/>
    </row>
    <row r="180" s="29" customFormat="1" ht="15.25" spans="2:11">
      <c r="B180" s="77">
        <f t="shared" si="16"/>
        <v>170</v>
      </c>
      <c r="C180" s="77" t="str">
        <f ca="1">IF(INDIRECT("'Risk Input'!"&amp;Database!$O$2&amp;ROW()-4)="","",INDIRECT("'Risk Input'!"&amp;Database!$O$2&amp;ROW()-4))</f>
        <v/>
      </c>
      <c r="D180" s="53" t="str">
        <f ca="1">IF(INDIRECT("'Risk Input'!"&amp;Database!$O$10&amp;ROW()-4)="","",INDIRECT("'Risk Input'!"&amp;Database!$O$10&amp;ROW()-4))</f>
        <v/>
      </c>
      <c r="E180" s="108" t="str">
        <f ca="1">IF(INDIRECT("'Risk Input'!"&amp;Database!$O$9&amp;ROW()-4)="","",INDIRECT("'Risk Input'!"&amp;Database!$O$9&amp;ROW()-4))</f>
        <v/>
      </c>
      <c r="F180" s="53" t="str">
        <f ca="1">IF(INDIRECT("'Risk Input'!"&amp;Database!$O$27&amp;ROW()-4)="","",INDIRECT("'Risk Input'!"&amp;Database!$O$27&amp;ROW()-4))</f>
        <v/>
      </c>
      <c r="G180" s="53"/>
      <c r="H180" s="53"/>
      <c r="I180" s="53" t="str">
        <f ca="1">IF(INDIRECT("'Risk Input'!"&amp;Database!$O$22&amp;ROW()-4)="","",INDIRECT("'Risk Input'!"&amp;Database!$O$22&amp;ROW()-4))</f>
        <v/>
      </c>
      <c r="J180" s="53"/>
      <c r="K180" s="53"/>
    </row>
    <row r="181" s="29" customFormat="1" ht="15.25" spans="2:11">
      <c r="B181" s="91">
        <f t="shared" si="16"/>
        <v>171</v>
      </c>
      <c r="C181" s="91" t="str">
        <f ca="1">IF(INDIRECT("'Risk Input'!"&amp;Database!$O$2&amp;ROW()-4)="","",INDIRECT("'Risk Input'!"&amp;Database!$O$2&amp;ROW()-4))</f>
        <v/>
      </c>
      <c r="D181" s="92" t="str">
        <f ca="1">IF(INDIRECT("'Risk Input'!"&amp;Database!$O$10&amp;ROW()-4)="","",INDIRECT("'Risk Input'!"&amp;Database!$O$10&amp;ROW()-4))</f>
        <v/>
      </c>
      <c r="E181" s="107" t="str">
        <f ca="1">IF(INDIRECT("'Risk Input'!"&amp;Database!$O$9&amp;ROW()-4)="","",INDIRECT("'Risk Input'!"&amp;Database!$O$9&amp;ROW()-4))</f>
        <v/>
      </c>
      <c r="F181" s="92" t="str">
        <f ca="1">IF(INDIRECT("'Risk Input'!"&amp;Database!$O$27&amp;ROW()-4)="","",INDIRECT("'Risk Input'!"&amp;Database!$O$27&amp;ROW()-4))</f>
        <v/>
      </c>
      <c r="G181" s="92"/>
      <c r="H181" s="92"/>
      <c r="I181" s="92" t="str">
        <f ca="1">IF(INDIRECT("'Risk Input'!"&amp;Database!$O$22&amp;ROW()-4)="","",INDIRECT("'Risk Input'!"&amp;Database!$O$22&amp;ROW()-4))</f>
        <v/>
      </c>
      <c r="J181" s="92"/>
      <c r="K181" s="92"/>
    </row>
    <row r="182" s="29" customFormat="1" ht="15.25" spans="2:11">
      <c r="B182" s="77">
        <f t="shared" si="16"/>
        <v>172</v>
      </c>
      <c r="C182" s="77" t="str">
        <f ca="1">IF(INDIRECT("'Risk Input'!"&amp;Database!$O$2&amp;ROW()-4)="","",INDIRECT("'Risk Input'!"&amp;Database!$O$2&amp;ROW()-4))</f>
        <v/>
      </c>
      <c r="D182" s="53" t="str">
        <f ca="1">IF(INDIRECT("'Risk Input'!"&amp;Database!$O$10&amp;ROW()-4)="","",INDIRECT("'Risk Input'!"&amp;Database!$O$10&amp;ROW()-4))</f>
        <v/>
      </c>
      <c r="E182" s="108" t="str">
        <f ca="1">IF(INDIRECT("'Risk Input'!"&amp;Database!$O$9&amp;ROW()-4)="","",INDIRECT("'Risk Input'!"&amp;Database!$O$9&amp;ROW()-4))</f>
        <v/>
      </c>
      <c r="F182" s="53" t="str">
        <f ca="1">IF(INDIRECT("'Risk Input'!"&amp;Database!$O$27&amp;ROW()-4)="","",INDIRECT("'Risk Input'!"&amp;Database!$O$27&amp;ROW()-4))</f>
        <v/>
      </c>
      <c r="G182" s="53"/>
      <c r="H182" s="53"/>
      <c r="I182" s="53" t="str">
        <f ca="1">IF(INDIRECT("'Risk Input'!"&amp;Database!$O$22&amp;ROW()-4)="","",INDIRECT("'Risk Input'!"&amp;Database!$O$22&amp;ROW()-4))</f>
        <v/>
      </c>
      <c r="J182" s="53"/>
      <c r="K182" s="53"/>
    </row>
    <row r="183" s="29" customFormat="1" ht="15.25" spans="2:11">
      <c r="B183" s="91">
        <f t="shared" ref="B183:B192" si="17">B182+1</f>
        <v>173</v>
      </c>
      <c r="C183" s="91" t="str">
        <f ca="1">IF(INDIRECT("'Risk Input'!"&amp;Database!$O$2&amp;ROW()-4)="","",INDIRECT("'Risk Input'!"&amp;Database!$O$2&amp;ROW()-4))</f>
        <v/>
      </c>
      <c r="D183" s="92" t="str">
        <f ca="1">IF(INDIRECT("'Risk Input'!"&amp;Database!$O$10&amp;ROW()-4)="","",INDIRECT("'Risk Input'!"&amp;Database!$O$10&amp;ROW()-4))</f>
        <v/>
      </c>
      <c r="E183" s="107" t="str">
        <f ca="1">IF(INDIRECT("'Risk Input'!"&amp;Database!$O$9&amp;ROW()-4)="","",INDIRECT("'Risk Input'!"&amp;Database!$O$9&amp;ROW()-4))</f>
        <v/>
      </c>
      <c r="F183" s="92" t="str">
        <f ca="1">IF(INDIRECT("'Risk Input'!"&amp;Database!$O$27&amp;ROW()-4)="","",INDIRECT("'Risk Input'!"&amp;Database!$O$27&amp;ROW()-4))</f>
        <v/>
      </c>
      <c r="G183" s="92"/>
      <c r="H183" s="92"/>
      <c r="I183" s="92" t="str">
        <f ca="1">IF(INDIRECT("'Risk Input'!"&amp;Database!$O$22&amp;ROW()-4)="","",INDIRECT("'Risk Input'!"&amp;Database!$O$22&amp;ROW()-4))</f>
        <v/>
      </c>
      <c r="J183" s="92"/>
      <c r="K183" s="92"/>
    </row>
    <row r="184" s="29" customFormat="1" ht="15.25" spans="2:11">
      <c r="B184" s="77">
        <f t="shared" si="17"/>
        <v>174</v>
      </c>
      <c r="C184" s="77" t="str">
        <f ca="1">IF(INDIRECT("'Risk Input'!"&amp;Database!$O$2&amp;ROW()-4)="","",INDIRECT("'Risk Input'!"&amp;Database!$O$2&amp;ROW()-4))</f>
        <v/>
      </c>
      <c r="D184" s="53" t="str">
        <f ca="1">IF(INDIRECT("'Risk Input'!"&amp;Database!$O$10&amp;ROW()-4)="","",INDIRECT("'Risk Input'!"&amp;Database!$O$10&amp;ROW()-4))</f>
        <v/>
      </c>
      <c r="E184" s="108" t="str">
        <f ca="1">IF(INDIRECT("'Risk Input'!"&amp;Database!$O$9&amp;ROW()-4)="","",INDIRECT("'Risk Input'!"&amp;Database!$O$9&amp;ROW()-4))</f>
        <v/>
      </c>
      <c r="F184" s="53" t="str">
        <f ca="1">IF(INDIRECT("'Risk Input'!"&amp;Database!$O$27&amp;ROW()-4)="","",INDIRECT("'Risk Input'!"&amp;Database!$O$27&amp;ROW()-4))</f>
        <v/>
      </c>
      <c r="G184" s="53"/>
      <c r="H184" s="53"/>
      <c r="I184" s="53" t="str">
        <f ca="1">IF(INDIRECT("'Risk Input'!"&amp;Database!$O$22&amp;ROW()-4)="","",INDIRECT("'Risk Input'!"&amp;Database!$O$22&amp;ROW()-4))</f>
        <v/>
      </c>
      <c r="J184" s="53"/>
      <c r="K184" s="53"/>
    </row>
    <row r="185" s="29" customFormat="1" ht="15.25" spans="2:11">
      <c r="B185" s="91">
        <f t="shared" si="17"/>
        <v>175</v>
      </c>
      <c r="C185" s="91" t="str">
        <f ca="1">IF(INDIRECT("'Risk Input'!"&amp;Database!$O$2&amp;ROW()-4)="","",INDIRECT("'Risk Input'!"&amp;Database!$O$2&amp;ROW()-4))</f>
        <v/>
      </c>
      <c r="D185" s="92" t="str">
        <f ca="1">IF(INDIRECT("'Risk Input'!"&amp;Database!$O$10&amp;ROW()-4)="","",INDIRECT("'Risk Input'!"&amp;Database!$O$10&amp;ROW()-4))</f>
        <v/>
      </c>
      <c r="E185" s="107" t="str">
        <f ca="1">IF(INDIRECT("'Risk Input'!"&amp;Database!$O$9&amp;ROW()-4)="","",INDIRECT("'Risk Input'!"&amp;Database!$O$9&amp;ROW()-4))</f>
        <v/>
      </c>
      <c r="F185" s="92" t="str">
        <f ca="1">IF(INDIRECT("'Risk Input'!"&amp;Database!$O$27&amp;ROW()-4)="","",INDIRECT("'Risk Input'!"&amp;Database!$O$27&amp;ROW()-4))</f>
        <v/>
      </c>
      <c r="G185" s="92"/>
      <c r="H185" s="92"/>
      <c r="I185" s="92" t="str">
        <f ca="1">IF(INDIRECT("'Risk Input'!"&amp;Database!$O$22&amp;ROW()-4)="","",INDIRECT("'Risk Input'!"&amp;Database!$O$22&amp;ROW()-4))</f>
        <v/>
      </c>
      <c r="J185" s="92"/>
      <c r="K185" s="92"/>
    </row>
    <row r="186" s="29" customFormat="1" ht="15.25" spans="2:11">
      <c r="B186" s="77">
        <f t="shared" si="17"/>
        <v>176</v>
      </c>
      <c r="C186" s="77" t="str">
        <f ca="1">IF(INDIRECT("'Risk Input'!"&amp;Database!$O$2&amp;ROW()-4)="","",INDIRECT("'Risk Input'!"&amp;Database!$O$2&amp;ROW()-4))</f>
        <v/>
      </c>
      <c r="D186" s="53" t="str">
        <f ca="1">IF(INDIRECT("'Risk Input'!"&amp;Database!$O$10&amp;ROW()-4)="","",INDIRECT("'Risk Input'!"&amp;Database!$O$10&amp;ROW()-4))</f>
        <v/>
      </c>
      <c r="E186" s="108" t="str">
        <f ca="1">IF(INDIRECT("'Risk Input'!"&amp;Database!$O$9&amp;ROW()-4)="","",INDIRECT("'Risk Input'!"&amp;Database!$O$9&amp;ROW()-4))</f>
        <v/>
      </c>
      <c r="F186" s="53" t="str">
        <f ca="1">IF(INDIRECT("'Risk Input'!"&amp;Database!$O$27&amp;ROW()-4)="","",INDIRECT("'Risk Input'!"&amp;Database!$O$27&amp;ROW()-4))</f>
        <v/>
      </c>
      <c r="G186" s="53"/>
      <c r="H186" s="53"/>
      <c r="I186" s="53" t="str">
        <f ca="1">IF(INDIRECT("'Risk Input'!"&amp;Database!$O$22&amp;ROW()-4)="","",INDIRECT("'Risk Input'!"&amp;Database!$O$22&amp;ROW()-4))</f>
        <v/>
      </c>
      <c r="J186" s="53"/>
      <c r="K186" s="53"/>
    </row>
    <row r="187" s="29" customFormat="1" ht="15.25" spans="2:11">
      <c r="B187" s="91">
        <f t="shared" si="17"/>
        <v>177</v>
      </c>
      <c r="C187" s="91" t="str">
        <f ca="1">IF(INDIRECT("'Risk Input'!"&amp;Database!$O$2&amp;ROW()-4)="","",INDIRECT("'Risk Input'!"&amp;Database!$O$2&amp;ROW()-4))</f>
        <v/>
      </c>
      <c r="D187" s="92" t="str">
        <f ca="1">IF(INDIRECT("'Risk Input'!"&amp;Database!$O$10&amp;ROW()-4)="","",INDIRECT("'Risk Input'!"&amp;Database!$O$10&amp;ROW()-4))</f>
        <v/>
      </c>
      <c r="E187" s="107" t="str">
        <f ca="1">IF(INDIRECT("'Risk Input'!"&amp;Database!$O$9&amp;ROW()-4)="","",INDIRECT("'Risk Input'!"&amp;Database!$O$9&amp;ROW()-4))</f>
        <v/>
      </c>
      <c r="F187" s="92" t="str">
        <f ca="1">IF(INDIRECT("'Risk Input'!"&amp;Database!$O$27&amp;ROW()-4)="","",INDIRECT("'Risk Input'!"&amp;Database!$O$27&amp;ROW()-4))</f>
        <v/>
      </c>
      <c r="G187" s="92"/>
      <c r="H187" s="92"/>
      <c r="I187" s="92" t="str">
        <f ca="1">IF(INDIRECT("'Risk Input'!"&amp;Database!$O$22&amp;ROW()-4)="","",INDIRECT("'Risk Input'!"&amp;Database!$O$22&amp;ROW()-4))</f>
        <v/>
      </c>
      <c r="J187" s="92"/>
      <c r="K187" s="92"/>
    </row>
    <row r="188" s="29" customFormat="1" ht="15.25" spans="2:11">
      <c r="B188" s="77">
        <f t="shared" si="17"/>
        <v>178</v>
      </c>
      <c r="C188" s="77" t="str">
        <f ca="1">IF(INDIRECT("'Risk Input'!"&amp;Database!$O$2&amp;ROW()-4)="","",INDIRECT("'Risk Input'!"&amp;Database!$O$2&amp;ROW()-4))</f>
        <v/>
      </c>
      <c r="D188" s="53" t="str">
        <f ca="1">IF(INDIRECT("'Risk Input'!"&amp;Database!$O$10&amp;ROW()-4)="","",INDIRECT("'Risk Input'!"&amp;Database!$O$10&amp;ROW()-4))</f>
        <v/>
      </c>
      <c r="E188" s="108" t="str">
        <f ca="1">IF(INDIRECT("'Risk Input'!"&amp;Database!$O$9&amp;ROW()-4)="","",INDIRECT("'Risk Input'!"&amp;Database!$O$9&amp;ROW()-4))</f>
        <v/>
      </c>
      <c r="F188" s="53" t="str">
        <f ca="1">IF(INDIRECT("'Risk Input'!"&amp;Database!$O$27&amp;ROW()-4)="","",INDIRECT("'Risk Input'!"&amp;Database!$O$27&amp;ROW()-4))</f>
        <v/>
      </c>
      <c r="G188" s="53"/>
      <c r="H188" s="53"/>
      <c r="I188" s="53" t="str">
        <f ca="1">IF(INDIRECT("'Risk Input'!"&amp;Database!$O$22&amp;ROW()-4)="","",INDIRECT("'Risk Input'!"&amp;Database!$O$22&amp;ROW()-4))</f>
        <v/>
      </c>
      <c r="J188" s="53"/>
      <c r="K188" s="53"/>
    </row>
    <row r="189" s="29" customFormat="1" ht="15.25" spans="2:11">
      <c r="B189" s="91">
        <f t="shared" si="17"/>
        <v>179</v>
      </c>
      <c r="C189" s="91" t="str">
        <f ca="1">IF(INDIRECT("'Risk Input'!"&amp;Database!$O$2&amp;ROW()-4)="","",INDIRECT("'Risk Input'!"&amp;Database!$O$2&amp;ROW()-4))</f>
        <v/>
      </c>
      <c r="D189" s="92" t="str">
        <f ca="1">IF(INDIRECT("'Risk Input'!"&amp;Database!$O$10&amp;ROW()-4)="","",INDIRECT("'Risk Input'!"&amp;Database!$O$10&amp;ROW()-4))</f>
        <v/>
      </c>
      <c r="E189" s="107" t="str">
        <f ca="1">IF(INDIRECT("'Risk Input'!"&amp;Database!$O$9&amp;ROW()-4)="","",INDIRECT("'Risk Input'!"&amp;Database!$O$9&amp;ROW()-4))</f>
        <v/>
      </c>
      <c r="F189" s="92" t="str">
        <f ca="1">IF(INDIRECT("'Risk Input'!"&amp;Database!$O$27&amp;ROW()-4)="","",INDIRECT("'Risk Input'!"&amp;Database!$O$27&amp;ROW()-4))</f>
        <v/>
      </c>
      <c r="G189" s="92"/>
      <c r="H189" s="92"/>
      <c r="I189" s="92" t="str">
        <f ca="1">IF(INDIRECT("'Risk Input'!"&amp;Database!$O$22&amp;ROW()-4)="","",INDIRECT("'Risk Input'!"&amp;Database!$O$22&amp;ROW()-4))</f>
        <v/>
      </c>
      <c r="J189" s="92"/>
      <c r="K189" s="92"/>
    </row>
    <row r="190" s="29" customFormat="1" ht="15.25" spans="2:11">
      <c r="B190" s="77">
        <f t="shared" si="17"/>
        <v>180</v>
      </c>
      <c r="C190" s="77" t="str">
        <f ca="1">IF(INDIRECT("'Risk Input'!"&amp;Database!$O$2&amp;ROW()-4)="","",INDIRECT("'Risk Input'!"&amp;Database!$O$2&amp;ROW()-4))</f>
        <v/>
      </c>
      <c r="D190" s="53" t="str">
        <f ca="1">IF(INDIRECT("'Risk Input'!"&amp;Database!$O$10&amp;ROW()-4)="","",INDIRECT("'Risk Input'!"&amp;Database!$O$10&amp;ROW()-4))</f>
        <v/>
      </c>
      <c r="E190" s="108" t="str">
        <f ca="1">IF(INDIRECT("'Risk Input'!"&amp;Database!$O$9&amp;ROW()-4)="","",INDIRECT("'Risk Input'!"&amp;Database!$O$9&amp;ROW()-4))</f>
        <v/>
      </c>
      <c r="F190" s="53" t="str">
        <f ca="1">IF(INDIRECT("'Risk Input'!"&amp;Database!$O$27&amp;ROW()-4)="","",INDIRECT("'Risk Input'!"&amp;Database!$O$27&amp;ROW()-4))</f>
        <v/>
      </c>
      <c r="G190" s="53"/>
      <c r="H190" s="53"/>
      <c r="I190" s="53" t="str">
        <f ca="1">IF(INDIRECT("'Risk Input'!"&amp;Database!$O$22&amp;ROW()-4)="","",INDIRECT("'Risk Input'!"&amp;Database!$O$22&amp;ROW()-4))</f>
        <v/>
      </c>
      <c r="J190" s="53"/>
      <c r="K190" s="53"/>
    </row>
    <row r="191" s="29" customFormat="1" ht="15.25" spans="2:11">
      <c r="B191" s="91">
        <f t="shared" si="17"/>
        <v>181</v>
      </c>
      <c r="C191" s="91" t="str">
        <f ca="1">IF(INDIRECT("'Risk Input'!"&amp;Database!$O$2&amp;ROW()-4)="","",INDIRECT("'Risk Input'!"&amp;Database!$O$2&amp;ROW()-4))</f>
        <v/>
      </c>
      <c r="D191" s="92" t="str">
        <f ca="1">IF(INDIRECT("'Risk Input'!"&amp;Database!$O$10&amp;ROW()-4)="","",INDIRECT("'Risk Input'!"&amp;Database!$O$10&amp;ROW()-4))</f>
        <v/>
      </c>
      <c r="E191" s="107" t="str">
        <f ca="1">IF(INDIRECT("'Risk Input'!"&amp;Database!$O$9&amp;ROW()-4)="","",INDIRECT("'Risk Input'!"&amp;Database!$O$9&amp;ROW()-4))</f>
        <v/>
      </c>
      <c r="F191" s="92" t="str">
        <f ca="1">IF(INDIRECT("'Risk Input'!"&amp;Database!$O$27&amp;ROW()-4)="","",INDIRECT("'Risk Input'!"&amp;Database!$O$27&amp;ROW()-4))</f>
        <v/>
      </c>
      <c r="G191" s="92"/>
      <c r="H191" s="92"/>
      <c r="I191" s="92" t="str">
        <f ca="1">IF(INDIRECT("'Risk Input'!"&amp;Database!$O$22&amp;ROW()-4)="","",INDIRECT("'Risk Input'!"&amp;Database!$O$22&amp;ROW()-4))</f>
        <v/>
      </c>
      <c r="J191" s="92"/>
      <c r="K191" s="92"/>
    </row>
    <row r="192" s="29" customFormat="1" ht="15.25" spans="2:11">
      <c r="B192" s="77">
        <f t="shared" si="17"/>
        <v>182</v>
      </c>
      <c r="C192" s="77" t="str">
        <f ca="1">IF(INDIRECT("'Risk Input'!"&amp;Database!$O$2&amp;ROW()-4)="","",INDIRECT("'Risk Input'!"&amp;Database!$O$2&amp;ROW()-4))</f>
        <v/>
      </c>
      <c r="D192" s="53" t="str">
        <f ca="1">IF(INDIRECT("'Risk Input'!"&amp;Database!$O$10&amp;ROW()-4)="","",INDIRECT("'Risk Input'!"&amp;Database!$O$10&amp;ROW()-4))</f>
        <v/>
      </c>
      <c r="E192" s="108" t="str">
        <f ca="1">IF(INDIRECT("'Risk Input'!"&amp;Database!$O$9&amp;ROW()-4)="","",INDIRECT("'Risk Input'!"&amp;Database!$O$9&amp;ROW()-4))</f>
        <v/>
      </c>
      <c r="F192" s="53" t="str">
        <f ca="1">IF(INDIRECT("'Risk Input'!"&amp;Database!$O$27&amp;ROW()-4)="","",INDIRECT("'Risk Input'!"&amp;Database!$O$27&amp;ROW()-4))</f>
        <v/>
      </c>
      <c r="G192" s="53"/>
      <c r="H192" s="53"/>
      <c r="I192" s="53" t="str">
        <f ca="1">IF(INDIRECT("'Risk Input'!"&amp;Database!$O$22&amp;ROW()-4)="","",INDIRECT("'Risk Input'!"&amp;Database!$O$22&amp;ROW()-4))</f>
        <v/>
      </c>
      <c r="J192" s="53"/>
      <c r="K192" s="53"/>
    </row>
    <row r="193" s="29" customFormat="1" ht="15.25" spans="2:11">
      <c r="B193" s="91">
        <f t="shared" ref="B193:B202" si="18">B192+1</f>
        <v>183</v>
      </c>
      <c r="C193" s="91" t="str">
        <f ca="1">IF(INDIRECT("'Risk Input'!"&amp;Database!$O$2&amp;ROW()-4)="","",INDIRECT("'Risk Input'!"&amp;Database!$O$2&amp;ROW()-4))</f>
        <v/>
      </c>
      <c r="D193" s="92" t="str">
        <f ca="1">IF(INDIRECT("'Risk Input'!"&amp;Database!$O$10&amp;ROW()-4)="","",INDIRECT("'Risk Input'!"&amp;Database!$O$10&amp;ROW()-4))</f>
        <v/>
      </c>
      <c r="E193" s="107" t="str">
        <f ca="1">IF(INDIRECT("'Risk Input'!"&amp;Database!$O$9&amp;ROW()-4)="","",INDIRECT("'Risk Input'!"&amp;Database!$O$9&amp;ROW()-4))</f>
        <v/>
      </c>
      <c r="F193" s="92" t="str">
        <f ca="1">IF(INDIRECT("'Risk Input'!"&amp;Database!$O$27&amp;ROW()-4)="","",INDIRECT("'Risk Input'!"&amp;Database!$O$27&amp;ROW()-4))</f>
        <v/>
      </c>
      <c r="G193" s="92"/>
      <c r="H193" s="92"/>
      <c r="I193" s="92" t="str">
        <f ca="1">IF(INDIRECT("'Risk Input'!"&amp;Database!$O$22&amp;ROW()-4)="","",INDIRECT("'Risk Input'!"&amp;Database!$O$22&amp;ROW()-4))</f>
        <v/>
      </c>
      <c r="J193" s="92"/>
      <c r="K193" s="92"/>
    </row>
    <row r="194" s="29" customFormat="1" ht="15.25" spans="2:11">
      <c r="B194" s="77">
        <f t="shared" si="18"/>
        <v>184</v>
      </c>
      <c r="C194" s="77" t="str">
        <f ca="1">IF(INDIRECT("'Risk Input'!"&amp;Database!$O$2&amp;ROW()-4)="","",INDIRECT("'Risk Input'!"&amp;Database!$O$2&amp;ROW()-4))</f>
        <v/>
      </c>
      <c r="D194" s="53" t="str">
        <f ca="1">IF(INDIRECT("'Risk Input'!"&amp;Database!$O$10&amp;ROW()-4)="","",INDIRECT("'Risk Input'!"&amp;Database!$O$10&amp;ROW()-4))</f>
        <v/>
      </c>
      <c r="E194" s="108" t="str">
        <f ca="1">IF(INDIRECT("'Risk Input'!"&amp;Database!$O$9&amp;ROW()-4)="","",INDIRECT("'Risk Input'!"&amp;Database!$O$9&amp;ROW()-4))</f>
        <v/>
      </c>
      <c r="F194" s="53" t="str">
        <f ca="1">IF(INDIRECT("'Risk Input'!"&amp;Database!$O$27&amp;ROW()-4)="","",INDIRECT("'Risk Input'!"&amp;Database!$O$27&amp;ROW()-4))</f>
        <v/>
      </c>
      <c r="G194" s="53"/>
      <c r="H194" s="53"/>
      <c r="I194" s="53" t="str">
        <f ca="1">IF(INDIRECT("'Risk Input'!"&amp;Database!$O$22&amp;ROW()-4)="","",INDIRECT("'Risk Input'!"&amp;Database!$O$22&amp;ROW()-4))</f>
        <v/>
      </c>
      <c r="J194" s="53"/>
      <c r="K194" s="53"/>
    </row>
    <row r="195" s="29" customFormat="1" ht="15.25" spans="2:11">
      <c r="B195" s="91">
        <f t="shared" si="18"/>
        <v>185</v>
      </c>
      <c r="C195" s="91" t="str">
        <f ca="1">IF(INDIRECT("'Risk Input'!"&amp;Database!$O$2&amp;ROW()-4)="","",INDIRECT("'Risk Input'!"&amp;Database!$O$2&amp;ROW()-4))</f>
        <v/>
      </c>
      <c r="D195" s="92" t="str">
        <f ca="1">IF(INDIRECT("'Risk Input'!"&amp;Database!$O$10&amp;ROW()-4)="","",INDIRECT("'Risk Input'!"&amp;Database!$O$10&amp;ROW()-4))</f>
        <v/>
      </c>
      <c r="E195" s="107" t="str">
        <f ca="1">IF(INDIRECT("'Risk Input'!"&amp;Database!$O$9&amp;ROW()-4)="","",INDIRECT("'Risk Input'!"&amp;Database!$O$9&amp;ROW()-4))</f>
        <v/>
      </c>
      <c r="F195" s="92" t="str">
        <f ca="1">IF(INDIRECT("'Risk Input'!"&amp;Database!$O$27&amp;ROW()-4)="","",INDIRECT("'Risk Input'!"&amp;Database!$O$27&amp;ROW()-4))</f>
        <v/>
      </c>
      <c r="G195" s="92"/>
      <c r="H195" s="92"/>
      <c r="I195" s="92" t="str">
        <f ca="1">IF(INDIRECT("'Risk Input'!"&amp;Database!$O$22&amp;ROW()-4)="","",INDIRECT("'Risk Input'!"&amp;Database!$O$22&amp;ROW()-4))</f>
        <v/>
      </c>
      <c r="J195" s="92"/>
      <c r="K195" s="92"/>
    </row>
    <row r="196" s="29" customFormat="1" ht="15.25" spans="2:11">
      <c r="B196" s="77">
        <f t="shared" si="18"/>
        <v>186</v>
      </c>
      <c r="C196" s="77" t="str">
        <f ca="1">IF(INDIRECT("'Risk Input'!"&amp;Database!$O$2&amp;ROW()-4)="","",INDIRECT("'Risk Input'!"&amp;Database!$O$2&amp;ROW()-4))</f>
        <v/>
      </c>
      <c r="D196" s="53" t="str">
        <f ca="1">IF(INDIRECT("'Risk Input'!"&amp;Database!$O$10&amp;ROW()-4)="","",INDIRECT("'Risk Input'!"&amp;Database!$O$10&amp;ROW()-4))</f>
        <v/>
      </c>
      <c r="E196" s="108" t="str">
        <f ca="1">IF(INDIRECT("'Risk Input'!"&amp;Database!$O$9&amp;ROW()-4)="","",INDIRECT("'Risk Input'!"&amp;Database!$O$9&amp;ROW()-4))</f>
        <v/>
      </c>
      <c r="F196" s="53" t="str">
        <f ca="1">IF(INDIRECT("'Risk Input'!"&amp;Database!$O$27&amp;ROW()-4)="","",INDIRECT("'Risk Input'!"&amp;Database!$O$27&amp;ROW()-4))</f>
        <v/>
      </c>
      <c r="G196" s="53"/>
      <c r="H196" s="53"/>
      <c r="I196" s="53" t="str">
        <f ca="1">IF(INDIRECT("'Risk Input'!"&amp;Database!$O$22&amp;ROW()-4)="","",INDIRECT("'Risk Input'!"&amp;Database!$O$22&amp;ROW()-4))</f>
        <v/>
      </c>
      <c r="J196" s="53"/>
      <c r="K196" s="53"/>
    </row>
    <row r="197" s="29" customFormat="1" ht="15.25" spans="2:11">
      <c r="B197" s="91">
        <f t="shared" si="18"/>
        <v>187</v>
      </c>
      <c r="C197" s="91" t="str">
        <f ca="1">IF(INDIRECT("'Risk Input'!"&amp;Database!$O$2&amp;ROW()-4)="","",INDIRECT("'Risk Input'!"&amp;Database!$O$2&amp;ROW()-4))</f>
        <v/>
      </c>
      <c r="D197" s="92" t="str">
        <f ca="1">IF(INDIRECT("'Risk Input'!"&amp;Database!$O$10&amp;ROW()-4)="","",INDIRECT("'Risk Input'!"&amp;Database!$O$10&amp;ROW()-4))</f>
        <v/>
      </c>
      <c r="E197" s="107" t="str">
        <f ca="1">IF(INDIRECT("'Risk Input'!"&amp;Database!$O$9&amp;ROW()-4)="","",INDIRECT("'Risk Input'!"&amp;Database!$O$9&amp;ROW()-4))</f>
        <v/>
      </c>
      <c r="F197" s="92" t="str">
        <f ca="1">IF(INDIRECT("'Risk Input'!"&amp;Database!$O$27&amp;ROW()-4)="","",INDIRECT("'Risk Input'!"&amp;Database!$O$27&amp;ROW()-4))</f>
        <v/>
      </c>
      <c r="G197" s="92"/>
      <c r="H197" s="92"/>
      <c r="I197" s="92" t="str">
        <f ca="1">IF(INDIRECT("'Risk Input'!"&amp;Database!$O$22&amp;ROW()-4)="","",INDIRECT("'Risk Input'!"&amp;Database!$O$22&amp;ROW()-4))</f>
        <v/>
      </c>
      <c r="J197" s="92"/>
      <c r="K197" s="92"/>
    </row>
    <row r="198" s="29" customFormat="1" ht="15.25" spans="2:11">
      <c r="B198" s="77">
        <f t="shared" si="18"/>
        <v>188</v>
      </c>
      <c r="C198" s="77" t="str">
        <f ca="1">IF(INDIRECT("'Risk Input'!"&amp;Database!$O$2&amp;ROW()-4)="","",INDIRECT("'Risk Input'!"&amp;Database!$O$2&amp;ROW()-4))</f>
        <v/>
      </c>
      <c r="D198" s="53" t="str">
        <f ca="1">IF(INDIRECT("'Risk Input'!"&amp;Database!$O$10&amp;ROW()-4)="","",INDIRECT("'Risk Input'!"&amp;Database!$O$10&amp;ROW()-4))</f>
        <v/>
      </c>
      <c r="E198" s="108" t="str">
        <f ca="1">IF(INDIRECT("'Risk Input'!"&amp;Database!$O$9&amp;ROW()-4)="","",INDIRECT("'Risk Input'!"&amp;Database!$O$9&amp;ROW()-4))</f>
        <v/>
      </c>
      <c r="F198" s="53" t="str">
        <f ca="1">IF(INDIRECT("'Risk Input'!"&amp;Database!$O$27&amp;ROW()-4)="","",INDIRECT("'Risk Input'!"&amp;Database!$O$27&amp;ROW()-4))</f>
        <v/>
      </c>
      <c r="G198" s="53"/>
      <c r="H198" s="53"/>
      <c r="I198" s="53" t="str">
        <f ca="1">IF(INDIRECT("'Risk Input'!"&amp;Database!$O$22&amp;ROW()-4)="","",INDIRECT("'Risk Input'!"&amp;Database!$O$22&amp;ROW()-4))</f>
        <v/>
      </c>
      <c r="J198" s="53"/>
      <c r="K198" s="53"/>
    </row>
    <row r="199" s="29" customFormat="1" ht="15.25" spans="2:11">
      <c r="B199" s="91">
        <f t="shared" si="18"/>
        <v>189</v>
      </c>
      <c r="C199" s="91" t="str">
        <f ca="1">IF(INDIRECT("'Risk Input'!"&amp;Database!$O$2&amp;ROW()-4)="","",INDIRECT("'Risk Input'!"&amp;Database!$O$2&amp;ROW()-4))</f>
        <v/>
      </c>
      <c r="D199" s="92" t="str">
        <f ca="1">IF(INDIRECT("'Risk Input'!"&amp;Database!$O$10&amp;ROW()-4)="","",INDIRECT("'Risk Input'!"&amp;Database!$O$10&amp;ROW()-4))</f>
        <v/>
      </c>
      <c r="E199" s="107" t="str">
        <f ca="1">IF(INDIRECT("'Risk Input'!"&amp;Database!$O$9&amp;ROW()-4)="","",INDIRECT("'Risk Input'!"&amp;Database!$O$9&amp;ROW()-4))</f>
        <v/>
      </c>
      <c r="F199" s="92" t="str">
        <f ca="1">IF(INDIRECT("'Risk Input'!"&amp;Database!$O$27&amp;ROW()-4)="","",INDIRECT("'Risk Input'!"&amp;Database!$O$27&amp;ROW()-4))</f>
        <v/>
      </c>
      <c r="G199" s="92"/>
      <c r="H199" s="92"/>
      <c r="I199" s="92" t="str">
        <f ca="1">IF(INDIRECT("'Risk Input'!"&amp;Database!$O$22&amp;ROW()-4)="","",INDIRECT("'Risk Input'!"&amp;Database!$O$22&amp;ROW()-4))</f>
        <v/>
      </c>
      <c r="J199" s="92"/>
      <c r="K199" s="92"/>
    </row>
    <row r="200" s="29" customFormat="1" ht="15.25" spans="2:11">
      <c r="B200" s="77">
        <f t="shared" si="18"/>
        <v>190</v>
      </c>
      <c r="C200" s="77" t="str">
        <f ca="1">IF(INDIRECT("'Risk Input'!"&amp;Database!$O$2&amp;ROW()-4)="","",INDIRECT("'Risk Input'!"&amp;Database!$O$2&amp;ROW()-4))</f>
        <v/>
      </c>
      <c r="D200" s="53" t="str">
        <f ca="1">IF(INDIRECT("'Risk Input'!"&amp;Database!$O$10&amp;ROW()-4)="","",INDIRECT("'Risk Input'!"&amp;Database!$O$10&amp;ROW()-4))</f>
        <v/>
      </c>
      <c r="E200" s="108" t="str">
        <f ca="1">IF(INDIRECT("'Risk Input'!"&amp;Database!$O$9&amp;ROW()-4)="","",INDIRECT("'Risk Input'!"&amp;Database!$O$9&amp;ROW()-4))</f>
        <v/>
      </c>
      <c r="F200" s="53" t="str">
        <f ca="1">IF(INDIRECT("'Risk Input'!"&amp;Database!$O$27&amp;ROW()-4)="","",INDIRECT("'Risk Input'!"&amp;Database!$O$27&amp;ROW()-4))</f>
        <v/>
      </c>
      <c r="G200" s="53"/>
      <c r="H200" s="53"/>
      <c r="I200" s="53" t="str">
        <f ca="1">IF(INDIRECT("'Risk Input'!"&amp;Database!$O$22&amp;ROW()-4)="","",INDIRECT("'Risk Input'!"&amp;Database!$O$22&amp;ROW()-4))</f>
        <v/>
      </c>
      <c r="J200" s="53"/>
      <c r="K200" s="53"/>
    </row>
    <row r="201" s="29" customFormat="1" ht="15.25" spans="2:11">
      <c r="B201" s="91">
        <f t="shared" si="18"/>
        <v>191</v>
      </c>
      <c r="C201" s="91" t="str">
        <f ca="1">IF(INDIRECT("'Risk Input'!"&amp;Database!$O$2&amp;ROW()-4)="","",INDIRECT("'Risk Input'!"&amp;Database!$O$2&amp;ROW()-4))</f>
        <v/>
      </c>
      <c r="D201" s="92" t="str">
        <f ca="1">IF(INDIRECT("'Risk Input'!"&amp;Database!$O$10&amp;ROW()-4)="","",INDIRECT("'Risk Input'!"&amp;Database!$O$10&amp;ROW()-4))</f>
        <v/>
      </c>
      <c r="E201" s="107" t="str">
        <f ca="1">IF(INDIRECT("'Risk Input'!"&amp;Database!$O$9&amp;ROW()-4)="","",INDIRECT("'Risk Input'!"&amp;Database!$O$9&amp;ROW()-4))</f>
        <v/>
      </c>
      <c r="F201" s="92" t="str">
        <f ca="1">IF(INDIRECT("'Risk Input'!"&amp;Database!$O$27&amp;ROW()-4)="","",INDIRECT("'Risk Input'!"&amp;Database!$O$27&amp;ROW()-4))</f>
        <v/>
      </c>
      <c r="G201" s="92"/>
      <c r="H201" s="92"/>
      <c r="I201" s="92" t="str">
        <f ca="1">IF(INDIRECT("'Risk Input'!"&amp;Database!$O$22&amp;ROW()-4)="","",INDIRECT("'Risk Input'!"&amp;Database!$O$22&amp;ROW()-4))</f>
        <v/>
      </c>
      <c r="J201" s="92"/>
      <c r="K201" s="92"/>
    </row>
    <row r="202" s="29" customFormat="1" ht="15.25" spans="2:11">
      <c r="B202" s="77">
        <f t="shared" si="18"/>
        <v>192</v>
      </c>
      <c r="C202" s="77" t="str">
        <f ca="1">IF(INDIRECT("'Risk Input'!"&amp;Database!$O$2&amp;ROW()-4)="","",INDIRECT("'Risk Input'!"&amp;Database!$O$2&amp;ROW()-4))</f>
        <v/>
      </c>
      <c r="D202" s="53" t="str">
        <f ca="1">IF(INDIRECT("'Risk Input'!"&amp;Database!$O$10&amp;ROW()-4)="","",INDIRECT("'Risk Input'!"&amp;Database!$O$10&amp;ROW()-4))</f>
        <v/>
      </c>
      <c r="E202" s="108" t="str">
        <f ca="1">IF(INDIRECT("'Risk Input'!"&amp;Database!$O$9&amp;ROW()-4)="","",INDIRECT("'Risk Input'!"&amp;Database!$O$9&amp;ROW()-4))</f>
        <v/>
      </c>
      <c r="F202" s="53" t="str">
        <f ca="1">IF(INDIRECT("'Risk Input'!"&amp;Database!$O$27&amp;ROW()-4)="","",INDIRECT("'Risk Input'!"&amp;Database!$O$27&amp;ROW()-4))</f>
        <v/>
      </c>
      <c r="G202" s="53"/>
      <c r="H202" s="53"/>
      <c r="I202" s="53" t="str">
        <f ca="1">IF(INDIRECT("'Risk Input'!"&amp;Database!$O$22&amp;ROW()-4)="","",INDIRECT("'Risk Input'!"&amp;Database!$O$22&amp;ROW()-4))</f>
        <v/>
      </c>
      <c r="J202" s="53"/>
      <c r="K202" s="53"/>
    </row>
    <row r="203" s="29" customFormat="1" ht="15.25" spans="2:11">
      <c r="B203" s="91">
        <f t="shared" ref="B203:B210" si="19">B202+1</f>
        <v>193</v>
      </c>
      <c r="C203" s="91" t="str">
        <f ca="1">IF(INDIRECT("'Risk Input'!"&amp;Database!$O$2&amp;ROW()-4)="","",INDIRECT("'Risk Input'!"&amp;Database!$O$2&amp;ROW()-4))</f>
        <v/>
      </c>
      <c r="D203" s="92" t="str">
        <f ca="1">IF(INDIRECT("'Risk Input'!"&amp;Database!$O$10&amp;ROW()-4)="","",INDIRECT("'Risk Input'!"&amp;Database!$O$10&amp;ROW()-4))</f>
        <v/>
      </c>
      <c r="E203" s="107" t="str">
        <f ca="1">IF(INDIRECT("'Risk Input'!"&amp;Database!$O$9&amp;ROW()-4)="","",INDIRECT("'Risk Input'!"&amp;Database!$O$9&amp;ROW()-4))</f>
        <v/>
      </c>
      <c r="F203" s="92" t="str">
        <f ca="1">IF(INDIRECT("'Risk Input'!"&amp;Database!$O$27&amp;ROW()-4)="","",INDIRECT("'Risk Input'!"&amp;Database!$O$27&amp;ROW()-4))</f>
        <v/>
      </c>
      <c r="G203" s="92"/>
      <c r="H203" s="92"/>
      <c r="I203" s="92" t="str">
        <f ca="1">IF(INDIRECT("'Risk Input'!"&amp;Database!$O$22&amp;ROW()-4)="","",INDIRECT("'Risk Input'!"&amp;Database!$O$22&amp;ROW()-4))</f>
        <v/>
      </c>
      <c r="J203" s="92"/>
      <c r="K203" s="92"/>
    </row>
    <row r="204" s="29" customFormat="1" ht="15.25" spans="2:11">
      <c r="B204" s="77">
        <f t="shared" si="19"/>
        <v>194</v>
      </c>
      <c r="C204" s="77" t="str">
        <f ca="1">IF(INDIRECT("'Risk Input'!"&amp;Database!$O$2&amp;ROW()-4)="","",INDIRECT("'Risk Input'!"&amp;Database!$O$2&amp;ROW()-4))</f>
        <v/>
      </c>
      <c r="D204" s="53" t="str">
        <f ca="1">IF(INDIRECT("'Risk Input'!"&amp;Database!$O$10&amp;ROW()-4)="","",INDIRECT("'Risk Input'!"&amp;Database!$O$10&amp;ROW()-4))</f>
        <v/>
      </c>
      <c r="E204" s="108" t="str">
        <f ca="1">IF(INDIRECT("'Risk Input'!"&amp;Database!$O$9&amp;ROW()-4)="","",INDIRECT("'Risk Input'!"&amp;Database!$O$9&amp;ROW()-4))</f>
        <v/>
      </c>
      <c r="F204" s="53" t="str">
        <f ca="1">IF(INDIRECT("'Risk Input'!"&amp;Database!$O$27&amp;ROW()-4)="","",INDIRECT("'Risk Input'!"&amp;Database!$O$27&amp;ROW()-4))</f>
        <v/>
      </c>
      <c r="G204" s="53"/>
      <c r="H204" s="53"/>
      <c r="I204" s="53" t="str">
        <f ca="1">IF(INDIRECT("'Risk Input'!"&amp;Database!$O$22&amp;ROW()-4)="","",INDIRECT("'Risk Input'!"&amp;Database!$O$22&amp;ROW()-4))</f>
        <v/>
      </c>
      <c r="J204" s="53"/>
      <c r="K204" s="53"/>
    </row>
    <row r="205" s="29" customFormat="1" ht="15.25" spans="2:11">
      <c r="B205" s="91">
        <f t="shared" si="19"/>
        <v>195</v>
      </c>
      <c r="C205" s="91" t="str">
        <f ca="1">IF(INDIRECT("'Risk Input'!"&amp;Database!$O$2&amp;ROW()-4)="","",INDIRECT("'Risk Input'!"&amp;Database!$O$2&amp;ROW()-4))</f>
        <v/>
      </c>
      <c r="D205" s="92" t="str">
        <f ca="1">IF(INDIRECT("'Risk Input'!"&amp;Database!$O$10&amp;ROW()-4)="","",INDIRECT("'Risk Input'!"&amp;Database!$O$10&amp;ROW()-4))</f>
        <v/>
      </c>
      <c r="E205" s="107" t="str">
        <f ca="1">IF(INDIRECT("'Risk Input'!"&amp;Database!$O$9&amp;ROW()-4)="","",INDIRECT("'Risk Input'!"&amp;Database!$O$9&amp;ROW()-4))</f>
        <v/>
      </c>
      <c r="F205" s="92" t="str">
        <f ca="1">IF(INDIRECT("'Risk Input'!"&amp;Database!$O$27&amp;ROW()-4)="","",INDIRECT("'Risk Input'!"&amp;Database!$O$27&amp;ROW()-4))</f>
        <v/>
      </c>
      <c r="G205" s="92"/>
      <c r="H205" s="92"/>
      <c r="I205" s="92" t="str">
        <f ca="1">IF(INDIRECT("'Risk Input'!"&amp;Database!$O$22&amp;ROW()-4)="","",INDIRECT("'Risk Input'!"&amp;Database!$O$22&amp;ROW()-4))</f>
        <v/>
      </c>
      <c r="J205" s="92"/>
      <c r="K205" s="92"/>
    </row>
    <row r="206" s="29" customFormat="1" ht="15.25" spans="2:11">
      <c r="B206" s="77">
        <f t="shared" si="19"/>
        <v>196</v>
      </c>
      <c r="C206" s="77" t="str">
        <f ca="1">IF(INDIRECT("'Risk Input'!"&amp;Database!$O$2&amp;ROW()-4)="","",INDIRECT("'Risk Input'!"&amp;Database!$O$2&amp;ROW()-4))</f>
        <v/>
      </c>
      <c r="D206" s="53" t="str">
        <f ca="1">IF(INDIRECT("'Risk Input'!"&amp;Database!$O$10&amp;ROW()-4)="","",INDIRECT("'Risk Input'!"&amp;Database!$O$10&amp;ROW()-4))</f>
        <v/>
      </c>
      <c r="E206" s="108" t="str">
        <f ca="1">IF(INDIRECT("'Risk Input'!"&amp;Database!$O$9&amp;ROW()-4)="","",INDIRECT("'Risk Input'!"&amp;Database!$O$9&amp;ROW()-4))</f>
        <v/>
      </c>
      <c r="F206" s="53" t="str">
        <f ca="1">IF(INDIRECT("'Risk Input'!"&amp;Database!$O$27&amp;ROW()-4)="","",INDIRECT("'Risk Input'!"&amp;Database!$O$27&amp;ROW()-4))</f>
        <v/>
      </c>
      <c r="G206" s="53"/>
      <c r="H206" s="53"/>
      <c r="I206" s="53" t="str">
        <f ca="1">IF(INDIRECT("'Risk Input'!"&amp;Database!$O$22&amp;ROW()-4)="","",INDIRECT("'Risk Input'!"&amp;Database!$O$22&amp;ROW()-4))</f>
        <v/>
      </c>
      <c r="J206" s="53"/>
      <c r="K206" s="53"/>
    </row>
    <row r="207" s="29" customFormat="1" ht="15.25" spans="2:11">
      <c r="B207" s="91">
        <f t="shared" si="19"/>
        <v>197</v>
      </c>
      <c r="C207" s="91" t="str">
        <f ca="1">IF(INDIRECT("'Risk Input'!"&amp;Database!$O$2&amp;ROW()-4)="","",INDIRECT("'Risk Input'!"&amp;Database!$O$2&amp;ROW()-4))</f>
        <v/>
      </c>
      <c r="D207" s="92" t="str">
        <f ca="1">IF(INDIRECT("'Risk Input'!"&amp;Database!$O$10&amp;ROW()-4)="","",INDIRECT("'Risk Input'!"&amp;Database!$O$10&amp;ROW()-4))</f>
        <v/>
      </c>
      <c r="E207" s="107" t="str">
        <f ca="1">IF(INDIRECT("'Risk Input'!"&amp;Database!$O$9&amp;ROW()-4)="","",INDIRECT("'Risk Input'!"&amp;Database!$O$9&amp;ROW()-4))</f>
        <v/>
      </c>
      <c r="F207" s="92" t="str">
        <f ca="1">IF(INDIRECT("'Risk Input'!"&amp;Database!$O$27&amp;ROW()-4)="","",INDIRECT("'Risk Input'!"&amp;Database!$O$27&amp;ROW()-4))</f>
        <v/>
      </c>
      <c r="G207" s="92"/>
      <c r="H207" s="92"/>
      <c r="I207" s="92" t="str">
        <f ca="1">IF(INDIRECT("'Risk Input'!"&amp;Database!$O$22&amp;ROW()-4)="","",INDIRECT("'Risk Input'!"&amp;Database!$O$22&amp;ROW()-4))</f>
        <v/>
      </c>
      <c r="J207" s="92"/>
      <c r="K207" s="92"/>
    </row>
    <row r="208" s="29" customFormat="1" ht="15.25" spans="2:11">
      <c r="B208" s="77">
        <f t="shared" si="19"/>
        <v>198</v>
      </c>
      <c r="C208" s="77" t="str">
        <f ca="1">IF(INDIRECT("'Risk Input'!"&amp;Database!$O$2&amp;ROW()-4)="","",INDIRECT("'Risk Input'!"&amp;Database!$O$2&amp;ROW()-4))</f>
        <v/>
      </c>
      <c r="D208" s="53" t="str">
        <f ca="1">IF(INDIRECT("'Risk Input'!"&amp;Database!$O$10&amp;ROW()-4)="","",INDIRECT("'Risk Input'!"&amp;Database!$O$10&amp;ROW()-4))</f>
        <v/>
      </c>
      <c r="E208" s="108" t="str">
        <f ca="1">IF(INDIRECT("'Risk Input'!"&amp;Database!$O$9&amp;ROW()-4)="","",INDIRECT("'Risk Input'!"&amp;Database!$O$9&amp;ROW()-4))</f>
        <v/>
      </c>
      <c r="F208" s="53" t="str">
        <f ca="1">IF(INDIRECT("'Risk Input'!"&amp;Database!$O$27&amp;ROW()-4)="","",INDIRECT("'Risk Input'!"&amp;Database!$O$27&amp;ROW()-4))</f>
        <v/>
      </c>
      <c r="G208" s="53"/>
      <c r="H208" s="53"/>
      <c r="I208" s="53" t="str">
        <f ca="1">IF(INDIRECT("'Risk Input'!"&amp;Database!$O$22&amp;ROW()-4)="","",INDIRECT("'Risk Input'!"&amp;Database!$O$22&amp;ROW()-4))</f>
        <v/>
      </c>
      <c r="J208" s="53"/>
      <c r="K208" s="53"/>
    </row>
    <row r="209" s="29" customFormat="1" ht="15.25" spans="2:11">
      <c r="B209" s="91">
        <f t="shared" si="19"/>
        <v>199</v>
      </c>
      <c r="C209" s="91" t="str">
        <f ca="1">IF(INDIRECT("'Risk Input'!"&amp;Database!$O$2&amp;ROW()-4)="","",INDIRECT("'Risk Input'!"&amp;Database!$O$2&amp;ROW()-4))</f>
        <v/>
      </c>
      <c r="D209" s="92" t="str">
        <f ca="1">IF(INDIRECT("'Risk Input'!"&amp;Database!$O$10&amp;ROW()-4)="","",INDIRECT("'Risk Input'!"&amp;Database!$O$10&amp;ROW()-4))</f>
        <v/>
      </c>
      <c r="E209" s="107" t="str">
        <f ca="1">IF(INDIRECT("'Risk Input'!"&amp;Database!$O$9&amp;ROW()-4)="","",INDIRECT("'Risk Input'!"&amp;Database!$O$9&amp;ROW()-4))</f>
        <v/>
      </c>
      <c r="F209" s="92" t="str">
        <f ca="1">IF(INDIRECT("'Risk Input'!"&amp;Database!$O$27&amp;ROW()-4)="","",INDIRECT("'Risk Input'!"&amp;Database!$O$27&amp;ROW()-4))</f>
        <v/>
      </c>
      <c r="G209" s="92"/>
      <c r="H209" s="92"/>
      <c r="I209" s="92" t="str">
        <f ca="1">IF(INDIRECT("'Risk Input'!"&amp;Database!$O$22&amp;ROW()-4)="","",INDIRECT("'Risk Input'!"&amp;Database!$O$22&amp;ROW()-4))</f>
        <v/>
      </c>
      <c r="J209" s="92"/>
      <c r="K209" s="92"/>
    </row>
    <row r="210" s="29" customFormat="1" ht="15.25" spans="2:11">
      <c r="B210" s="77">
        <f t="shared" si="19"/>
        <v>200</v>
      </c>
      <c r="C210" s="77" t="str">
        <f ca="1">IF(INDIRECT("'Risk Input'!"&amp;Database!$O$2&amp;ROW()-4)="","",INDIRECT("'Risk Input'!"&amp;Database!$O$2&amp;ROW()-4))</f>
        <v/>
      </c>
      <c r="D210" s="53" t="str">
        <f ca="1">IF(INDIRECT("'Risk Input'!"&amp;Database!$O$10&amp;ROW()-4)="","",INDIRECT("'Risk Input'!"&amp;Database!$O$10&amp;ROW()-4))</f>
        <v/>
      </c>
      <c r="E210" s="108" t="str">
        <f ca="1">IF(INDIRECT("'Risk Input'!"&amp;Database!$O$9&amp;ROW()-4)="","",INDIRECT("'Risk Input'!"&amp;Database!$O$9&amp;ROW()-4))</f>
        <v/>
      </c>
      <c r="F210" s="53" t="str">
        <f ca="1">IF(INDIRECT("'Risk Input'!"&amp;Database!$O$27&amp;ROW()-4)="","",INDIRECT("'Risk Input'!"&amp;Database!$O$27&amp;ROW()-4))</f>
        <v/>
      </c>
      <c r="G210" s="53"/>
      <c r="H210" s="53"/>
      <c r="I210" s="53" t="str">
        <f ca="1">IF(INDIRECT("'Risk Input'!"&amp;Database!$O$22&amp;ROW()-4)="","",INDIRECT("'Risk Input'!"&amp;Database!$O$22&amp;ROW()-4))</f>
        <v/>
      </c>
      <c r="J210" s="53"/>
      <c r="K210" s="53"/>
    </row>
  </sheetData>
  <protectedRanges>
    <protectedRange sqref="B3 D3" name="Title_1_1"/>
  </protectedRanges>
  <mergeCells count="12">
    <mergeCell ref="B1:K1"/>
    <mergeCell ref="B3:K3"/>
    <mergeCell ref="B9:B10"/>
    <mergeCell ref="C9:C10"/>
    <mergeCell ref="D9:D10"/>
    <mergeCell ref="E9:E10"/>
    <mergeCell ref="F9:F10"/>
    <mergeCell ref="G9:G10"/>
    <mergeCell ref="I9:I10"/>
    <mergeCell ref="J9:J10"/>
    <mergeCell ref="K9:K10"/>
    <mergeCell ref="B4:K8"/>
  </mergeCell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0000"/>
  </sheetPr>
  <dimension ref="B1:Q211"/>
  <sheetViews>
    <sheetView showGridLines="0" zoomScale="50" zoomScaleNormal="50" zoomScalePageLayoutView="55" workbookViewId="0">
      <pane xSplit="2" ySplit="11" topLeftCell="C13" activePane="bottomRight" state="frozen"/>
      <selection/>
      <selection pane="topRight"/>
      <selection pane="bottomLeft"/>
      <selection pane="bottomRight" activeCell="B4" sqref="B4:Q8"/>
    </sheetView>
  </sheetViews>
  <sheetFormatPr defaultColWidth="8.81818181818182" defaultRowHeight="24" customHeight="1"/>
  <cols>
    <col min="1" max="1" width="8.81818181818182" style="30"/>
    <col min="2" max="2" width="7.81818181818182" style="4" customWidth="1"/>
    <col min="3" max="3" width="10.4545454545455" style="30" customWidth="1"/>
    <col min="4" max="4" width="37.8181818181818" style="30" customWidth="1"/>
    <col min="5" max="5" width="39.4545454545455" style="30" customWidth="1"/>
    <col min="6" max="6" width="20.4545454545455" style="30" customWidth="1"/>
    <col min="7" max="7" width="20.8181818181818" style="30" customWidth="1"/>
    <col min="8" max="8" width="35.1818181818182" style="85" customWidth="1"/>
    <col min="9" max="9" width="16.1818181818182" style="30" customWidth="1"/>
    <col min="10" max="10" width="13.8181818181818" style="30" customWidth="1"/>
    <col min="11" max="11" width="23.8181818181818" style="30" customWidth="1"/>
    <col min="12" max="13" width="8.81818181818182" style="30"/>
    <col min="14" max="14" width="15.8181818181818" style="30" customWidth="1"/>
    <col min="15" max="15" width="18.4545454545455" style="30" customWidth="1"/>
    <col min="16" max="16" width="21.4545454545455" style="30" customWidth="1"/>
    <col min="17" max="17" width="46.4545454545455" style="30" customWidth="1"/>
    <col min="18" max="16384" width="8.81818181818182" style="30"/>
  </cols>
  <sheetData>
    <row r="1" ht="21" customHeight="1" spans="2:17">
      <c r="B1" s="5" t="s">
        <v>539</v>
      </c>
      <c r="C1" s="6"/>
      <c r="D1" s="6"/>
      <c r="E1" s="6"/>
      <c r="F1" s="6"/>
      <c r="G1" s="6"/>
      <c r="H1" s="6"/>
      <c r="I1" s="6"/>
      <c r="J1" s="6"/>
      <c r="K1" s="6"/>
      <c r="L1" s="6"/>
      <c r="M1" s="6"/>
      <c r="N1" s="6"/>
      <c r="O1" s="6"/>
      <c r="P1" s="6"/>
      <c r="Q1" s="23"/>
    </row>
    <row r="2" ht="14.5" spans="2:17">
      <c r="B2" s="13"/>
      <c r="C2" s="86"/>
      <c r="D2" s="86"/>
      <c r="E2" s="86"/>
      <c r="F2" s="86"/>
      <c r="G2" s="86"/>
      <c r="H2" s="86"/>
      <c r="I2" s="86"/>
      <c r="J2" s="86"/>
      <c r="K2" s="86"/>
      <c r="L2" s="86"/>
      <c r="M2" s="86"/>
      <c r="N2" s="86"/>
      <c r="O2" s="86"/>
      <c r="P2" s="86"/>
      <c r="Q2" s="102"/>
    </row>
    <row r="3" ht="18" customHeight="1" spans="2:17">
      <c r="B3" s="63"/>
      <c r="C3" s="64"/>
      <c r="D3" s="64"/>
      <c r="E3" s="64"/>
      <c r="F3" s="64"/>
      <c r="G3" s="64"/>
      <c r="H3" s="64"/>
      <c r="I3" s="64"/>
      <c r="J3" s="64"/>
      <c r="K3" s="64"/>
      <c r="L3" s="64"/>
      <c r="M3" s="64"/>
      <c r="N3" s="64"/>
      <c r="O3" s="64"/>
      <c r="P3" s="64"/>
      <c r="Q3" s="80"/>
    </row>
    <row r="4" ht="14.5" spans="2:17">
      <c r="B4" s="11"/>
      <c r="C4" s="65"/>
      <c r="D4" s="65"/>
      <c r="E4" s="65"/>
      <c r="F4" s="65"/>
      <c r="G4" s="65"/>
      <c r="H4" s="65"/>
      <c r="I4" s="65"/>
      <c r="J4" s="65"/>
      <c r="K4" s="65"/>
      <c r="L4" s="65"/>
      <c r="M4" s="65"/>
      <c r="N4" s="65"/>
      <c r="O4" s="65"/>
      <c r="P4" s="65"/>
      <c r="Q4" s="81"/>
    </row>
    <row r="5" ht="14.5" spans="2:17">
      <c r="B5" s="11"/>
      <c r="C5" s="65"/>
      <c r="D5" s="65"/>
      <c r="E5" s="65"/>
      <c r="F5" s="65"/>
      <c r="G5" s="65"/>
      <c r="H5" s="65"/>
      <c r="I5" s="65"/>
      <c r="J5" s="65"/>
      <c r="K5" s="65"/>
      <c r="L5" s="65"/>
      <c r="M5" s="65"/>
      <c r="N5" s="65"/>
      <c r="O5" s="65"/>
      <c r="P5" s="65"/>
      <c r="Q5" s="81"/>
    </row>
    <row r="6" ht="14.5" spans="2:17">
      <c r="B6" s="11"/>
      <c r="C6" s="65"/>
      <c r="D6" s="65"/>
      <c r="E6" s="65"/>
      <c r="F6" s="65"/>
      <c r="G6" s="65"/>
      <c r="H6" s="65"/>
      <c r="I6" s="65"/>
      <c r="J6" s="65"/>
      <c r="K6" s="65"/>
      <c r="L6" s="65"/>
      <c r="M6" s="65"/>
      <c r="N6" s="65"/>
      <c r="O6" s="65"/>
      <c r="P6" s="65"/>
      <c r="Q6" s="81"/>
    </row>
    <row r="7" ht="14.5" spans="2:17">
      <c r="B7" s="11"/>
      <c r="C7" s="65"/>
      <c r="D7" s="65"/>
      <c r="E7" s="65"/>
      <c r="F7" s="65"/>
      <c r="G7" s="65"/>
      <c r="H7" s="65"/>
      <c r="I7" s="65"/>
      <c r="J7" s="65"/>
      <c r="K7" s="65"/>
      <c r="L7" s="65"/>
      <c r="M7" s="65"/>
      <c r="N7" s="65"/>
      <c r="O7" s="65"/>
      <c r="P7" s="65"/>
      <c r="Q7" s="81"/>
    </row>
    <row r="8" ht="15.25" spans="2:17">
      <c r="B8" s="66"/>
      <c r="C8" s="67"/>
      <c r="D8" s="67"/>
      <c r="E8" s="67"/>
      <c r="F8" s="67"/>
      <c r="G8" s="67"/>
      <c r="H8" s="67"/>
      <c r="I8" s="67"/>
      <c r="J8" s="67"/>
      <c r="K8" s="67"/>
      <c r="L8" s="67"/>
      <c r="M8" s="67"/>
      <c r="N8" s="67"/>
      <c r="O8" s="67"/>
      <c r="P8" s="67"/>
      <c r="Q8" s="82"/>
    </row>
    <row r="9" s="84" customFormat="1" ht="37.5" customHeight="1" spans="2:17">
      <c r="B9" s="87" t="s">
        <v>11</v>
      </c>
      <c r="C9" s="87" t="s">
        <v>540</v>
      </c>
      <c r="D9" s="87" t="s">
        <v>541</v>
      </c>
      <c r="E9" s="87" t="s">
        <v>542</v>
      </c>
      <c r="F9" s="87" t="s">
        <v>543</v>
      </c>
      <c r="G9" s="88" t="s">
        <v>483</v>
      </c>
      <c r="H9" s="87" t="s">
        <v>544</v>
      </c>
      <c r="I9" s="87"/>
      <c r="J9" s="87" t="s">
        <v>545</v>
      </c>
      <c r="K9" s="87" t="s">
        <v>546</v>
      </c>
      <c r="L9" s="87" t="s">
        <v>547</v>
      </c>
      <c r="M9" s="87"/>
      <c r="N9" s="87" t="s">
        <v>548</v>
      </c>
      <c r="O9" s="87" t="s">
        <v>549</v>
      </c>
      <c r="P9" s="87" t="s">
        <v>537</v>
      </c>
      <c r="Q9" s="88" t="s">
        <v>550</v>
      </c>
    </row>
    <row r="10" s="84" customFormat="1" customHeight="1" spans="2:17">
      <c r="B10" s="87"/>
      <c r="C10" s="87"/>
      <c r="D10" s="87"/>
      <c r="E10" s="87"/>
      <c r="F10" s="88" t="s">
        <v>551</v>
      </c>
      <c r="G10" s="89"/>
      <c r="H10" s="87" t="s">
        <v>552</v>
      </c>
      <c r="I10" s="87" t="s">
        <v>553</v>
      </c>
      <c r="J10" s="87" t="s">
        <v>554</v>
      </c>
      <c r="K10" s="87"/>
      <c r="L10" s="87" t="s">
        <v>555</v>
      </c>
      <c r="M10" s="87" t="s">
        <v>556</v>
      </c>
      <c r="N10" s="87"/>
      <c r="O10" s="87"/>
      <c r="P10" s="87"/>
      <c r="Q10" s="89"/>
    </row>
    <row r="11" s="84" customFormat="1" customHeight="1" spans="2:17">
      <c r="B11" s="87"/>
      <c r="C11" s="87"/>
      <c r="D11" s="87"/>
      <c r="E11" s="87"/>
      <c r="F11" s="90"/>
      <c r="G11" s="90"/>
      <c r="H11" s="87"/>
      <c r="I11" s="87"/>
      <c r="J11" s="101"/>
      <c r="K11" s="87"/>
      <c r="L11" s="87" t="s">
        <v>557</v>
      </c>
      <c r="M11" s="87" t="s">
        <v>557</v>
      </c>
      <c r="N11" s="87"/>
      <c r="O11" s="87"/>
      <c r="P11" s="87"/>
      <c r="Q11" s="90"/>
    </row>
    <row r="12" s="29" customFormat="1" ht="192.75" customHeight="1" spans="2:17">
      <c r="B12" s="91">
        <v>1</v>
      </c>
      <c r="C12" s="92" t="str">
        <f ca="1">IF(INDIRECT("'Risk Input'!"&amp;Database!$O$2&amp;ROW()-5)="","",INDIRECT("'Risk Input'!"&amp;Database!$O$2&amp;ROW()-5))</f>
        <v/>
      </c>
      <c r="D12" s="92" t="str">
        <f ca="1">IF(INDIRECT("'Risk Input'!"&amp;Database!$O$10&amp;ROW()-5)="","",INDIRECT("'Risk Input'!"&amp;Database!$O$10&amp;ROW()-5))</f>
        <v>Tidak tercapainya  pasokan bahan baku pucuk basah</v>
      </c>
      <c r="E12" s="92" t="str">
        <f ca="1">IF(INDIRECT("'Risk Input'!"&amp;Database!$O$27&amp;ROW()-5)="","",INDIRECT("'Risk Input'!"&amp;Database!$O$27&amp;ROW()-5))</f>
        <v>Rencana Penanganan:
- Pemupukan sesuai dosis dan jadwal
- Aplikasi Pupuk Daun
- Perawatan Kebun
- Kontrol dan Pengawasan</v>
      </c>
      <c r="F12" s="91"/>
      <c r="G12" s="92"/>
      <c r="H12" s="93">
        <f ca="1">IF(INDIRECT("'Risk Input'!"&amp;Database!$O$28&amp;ROW()-5)="","",INDIRECT("'Risk Input'!"&amp;Database!$O$28&amp;ROW()-5))</f>
        <v>6500000000</v>
      </c>
      <c r="I12" s="92"/>
      <c r="J12" s="92" t="str">
        <f ca="1">IF(OR((H12=""),(I12="")),"",(I12-H12)/-H12)</f>
        <v/>
      </c>
      <c r="K12" s="92"/>
      <c r="L12" s="92"/>
      <c r="M12" s="92"/>
      <c r="N12" s="92" t="str">
        <f ca="1">IF(INDIRECT("'Risk Input'!"&amp;Database!$O$22&amp;ROW()-5)="","",INDIRECT("'Risk Input'!"&amp;Database!$O$22&amp;ROW()-5))</f>
        <v>Asep</v>
      </c>
      <c r="O12" s="92"/>
      <c r="P12" s="92"/>
      <c r="Q12" s="92"/>
    </row>
    <row r="13" s="29" customFormat="1" ht="177" customHeight="1" spans="2:17">
      <c r="B13" s="77">
        <f>B12+1</f>
        <v>2</v>
      </c>
      <c r="C13" s="53" t="str">
        <f ca="1">IF(INDIRECT("'Risk Input'!"&amp;Database!$O$2&amp;ROW()-5)="","",INDIRECT("'Risk Input'!"&amp;Database!$O$2&amp;ROW()-5))</f>
        <v/>
      </c>
      <c r="D13" s="53" t="str">
        <f ca="1">IF(INDIRECT("'Risk Input'!"&amp;Database!$O$10&amp;ROW()-5)="","",INDIRECT("'Risk Input'!"&amp;Database!$O$10&amp;ROW()-5))</f>
        <v/>
      </c>
      <c r="E13" s="53" t="str">
        <f ca="1">IF(INDIRECT("'Risk Input'!"&amp;Database!$O$27&amp;ROW()-5)="","",INDIRECT("'Risk Input'!"&amp;Database!$O$27&amp;ROW()-5))</f>
        <v/>
      </c>
      <c r="F13" s="53"/>
      <c r="G13" s="53"/>
      <c r="H13" s="94" t="str">
        <f ca="1">IF(INDIRECT("'Risk Input'!"&amp;Database!$O$28&amp;ROW()-5)="","",INDIRECT("'Risk Input'!"&amp;Database!$O$28&amp;ROW()-5))</f>
        <v/>
      </c>
      <c r="I13" s="53"/>
      <c r="J13" s="53" t="str">
        <f ca="1" t="shared" ref="J13:J76" si="0">IF(OR((H13=""),(I13="")),"",(I13-H13)/-H13)</f>
        <v/>
      </c>
      <c r="K13" s="53"/>
      <c r="L13" s="53"/>
      <c r="M13" s="53"/>
      <c r="N13" s="53" t="str">
        <f ca="1">IF(INDIRECT("'Risk Input'!"&amp;Database!$O$22&amp;ROW()-5)="","",INDIRECT("'Risk Input'!"&amp;Database!$O$22&amp;ROW()-5))</f>
        <v/>
      </c>
      <c r="O13" s="53"/>
      <c r="P13" s="53"/>
      <c r="Q13" s="53"/>
    </row>
    <row r="14" s="29" customFormat="1" ht="150.75" customHeight="1" spans="2:17">
      <c r="B14" s="91">
        <f t="shared" ref="B14:B49" si="1">B13+1</f>
        <v>3</v>
      </c>
      <c r="C14" s="92" t="str">
        <f ca="1">IF(INDIRECT("'Risk Input'!"&amp;Database!$O$2&amp;ROW()-5)="","",INDIRECT("'Risk Input'!"&amp;Database!$O$2&amp;ROW()-5))</f>
        <v/>
      </c>
      <c r="D14" s="92" t="str">
        <f ca="1">IF(INDIRECT("'Risk Input'!"&amp;Database!$O$10&amp;ROW()-5)="","",INDIRECT("'Risk Input'!"&amp;Database!$O$10&amp;ROW()-5))</f>
        <v/>
      </c>
      <c r="E14" s="92" t="str">
        <f ca="1">IF(INDIRECT("'Risk Input'!"&amp;Database!$O$27&amp;ROW()-5)="","",INDIRECT("'Risk Input'!"&amp;Database!$O$27&amp;ROW()-5))</f>
        <v/>
      </c>
      <c r="F14" s="92"/>
      <c r="G14" s="92"/>
      <c r="H14" s="93" t="str">
        <f ca="1">IF(INDIRECT("'Risk Input'!"&amp;Database!$O$28&amp;ROW()-5)="","",INDIRECT("'Risk Input'!"&amp;Database!$O$28&amp;ROW()-5))</f>
        <v/>
      </c>
      <c r="I14" s="92"/>
      <c r="J14" s="92" t="str">
        <f ca="1" t="shared" si="0"/>
        <v/>
      </c>
      <c r="K14" s="92"/>
      <c r="L14" s="92"/>
      <c r="M14" s="92"/>
      <c r="N14" s="92" t="str">
        <f ca="1">IF(INDIRECT("'Risk Input'!"&amp;Database!$O$22&amp;ROW()-5)="","",INDIRECT("'Risk Input'!"&amp;Database!$O$22&amp;ROW()-5))</f>
        <v/>
      </c>
      <c r="O14" s="92"/>
      <c r="P14" s="92"/>
      <c r="Q14" s="92"/>
    </row>
    <row r="15" s="29" customFormat="1" ht="60" customHeight="1" spans="2:17">
      <c r="B15" s="77">
        <f t="shared" si="1"/>
        <v>4</v>
      </c>
      <c r="C15" s="53" t="str">
        <f ca="1">IF(INDIRECT("'Risk Input'!"&amp;Database!$O$2&amp;ROW()-5)="","",INDIRECT("'Risk Input'!"&amp;Database!$O$2&amp;ROW()-5))</f>
        <v/>
      </c>
      <c r="D15" s="53" t="str">
        <f ca="1">IF(INDIRECT("'Risk Input'!"&amp;Database!$O$10&amp;ROW()-5)="","",INDIRECT("'Risk Input'!"&amp;Database!$O$10&amp;ROW()-5))</f>
        <v/>
      </c>
      <c r="E15" s="53" t="str">
        <f ca="1">IF(INDIRECT("'Risk Input'!"&amp;Database!$O$27&amp;ROW()-5)="","",INDIRECT("'Risk Input'!"&amp;Database!$O$27&amp;ROW()-5))</f>
        <v/>
      </c>
      <c r="F15" s="53"/>
      <c r="G15" s="53"/>
      <c r="H15" s="94" t="str">
        <f ca="1">IF(INDIRECT("'Risk Input'!"&amp;Database!$O$28&amp;ROW()-5)="","",INDIRECT("'Risk Input'!"&amp;Database!$O$28&amp;ROW()-5))</f>
        <v/>
      </c>
      <c r="I15" s="53"/>
      <c r="J15" s="53" t="str">
        <f ca="1" t="shared" si="0"/>
        <v/>
      </c>
      <c r="K15" s="53"/>
      <c r="L15" s="53"/>
      <c r="M15" s="53"/>
      <c r="N15" s="53" t="str">
        <f ca="1">IF(INDIRECT("'Risk Input'!"&amp;Database!$O$22&amp;ROW()-5)="","",INDIRECT("'Risk Input'!"&amp;Database!$O$22&amp;ROW()-5))</f>
        <v/>
      </c>
      <c r="O15" s="53"/>
      <c r="P15" s="53"/>
      <c r="Q15" s="53"/>
    </row>
    <row r="16" s="29" customFormat="1" ht="60" customHeight="1" spans="2:17">
      <c r="B16" s="91">
        <f t="shared" si="1"/>
        <v>5</v>
      </c>
      <c r="C16" s="92" t="str">
        <f ca="1">IF(INDIRECT("'Risk Input'!"&amp;Database!$O$2&amp;ROW()-5)="","",INDIRECT("'Risk Input'!"&amp;Database!$O$2&amp;ROW()-5))</f>
        <v/>
      </c>
      <c r="D16" s="92" t="str">
        <f ca="1">IF(INDIRECT("'Risk Input'!"&amp;Database!$O$10&amp;ROW()-5)="","",INDIRECT("'Risk Input'!"&amp;Database!$O$10&amp;ROW()-5))</f>
        <v/>
      </c>
      <c r="E16" s="92" t="str">
        <f ca="1">IF(INDIRECT("'Risk Input'!"&amp;Database!$O$27&amp;ROW()-5)="","",INDIRECT("'Risk Input'!"&amp;Database!$O$27&amp;ROW()-5))</f>
        <v/>
      </c>
      <c r="F16" s="92"/>
      <c r="G16" s="92"/>
      <c r="H16" s="93" t="str">
        <f ca="1">IF(INDIRECT("'Risk Input'!"&amp;Database!$O$28&amp;ROW()-5)="","",INDIRECT("'Risk Input'!"&amp;Database!$O$28&amp;ROW()-5))</f>
        <v/>
      </c>
      <c r="I16" s="92"/>
      <c r="J16" s="92" t="str">
        <f ca="1" t="shared" si="0"/>
        <v/>
      </c>
      <c r="K16" s="92"/>
      <c r="L16" s="92"/>
      <c r="M16" s="92"/>
      <c r="N16" s="92" t="str">
        <f ca="1">IF(INDIRECT("'Risk Input'!"&amp;Database!$O$22&amp;ROW()-5)="","",INDIRECT("'Risk Input'!"&amp;Database!$O$22&amp;ROW()-5))</f>
        <v/>
      </c>
      <c r="O16" s="92"/>
      <c r="P16" s="92"/>
      <c r="Q16" s="92"/>
    </row>
    <row r="17" s="29" customFormat="1" ht="60" customHeight="1" spans="2:17">
      <c r="B17" s="77">
        <f t="shared" si="1"/>
        <v>6</v>
      </c>
      <c r="C17" s="53" t="str">
        <f ca="1">IF(INDIRECT("'Risk Input'!"&amp;Database!$O$2&amp;ROW()-5)="","",INDIRECT("'Risk Input'!"&amp;Database!$O$2&amp;ROW()-5))</f>
        <v/>
      </c>
      <c r="D17" s="53" t="str">
        <f ca="1">IF(INDIRECT("'Risk Input'!"&amp;Database!$O$10&amp;ROW()-5)="","",INDIRECT("'Risk Input'!"&amp;Database!$O$10&amp;ROW()-5))</f>
        <v/>
      </c>
      <c r="E17" s="53" t="str">
        <f ca="1">IF(INDIRECT("'Risk Input'!"&amp;Database!$O$27&amp;ROW()-5)="","",INDIRECT("'Risk Input'!"&amp;Database!$O$27&amp;ROW()-5))</f>
        <v/>
      </c>
      <c r="F17" s="53"/>
      <c r="G17" s="53"/>
      <c r="H17" s="94" t="str">
        <f ca="1">IF(INDIRECT("'Risk Input'!"&amp;Database!$O$28&amp;ROW()-5)="","",INDIRECT("'Risk Input'!"&amp;Database!$O$28&amp;ROW()-5))</f>
        <v/>
      </c>
      <c r="I17" s="53"/>
      <c r="J17" s="53" t="str">
        <f ca="1" t="shared" si="0"/>
        <v/>
      </c>
      <c r="K17" s="53"/>
      <c r="L17" s="53"/>
      <c r="M17" s="53"/>
      <c r="N17" s="53" t="str">
        <f ca="1">IF(INDIRECT("'Risk Input'!"&amp;Database!$O$22&amp;ROW()-5)="","",INDIRECT("'Risk Input'!"&amp;Database!$O$22&amp;ROW()-5))</f>
        <v/>
      </c>
      <c r="O17" s="53"/>
      <c r="P17" s="53"/>
      <c r="Q17" s="53"/>
    </row>
    <row r="18" s="29" customFormat="1" ht="60" customHeight="1" spans="2:17">
      <c r="B18" s="91">
        <f t="shared" si="1"/>
        <v>7</v>
      </c>
      <c r="C18" s="92" t="str">
        <f ca="1">IF(INDIRECT("'Risk Input'!"&amp;Database!$O$2&amp;ROW()-5)="","",INDIRECT("'Risk Input'!"&amp;Database!$O$2&amp;ROW()-5))</f>
        <v/>
      </c>
      <c r="D18" s="92" t="str">
        <f ca="1">IF(INDIRECT("'Risk Input'!"&amp;Database!$O$10&amp;ROW()-5)="","",INDIRECT("'Risk Input'!"&amp;Database!$O$10&amp;ROW()-5))</f>
        <v/>
      </c>
      <c r="E18" s="92" t="str">
        <f ca="1">IF(INDIRECT("'Risk Input'!"&amp;Database!$O$27&amp;ROW()-5)="","",INDIRECT("'Risk Input'!"&amp;Database!$O$27&amp;ROW()-5))</f>
        <v/>
      </c>
      <c r="F18" s="92"/>
      <c r="G18" s="92"/>
      <c r="H18" s="93" t="str">
        <f ca="1">IF(INDIRECT("'Risk Input'!"&amp;Database!$O$28&amp;ROW()-5)="","",INDIRECT("'Risk Input'!"&amp;Database!$O$28&amp;ROW()-5))</f>
        <v/>
      </c>
      <c r="I18" s="92"/>
      <c r="J18" s="92" t="str">
        <f ca="1" t="shared" si="0"/>
        <v/>
      </c>
      <c r="K18" s="92"/>
      <c r="L18" s="92"/>
      <c r="M18" s="92"/>
      <c r="N18" s="92" t="str">
        <f ca="1">IF(INDIRECT("'Risk Input'!"&amp;Database!$O$22&amp;ROW()-5)="","",INDIRECT("'Risk Input'!"&amp;Database!$O$22&amp;ROW()-5))</f>
        <v/>
      </c>
      <c r="O18" s="92"/>
      <c r="P18" s="92"/>
      <c r="Q18" s="92"/>
    </row>
    <row r="19" s="29" customFormat="1" ht="60" customHeight="1" spans="2:17">
      <c r="B19" s="77">
        <f t="shared" si="1"/>
        <v>8</v>
      </c>
      <c r="C19" s="53" t="str">
        <f ca="1">IF(INDIRECT("'Risk Input'!"&amp;Database!$O$2&amp;ROW()-5)="","",INDIRECT("'Risk Input'!"&amp;Database!$O$2&amp;ROW()-5))</f>
        <v/>
      </c>
      <c r="D19" s="53" t="str">
        <f ca="1">IF(INDIRECT("'Risk Input'!"&amp;Database!$O$10&amp;ROW()-5)="","",INDIRECT("'Risk Input'!"&amp;Database!$O$10&amp;ROW()-5))</f>
        <v/>
      </c>
      <c r="E19" s="53" t="str">
        <f ca="1">IF(INDIRECT("'Risk Input'!"&amp;Database!$O$27&amp;ROW()-5)="","",INDIRECT("'Risk Input'!"&amp;Database!$O$27&amp;ROW()-5))</f>
        <v/>
      </c>
      <c r="F19" s="53"/>
      <c r="G19" s="53"/>
      <c r="H19" s="94" t="str">
        <f ca="1">IF(INDIRECT("'Risk Input'!"&amp;Database!$O$28&amp;ROW()-5)="","",INDIRECT("'Risk Input'!"&amp;Database!$O$28&amp;ROW()-5))</f>
        <v/>
      </c>
      <c r="I19" s="53"/>
      <c r="J19" s="53" t="str">
        <f ca="1" t="shared" si="0"/>
        <v/>
      </c>
      <c r="K19" s="53"/>
      <c r="L19" s="53"/>
      <c r="M19" s="53"/>
      <c r="N19" s="53" t="str">
        <f ca="1">IF(INDIRECT("'Risk Input'!"&amp;Database!$O$22&amp;ROW()-5)="","",INDIRECT("'Risk Input'!"&amp;Database!$O$22&amp;ROW()-5))</f>
        <v/>
      </c>
      <c r="O19" s="53"/>
      <c r="P19" s="53"/>
      <c r="Q19" s="53"/>
    </row>
    <row r="20" s="29" customFormat="1" ht="15.25" spans="2:17">
      <c r="B20" s="91">
        <f t="shared" si="1"/>
        <v>9</v>
      </c>
      <c r="C20" s="92" t="str">
        <f ca="1">IF(INDIRECT("'Risk Input'!"&amp;Database!$O$2&amp;ROW()-5)="","",INDIRECT("'Risk Input'!"&amp;Database!$O$2&amp;ROW()-5))</f>
        <v/>
      </c>
      <c r="D20" s="92" t="str">
        <f ca="1">IF(INDIRECT("'Risk Input'!"&amp;Database!$O$10&amp;ROW()-5)="","",INDIRECT("'Risk Input'!"&amp;Database!$O$10&amp;ROW()-5))</f>
        <v/>
      </c>
      <c r="E20" s="92" t="str">
        <f ca="1">IF(INDIRECT("'Risk Input'!"&amp;Database!$O$27&amp;ROW()-5)="","",INDIRECT("'Risk Input'!"&amp;Database!$O$27&amp;ROW()-5))</f>
        <v/>
      </c>
      <c r="F20" s="92"/>
      <c r="G20" s="92"/>
      <c r="H20" s="93" t="str">
        <f ca="1">IF(INDIRECT("'Risk Input'!"&amp;Database!$O$28&amp;ROW()-5)="","",INDIRECT("'Risk Input'!"&amp;Database!$O$28&amp;ROW()-5))</f>
        <v/>
      </c>
      <c r="I20" s="92"/>
      <c r="J20" s="92" t="str">
        <f ca="1" t="shared" si="0"/>
        <v/>
      </c>
      <c r="K20" s="92"/>
      <c r="L20" s="92"/>
      <c r="M20" s="92"/>
      <c r="N20" s="92" t="str">
        <f ca="1">IF(INDIRECT("'Risk Input'!"&amp;Database!$O$22&amp;ROW()-5)="","",INDIRECT("'Risk Input'!"&amp;Database!$O$22&amp;ROW()-5))</f>
        <v/>
      </c>
      <c r="O20" s="92"/>
      <c r="P20" s="92"/>
      <c r="Q20" s="92"/>
    </row>
    <row r="21" s="29" customFormat="1" ht="15.25" spans="2:17">
      <c r="B21" s="95">
        <f t="shared" si="1"/>
        <v>10</v>
      </c>
      <c r="C21" s="96" t="str">
        <f ca="1">IF(INDIRECT("'Risk Input'!"&amp;Database!$O$2&amp;ROW()-5)="","",INDIRECT("'Risk Input'!"&amp;Database!$O$2&amp;ROW()-5))</f>
        <v/>
      </c>
      <c r="D21" s="96" t="str">
        <f ca="1">IF(INDIRECT("'Risk Input'!"&amp;Database!$O$10&amp;ROW()-5)="","",INDIRECT("'Risk Input'!"&amp;Database!$O$10&amp;ROW()-5))</f>
        <v/>
      </c>
      <c r="E21" s="96" t="str">
        <f ca="1">IF(INDIRECT("'Risk Input'!"&amp;Database!$O$27&amp;ROW()-5)="","",INDIRECT("'Risk Input'!"&amp;Database!$O$27&amp;ROW()-5))</f>
        <v/>
      </c>
      <c r="F21" s="96"/>
      <c r="G21" s="96"/>
      <c r="H21" s="97" t="str">
        <f ca="1">IF(INDIRECT("'Risk Input'!"&amp;Database!$O$28&amp;ROW()-5)="","",INDIRECT("'Risk Input'!"&amp;Database!$O$28&amp;ROW()-5))</f>
        <v/>
      </c>
      <c r="I21" s="96"/>
      <c r="J21" s="96" t="str">
        <f ca="1" t="shared" si="0"/>
        <v/>
      </c>
      <c r="K21" s="96"/>
      <c r="L21" s="96"/>
      <c r="M21" s="96"/>
      <c r="N21" s="96" t="str">
        <f ca="1">IF(INDIRECT("'Risk Input'!"&amp;Database!$O$22&amp;ROW()-5)="","",INDIRECT("'Risk Input'!"&amp;Database!$O$22&amp;ROW()-5))</f>
        <v/>
      </c>
      <c r="O21" s="96"/>
      <c r="P21" s="96"/>
      <c r="Q21" s="96"/>
    </row>
    <row r="22" s="29" customFormat="1" ht="15.25" spans="2:17">
      <c r="B22" s="98">
        <f t="shared" si="1"/>
        <v>11</v>
      </c>
      <c r="C22" s="99" t="str">
        <f ca="1">IF(INDIRECT("'Risk Input'!"&amp;Database!$O$2&amp;ROW()-5)="","",INDIRECT("'Risk Input'!"&amp;Database!$O$2&amp;ROW()-5))</f>
        <v/>
      </c>
      <c r="D22" s="99" t="str">
        <f ca="1">IF(INDIRECT("'Risk Input'!"&amp;Database!$O$10&amp;ROW()-5)="","",INDIRECT("'Risk Input'!"&amp;Database!$O$10&amp;ROW()-5))</f>
        <v/>
      </c>
      <c r="E22" s="99" t="str">
        <f ca="1">IF(INDIRECT("'Risk Input'!"&amp;Database!$O$27&amp;ROW()-5)="","",INDIRECT("'Risk Input'!"&amp;Database!$O$27&amp;ROW()-5))</f>
        <v/>
      </c>
      <c r="F22" s="99"/>
      <c r="G22" s="99"/>
      <c r="H22" s="100" t="str">
        <f ca="1">IF(INDIRECT("'Risk Input'!"&amp;Database!$O$28&amp;ROW()-5)="","",INDIRECT("'Risk Input'!"&amp;Database!$O$28&amp;ROW()-5))</f>
        <v/>
      </c>
      <c r="I22" s="99"/>
      <c r="J22" s="99" t="str">
        <f ca="1" t="shared" si="0"/>
        <v/>
      </c>
      <c r="K22" s="99"/>
      <c r="L22" s="99"/>
      <c r="M22" s="99"/>
      <c r="N22" s="99" t="str">
        <f ca="1">IF(INDIRECT("'Risk Input'!"&amp;Database!$O$22&amp;ROW()-5)="","",INDIRECT("'Risk Input'!"&amp;Database!$O$22&amp;ROW()-5))</f>
        <v/>
      </c>
      <c r="O22" s="99"/>
      <c r="P22" s="99"/>
      <c r="Q22" s="99"/>
    </row>
    <row r="23" s="29" customFormat="1" ht="15.25" spans="2:17">
      <c r="B23" s="95">
        <f t="shared" si="1"/>
        <v>12</v>
      </c>
      <c r="C23" s="96" t="str">
        <f ca="1">IF(INDIRECT("'Risk Input'!"&amp;Database!$O$2&amp;ROW()-5)="","",INDIRECT("'Risk Input'!"&amp;Database!$O$2&amp;ROW()-5))</f>
        <v/>
      </c>
      <c r="D23" s="96" t="str">
        <f ca="1">IF(INDIRECT("'Risk Input'!"&amp;Database!$O$10&amp;ROW()-5)="","",INDIRECT("'Risk Input'!"&amp;Database!$O$10&amp;ROW()-5))</f>
        <v/>
      </c>
      <c r="E23" s="96" t="str">
        <f ca="1">IF(INDIRECT("'Risk Input'!"&amp;Database!$O$27&amp;ROW()-5)="","",INDIRECT("'Risk Input'!"&amp;Database!$O$27&amp;ROW()-5))</f>
        <v/>
      </c>
      <c r="F23" s="96"/>
      <c r="G23" s="96"/>
      <c r="H23" s="97" t="str">
        <f ca="1">IF(INDIRECT("'Risk Input'!"&amp;Database!$O$28&amp;ROW()-5)="","",INDIRECT("'Risk Input'!"&amp;Database!$O$28&amp;ROW()-5))</f>
        <v/>
      </c>
      <c r="I23" s="96"/>
      <c r="J23" s="96" t="str">
        <f ca="1" t="shared" si="0"/>
        <v/>
      </c>
      <c r="K23" s="96"/>
      <c r="L23" s="96"/>
      <c r="M23" s="96"/>
      <c r="N23" s="96" t="str">
        <f ca="1">IF(INDIRECT("'Risk Input'!"&amp;Database!$O$22&amp;ROW()-5)="","",INDIRECT("'Risk Input'!"&amp;Database!$O$22&amp;ROW()-5))</f>
        <v/>
      </c>
      <c r="O23" s="96"/>
      <c r="P23" s="96"/>
      <c r="Q23" s="96"/>
    </row>
    <row r="24" s="29" customFormat="1" ht="15.25" spans="2:17">
      <c r="B24" s="98">
        <f t="shared" si="1"/>
        <v>13</v>
      </c>
      <c r="C24" s="99" t="str">
        <f ca="1">IF(INDIRECT("'Risk Input'!"&amp;Database!$O$2&amp;ROW()-5)="","",INDIRECT("'Risk Input'!"&amp;Database!$O$2&amp;ROW()-5))</f>
        <v/>
      </c>
      <c r="D24" s="99" t="str">
        <f ca="1">IF(INDIRECT("'Risk Input'!"&amp;Database!$O$10&amp;ROW()-5)="","",INDIRECT("'Risk Input'!"&amp;Database!$O$10&amp;ROW()-5))</f>
        <v/>
      </c>
      <c r="E24" s="99" t="str">
        <f ca="1">IF(INDIRECT("'Risk Input'!"&amp;Database!$O$27&amp;ROW()-5)="","",INDIRECT("'Risk Input'!"&amp;Database!$O$27&amp;ROW()-5))</f>
        <v/>
      </c>
      <c r="F24" s="99"/>
      <c r="G24" s="99"/>
      <c r="H24" s="100" t="str">
        <f ca="1">IF(INDIRECT("'Risk Input'!"&amp;Database!$O$28&amp;ROW()-5)="","",INDIRECT("'Risk Input'!"&amp;Database!$O$28&amp;ROW()-5))</f>
        <v/>
      </c>
      <c r="I24" s="99"/>
      <c r="J24" s="99" t="str">
        <f ca="1" t="shared" si="0"/>
        <v/>
      </c>
      <c r="K24" s="99"/>
      <c r="L24" s="99"/>
      <c r="M24" s="99"/>
      <c r="N24" s="99" t="str">
        <f ca="1">IF(INDIRECT("'Risk Input'!"&amp;Database!$O$22&amp;ROW()-5)="","",INDIRECT("'Risk Input'!"&amp;Database!$O$22&amp;ROW()-5))</f>
        <v/>
      </c>
      <c r="O24" s="99"/>
      <c r="P24" s="99"/>
      <c r="Q24" s="99"/>
    </row>
    <row r="25" s="29" customFormat="1" ht="15.25" spans="2:17">
      <c r="B25" s="95">
        <f t="shared" si="1"/>
        <v>14</v>
      </c>
      <c r="C25" s="96" t="str">
        <f ca="1">IF(INDIRECT("'Risk Input'!"&amp;Database!$O$2&amp;ROW()-5)="","",INDIRECT("'Risk Input'!"&amp;Database!$O$2&amp;ROW()-5))</f>
        <v/>
      </c>
      <c r="D25" s="96" t="str">
        <f ca="1">IF(INDIRECT("'Risk Input'!"&amp;Database!$O$10&amp;ROW()-5)="","",INDIRECT("'Risk Input'!"&amp;Database!$O$10&amp;ROW()-5))</f>
        <v/>
      </c>
      <c r="E25" s="96" t="str">
        <f ca="1">IF(INDIRECT("'Risk Input'!"&amp;Database!$O$27&amp;ROW()-5)="","",INDIRECT("'Risk Input'!"&amp;Database!$O$27&amp;ROW()-5))</f>
        <v/>
      </c>
      <c r="F25" s="96"/>
      <c r="G25" s="96"/>
      <c r="H25" s="97" t="str">
        <f ca="1">IF(INDIRECT("'Risk Input'!"&amp;Database!$O$28&amp;ROW()-5)="","",INDIRECT("'Risk Input'!"&amp;Database!$O$28&amp;ROW()-5))</f>
        <v/>
      </c>
      <c r="I25" s="96"/>
      <c r="J25" s="96" t="str">
        <f ca="1" t="shared" si="0"/>
        <v/>
      </c>
      <c r="K25" s="96"/>
      <c r="L25" s="96"/>
      <c r="M25" s="96"/>
      <c r="N25" s="96" t="str">
        <f ca="1">IF(INDIRECT("'Risk Input'!"&amp;Database!$O$22&amp;ROW()-5)="","",INDIRECT("'Risk Input'!"&amp;Database!$O$22&amp;ROW()-5))</f>
        <v/>
      </c>
      <c r="O25" s="96"/>
      <c r="P25" s="96"/>
      <c r="Q25" s="96"/>
    </row>
    <row r="26" s="29" customFormat="1" ht="15.25" spans="2:17">
      <c r="B26" s="98">
        <f t="shared" si="1"/>
        <v>15</v>
      </c>
      <c r="C26" s="99" t="str">
        <f ca="1">IF(INDIRECT("'Risk Input'!"&amp;Database!$O$2&amp;ROW()-5)="","",INDIRECT("'Risk Input'!"&amp;Database!$O$2&amp;ROW()-5))</f>
        <v/>
      </c>
      <c r="D26" s="99" t="str">
        <f ca="1">IF(INDIRECT("'Risk Input'!"&amp;Database!$O$10&amp;ROW()-5)="","",INDIRECT("'Risk Input'!"&amp;Database!$O$10&amp;ROW()-5))</f>
        <v/>
      </c>
      <c r="E26" s="99" t="str">
        <f ca="1">IF(INDIRECT("'Risk Input'!"&amp;Database!$O$27&amp;ROW()-5)="","",INDIRECT("'Risk Input'!"&amp;Database!$O$27&amp;ROW()-5))</f>
        <v/>
      </c>
      <c r="F26" s="99"/>
      <c r="G26" s="99"/>
      <c r="H26" s="100" t="str">
        <f ca="1">IF(INDIRECT("'Risk Input'!"&amp;Database!$O$28&amp;ROW()-5)="","",INDIRECT("'Risk Input'!"&amp;Database!$O$28&amp;ROW()-5))</f>
        <v/>
      </c>
      <c r="I26" s="99"/>
      <c r="J26" s="99" t="str">
        <f ca="1" t="shared" si="0"/>
        <v/>
      </c>
      <c r="K26" s="99"/>
      <c r="L26" s="99"/>
      <c r="M26" s="99"/>
      <c r="N26" s="99" t="str">
        <f ca="1">IF(INDIRECT("'Risk Input'!"&amp;Database!$O$22&amp;ROW()-5)="","",INDIRECT("'Risk Input'!"&amp;Database!$O$22&amp;ROW()-5))</f>
        <v/>
      </c>
      <c r="O26" s="99"/>
      <c r="P26" s="99"/>
      <c r="Q26" s="99"/>
    </row>
    <row r="27" s="29" customFormat="1" ht="15.25" spans="2:17">
      <c r="B27" s="95">
        <f t="shared" si="1"/>
        <v>16</v>
      </c>
      <c r="C27" s="96" t="str">
        <f ca="1">IF(INDIRECT("'Risk Input'!"&amp;Database!$O$2&amp;ROW()-5)="","",INDIRECT("'Risk Input'!"&amp;Database!$O$2&amp;ROW()-5))</f>
        <v/>
      </c>
      <c r="D27" s="96" t="str">
        <f ca="1">IF(INDIRECT("'Risk Input'!"&amp;Database!$O$10&amp;ROW()-5)="","",INDIRECT("'Risk Input'!"&amp;Database!$O$10&amp;ROW()-5))</f>
        <v/>
      </c>
      <c r="E27" s="96" t="str">
        <f ca="1">IF(INDIRECT("'Risk Input'!"&amp;Database!$O$27&amp;ROW()-5)="","",INDIRECT("'Risk Input'!"&amp;Database!$O$27&amp;ROW()-5))</f>
        <v/>
      </c>
      <c r="F27" s="96"/>
      <c r="G27" s="96"/>
      <c r="H27" s="97" t="str">
        <f ca="1">IF(INDIRECT("'Risk Input'!"&amp;Database!$O$28&amp;ROW()-5)="","",INDIRECT("'Risk Input'!"&amp;Database!$O$28&amp;ROW()-5))</f>
        <v/>
      </c>
      <c r="I27" s="96"/>
      <c r="J27" s="96" t="str">
        <f ca="1" t="shared" si="0"/>
        <v/>
      </c>
      <c r="K27" s="96"/>
      <c r="L27" s="96"/>
      <c r="M27" s="96"/>
      <c r="N27" s="96" t="str">
        <f ca="1">IF(INDIRECT("'Risk Input'!"&amp;Database!$O$22&amp;ROW()-5)="","",INDIRECT("'Risk Input'!"&amp;Database!$O$22&amp;ROW()-5))</f>
        <v/>
      </c>
      <c r="O27" s="96"/>
      <c r="P27" s="96"/>
      <c r="Q27" s="96"/>
    </row>
    <row r="28" s="29" customFormat="1" ht="15.25" spans="2:17">
      <c r="B28" s="98">
        <f t="shared" si="1"/>
        <v>17</v>
      </c>
      <c r="C28" s="99" t="str">
        <f ca="1">IF(INDIRECT("'Risk Input'!"&amp;Database!$O$2&amp;ROW()-5)="","",INDIRECT("'Risk Input'!"&amp;Database!$O$2&amp;ROW()-5))</f>
        <v/>
      </c>
      <c r="D28" s="99" t="str">
        <f ca="1">IF(INDIRECT("'Risk Input'!"&amp;Database!$O$10&amp;ROW()-5)="","",INDIRECT("'Risk Input'!"&amp;Database!$O$10&amp;ROW()-5))</f>
        <v/>
      </c>
      <c r="E28" s="99" t="str">
        <f ca="1">IF(INDIRECT("'Risk Input'!"&amp;Database!$O$27&amp;ROW()-5)="","",INDIRECT("'Risk Input'!"&amp;Database!$O$27&amp;ROW()-5))</f>
        <v/>
      </c>
      <c r="F28" s="99"/>
      <c r="G28" s="99"/>
      <c r="H28" s="100" t="str">
        <f ca="1">IF(INDIRECT("'Risk Input'!"&amp;Database!$O$28&amp;ROW()-5)="","",INDIRECT("'Risk Input'!"&amp;Database!$O$28&amp;ROW()-5))</f>
        <v/>
      </c>
      <c r="I28" s="99"/>
      <c r="J28" s="99" t="str">
        <f ca="1" t="shared" si="0"/>
        <v/>
      </c>
      <c r="K28" s="99"/>
      <c r="L28" s="99"/>
      <c r="M28" s="99"/>
      <c r="N28" s="99" t="str">
        <f ca="1">IF(INDIRECT("'Risk Input'!"&amp;Database!$O$22&amp;ROW()-5)="","",INDIRECT("'Risk Input'!"&amp;Database!$O$22&amp;ROW()-5))</f>
        <v/>
      </c>
      <c r="O28" s="99"/>
      <c r="P28" s="99"/>
      <c r="Q28" s="99"/>
    </row>
    <row r="29" s="29" customFormat="1" ht="15.25" spans="2:17">
      <c r="B29" s="95">
        <f t="shared" si="1"/>
        <v>18</v>
      </c>
      <c r="C29" s="96" t="str">
        <f ca="1">IF(INDIRECT("'Risk Input'!"&amp;Database!$O$2&amp;ROW()-5)="","",INDIRECT("'Risk Input'!"&amp;Database!$O$2&amp;ROW()-5))</f>
        <v/>
      </c>
      <c r="D29" s="96" t="str">
        <f ca="1">IF(INDIRECT("'Risk Input'!"&amp;Database!$O$10&amp;ROW()-5)="","",INDIRECT("'Risk Input'!"&amp;Database!$O$10&amp;ROW()-5))</f>
        <v/>
      </c>
      <c r="E29" s="96" t="str">
        <f ca="1">IF(INDIRECT("'Risk Input'!"&amp;Database!$O$27&amp;ROW()-5)="","",INDIRECT("'Risk Input'!"&amp;Database!$O$27&amp;ROW()-5))</f>
        <v/>
      </c>
      <c r="F29" s="96"/>
      <c r="G29" s="96"/>
      <c r="H29" s="97" t="str">
        <f ca="1">IF(INDIRECT("'Risk Input'!"&amp;Database!$O$28&amp;ROW()-5)="","",INDIRECT("'Risk Input'!"&amp;Database!$O$28&amp;ROW()-5))</f>
        <v/>
      </c>
      <c r="I29" s="96"/>
      <c r="J29" s="96" t="str">
        <f ca="1" t="shared" si="0"/>
        <v/>
      </c>
      <c r="K29" s="96"/>
      <c r="L29" s="96"/>
      <c r="M29" s="96"/>
      <c r="N29" s="96" t="str">
        <f ca="1">IF(INDIRECT("'Risk Input'!"&amp;Database!$O$22&amp;ROW()-5)="","",INDIRECT("'Risk Input'!"&amp;Database!$O$22&amp;ROW()-5))</f>
        <v/>
      </c>
      <c r="O29" s="96"/>
      <c r="P29" s="96"/>
      <c r="Q29" s="96"/>
    </row>
    <row r="30" s="29" customFormat="1" ht="15.25" spans="2:17">
      <c r="B30" s="98">
        <f t="shared" si="1"/>
        <v>19</v>
      </c>
      <c r="C30" s="99" t="str">
        <f ca="1">IF(INDIRECT("'Risk Input'!"&amp;Database!$O$2&amp;ROW()-5)="","",INDIRECT("'Risk Input'!"&amp;Database!$O$2&amp;ROW()-5))</f>
        <v/>
      </c>
      <c r="D30" s="99" t="str">
        <f ca="1">IF(INDIRECT("'Risk Input'!"&amp;Database!$O$10&amp;ROW()-5)="","",INDIRECT("'Risk Input'!"&amp;Database!$O$10&amp;ROW()-5))</f>
        <v/>
      </c>
      <c r="E30" s="99" t="str">
        <f ca="1">IF(INDIRECT("'Risk Input'!"&amp;Database!$O$27&amp;ROW()-5)="","",INDIRECT("'Risk Input'!"&amp;Database!$O$27&amp;ROW()-5))</f>
        <v/>
      </c>
      <c r="F30" s="99"/>
      <c r="G30" s="99"/>
      <c r="H30" s="100" t="str">
        <f ca="1">IF(INDIRECT("'Risk Input'!"&amp;Database!$O$28&amp;ROW()-5)="","",INDIRECT("'Risk Input'!"&amp;Database!$O$28&amp;ROW()-5))</f>
        <v/>
      </c>
      <c r="I30" s="99"/>
      <c r="J30" s="99" t="str">
        <f ca="1" t="shared" si="0"/>
        <v/>
      </c>
      <c r="K30" s="99"/>
      <c r="L30" s="99"/>
      <c r="M30" s="99"/>
      <c r="N30" s="99" t="str">
        <f ca="1">IF(INDIRECT("'Risk Input'!"&amp;Database!$O$22&amp;ROW()-5)="","",INDIRECT("'Risk Input'!"&amp;Database!$O$22&amp;ROW()-5))</f>
        <v/>
      </c>
      <c r="O30" s="99"/>
      <c r="P30" s="99"/>
      <c r="Q30" s="99"/>
    </row>
    <row r="31" s="29" customFormat="1" ht="15.25" spans="2:17">
      <c r="B31" s="95">
        <f t="shared" si="1"/>
        <v>20</v>
      </c>
      <c r="C31" s="96" t="str">
        <f ca="1">IF(INDIRECT("'Risk Input'!"&amp;Database!$O$2&amp;ROW()-5)="","",INDIRECT("'Risk Input'!"&amp;Database!$O$2&amp;ROW()-5))</f>
        <v/>
      </c>
      <c r="D31" s="96" t="str">
        <f ca="1">IF(INDIRECT("'Risk Input'!"&amp;Database!$O$10&amp;ROW()-5)="","",INDIRECT("'Risk Input'!"&amp;Database!$O$10&amp;ROW()-5))</f>
        <v/>
      </c>
      <c r="E31" s="96" t="str">
        <f ca="1">IF(INDIRECT("'Risk Input'!"&amp;Database!$O$27&amp;ROW()-5)="","",INDIRECT("'Risk Input'!"&amp;Database!$O$27&amp;ROW()-5))</f>
        <v/>
      </c>
      <c r="F31" s="96"/>
      <c r="G31" s="96"/>
      <c r="H31" s="97" t="str">
        <f ca="1">IF(INDIRECT("'Risk Input'!"&amp;Database!$O$28&amp;ROW()-5)="","",INDIRECT("'Risk Input'!"&amp;Database!$O$28&amp;ROW()-5))</f>
        <v/>
      </c>
      <c r="I31" s="96"/>
      <c r="J31" s="96" t="str">
        <f ca="1" t="shared" si="0"/>
        <v/>
      </c>
      <c r="K31" s="96"/>
      <c r="L31" s="96"/>
      <c r="M31" s="96"/>
      <c r="N31" s="96" t="str">
        <f ca="1">IF(INDIRECT("'Risk Input'!"&amp;Database!$O$22&amp;ROW()-5)="","",INDIRECT("'Risk Input'!"&amp;Database!$O$22&amp;ROW()-5))</f>
        <v/>
      </c>
      <c r="O31" s="96"/>
      <c r="P31" s="96"/>
      <c r="Q31" s="96"/>
    </row>
    <row r="32" s="29" customFormat="1" ht="15.25" spans="2:17">
      <c r="B32" s="98">
        <f t="shared" si="1"/>
        <v>21</v>
      </c>
      <c r="C32" s="99" t="str">
        <f ca="1">IF(INDIRECT("'Risk Input'!"&amp;Database!$O$2&amp;ROW()-5)="","",INDIRECT("'Risk Input'!"&amp;Database!$O$2&amp;ROW()-5))</f>
        <v/>
      </c>
      <c r="D32" s="99" t="str">
        <f ca="1">IF(INDIRECT("'Risk Input'!"&amp;Database!$O$10&amp;ROW()-5)="","",INDIRECT("'Risk Input'!"&amp;Database!$O$10&amp;ROW()-5))</f>
        <v/>
      </c>
      <c r="E32" s="99" t="str">
        <f ca="1">IF(INDIRECT("'Risk Input'!"&amp;Database!$O$27&amp;ROW()-5)="","",INDIRECT("'Risk Input'!"&amp;Database!$O$27&amp;ROW()-5))</f>
        <v/>
      </c>
      <c r="F32" s="99"/>
      <c r="G32" s="99"/>
      <c r="H32" s="100" t="str">
        <f ca="1">IF(INDIRECT("'Risk Input'!"&amp;Database!$O$28&amp;ROW()-5)="","",INDIRECT("'Risk Input'!"&amp;Database!$O$28&amp;ROW()-5))</f>
        <v/>
      </c>
      <c r="I32" s="99"/>
      <c r="J32" s="99" t="str">
        <f ca="1" t="shared" si="0"/>
        <v/>
      </c>
      <c r="K32" s="99"/>
      <c r="L32" s="99"/>
      <c r="M32" s="99"/>
      <c r="N32" s="99" t="str">
        <f ca="1">IF(INDIRECT("'Risk Input'!"&amp;Database!$O$22&amp;ROW()-5)="","",INDIRECT("'Risk Input'!"&amp;Database!$O$22&amp;ROW()-5))</f>
        <v/>
      </c>
      <c r="O32" s="99"/>
      <c r="P32" s="99"/>
      <c r="Q32" s="99"/>
    </row>
    <row r="33" s="29" customFormat="1" ht="15.25" spans="2:17">
      <c r="B33" s="95">
        <f t="shared" si="1"/>
        <v>22</v>
      </c>
      <c r="C33" s="96" t="str">
        <f ca="1">IF(INDIRECT("'Risk Input'!"&amp;Database!$O$2&amp;ROW()-5)="","",INDIRECT("'Risk Input'!"&amp;Database!$O$2&amp;ROW()-5))</f>
        <v/>
      </c>
      <c r="D33" s="96" t="str">
        <f ca="1">IF(INDIRECT("'Risk Input'!"&amp;Database!$O$10&amp;ROW()-5)="","",INDIRECT("'Risk Input'!"&amp;Database!$O$10&amp;ROW()-5))</f>
        <v/>
      </c>
      <c r="E33" s="96" t="str">
        <f ca="1">IF(INDIRECT("'Risk Input'!"&amp;Database!$O$27&amp;ROW()-5)="","",INDIRECT("'Risk Input'!"&amp;Database!$O$27&amp;ROW()-5))</f>
        <v/>
      </c>
      <c r="F33" s="96"/>
      <c r="G33" s="96"/>
      <c r="H33" s="97" t="str">
        <f ca="1">IF(INDIRECT("'Risk Input'!"&amp;Database!$O$28&amp;ROW()-5)="","",INDIRECT("'Risk Input'!"&amp;Database!$O$28&amp;ROW()-5))</f>
        <v/>
      </c>
      <c r="I33" s="96"/>
      <c r="J33" s="96" t="str">
        <f ca="1" t="shared" si="0"/>
        <v/>
      </c>
      <c r="K33" s="96"/>
      <c r="L33" s="96"/>
      <c r="M33" s="96"/>
      <c r="N33" s="96" t="str">
        <f ca="1">IF(INDIRECT("'Risk Input'!"&amp;Database!$O$22&amp;ROW()-5)="","",INDIRECT("'Risk Input'!"&amp;Database!$O$22&amp;ROW()-5))</f>
        <v/>
      </c>
      <c r="O33" s="96"/>
      <c r="P33" s="96"/>
      <c r="Q33" s="96"/>
    </row>
    <row r="34" s="29" customFormat="1" ht="15.25" spans="2:17">
      <c r="B34" s="98">
        <f t="shared" si="1"/>
        <v>23</v>
      </c>
      <c r="C34" s="99" t="str">
        <f ca="1">IF(INDIRECT("'Risk Input'!"&amp;Database!$O$2&amp;ROW()-5)="","",INDIRECT("'Risk Input'!"&amp;Database!$O$2&amp;ROW()-5))</f>
        <v/>
      </c>
      <c r="D34" s="99" t="str">
        <f ca="1">IF(INDIRECT("'Risk Input'!"&amp;Database!$O$10&amp;ROW()-5)="","",INDIRECT("'Risk Input'!"&amp;Database!$O$10&amp;ROW()-5))</f>
        <v/>
      </c>
      <c r="E34" s="99" t="str">
        <f ca="1">IF(INDIRECT("'Risk Input'!"&amp;Database!$O$27&amp;ROW()-5)="","",INDIRECT("'Risk Input'!"&amp;Database!$O$27&amp;ROW()-5))</f>
        <v/>
      </c>
      <c r="F34" s="99"/>
      <c r="G34" s="99"/>
      <c r="H34" s="100" t="str">
        <f ca="1">IF(INDIRECT("'Risk Input'!"&amp;Database!$O$28&amp;ROW()-5)="","",INDIRECT("'Risk Input'!"&amp;Database!$O$28&amp;ROW()-5))</f>
        <v/>
      </c>
      <c r="I34" s="99"/>
      <c r="J34" s="99" t="str">
        <f ca="1" t="shared" si="0"/>
        <v/>
      </c>
      <c r="K34" s="99"/>
      <c r="L34" s="99"/>
      <c r="M34" s="99"/>
      <c r="N34" s="99" t="str">
        <f ca="1">IF(INDIRECT("'Risk Input'!"&amp;Database!$O$22&amp;ROW()-5)="","",INDIRECT("'Risk Input'!"&amp;Database!$O$22&amp;ROW()-5))</f>
        <v/>
      </c>
      <c r="O34" s="99"/>
      <c r="P34" s="99"/>
      <c r="Q34" s="99"/>
    </row>
    <row r="35" s="29" customFormat="1" ht="15.25" spans="2:17">
      <c r="B35" s="95">
        <f t="shared" si="1"/>
        <v>24</v>
      </c>
      <c r="C35" s="96" t="str">
        <f ca="1">IF(INDIRECT("'Risk Input'!"&amp;Database!$O$2&amp;ROW()-5)="","",INDIRECT("'Risk Input'!"&amp;Database!$O$2&amp;ROW()-5))</f>
        <v/>
      </c>
      <c r="D35" s="96" t="str">
        <f ca="1">IF(INDIRECT("'Risk Input'!"&amp;Database!$O$10&amp;ROW()-5)="","",INDIRECT("'Risk Input'!"&amp;Database!$O$10&amp;ROW()-5))</f>
        <v/>
      </c>
      <c r="E35" s="96" t="str">
        <f ca="1">IF(INDIRECT("'Risk Input'!"&amp;Database!$O$27&amp;ROW()-5)="","",INDIRECT("'Risk Input'!"&amp;Database!$O$27&amp;ROW()-5))</f>
        <v/>
      </c>
      <c r="F35" s="96"/>
      <c r="G35" s="96"/>
      <c r="H35" s="97" t="str">
        <f ca="1">IF(INDIRECT("'Risk Input'!"&amp;Database!$O$28&amp;ROW()-5)="","",INDIRECT("'Risk Input'!"&amp;Database!$O$28&amp;ROW()-5))</f>
        <v/>
      </c>
      <c r="I35" s="96"/>
      <c r="J35" s="96" t="str">
        <f ca="1" t="shared" si="0"/>
        <v/>
      </c>
      <c r="K35" s="96"/>
      <c r="L35" s="96"/>
      <c r="M35" s="96"/>
      <c r="N35" s="96" t="str">
        <f ca="1">IF(INDIRECT("'Risk Input'!"&amp;Database!$O$22&amp;ROW()-5)="","",INDIRECT("'Risk Input'!"&amp;Database!$O$22&amp;ROW()-5))</f>
        <v/>
      </c>
      <c r="O35" s="96"/>
      <c r="P35" s="96"/>
      <c r="Q35" s="96"/>
    </row>
    <row r="36" s="29" customFormat="1" ht="15.25" spans="2:17">
      <c r="B36" s="98">
        <f t="shared" si="1"/>
        <v>25</v>
      </c>
      <c r="C36" s="99" t="str">
        <f ca="1">IF(INDIRECT("'Risk Input'!"&amp;Database!$O$2&amp;ROW()-5)="","",INDIRECT("'Risk Input'!"&amp;Database!$O$2&amp;ROW()-5))</f>
        <v/>
      </c>
      <c r="D36" s="99" t="str">
        <f ca="1">IF(INDIRECT("'Risk Input'!"&amp;Database!$O$10&amp;ROW()-5)="","",INDIRECT("'Risk Input'!"&amp;Database!$O$10&amp;ROW()-5))</f>
        <v/>
      </c>
      <c r="E36" s="99" t="str">
        <f ca="1">IF(INDIRECT("'Risk Input'!"&amp;Database!$O$27&amp;ROW()-5)="","",INDIRECT("'Risk Input'!"&amp;Database!$O$27&amp;ROW()-5))</f>
        <v/>
      </c>
      <c r="F36" s="99"/>
      <c r="G36" s="99"/>
      <c r="H36" s="100" t="str">
        <f ca="1">IF(INDIRECT("'Risk Input'!"&amp;Database!$O$28&amp;ROW()-5)="","",INDIRECT("'Risk Input'!"&amp;Database!$O$28&amp;ROW()-5))</f>
        <v/>
      </c>
      <c r="I36" s="99"/>
      <c r="J36" s="99" t="str">
        <f ca="1" t="shared" si="0"/>
        <v/>
      </c>
      <c r="K36" s="99"/>
      <c r="L36" s="99"/>
      <c r="M36" s="99"/>
      <c r="N36" s="99" t="str">
        <f ca="1">IF(INDIRECT("'Risk Input'!"&amp;Database!$O$22&amp;ROW()-5)="","",INDIRECT("'Risk Input'!"&amp;Database!$O$22&amp;ROW()-5))</f>
        <v/>
      </c>
      <c r="O36" s="99"/>
      <c r="P36" s="99"/>
      <c r="Q36" s="99"/>
    </row>
    <row r="37" s="29" customFormat="1" ht="15.25" spans="2:17">
      <c r="B37" s="95">
        <f t="shared" si="1"/>
        <v>26</v>
      </c>
      <c r="C37" s="96" t="str">
        <f ca="1">IF(INDIRECT("'Risk Input'!"&amp;Database!$O$2&amp;ROW()-5)="","",INDIRECT("'Risk Input'!"&amp;Database!$O$2&amp;ROW()-5))</f>
        <v/>
      </c>
      <c r="D37" s="96" t="str">
        <f ca="1">IF(INDIRECT("'Risk Input'!"&amp;Database!$O$10&amp;ROW()-5)="","",INDIRECT("'Risk Input'!"&amp;Database!$O$10&amp;ROW()-5))</f>
        <v/>
      </c>
      <c r="E37" s="96" t="str">
        <f ca="1">IF(INDIRECT("'Risk Input'!"&amp;Database!$O$27&amp;ROW()-5)="","",INDIRECT("'Risk Input'!"&amp;Database!$O$27&amp;ROW()-5))</f>
        <v/>
      </c>
      <c r="F37" s="96"/>
      <c r="G37" s="96"/>
      <c r="H37" s="97" t="str">
        <f ca="1">IF(INDIRECT("'Risk Input'!"&amp;Database!$O$28&amp;ROW()-5)="","",INDIRECT("'Risk Input'!"&amp;Database!$O$28&amp;ROW()-5))</f>
        <v/>
      </c>
      <c r="I37" s="96"/>
      <c r="J37" s="96" t="str">
        <f ca="1" t="shared" si="0"/>
        <v/>
      </c>
      <c r="K37" s="96"/>
      <c r="L37" s="96"/>
      <c r="M37" s="96"/>
      <c r="N37" s="96" t="str">
        <f ca="1">IF(INDIRECT("'Risk Input'!"&amp;Database!$O$22&amp;ROW()-5)="","",INDIRECT("'Risk Input'!"&amp;Database!$O$22&amp;ROW()-5))</f>
        <v/>
      </c>
      <c r="O37" s="96"/>
      <c r="P37" s="96"/>
      <c r="Q37" s="96"/>
    </row>
    <row r="38" s="29" customFormat="1" ht="15.25" spans="2:17">
      <c r="B38" s="98">
        <f t="shared" si="1"/>
        <v>27</v>
      </c>
      <c r="C38" s="99" t="str">
        <f ca="1">IF(INDIRECT("'Risk Input'!"&amp;Database!$O$2&amp;ROW()-5)="","",INDIRECT("'Risk Input'!"&amp;Database!$O$2&amp;ROW()-5))</f>
        <v/>
      </c>
      <c r="D38" s="99" t="str">
        <f ca="1">IF(INDIRECT("'Risk Input'!"&amp;Database!$O$10&amp;ROW()-5)="","",INDIRECT("'Risk Input'!"&amp;Database!$O$10&amp;ROW()-5))</f>
        <v/>
      </c>
      <c r="E38" s="99" t="str">
        <f ca="1">IF(INDIRECT("'Risk Input'!"&amp;Database!$O$27&amp;ROW()-5)="","",INDIRECT("'Risk Input'!"&amp;Database!$O$27&amp;ROW()-5))</f>
        <v/>
      </c>
      <c r="F38" s="99"/>
      <c r="G38" s="99"/>
      <c r="H38" s="100" t="str">
        <f ca="1">IF(INDIRECT("'Risk Input'!"&amp;Database!$O$28&amp;ROW()-5)="","",INDIRECT("'Risk Input'!"&amp;Database!$O$28&amp;ROW()-5))</f>
        <v/>
      </c>
      <c r="I38" s="99"/>
      <c r="J38" s="99" t="str">
        <f ca="1" t="shared" si="0"/>
        <v/>
      </c>
      <c r="K38" s="99"/>
      <c r="L38" s="99"/>
      <c r="M38" s="99"/>
      <c r="N38" s="99" t="str">
        <f ca="1">IF(INDIRECT("'Risk Input'!"&amp;Database!$O$22&amp;ROW()-5)="","",INDIRECT("'Risk Input'!"&amp;Database!$O$22&amp;ROW()-5))</f>
        <v/>
      </c>
      <c r="O38" s="99"/>
      <c r="P38" s="99"/>
      <c r="Q38" s="99"/>
    </row>
    <row r="39" s="29" customFormat="1" ht="15.25" spans="2:17">
      <c r="B39" s="95">
        <f t="shared" si="1"/>
        <v>28</v>
      </c>
      <c r="C39" s="96" t="str">
        <f ca="1">IF(INDIRECT("'Risk Input'!"&amp;Database!$O$2&amp;ROW()-5)="","",INDIRECT("'Risk Input'!"&amp;Database!$O$2&amp;ROW()-5))</f>
        <v/>
      </c>
      <c r="D39" s="96" t="str">
        <f ca="1">IF(INDIRECT("'Risk Input'!"&amp;Database!$O$10&amp;ROW()-5)="","",INDIRECT("'Risk Input'!"&amp;Database!$O$10&amp;ROW()-5))</f>
        <v/>
      </c>
      <c r="E39" s="96" t="str">
        <f ca="1">IF(INDIRECT("'Risk Input'!"&amp;Database!$O$27&amp;ROW()-5)="","",INDIRECT("'Risk Input'!"&amp;Database!$O$27&amp;ROW()-5))</f>
        <v/>
      </c>
      <c r="F39" s="96"/>
      <c r="G39" s="96"/>
      <c r="H39" s="97" t="str">
        <f ca="1">IF(INDIRECT("'Risk Input'!"&amp;Database!$O$28&amp;ROW()-5)="","",INDIRECT("'Risk Input'!"&amp;Database!$O$28&amp;ROW()-5))</f>
        <v/>
      </c>
      <c r="I39" s="96"/>
      <c r="J39" s="96" t="str">
        <f ca="1" t="shared" si="0"/>
        <v/>
      </c>
      <c r="K39" s="96"/>
      <c r="L39" s="96"/>
      <c r="M39" s="96"/>
      <c r="N39" s="96" t="str">
        <f ca="1">IF(INDIRECT("'Risk Input'!"&amp;Database!$O$22&amp;ROW()-5)="","",INDIRECT("'Risk Input'!"&amp;Database!$O$22&amp;ROW()-5))</f>
        <v/>
      </c>
      <c r="O39" s="96"/>
      <c r="P39" s="96"/>
      <c r="Q39" s="96"/>
    </row>
    <row r="40" s="29" customFormat="1" ht="15.25" spans="2:17">
      <c r="B40" s="98">
        <f t="shared" si="1"/>
        <v>29</v>
      </c>
      <c r="C40" s="99" t="str">
        <f ca="1">IF(INDIRECT("'Risk Input'!"&amp;Database!$O$2&amp;ROW()-5)="","",INDIRECT("'Risk Input'!"&amp;Database!$O$2&amp;ROW()-5))</f>
        <v/>
      </c>
      <c r="D40" s="99" t="str">
        <f ca="1">IF(INDIRECT("'Risk Input'!"&amp;Database!$O$10&amp;ROW()-5)="","",INDIRECT("'Risk Input'!"&amp;Database!$O$10&amp;ROW()-5))</f>
        <v/>
      </c>
      <c r="E40" s="99" t="str">
        <f ca="1">IF(INDIRECT("'Risk Input'!"&amp;Database!$O$27&amp;ROW()-5)="","",INDIRECT("'Risk Input'!"&amp;Database!$O$27&amp;ROW()-5))</f>
        <v/>
      </c>
      <c r="F40" s="99"/>
      <c r="G40" s="99"/>
      <c r="H40" s="100" t="str">
        <f ca="1">IF(INDIRECT("'Risk Input'!"&amp;Database!$O$28&amp;ROW()-5)="","",INDIRECT("'Risk Input'!"&amp;Database!$O$28&amp;ROW()-5))</f>
        <v/>
      </c>
      <c r="I40" s="99"/>
      <c r="J40" s="99" t="str">
        <f ca="1" t="shared" si="0"/>
        <v/>
      </c>
      <c r="K40" s="99"/>
      <c r="L40" s="99"/>
      <c r="M40" s="99"/>
      <c r="N40" s="99" t="str">
        <f ca="1">IF(INDIRECT("'Risk Input'!"&amp;Database!$O$22&amp;ROW()-5)="","",INDIRECT("'Risk Input'!"&amp;Database!$O$22&amp;ROW()-5))</f>
        <v/>
      </c>
      <c r="O40" s="99"/>
      <c r="P40" s="99"/>
      <c r="Q40" s="99"/>
    </row>
    <row r="41" s="29" customFormat="1" ht="15.25" spans="2:17">
      <c r="B41" s="95">
        <f t="shared" si="1"/>
        <v>30</v>
      </c>
      <c r="C41" s="96" t="str">
        <f ca="1">IF(INDIRECT("'Risk Input'!"&amp;Database!$O$2&amp;ROW()-5)="","",INDIRECT("'Risk Input'!"&amp;Database!$O$2&amp;ROW()-5))</f>
        <v/>
      </c>
      <c r="D41" s="96" t="str">
        <f ca="1">IF(INDIRECT("'Risk Input'!"&amp;Database!$O$10&amp;ROW()-5)="","",INDIRECT("'Risk Input'!"&amp;Database!$O$10&amp;ROW()-5))</f>
        <v/>
      </c>
      <c r="E41" s="96" t="str">
        <f ca="1">IF(INDIRECT("'Risk Input'!"&amp;Database!$O$27&amp;ROW()-5)="","",INDIRECT("'Risk Input'!"&amp;Database!$O$27&amp;ROW()-5))</f>
        <v/>
      </c>
      <c r="F41" s="96"/>
      <c r="G41" s="96"/>
      <c r="H41" s="97" t="str">
        <f ca="1">IF(INDIRECT("'Risk Input'!"&amp;Database!$O$28&amp;ROW()-5)="","",INDIRECT("'Risk Input'!"&amp;Database!$O$28&amp;ROW()-5))</f>
        <v/>
      </c>
      <c r="I41" s="96"/>
      <c r="J41" s="96" t="str">
        <f ca="1" t="shared" si="0"/>
        <v/>
      </c>
      <c r="K41" s="96"/>
      <c r="L41" s="96"/>
      <c r="M41" s="96"/>
      <c r="N41" s="96" t="str">
        <f ca="1">IF(INDIRECT("'Risk Input'!"&amp;Database!$O$22&amp;ROW()-5)="","",INDIRECT("'Risk Input'!"&amp;Database!$O$22&amp;ROW()-5))</f>
        <v/>
      </c>
      <c r="O41" s="96"/>
      <c r="P41" s="96"/>
      <c r="Q41" s="96"/>
    </row>
    <row r="42" s="29" customFormat="1" ht="15.25" spans="2:17">
      <c r="B42" s="98">
        <f t="shared" si="1"/>
        <v>31</v>
      </c>
      <c r="C42" s="99" t="str">
        <f ca="1">IF(INDIRECT("'Risk Input'!"&amp;Database!$O$2&amp;ROW()-5)="","",INDIRECT("'Risk Input'!"&amp;Database!$O$2&amp;ROW()-5))</f>
        <v/>
      </c>
      <c r="D42" s="99" t="str">
        <f ca="1">IF(INDIRECT("'Risk Input'!"&amp;Database!$O$10&amp;ROW()-5)="","",INDIRECT("'Risk Input'!"&amp;Database!$O$10&amp;ROW()-5))</f>
        <v/>
      </c>
      <c r="E42" s="99" t="str">
        <f ca="1">IF(INDIRECT("'Risk Input'!"&amp;Database!$O$27&amp;ROW()-5)="","",INDIRECT("'Risk Input'!"&amp;Database!$O$27&amp;ROW()-5))</f>
        <v/>
      </c>
      <c r="F42" s="99"/>
      <c r="G42" s="99"/>
      <c r="H42" s="100" t="str">
        <f ca="1">IF(INDIRECT("'Risk Input'!"&amp;Database!$O$28&amp;ROW()-5)="","",INDIRECT("'Risk Input'!"&amp;Database!$O$28&amp;ROW()-5))</f>
        <v/>
      </c>
      <c r="I42" s="99"/>
      <c r="J42" s="99" t="str">
        <f ca="1" t="shared" si="0"/>
        <v/>
      </c>
      <c r="K42" s="99"/>
      <c r="L42" s="99"/>
      <c r="M42" s="99"/>
      <c r="N42" s="99" t="str">
        <f ca="1">IF(INDIRECT("'Risk Input'!"&amp;Database!$O$22&amp;ROW()-5)="","",INDIRECT("'Risk Input'!"&amp;Database!$O$22&amp;ROW()-5))</f>
        <v/>
      </c>
      <c r="O42" s="99"/>
      <c r="P42" s="99"/>
      <c r="Q42" s="99"/>
    </row>
    <row r="43" s="29" customFormat="1" ht="15.25" spans="2:17">
      <c r="B43" s="95">
        <f t="shared" si="1"/>
        <v>32</v>
      </c>
      <c r="C43" s="96" t="str">
        <f ca="1">IF(INDIRECT("'Risk Input'!"&amp;Database!$O$2&amp;ROW()-5)="","",INDIRECT("'Risk Input'!"&amp;Database!$O$2&amp;ROW()-5))</f>
        <v/>
      </c>
      <c r="D43" s="96" t="str">
        <f ca="1">IF(INDIRECT("'Risk Input'!"&amp;Database!$O$10&amp;ROW()-5)="","",INDIRECT("'Risk Input'!"&amp;Database!$O$10&amp;ROW()-5))</f>
        <v/>
      </c>
      <c r="E43" s="96" t="str">
        <f ca="1">IF(INDIRECT("'Risk Input'!"&amp;Database!$O$27&amp;ROW()-5)="","",INDIRECT("'Risk Input'!"&amp;Database!$O$27&amp;ROW()-5))</f>
        <v/>
      </c>
      <c r="F43" s="96"/>
      <c r="G43" s="96"/>
      <c r="H43" s="97" t="str">
        <f ca="1">IF(INDIRECT("'Risk Input'!"&amp;Database!$O$28&amp;ROW()-5)="","",INDIRECT("'Risk Input'!"&amp;Database!$O$28&amp;ROW()-5))</f>
        <v/>
      </c>
      <c r="I43" s="96"/>
      <c r="J43" s="96" t="str">
        <f ca="1" t="shared" si="0"/>
        <v/>
      </c>
      <c r="K43" s="96"/>
      <c r="L43" s="96"/>
      <c r="M43" s="96"/>
      <c r="N43" s="96" t="str">
        <f ca="1">IF(INDIRECT("'Risk Input'!"&amp;Database!$O$22&amp;ROW()-5)="","",INDIRECT("'Risk Input'!"&amp;Database!$O$22&amp;ROW()-5))</f>
        <v/>
      </c>
      <c r="O43" s="96"/>
      <c r="P43" s="96"/>
      <c r="Q43" s="96"/>
    </row>
    <row r="44" s="29" customFormat="1" ht="15.25" spans="2:17">
      <c r="B44" s="98">
        <f t="shared" si="1"/>
        <v>33</v>
      </c>
      <c r="C44" s="99" t="str">
        <f ca="1">IF(INDIRECT("'Risk Input'!"&amp;Database!$O$2&amp;ROW()-5)="","",INDIRECT("'Risk Input'!"&amp;Database!$O$2&amp;ROW()-5))</f>
        <v/>
      </c>
      <c r="D44" s="99" t="str">
        <f ca="1">IF(INDIRECT("'Risk Input'!"&amp;Database!$O$10&amp;ROW()-5)="","",INDIRECT("'Risk Input'!"&amp;Database!$O$10&amp;ROW()-5))</f>
        <v/>
      </c>
      <c r="E44" s="99" t="str">
        <f ca="1">IF(INDIRECT("'Risk Input'!"&amp;Database!$O$27&amp;ROW()-5)="","",INDIRECT("'Risk Input'!"&amp;Database!$O$27&amp;ROW()-5))</f>
        <v/>
      </c>
      <c r="F44" s="99"/>
      <c r="G44" s="99"/>
      <c r="H44" s="100" t="str">
        <f ca="1">IF(INDIRECT("'Risk Input'!"&amp;Database!$O$28&amp;ROW()-5)="","",INDIRECT("'Risk Input'!"&amp;Database!$O$28&amp;ROW()-5))</f>
        <v/>
      </c>
      <c r="I44" s="99"/>
      <c r="J44" s="99" t="str">
        <f ca="1" t="shared" si="0"/>
        <v/>
      </c>
      <c r="K44" s="99"/>
      <c r="L44" s="99"/>
      <c r="M44" s="99"/>
      <c r="N44" s="99" t="str">
        <f ca="1">IF(INDIRECT("'Risk Input'!"&amp;Database!$O$22&amp;ROW()-5)="","",INDIRECT("'Risk Input'!"&amp;Database!$O$22&amp;ROW()-5))</f>
        <v/>
      </c>
      <c r="O44" s="99"/>
      <c r="P44" s="99"/>
      <c r="Q44" s="99"/>
    </row>
    <row r="45" s="29" customFormat="1" ht="15.25" spans="2:17">
      <c r="B45" s="95">
        <f t="shared" si="1"/>
        <v>34</v>
      </c>
      <c r="C45" s="96" t="str">
        <f ca="1">IF(INDIRECT("'Risk Input'!"&amp;Database!$O$2&amp;ROW()-5)="","",INDIRECT("'Risk Input'!"&amp;Database!$O$2&amp;ROW()-5))</f>
        <v/>
      </c>
      <c r="D45" s="96" t="str">
        <f ca="1">IF(INDIRECT("'Risk Input'!"&amp;Database!$O$10&amp;ROW()-5)="","",INDIRECT("'Risk Input'!"&amp;Database!$O$10&amp;ROW()-5))</f>
        <v/>
      </c>
      <c r="E45" s="96" t="str">
        <f ca="1">IF(INDIRECT("'Risk Input'!"&amp;Database!$O$27&amp;ROW()-5)="","",INDIRECT("'Risk Input'!"&amp;Database!$O$27&amp;ROW()-5))</f>
        <v/>
      </c>
      <c r="F45" s="96"/>
      <c r="G45" s="96"/>
      <c r="H45" s="97" t="str">
        <f ca="1">IF(INDIRECT("'Risk Input'!"&amp;Database!$O$28&amp;ROW()-5)="","",INDIRECT("'Risk Input'!"&amp;Database!$O$28&amp;ROW()-5))</f>
        <v/>
      </c>
      <c r="I45" s="96"/>
      <c r="J45" s="96" t="str">
        <f ca="1" t="shared" si="0"/>
        <v/>
      </c>
      <c r="K45" s="96"/>
      <c r="L45" s="96"/>
      <c r="M45" s="96"/>
      <c r="N45" s="96" t="str">
        <f ca="1">IF(INDIRECT("'Risk Input'!"&amp;Database!$O$22&amp;ROW()-5)="","",INDIRECT("'Risk Input'!"&amp;Database!$O$22&amp;ROW()-5))</f>
        <v/>
      </c>
      <c r="O45" s="96"/>
      <c r="P45" s="96"/>
      <c r="Q45" s="96"/>
    </row>
    <row r="46" s="29" customFormat="1" ht="15.25" spans="2:17">
      <c r="B46" s="98">
        <f t="shared" si="1"/>
        <v>35</v>
      </c>
      <c r="C46" s="99" t="str">
        <f ca="1">IF(INDIRECT("'Risk Input'!"&amp;Database!$O$2&amp;ROW()-5)="","",INDIRECT("'Risk Input'!"&amp;Database!$O$2&amp;ROW()-5))</f>
        <v/>
      </c>
      <c r="D46" s="99" t="str">
        <f ca="1">IF(INDIRECT("'Risk Input'!"&amp;Database!$O$10&amp;ROW()-5)="","",INDIRECT("'Risk Input'!"&amp;Database!$O$10&amp;ROW()-5))</f>
        <v/>
      </c>
      <c r="E46" s="99" t="str">
        <f ca="1">IF(INDIRECT("'Risk Input'!"&amp;Database!$O$27&amp;ROW()-5)="","",INDIRECT("'Risk Input'!"&amp;Database!$O$27&amp;ROW()-5))</f>
        <v/>
      </c>
      <c r="F46" s="99"/>
      <c r="G46" s="99"/>
      <c r="H46" s="100" t="str">
        <f ca="1">IF(INDIRECT("'Risk Input'!"&amp;Database!$O$28&amp;ROW()-5)="","",INDIRECT("'Risk Input'!"&amp;Database!$O$28&amp;ROW()-5))</f>
        <v/>
      </c>
      <c r="I46" s="99"/>
      <c r="J46" s="99" t="str">
        <f ca="1" t="shared" si="0"/>
        <v/>
      </c>
      <c r="K46" s="99"/>
      <c r="L46" s="99"/>
      <c r="M46" s="99"/>
      <c r="N46" s="99" t="str">
        <f ca="1">IF(INDIRECT("'Risk Input'!"&amp;Database!$O$22&amp;ROW()-5)="","",INDIRECT("'Risk Input'!"&amp;Database!$O$22&amp;ROW()-5))</f>
        <v/>
      </c>
      <c r="O46" s="99"/>
      <c r="P46" s="99"/>
      <c r="Q46" s="99"/>
    </row>
    <row r="47" s="29" customFormat="1" ht="15.25" spans="2:17">
      <c r="B47" s="95">
        <f t="shared" si="1"/>
        <v>36</v>
      </c>
      <c r="C47" s="96" t="str">
        <f ca="1">IF(INDIRECT("'Risk Input'!"&amp;Database!$O$2&amp;ROW()-5)="","",INDIRECT("'Risk Input'!"&amp;Database!$O$2&amp;ROW()-5))</f>
        <v/>
      </c>
      <c r="D47" s="96" t="str">
        <f ca="1">IF(INDIRECT("'Risk Input'!"&amp;Database!$O$10&amp;ROW()-5)="","",INDIRECT("'Risk Input'!"&amp;Database!$O$10&amp;ROW()-5))</f>
        <v/>
      </c>
      <c r="E47" s="96" t="str">
        <f ca="1">IF(INDIRECT("'Risk Input'!"&amp;Database!$O$27&amp;ROW()-5)="","",INDIRECT("'Risk Input'!"&amp;Database!$O$27&amp;ROW()-5))</f>
        <v/>
      </c>
      <c r="F47" s="96"/>
      <c r="G47" s="96"/>
      <c r="H47" s="97" t="str">
        <f ca="1">IF(INDIRECT("'Risk Input'!"&amp;Database!$O$28&amp;ROW()-5)="","",INDIRECT("'Risk Input'!"&amp;Database!$O$28&amp;ROW()-5))</f>
        <v/>
      </c>
      <c r="I47" s="96"/>
      <c r="J47" s="96" t="str">
        <f ca="1" t="shared" si="0"/>
        <v/>
      </c>
      <c r="K47" s="96"/>
      <c r="L47" s="96"/>
      <c r="M47" s="96"/>
      <c r="N47" s="96" t="str">
        <f ca="1">IF(INDIRECT("'Risk Input'!"&amp;Database!$O$22&amp;ROW()-5)="","",INDIRECT("'Risk Input'!"&amp;Database!$O$22&amp;ROW()-5))</f>
        <v/>
      </c>
      <c r="O47" s="96"/>
      <c r="P47" s="96"/>
      <c r="Q47" s="96"/>
    </row>
    <row r="48" s="29" customFormat="1" ht="15.25" spans="2:17">
      <c r="B48" s="98">
        <f t="shared" si="1"/>
        <v>37</v>
      </c>
      <c r="C48" s="99" t="str">
        <f ca="1">IF(INDIRECT("'Risk Input'!"&amp;Database!$O$2&amp;ROW()-5)="","",INDIRECT("'Risk Input'!"&amp;Database!$O$2&amp;ROW()-5))</f>
        <v/>
      </c>
      <c r="D48" s="99" t="str">
        <f ca="1">IF(INDIRECT("'Risk Input'!"&amp;Database!$O$10&amp;ROW()-5)="","",INDIRECT("'Risk Input'!"&amp;Database!$O$10&amp;ROW()-5))</f>
        <v/>
      </c>
      <c r="E48" s="99" t="str">
        <f ca="1">IF(INDIRECT("'Risk Input'!"&amp;Database!$O$27&amp;ROW()-5)="","",INDIRECT("'Risk Input'!"&amp;Database!$O$27&amp;ROW()-5))</f>
        <v/>
      </c>
      <c r="F48" s="99"/>
      <c r="G48" s="99"/>
      <c r="H48" s="100" t="str">
        <f ca="1">IF(INDIRECT("'Risk Input'!"&amp;Database!$O$28&amp;ROW()-5)="","",INDIRECT("'Risk Input'!"&amp;Database!$O$28&amp;ROW()-5))</f>
        <v/>
      </c>
      <c r="I48" s="99"/>
      <c r="J48" s="99" t="str">
        <f ca="1" t="shared" si="0"/>
        <v/>
      </c>
      <c r="K48" s="99"/>
      <c r="L48" s="99"/>
      <c r="M48" s="99"/>
      <c r="N48" s="99" t="str">
        <f ca="1">IF(INDIRECT("'Risk Input'!"&amp;Database!$O$22&amp;ROW()-5)="","",INDIRECT("'Risk Input'!"&amp;Database!$O$22&amp;ROW()-5))</f>
        <v/>
      </c>
      <c r="O48" s="99"/>
      <c r="P48" s="99"/>
      <c r="Q48" s="99"/>
    </row>
    <row r="49" s="29" customFormat="1" ht="15.25" spans="2:17">
      <c r="B49" s="77">
        <f t="shared" si="1"/>
        <v>38</v>
      </c>
      <c r="C49" s="53" t="str">
        <f ca="1">IF(INDIRECT("'Risk Input'!"&amp;Database!$O$2&amp;ROW()-5)="","",INDIRECT("'Risk Input'!"&amp;Database!$O$2&amp;ROW()-5))</f>
        <v/>
      </c>
      <c r="D49" s="53" t="str">
        <f ca="1">IF(INDIRECT("'Risk Input'!"&amp;Database!$O$10&amp;ROW()-5)="","",INDIRECT("'Risk Input'!"&amp;Database!$O$10&amp;ROW()-5))</f>
        <v/>
      </c>
      <c r="E49" s="53" t="str">
        <f ca="1">IF(INDIRECT("'Risk Input'!"&amp;Database!$O$27&amp;ROW()-5)="","",INDIRECT("'Risk Input'!"&amp;Database!$O$27&amp;ROW()-5))</f>
        <v/>
      </c>
      <c r="F49" s="53"/>
      <c r="G49" s="53"/>
      <c r="H49" s="94" t="str">
        <f ca="1">IF(INDIRECT("'Risk Input'!"&amp;Database!$O$28&amp;ROW()-5)="","",INDIRECT("'Risk Input'!"&amp;Database!$O$28&amp;ROW()-5))</f>
        <v/>
      </c>
      <c r="I49" s="53"/>
      <c r="J49" s="53" t="str">
        <f ca="1" t="shared" si="0"/>
        <v/>
      </c>
      <c r="K49" s="53"/>
      <c r="L49" s="53"/>
      <c r="M49" s="53"/>
      <c r="N49" s="53" t="str">
        <f ca="1">IF(INDIRECT("'Risk Input'!"&amp;Database!$O$22&amp;ROW()-5)="","",INDIRECT("'Risk Input'!"&amp;Database!$O$22&amp;ROW()-5))</f>
        <v/>
      </c>
      <c r="O49" s="53"/>
      <c r="P49" s="53"/>
      <c r="Q49" s="53"/>
    </row>
    <row r="50" s="29" customFormat="1" ht="15.25" spans="2:17">
      <c r="B50" s="91">
        <f t="shared" ref="B50:B85" si="2">B49+1</f>
        <v>39</v>
      </c>
      <c r="C50" s="92" t="str">
        <f ca="1">IF(INDIRECT("'Risk Input'!"&amp;Database!$O$2&amp;ROW()-5)="","",INDIRECT("'Risk Input'!"&amp;Database!$O$2&amp;ROW()-5))</f>
        <v/>
      </c>
      <c r="D50" s="92" t="str">
        <f ca="1">IF(INDIRECT("'Risk Input'!"&amp;Database!$O$10&amp;ROW()-5)="","",INDIRECT("'Risk Input'!"&amp;Database!$O$10&amp;ROW()-5))</f>
        <v/>
      </c>
      <c r="E50" s="92" t="str">
        <f ca="1">IF(INDIRECT("'Risk Input'!"&amp;Database!$O$27&amp;ROW()-5)="","",INDIRECT("'Risk Input'!"&amp;Database!$O$27&amp;ROW()-5))</f>
        <v/>
      </c>
      <c r="F50" s="92"/>
      <c r="G50" s="92"/>
      <c r="H50" s="93" t="str">
        <f ca="1">IF(INDIRECT("'Risk Input'!"&amp;Database!$O$28&amp;ROW()-5)="","",INDIRECT("'Risk Input'!"&amp;Database!$O$28&amp;ROW()-5))</f>
        <v/>
      </c>
      <c r="I50" s="92"/>
      <c r="J50" s="92" t="str">
        <f ca="1" t="shared" si="0"/>
        <v/>
      </c>
      <c r="K50" s="92"/>
      <c r="L50" s="92"/>
      <c r="M50" s="92"/>
      <c r="N50" s="92" t="str">
        <f ca="1">IF(INDIRECT("'Risk Input'!"&amp;Database!$O$22&amp;ROW()-5)="","",INDIRECT("'Risk Input'!"&amp;Database!$O$22&amp;ROW()-5))</f>
        <v/>
      </c>
      <c r="O50" s="92"/>
      <c r="P50" s="92"/>
      <c r="Q50" s="92"/>
    </row>
    <row r="51" s="29" customFormat="1" ht="15.25" spans="2:17">
      <c r="B51" s="77">
        <f t="shared" si="2"/>
        <v>40</v>
      </c>
      <c r="C51" s="53" t="str">
        <f ca="1">IF(INDIRECT("'Risk Input'!"&amp;Database!$O$2&amp;ROW()-5)="","",INDIRECT("'Risk Input'!"&amp;Database!$O$2&amp;ROW()-5))</f>
        <v/>
      </c>
      <c r="D51" s="53" t="str">
        <f ca="1">IF(INDIRECT("'Risk Input'!"&amp;Database!$O$10&amp;ROW()-5)="","",INDIRECT("'Risk Input'!"&amp;Database!$O$10&amp;ROW()-5))</f>
        <v/>
      </c>
      <c r="E51" s="53" t="str">
        <f ca="1">IF(INDIRECT("'Risk Input'!"&amp;Database!$O$27&amp;ROW()-5)="","",INDIRECT("'Risk Input'!"&amp;Database!$O$27&amp;ROW()-5))</f>
        <v/>
      </c>
      <c r="F51" s="53"/>
      <c r="G51" s="53"/>
      <c r="H51" s="94" t="str">
        <f ca="1">IF(INDIRECT("'Risk Input'!"&amp;Database!$O$28&amp;ROW()-5)="","",INDIRECT("'Risk Input'!"&amp;Database!$O$28&amp;ROW()-5))</f>
        <v/>
      </c>
      <c r="I51" s="53"/>
      <c r="J51" s="53" t="str">
        <f ca="1" t="shared" si="0"/>
        <v/>
      </c>
      <c r="K51" s="53"/>
      <c r="L51" s="53"/>
      <c r="M51" s="53"/>
      <c r="N51" s="53" t="str">
        <f ca="1">IF(INDIRECT("'Risk Input'!"&amp;Database!$O$22&amp;ROW()-5)="","",INDIRECT("'Risk Input'!"&amp;Database!$O$22&amp;ROW()-5))</f>
        <v/>
      </c>
      <c r="O51" s="53"/>
      <c r="P51" s="53"/>
      <c r="Q51" s="53"/>
    </row>
    <row r="52" s="29" customFormat="1" ht="15.25" spans="2:17">
      <c r="B52" s="91">
        <f t="shared" si="2"/>
        <v>41</v>
      </c>
      <c r="C52" s="92" t="str">
        <f ca="1">IF(INDIRECT("'Risk Input'!"&amp;Database!$O$2&amp;ROW()-5)="","",INDIRECT("'Risk Input'!"&amp;Database!$O$2&amp;ROW()-5))</f>
        <v/>
      </c>
      <c r="D52" s="92" t="str">
        <f ca="1">IF(INDIRECT("'Risk Input'!"&amp;Database!$O$10&amp;ROW()-5)="","",INDIRECT("'Risk Input'!"&amp;Database!$O$10&amp;ROW()-5))</f>
        <v/>
      </c>
      <c r="E52" s="92" t="str">
        <f ca="1">IF(INDIRECT("'Risk Input'!"&amp;Database!$O$27&amp;ROW()-5)="","",INDIRECT("'Risk Input'!"&amp;Database!$O$27&amp;ROW()-5))</f>
        <v/>
      </c>
      <c r="F52" s="92"/>
      <c r="G52" s="92"/>
      <c r="H52" s="93" t="str">
        <f ca="1">IF(INDIRECT("'Risk Input'!"&amp;Database!$O$28&amp;ROW()-5)="","",INDIRECT("'Risk Input'!"&amp;Database!$O$28&amp;ROW()-5))</f>
        <v/>
      </c>
      <c r="I52" s="92"/>
      <c r="J52" s="92" t="str">
        <f ca="1" t="shared" si="0"/>
        <v/>
      </c>
      <c r="K52" s="92"/>
      <c r="L52" s="92"/>
      <c r="M52" s="92"/>
      <c r="N52" s="92" t="str">
        <f ca="1">IF(INDIRECT("'Risk Input'!"&amp;Database!$O$22&amp;ROW()-5)="","",INDIRECT("'Risk Input'!"&amp;Database!$O$22&amp;ROW()-5))</f>
        <v/>
      </c>
      <c r="O52" s="92"/>
      <c r="P52" s="92"/>
      <c r="Q52" s="92"/>
    </row>
    <row r="53" s="29" customFormat="1" ht="15.25" spans="2:17">
      <c r="B53" s="77">
        <f t="shared" si="2"/>
        <v>42</v>
      </c>
      <c r="C53" s="53" t="str">
        <f ca="1">IF(INDIRECT("'Risk Input'!"&amp;Database!$O$2&amp;ROW()-5)="","",INDIRECT("'Risk Input'!"&amp;Database!$O$2&amp;ROW()-5))</f>
        <v/>
      </c>
      <c r="D53" s="53" t="str">
        <f ca="1">IF(INDIRECT("'Risk Input'!"&amp;Database!$O$10&amp;ROW()-5)="","",INDIRECT("'Risk Input'!"&amp;Database!$O$10&amp;ROW()-5))</f>
        <v/>
      </c>
      <c r="E53" s="53" t="str">
        <f ca="1">IF(INDIRECT("'Risk Input'!"&amp;Database!$O$27&amp;ROW()-5)="","",INDIRECT("'Risk Input'!"&amp;Database!$O$27&amp;ROW()-5))</f>
        <v/>
      </c>
      <c r="F53" s="53"/>
      <c r="G53" s="53"/>
      <c r="H53" s="94" t="str">
        <f ca="1">IF(INDIRECT("'Risk Input'!"&amp;Database!$O$28&amp;ROW()-5)="","",INDIRECT("'Risk Input'!"&amp;Database!$O$28&amp;ROW()-5))</f>
        <v/>
      </c>
      <c r="I53" s="53"/>
      <c r="J53" s="53" t="str">
        <f ca="1" t="shared" si="0"/>
        <v/>
      </c>
      <c r="K53" s="53"/>
      <c r="L53" s="53"/>
      <c r="M53" s="53"/>
      <c r="N53" s="53" t="str">
        <f ca="1">IF(INDIRECT("'Risk Input'!"&amp;Database!$O$22&amp;ROW()-5)="","",INDIRECT("'Risk Input'!"&amp;Database!$O$22&amp;ROW()-5))</f>
        <v/>
      </c>
      <c r="O53" s="53"/>
      <c r="P53" s="53"/>
      <c r="Q53" s="53"/>
    </row>
    <row r="54" s="29" customFormat="1" ht="15.25" spans="2:17">
      <c r="B54" s="91">
        <f t="shared" si="2"/>
        <v>43</v>
      </c>
      <c r="C54" s="92" t="str">
        <f ca="1">IF(INDIRECT("'Risk Input'!"&amp;Database!$O$2&amp;ROW()-5)="","",INDIRECT("'Risk Input'!"&amp;Database!$O$2&amp;ROW()-5))</f>
        <v/>
      </c>
      <c r="D54" s="92" t="str">
        <f ca="1">IF(INDIRECT("'Risk Input'!"&amp;Database!$O$10&amp;ROW()-5)="","",INDIRECT("'Risk Input'!"&amp;Database!$O$10&amp;ROW()-5))</f>
        <v/>
      </c>
      <c r="E54" s="92" t="str">
        <f ca="1">IF(INDIRECT("'Risk Input'!"&amp;Database!$O$27&amp;ROW()-5)="","",INDIRECT("'Risk Input'!"&amp;Database!$O$27&amp;ROW()-5))</f>
        <v/>
      </c>
      <c r="F54" s="92"/>
      <c r="G54" s="92"/>
      <c r="H54" s="93" t="str">
        <f ca="1">IF(INDIRECT("'Risk Input'!"&amp;Database!$O$28&amp;ROW()-5)="","",INDIRECT("'Risk Input'!"&amp;Database!$O$28&amp;ROW()-5))</f>
        <v/>
      </c>
      <c r="I54" s="92"/>
      <c r="J54" s="92" t="str">
        <f ca="1" t="shared" si="0"/>
        <v/>
      </c>
      <c r="K54" s="92"/>
      <c r="L54" s="92"/>
      <c r="M54" s="92"/>
      <c r="N54" s="92" t="str">
        <f ca="1">IF(INDIRECT("'Risk Input'!"&amp;Database!$O$22&amp;ROW()-5)="","",INDIRECT("'Risk Input'!"&amp;Database!$O$22&amp;ROW()-5))</f>
        <v/>
      </c>
      <c r="O54" s="92"/>
      <c r="P54" s="92"/>
      <c r="Q54" s="92"/>
    </row>
    <row r="55" s="29" customFormat="1" ht="15.25" spans="2:17">
      <c r="B55" s="77">
        <f t="shared" si="2"/>
        <v>44</v>
      </c>
      <c r="C55" s="53" t="str">
        <f ca="1">IF(INDIRECT("'Risk Input'!"&amp;Database!$O$2&amp;ROW()-5)="","",INDIRECT("'Risk Input'!"&amp;Database!$O$2&amp;ROW()-5))</f>
        <v/>
      </c>
      <c r="D55" s="53" t="str">
        <f ca="1">IF(INDIRECT("'Risk Input'!"&amp;Database!$O$10&amp;ROW()-5)="","",INDIRECT("'Risk Input'!"&amp;Database!$O$10&amp;ROW()-5))</f>
        <v/>
      </c>
      <c r="E55" s="53" t="str">
        <f ca="1">IF(INDIRECT("'Risk Input'!"&amp;Database!$O$27&amp;ROW()-5)="","",INDIRECT("'Risk Input'!"&amp;Database!$O$27&amp;ROW()-5))</f>
        <v/>
      </c>
      <c r="F55" s="53"/>
      <c r="G55" s="53"/>
      <c r="H55" s="94" t="str">
        <f ca="1">IF(INDIRECT("'Risk Input'!"&amp;Database!$O$28&amp;ROW()-5)="","",INDIRECT("'Risk Input'!"&amp;Database!$O$28&amp;ROW()-5))</f>
        <v/>
      </c>
      <c r="I55" s="53"/>
      <c r="J55" s="53" t="str">
        <f ca="1" t="shared" si="0"/>
        <v/>
      </c>
      <c r="K55" s="53"/>
      <c r="L55" s="53"/>
      <c r="M55" s="53"/>
      <c r="N55" s="53" t="str">
        <f ca="1">IF(INDIRECT("'Risk Input'!"&amp;Database!$O$22&amp;ROW()-5)="","",INDIRECT("'Risk Input'!"&amp;Database!$O$22&amp;ROW()-5))</f>
        <v/>
      </c>
      <c r="O55" s="53"/>
      <c r="P55" s="53"/>
      <c r="Q55" s="53"/>
    </row>
    <row r="56" s="29" customFormat="1" ht="15.25" spans="2:17">
      <c r="B56" s="91">
        <f t="shared" si="2"/>
        <v>45</v>
      </c>
      <c r="C56" s="92" t="str">
        <f ca="1">IF(INDIRECT("'Risk Input'!"&amp;Database!$O$2&amp;ROW()-5)="","",INDIRECT("'Risk Input'!"&amp;Database!$O$2&amp;ROW()-5))</f>
        <v/>
      </c>
      <c r="D56" s="92" t="str">
        <f ca="1">IF(INDIRECT("'Risk Input'!"&amp;Database!$O$10&amp;ROW()-5)="","",INDIRECT("'Risk Input'!"&amp;Database!$O$10&amp;ROW()-5))</f>
        <v/>
      </c>
      <c r="E56" s="92" t="str">
        <f ca="1">IF(INDIRECT("'Risk Input'!"&amp;Database!$O$27&amp;ROW()-5)="","",INDIRECT("'Risk Input'!"&amp;Database!$O$27&amp;ROW()-5))</f>
        <v/>
      </c>
      <c r="F56" s="92"/>
      <c r="G56" s="92"/>
      <c r="H56" s="93" t="str">
        <f ca="1">IF(INDIRECT("'Risk Input'!"&amp;Database!$O$28&amp;ROW()-5)="","",INDIRECT("'Risk Input'!"&amp;Database!$O$28&amp;ROW()-5))</f>
        <v/>
      </c>
      <c r="I56" s="92"/>
      <c r="J56" s="92" t="str">
        <f ca="1" t="shared" si="0"/>
        <v/>
      </c>
      <c r="K56" s="92"/>
      <c r="L56" s="92"/>
      <c r="M56" s="92"/>
      <c r="N56" s="92" t="str">
        <f ca="1">IF(INDIRECT("'Risk Input'!"&amp;Database!$O$22&amp;ROW()-5)="","",INDIRECT("'Risk Input'!"&amp;Database!$O$22&amp;ROW()-5))</f>
        <v/>
      </c>
      <c r="O56" s="92"/>
      <c r="P56" s="92"/>
      <c r="Q56" s="92"/>
    </row>
    <row r="57" s="29" customFormat="1" ht="15.25" spans="2:17">
      <c r="B57" s="95">
        <f t="shared" si="2"/>
        <v>46</v>
      </c>
      <c r="C57" s="96" t="str">
        <f ca="1">IF(INDIRECT("'Risk Input'!"&amp;Database!$O$2&amp;ROW()-5)="","",INDIRECT("'Risk Input'!"&amp;Database!$O$2&amp;ROW()-5))</f>
        <v/>
      </c>
      <c r="D57" s="96" t="str">
        <f ca="1">IF(INDIRECT("'Risk Input'!"&amp;Database!$O$10&amp;ROW()-5)="","",INDIRECT("'Risk Input'!"&amp;Database!$O$10&amp;ROW()-5))</f>
        <v/>
      </c>
      <c r="E57" s="96" t="str">
        <f ca="1">IF(INDIRECT("'Risk Input'!"&amp;Database!$O$27&amp;ROW()-5)="","",INDIRECT("'Risk Input'!"&amp;Database!$O$27&amp;ROW()-5))</f>
        <v/>
      </c>
      <c r="F57" s="96"/>
      <c r="G57" s="96"/>
      <c r="H57" s="97" t="str">
        <f ca="1">IF(INDIRECT("'Risk Input'!"&amp;Database!$O$28&amp;ROW()-5)="","",INDIRECT("'Risk Input'!"&amp;Database!$O$28&amp;ROW()-5))</f>
        <v/>
      </c>
      <c r="I57" s="96"/>
      <c r="J57" s="96" t="str">
        <f ca="1" t="shared" si="0"/>
        <v/>
      </c>
      <c r="K57" s="96"/>
      <c r="L57" s="96"/>
      <c r="M57" s="96"/>
      <c r="N57" s="96" t="str">
        <f ca="1">IF(INDIRECT("'Risk Input'!"&amp;Database!$O$22&amp;ROW()-5)="","",INDIRECT("'Risk Input'!"&amp;Database!$O$22&amp;ROW()-5))</f>
        <v/>
      </c>
      <c r="O57" s="96"/>
      <c r="P57" s="96"/>
      <c r="Q57" s="96"/>
    </row>
    <row r="58" s="29" customFormat="1" ht="15.25" spans="2:17">
      <c r="B58" s="98">
        <f t="shared" si="2"/>
        <v>47</v>
      </c>
      <c r="C58" s="99" t="str">
        <f ca="1">IF(INDIRECT("'Risk Input'!"&amp;Database!$O$2&amp;ROW()-5)="","",INDIRECT("'Risk Input'!"&amp;Database!$O$2&amp;ROW()-5))</f>
        <v/>
      </c>
      <c r="D58" s="99" t="str">
        <f ca="1">IF(INDIRECT("'Risk Input'!"&amp;Database!$O$10&amp;ROW()-5)="","",INDIRECT("'Risk Input'!"&amp;Database!$O$10&amp;ROW()-5))</f>
        <v/>
      </c>
      <c r="E58" s="99" t="str">
        <f ca="1">IF(INDIRECT("'Risk Input'!"&amp;Database!$O$27&amp;ROW()-5)="","",INDIRECT("'Risk Input'!"&amp;Database!$O$27&amp;ROW()-5))</f>
        <v/>
      </c>
      <c r="F58" s="99"/>
      <c r="G58" s="99"/>
      <c r="H58" s="100" t="str">
        <f ca="1">IF(INDIRECT("'Risk Input'!"&amp;Database!$O$28&amp;ROW()-5)="","",INDIRECT("'Risk Input'!"&amp;Database!$O$28&amp;ROW()-5))</f>
        <v/>
      </c>
      <c r="I58" s="99"/>
      <c r="J58" s="99" t="str">
        <f ca="1" t="shared" si="0"/>
        <v/>
      </c>
      <c r="K58" s="99"/>
      <c r="L58" s="99"/>
      <c r="M58" s="99"/>
      <c r="N58" s="99" t="str">
        <f ca="1">IF(INDIRECT("'Risk Input'!"&amp;Database!$O$22&amp;ROW()-5)="","",INDIRECT("'Risk Input'!"&amp;Database!$O$22&amp;ROW()-5))</f>
        <v/>
      </c>
      <c r="O58" s="99"/>
      <c r="P58" s="99"/>
      <c r="Q58" s="99"/>
    </row>
    <row r="59" s="29" customFormat="1" ht="15.25" spans="2:17">
      <c r="B59" s="95">
        <f t="shared" si="2"/>
        <v>48</v>
      </c>
      <c r="C59" s="96" t="str">
        <f ca="1">IF(INDIRECT("'Risk Input'!"&amp;Database!$O$2&amp;ROW()-5)="","",INDIRECT("'Risk Input'!"&amp;Database!$O$2&amp;ROW()-5))</f>
        <v/>
      </c>
      <c r="D59" s="96" t="str">
        <f ca="1">IF(INDIRECT("'Risk Input'!"&amp;Database!$O$10&amp;ROW()-5)="","",INDIRECT("'Risk Input'!"&amp;Database!$O$10&amp;ROW()-5))</f>
        <v/>
      </c>
      <c r="E59" s="96" t="str">
        <f ca="1">IF(INDIRECT("'Risk Input'!"&amp;Database!$O$27&amp;ROW()-5)="","",INDIRECT("'Risk Input'!"&amp;Database!$O$27&amp;ROW()-5))</f>
        <v/>
      </c>
      <c r="F59" s="96"/>
      <c r="G59" s="96"/>
      <c r="H59" s="97" t="str">
        <f ca="1">IF(INDIRECT("'Risk Input'!"&amp;Database!$O$28&amp;ROW()-5)="","",INDIRECT("'Risk Input'!"&amp;Database!$O$28&amp;ROW()-5))</f>
        <v/>
      </c>
      <c r="I59" s="96"/>
      <c r="J59" s="96" t="str">
        <f ca="1" t="shared" si="0"/>
        <v/>
      </c>
      <c r="K59" s="96"/>
      <c r="L59" s="96"/>
      <c r="M59" s="96"/>
      <c r="N59" s="96" t="str">
        <f ca="1">IF(INDIRECT("'Risk Input'!"&amp;Database!$O$22&amp;ROW()-5)="","",INDIRECT("'Risk Input'!"&amp;Database!$O$22&amp;ROW()-5))</f>
        <v/>
      </c>
      <c r="O59" s="96"/>
      <c r="P59" s="96"/>
      <c r="Q59" s="96"/>
    </row>
    <row r="60" s="29" customFormat="1" ht="15.25" spans="2:17">
      <c r="B60" s="98">
        <f t="shared" si="2"/>
        <v>49</v>
      </c>
      <c r="C60" s="99" t="str">
        <f ca="1">IF(INDIRECT("'Risk Input'!"&amp;Database!$O$2&amp;ROW()-5)="","",INDIRECT("'Risk Input'!"&amp;Database!$O$2&amp;ROW()-5))</f>
        <v/>
      </c>
      <c r="D60" s="99" t="str">
        <f ca="1">IF(INDIRECT("'Risk Input'!"&amp;Database!$O$10&amp;ROW()-5)="","",INDIRECT("'Risk Input'!"&amp;Database!$O$10&amp;ROW()-5))</f>
        <v/>
      </c>
      <c r="E60" s="99" t="str">
        <f ca="1">IF(INDIRECT("'Risk Input'!"&amp;Database!$O$27&amp;ROW()-5)="","",INDIRECT("'Risk Input'!"&amp;Database!$O$27&amp;ROW()-5))</f>
        <v/>
      </c>
      <c r="F60" s="99"/>
      <c r="G60" s="99"/>
      <c r="H60" s="100" t="str">
        <f ca="1">IF(INDIRECT("'Risk Input'!"&amp;Database!$O$28&amp;ROW()-5)="","",INDIRECT("'Risk Input'!"&amp;Database!$O$28&amp;ROW()-5))</f>
        <v/>
      </c>
      <c r="I60" s="99"/>
      <c r="J60" s="99" t="str">
        <f ca="1" t="shared" si="0"/>
        <v/>
      </c>
      <c r="K60" s="99"/>
      <c r="L60" s="99"/>
      <c r="M60" s="99"/>
      <c r="N60" s="99" t="str">
        <f ca="1">IF(INDIRECT("'Risk Input'!"&amp;Database!$O$22&amp;ROW()-5)="","",INDIRECT("'Risk Input'!"&amp;Database!$O$22&amp;ROW()-5))</f>
        <v/>
      </c>
      <c r="O60" s="99"/>
      <c r="P60" s="99"/>
      <c r="Q60" s="99"/>
    </row>
    <row r="61" s="29" customFormat="1" ht="15.25" spans="2:17">
      <c r="B61" s="95">
        <f t="shared" si="2"/>
        <v>50</v>
      </c>
      <c r="C61" s="96" t="str">
        <f ca="1">IF(INDIRECT("'Risk Input'!"&amp;Database!$O$2&amp;ROW()-5)="","",INDIRECT("'Risk Input'!"&amp;Database!$O$2&amp;ROW()-5))</f>
        <v/>
      </c>
      <c r="D61" s="96" t="str">
        <f ca="1">IF(INDIRECT("'Risk Input'!"&amp;Database!$O$10&amp;ROW()-5)="","",INDIRECT("'Risk Input'!"&amp;Database!$O$10&amp;ROW()-5))</f>
        <v/>
      </c>
      <c r="E61" s="96" t="str">
        <f ca="1">IF(INDIRECT("'Risk Input'!"&amp;Database!$O$27&amp;ROW()-5)="","",INDIRECT("'Risk Input'!"&amp;Database!$O$27&amp;ROW()-5))</f>
        <v/>
      </c>
      <c r="F61" s="96"/>
      <c r="G61" s="96"/>
      <c r="H61" s="97" t="str">
        <f ca="1">IF(INDIRECT("'Risk Input'!"&amp;Database!$O$28&amp;ROW()-5)="","",INDIRECT("'Risk Input'!"&amp;Database!$O$28&amp;ROW()-5))</f>
        <v/>
      </c>
      <c r="I61" s="96"/>
      <c r="J61" s="96" t="str">
        <f ca="1" t="shared" si="0"/>
        <v/>
      </c>
      <c r="K61" s="96"/>
      <c r="L61" s="96"/>
      <c r="M61" s="96"/>
      <c r="N61" s="96" t="str">
        <f ca="1">IF(INDIRECT("'Risk Input'!"&amp;Database!$O$22&amp;ROW()-5)="","",INDIRECT("'Risk Input'!"&amp;Database!$O$22&amp;ROW()-5))</f>
        <v/>
      </c>
      <c r="O61" s="96"/>
      <c r="P61" s="96"/>
      <c r="Q61" s="96"/>
    </row>
    <row r="62" s="29" customFormat="1" ht="15.25" spans="2:17">
      <c r="B62" s="98">
        <f t="shared" si="2"/>
        <v>51</v>
      </c>
      <c r="C62" s="99" t="str">
        <f ca="1">IF(INDIRECT("'Risk Input'!"&amp;Database!$O$2&amp;ROW()-5)="","",INDIRECT("'Risk Input'!"&amp;Database!$O$2&amp;ROW()-5))</f>
        <v/>
      </c>
      <c r="D62" s="99" t="str">
        <f ca="1">IF(INDIRECT("'Risk Input'!"&amp;Database!$O$10&amp;ROW()-5)="","",INDIRECT("'Risk Input'!"&amp;Database!$O$10&amp;ROW()-5))</f>
        <v/>
      </c>
      <c r="E62" s="99" t="str">
        <f ca="1">IF(INDIRECT("'Risk Input'!"&amp;Database!$O$27&amp;ROW()-5)="","",INDIRECT("'Risk Input'!"&amp;Database!$O$27&amp;ROW()-5))</f>
        <v/>
      </c>
      <c r="F62" s="99"/>
      <c r="G62" s="99"/>
      <c r="H62" s="100" t="str">
        <f ca="1">IF(INDIRECT("'Risk Input'!"&amp;Database!$O$28&amp;ROW()-5)="","",INDIRECT("'Risk Input'!"&amp;Database!$O$28&amp;ROW()-5))</f>
        <v/>
      </c>
      <c r="I62" s="99"/>
      <c r="J62" s="99" t="str">
        <f ca="1" t="shared" si="0"/>
        <v/>
      </c>
      <c r="K62" s="99"/>
      <c r="L62" s="99"/>
      <c r="M62" s="99"/>
      <c r="N62" s="99" t="str">
        <f ca="1">IF(INDIRECT("'Risk Input'!"&amp;Database!$O$22&amp;ROW()-5)="","",INDIRECT("'Risk Input'!"&amp;Database!$O$22&amp;ROW()-5))</f>
        <v/>
      </c>
      <c r="O62" s="99"/>
      <c r="P62" s="99"/>
      <c r="Q62" s="99"/>
    </row>
    <row r="63" s="29" customFormat="1" ht="15.25" spans="2:17">
      <c r="B63" s="95">
        <f t="shared" si="2"/>
        <v>52</v>
      </c>
      <c r="C63" s="96" t="str">
        <f ca="1">IF(INDIRECT("'Risk Input'!"&amp;Database!$O$2&amp;ROW()-5)="","",INDIRECT("'Risk Input'!"&amp;Database!$O$2&amp;ROW()-5))</f>
        <v/>
      </c>
      <c r="D63" s="96" t="str">
        <f ca="1">IF(INDIRECT("'Risk Input'!"&amp;Database!$O$10&amp;ROW()-5)="","",INDIRECT("'Risk Input'!"&amp;Database!$O$10&amp;ROW()-5))</f>
        <v/>
      </c>
      <c r="E63" s="96" t="str">
        <f ca="1">IF(INDIRECT("'Risk Input'!"&amp;Database!$O$27&amp;ROW()-5)="","",INDIRECT("'Risk Input'!"&amp;Database!$O$27&amp;ROW()-5))</f>
        <v/>
      </c>
      <c r="F63" s="96"/>
      <c r="G63" s="96"/>
      <c r="H63" s="97" t="str">
        <f ca="1">IF(INDIRECT("'Risk Input'!"&amp;Database!$O$28&amp;ROW()-5)="","",INDIRECT("'Risk Input'!"&amp;Database!$O$28&amp;ROW()-5))</f>
        <v/>
      </c>
      <c r="I63" s="96"/>
      <c r="J63" s="96" t="str">
        <f ca="1" t="shared" si="0"/>
        <v/>
      </c>
      <c r="K63" s="96"/>
      <c r="L63" s="96"/>
      <c r="M63" s="96"/>
      <c r="N63" s="96" t="str">
        <f ca="1">IF(INDIRECT("'Risk Input'!"&amp;Database!$O$22&amp;ROW()-5)="","",INDIRECT("'Risk Input'!"&amp;Database!$O$22&amp;ROW()-5))</f>
        <v/>
      </c>
      <c r="O63" s="96"/>
      <c r="P63" s="96"/>
      <c r="Q63" s="96"/>
    </row>
    <row r="64" s="29" customFormat="1" ht="15.25" spans="2:17">
      <c r="B64" s="98">
        <f t="shared" si="2"/>
        <v>53</v>
      </c>
      <c r="C64" s="99" t="str">
        <f ca="1">IF(INDIRECT("'Risk Input'!"&amp;Database!$O$2&amp;ROW()-5)="","",INDIRECT("'Risk Input'!"&amp;Database!$O$2&amp;ROW()-5))</f>
        <v/>
      </c>
      <c r="D64" s="99" t="str">
        <f ca="1">IF(INDIRECT("'Risk Input'!"&amp;Database!$O$10&amp;ROW()-5)="","",INDIRECT("'Risk Input'!"&amp;Database!$O$10&amp;ROW()-5))</f>
        <v/>
      </c>
      <c r="E64" s="99" t="str">
        <f ca="1">IF(INDIRECT("'Risk Input'!"&amp;Database!$O$27&amp;ROW()-5)="","",INDIRECT("'Risk Input'!"&amp;Database!$O$27&amp;ROW()-5))</f>
        <v/>
      </c>
      <c r="F64" s="99"/>
      <c r="G64" s="99"/>
      <c r="H64" s="100" t="str">
        <f ca="1">IF(INDIRECT("'Risk Input'!"&amp;Database!$O$28&amp;ROW()-5)="","",INDIRECT("'Risk Input'!"&amp;Database!$O$28&amp;ROW()-5))</f>
        <v/>
      </c>
      <c r="I64" s="99"/>
      <c r="J64" s="99" t="str">
        <f ca="1" t="shared" si="0"/>
        <v/>
      </c>
      <c r="K64" s="99"/>
      <c r="L64" s="99"/>
      <c r="M64" s="99"/>
      <c r="N64" s="99" t="str">
        <f ca="1">IF(INDIRECT("'Risk Input'!"&amp;Database!$O$22&amp;ROW()-5)="","",INDIRECT("'Risk Input'!"&amp;Database!$O$22&amp;ROW()-5))</f>
        <v/>
      </c>
      <c r="O64" s="99"/>
      <c r="P64" s="99"/>
      <c r="Q64" s="99"/>
    </row>
    <row r="65" s="29" customFormat="1" ht="15.25" spans="2:17">
      <c r="B65" s="95">
        <f t="shared" si="2"/>
        <v>54</v>
      </c>
      <c r="C65" s="96" t="str">
        <f ca="1">IF(INDIRECT("'Risk Input'!"&amp;Database!$O$2&amp;ROW()-5)="","",INDIRECT("'Risk Input'!"&amp;Database!$O$2&amp;ROW()-5))</f>
        <v/>
      </c>
      <c r="D65" s="96" t="str">
        <f ca="1">IF(INDIRECT("'Risk Input'!"&amp;Database!$O$10&amp;ROW()-5)="","",INDIRECT("'Risk Input'!"&amp;Database!$O$10&amp;ROW()-5))</f>
        <v/>
      </c>
      <c r="E65" s="96" t="str">
        <f ca="1">IF(INDIRECT("'Risk Input'!"&amp;Database!$O$27&amp;ROW()-5)="","",INDIRECT("'Risk Input'!"&amp;Database!$O$27&amp;ROW()-5))</f>
        <v/>
      </c>
      <c r="F65" s="96"/>
      <c r="G65" s="96"/>
      <c r="H65" s="97" t="str">
        <f ca="1">IF(INDIRECT("'Risk Input'!"&amp;Database!$O$28&amp;ROW()-5)="","",INDIRECT("'Risk Input'!"&amp;Database!$O$28&amp;ROW()-5))</f>
        <v/>
      </c>
      <c r="I65" s="96"/>
      <c r="J65" s="96" t="str">
        <f ca="1" t="shared" si="0"/>
        <v/>
      </c>
      <c r="K65" s="96"/>
      <c r="L65" s="96"/>
      <c r="M65" s="96"/>
      <c r="N65" s="96" t="str">
        <f ca="1">IF(INDIRECT("'Risk Input'!"&amp;Database!$O$22&amp;ROW()-5)="","",INDIRECT("'Risk Input'!"&amp;Database!$O$22&amp;ROW()-5))</f>
        <v/>
      </c>
      <c r="O65" s="96"/>
      <c r="P65" s="96"/>
      <c r="Q65" s="96"/>
    </row>
    <row r="66" s="29" customFormat="1" ht="15.25" spans="2:17">
      <c r="B66" s="98">
        <f t="shared" si="2"/>
        <v>55</v>
      </c>
      <c r="C66" s="99" t="str">
        <f ca="1">IF(INDIRECT("'Risk Input'!"&amp;Database!$O$2&amp;ROW()-5)="","",INDIRECT("'Risk Input'!"&amp;Database!$O$2&amp;ROW()-5))</f>
        <v/>
      </c>
      <c r="D66" s="99" t="str">
        <f ca="1">IF(INDIRECT("'Risk Input'!"&amp;Database!$O$10&amp;ROW()-5)="","",INDIRECT("'Risk Input'!"&amp;Database!$O$10&amp;ROW()-5))</f>
        <v/>
      </c>
      <c r="E66" s="99" t="str">
        <f ca="1">IF(INDIRECT("'Risk Input'!"&amp;Database!$O$27&amp;ROW()-5)="","",INDIRECT("'Risk Input'!"&amp;Database!$O$27&amp;ROW()-5))</f>
        <v/>
      </c>
      <c r="F66" s="99"/>
      <c r="G66" s="99"/>
      <c r="H66" s="100" t="str">
        <f ca="1">IF(INDIRECT("'Risk Input'!"&amp;Database!$O$28&amp;ROW()-5)="","",INDIRECT("'Risk Input'!"&amp;Database!$O$28&amp;ROW()-5))</f>
        <v/>
      </c>
      <c r="I66" s="99"/>
      <c r="J66" s="99" t="str">
        <f ca="1" t="shared" si="0"/>
        <v/>
      </c>
      <c r="K66" s="99"/>
      <c r="L66" s="99"/>
      <c r="M66" s="99"/>
      <c r="N66" s="99" t="str">
        <f ca="1">IF(INDIRECT("'Risk Input'!"&amp;Database!$O$22&amp;ROW()-5)="","",INDIRECT("'Risk Input'!"&amp;Database!$O$22&amp;ROW()-5))</f>
        <v/>
      </c>
      <c r="O66" s="99"/>
      <c r="P66" s="99"/>
      <c r="Q66" s="99"/>
    </row>
    <row r="67" s="29" customFormat="1" ht="15.25" spans="2:17">
      <c r="B67" s="95">
        <f t="shared" si="2"/>
        <v>56</v>
      </c>
      <c r="C67" s="96" t="str">
        <f ca="1">IF(INDIRECT("'Risk Input'!"&amp;Database!$O$2&amp;ROW()-5)="","",INDIRECT("'Risk Input'!"&amp;Database!$O$2&amp;ROW()-5))</f>
        <v/>
      </c>
      <c r="D67" s="96" t="str">
        <f ca="1">IF(INDIRECT("'Risk Input'!"&amp;Database!$O$10&amp;ROW()-5)="","",INDIRECT("'Risk Input'!"&amp;Database!$O$10&amp;ROW()-5))</f>
        <v/>
      </c>
      <c r="E67" s="96" t="str">
        <f ca="1">IF(INDIRECT("'Risk Input'!"&amp;Database!$O$27&amp;ROW()-5)="","",INDIRECT("'Risk Input'!"&amp;Database!$O$27&amp;ROW()-5))</f>
        <v/>
      </c>
      <c r="F67" s="96"/>
      <c r="G67" s="96"/>
      <c r="H67" s="97" t="str">
        <f ca="1">IF(INDIRECT("'Risk Input'!"&amp;Database!$O$28&amp;ROW()-5)="","",INDIRECT("'Risk Input'!"&amp;Database!$O$28&amp;ROW()-5))</f>
        <v/>
      </c>
      <c r="I67" s="96"/>
      <c r="J67" s="96" t="str">
        <f ca="1" t="shared" si="0"/>
        <v/>
      </c>
      <c r="K67" s="96"/>
      <c r="L67" s="96"/>
      <c r="M67" s="96"/>
      <c r="N67" s="96" t="str">
        <f ca="1">IF(INDIRECT("'Risk Input'!"&amp;Database!$O$22&amp;ROW()-5)="","",INDIRECT("'Risk Input'!"&amp;Database!$O$22&amp;ROW()-5))</f>
        <v/>
      </c>
      <c r="O67" s="96"/>
      <c r="P67" s="96"/>
      <c r="Q67" s="96"/>
    </row>
    <row r="68" s="29" customFormat="1" ht="15.25" spans="2:17">
      <c r="B68" s="98">
        <f t="shared" si="2"/>
        <v>57</v>
      </c>
      <c r="C68" s="99" t="str">
        <f ca="1">IF(INDIRECT("'Risk Input'!"&amp;Database!$O$2&amp;ROW()-5)="","",INDIRECT("'Risk Input'!"&amp;Database!$O$2&amp;ROW()-5))</f>
        <v/>
      </c>
      <c r="D68" s="99" t="str">
        <f ca="1">IF(INDIRECT("'Risk Input'!"&amp;Database!$O$10&amp;ROW()-5)="","",INDIRECT("'Risk Input'!"&amp;Database!$O$10&amp;ROW()-5))</f>
        <v/>
      </c>
      <c r="E68" s="99" t="str">
        <f ca="1">IF(INDIRECT("'Risk Input'!"&amp;Database!$O$27&amp;ROW()-5)="","",INDIRECT("'Risk Input'!"&amp;Database!$O$27&amp;ROW()-5))</f>
        <v/>
      </c>
      <c r="F68" s="99"/>
      <c r="G68" s="99"/>
      <c r="H68" s="100" t="str">
        <f ca="1">IF(INDIRECT("'Risk Input'!"&amp;Database!$O$28&amp;ROW()-5)="","",INDIRECT("'Risk Input'!"&amp;Database!$O$28&amp;ROW()-5))</f>
        <v/>
      </c>
      <c r="I68" s="99"/>
      <c r="J68" s="99" t="str">
        <f ca="1" t="shared" si="0"/>
        <v/>
      </c>
      <c r="K68" s="99"/>
      <c r="L68" s="99"/>
      <c r="M68" s="99"/>
      <c r="N68" s="99" t="str">
        <f ca="1">IF(INDIRECT("'Risk Input'!"&amp;Database!$O$22&amp;ROW()-5)="","",INDIRECT("'Risk Input'!"&amp;Database!$O$22&amp;ROW()-5))</f>
        <v/>
      </c>
      <c r="O68" s="99"/>
      <c r="P68" s="99"/>
      <c r="Q68" s="99"/>
    </row>
    <row r="69" s="29" customFormat="1" ht="15.25" spans="2:17">
      <c r="B69" s="95">
        <f t="shared" si="2"/>
        <v>58</v>
      </c>
      <c r="C69" s="96" t="str">
        <f ca="1">IF(INDIRECT("'Risk Input'!"&amp;Database!$O$2&amp;ROW()-5)="","",INDIRECT("'Risk Input'!"&amp;Database!$O$2&amp;ROW()-5))</f>
        <v/>
      </c>
      <c r="D69" s="96" t="str">
        <f ca="1">IF(INDIRECT("'Risk Input'!"&amp;Database!$O$10&amp;ROW()-5)="","",INDIRECT("'Risk Input'!"&amp;Database!$O$10&amp;ROW()-5))</f>
        <v/>
      </c>
      <c r="E69" s="96" t="str">
        <f ca="1">IF(INDIRECT("'Risk Input'!"&amp;Database!$O$27&amp;ROW()-5)="","",INDIRECT("'Risk Input'!"&amp;Database!$O$27&amp;ROW()-5))</f>
        <v/>
      </c>
      <c r="F69" s="96"/>
      <c r="G69" s="96"/>
      <c r="H69" s="97" t="str">
        <f ca="1">IF(INDIRECT("'Risk Input'!"&amp;Database!$O$28&amp;ROW()-5)="","",INDIRECT("'Risk Input'!"&amp;Database!$O$28&amp;ROW()-5))</f>
        <v/>
      </c>
      <c r="I69" s="96"/>
      <c r="J69" s="96" t="str">
        <f ca="1" t="shared" si="0"/>
        <v/>
      </c>
      <c r="K69" s="96"/>
      <c r="L69" s="96"/>
      <c r="M69" s="96"/>
      <c r="N69" s="96" t="str">
        <f ca="1">IF(INDIRECT("'Risk Input'!"&amp;Database!$O$22&amp;ROW()-5)="","",INDIRECT("'Risk Input'!"&amp;Database!$O$22&amp;ROW()-5))</f>
        <v/>
      </c>
      <c r="O69" s="96"/>
      <c r="P69" s="96"/>
      <c r="Q69" s="96"/>
    </row>
    <row r="70" s="29" customFormat="1" ht="15.25" spans="2:17">
      <c r="B70" s="98">
        <f t="shared" si="2"/>
        <v>59</v>
      </c>
      <c r="C70" s="99" t="str">
        <f ca="1">IF(INDIRECT("'Risk Input'!"&amp;Database!$O$2&amp;ROW()-5)="","",INDIRECT("'Risk Input'!"&amp;Database!$O$2&amp;ROW()-5))</f>
        <v/>
      </c>
      <c r="D70" s="99" t="str">
        <f ca="1">IF(INDIRECT("'Risk Input'!"&amp;Database!$O$10&amp;ROW()-5)="","",INDIRECT("'Risk Input'!"&amp;Database!$O$10&amp;ROW()-5))</f>
        <v/>
      </c>
      <c r="E70" s="99" t="str">
        <f ca="1">IF(INDIRECT("'Risk Input'!"&amp;Database!$O$27&amp;ROW()-5)="","",INDIRECT("'Risk Input'!"&amp;Database!$O$27&amp;ROW()-5))</f>
        <v/>
      </c>
      <c r="F70" s="99"/>
      <c r="G70" s="99"/>
      <c r="H70" s="100" t="str">
        <f ca="1">IF(INDIRECT("'Risk Input'!"&amp;Database!$O$28&amp;ROW()-5)="","",INDIRECT("'Risk Input'!"&amp;Database!$O$28&amp;ROW()-5))</f>
        <v/>
      </c>
      <c r="I70" s="99"/>
      <c r="J70" s="99" t="str">
        <f ca="1" t="shared" si="0"/>
        <v/>
      </c>
      <c r="K70" s="99"/>
      <c r="L70" s="99"/>
      <c r="M70" s="99"/>
      <c r="N70" s="99" t="str">
        <f ca="1">IF(INDIRECT("'Risk Input'!"&amp;Database!$O$22&amp;ROW()-5)="","",INDIRECT("'Risk Input'!"&amp;Database!$O$22&amp;ROW()-5))</f>
        <v/>
      </c>
      <c r="O70" s="99"/>
      <c r="P70" s="99"/>
      <c r="Q70" s="99"/>
    </row>
    <row r="71" s="29" customFormat="1" ht="15.25" spans="2:17">
      <c r="B71" s="95">
        <f t="shared" si="2"/>
        <v>60</v>
      </c>
      <c r="C71" s="96" t="str">
        <f ca="1">IF(INDIRECT("'Risk Input'!"&amp;Database!$O$2&amp;ROW()-5)="","",INDIRECT("'Risk Input'!"&amp;Database!$O$2&amp;ROW()-5))</f>
        <v/>
      </c>
      <c r="D71" s="96" t="str">
        <f ca="1">IF(INDIRECT("'Risk Input'!"&amp;Database!$O$10&amp;ROW()-5)="","",INDIRECT("'Risk Input'!"&amp;Database!$O$10&amp;ROW()-5))</f>
        <v/>
      </c>
      <c r="E71" s="96" t="str">
        <f ca="1">IF(INDIRECT("'Risk Input'!"&amp;Database!$O$27&amp;ROW()-5)="","",INDIRECT("'Risk Input'!"&amp;Database!$O$27&amp;ROW()-5))</f>
        <v/>
      </c>
      <c r="F71" s="96"/>
      <c r="G71" s="96"/>
      <c r="H71" s="97" t="str">
        <f ca="1">IF(INDIRECT("'Risk Input'!"&amp;Database!$O$28&amp;ROW()-5)="","",INDIRECT("'Risk Input'!"&amp;Database!$O$28&amp;ROW()-5))</f>
        <v/>
      </c>
      <c r="I71" s="96"/>
      <c r="J71" s="96" t="str">
        <f ca="1" t="shared" si="0"/>
        <v/>
      </c>
      <c r="K71" s="96"/>
      <c r="L71" s="96"/>
      <c r="M71" s="96"/>
      <c r="N71" s="96" t="str">
        <f ca="1">IF(INDIRECT("'Risk Input'!"&amp;Database!$O$22&amp;ROW()-5)="","",INDIRECT("'Risk Input'!"&amp;Database!$O$22&amp;ROW()-5))</f>
        <v/>
      </c>
      <c r="O71" s="96"/>
      <c r="P71" s="96"/>
      <c r="Q71" s="96"/>
    </row>
    <row r="72" s="29" customFormat="1" ht="15.25" spans="2:17">
      <c r="B72" s="98">
        <f t="shared" si="2"/>
        <v>61</v>
      </c>
      <c r="C72" s="99" t="str">
        <f ca="1">IF(INDIRECT("'Risk Input'!"&amp;Database!$O$2&amp;ROW()-5)="","",INDIRECT("'Risk Input'!"&amp;Database!$O$2&amp;ROW()-5))</f>
        <v/>
      </c>
      <c r="D72" s="99" t="str">
        <f ca="1">IF(INDIRECT("'Risk Input'!"&amp;Database!$O$10&amp;ROW()-5)="","",INDIRECT("'Risk Input'!"&amp;Database!$O$10&amp;ROW()-5))</f>
        <v/>
      </c>
      <c r="E72" s="99" t="str">
        <f ca="1">IF(INDIRECT("'Risk Input'!"&amp;Database!$O$27&amp;ROW()-5)="","",INDIRECT("'Risk Input'!"&amp;Database!$O$27&amp;ROW()-5))</f>
        <v/>
      </c>
      <c r="F72" s="99"/>
      <c r="G72" s="99"/>
      <c r="H72" s="100" t="str">
        <f ca="1">IF(INDIRECT("'Risk Input'!"&amp;Database!$O$28&amp;ROW()-5)="","",INDIRECT("'Risk Input'!"&amp;Database!$O$28&amp;ROW()-5))</f>
        <v/>
      </c>
      <c r="I72" s="99"/>
      <c r="J72" s="99" t="str">
        <f ca="1" t="shared" si="0"/>
        <v/>
      </c>
      <c r="K72" s="99"/>
      <c r="L72" s="99"/>
      <c r="M72" s="99"/>
      <c r="N72" s="99" t="str">
        <f ca="1">IF(INDIRECT("'Risk Input'!"&amp;Database!$O$22&amp;ROW()-5)="","",INDIRECT("'Risk Input'!"&amp;Database!$O$22&amp;ROW()-5))</f>
        <v/>
      </c>
      <c r="O72" s="99"/>
      <c r="P72" s="99"/>
      <c r="Q72" s="99"/>
    </row>
    <row r="73" s="29" customFormat="1" ht="15.25" spans="2:17">
      <c r="B73" s="95">
        <f t="shared" si="2"/>
        <v>62</v>
      </c>
      <c r="C73" s="96" t="str">
        <f ca="1">IF(INDIRECT("'Risk Input'!"&amp;Database!$O$2&amp;ROW()-5)="","",INDIRECT("'Risk Input'!"&amp;Database!$O$2&amp;ROW()-5))</f>
        <v/>
      </c>
      <c r="D73" s="96" t="str">
        <f ca="1">IF(INDIRECT("'Risk Input'!"&amp;Database!$O$10&amp;ROW()-5)="","",INDIRECT("'Risk Input'!"&amp;Database!$O$10&amp;ROW()-5))</f>
        <v/>
      </c>
      <c r="E73" s="96" t="str">
        <f ca="1">IF(INDIRECT("'Risk Input'!"&amp;Database!$O$27&amp;ROW()-5)="","",INDIRECT("'Risk Input'!"&amp;Database!$O$27&amp;ROW()-5))</f>
        <v/>
      </c>
      <c r="F73" s="96"/>
      <c r="G73" s="96"/>
      <c r="H73" s="97" t="str">
        <f ca="1">IF(INDIRECT("'Risk Input'!"&amp;Database!$O$28&amp;ROW()-5)="","",INDIRECT("'Risk Input'!"&amp;Database!$O$28&amp;ROW()-5))</f>
        <v/>
      </c>
      <c r="I73" s="96"/>
      <c r="J73" s="96" t="str">
        <f ca="1" t="shared" si="0"/>
        <v/>
      </c>
      <c r="K73" s="96"/>
      <c r="L73" s="96"/>
      <c r="M73" s="96"/>
      <c r="N73" s="96" t="str">
        <f ca="1">IF(INDIRECT("'Risk Input'!"&amp;Database!$O$22&amp;ROW()-5)="","",INDIRECT("'Risk Input'!"&amp;Database!$O$22&amp;ROW()-5))</f>
        <v/>
      </c>
      <c r="O73" s="96"/>
      <c r="P73" s="96"/>
      <c r="Q73" s="96"/>
    </row>
    <row r="74" s="29" customFormat="1" ht="15.25" spans="2:17">
      <c r="B74" s="98">
        <f t="shared" si="2"/>
        <v>63</v>
      </c>
      <c r="C74" s="99" t="str">
        <f ca="1">IF(INDIRECT("'Risk Input'!"&amp;Database!$O$2&amp;ROW()-5)="","",INDIRECT("'Risk Input'!"&amp;Database!$O$2&amp;ROW()-5))</f>
        <v/>
      </c>
      <c r="D74" s="99" t="str">
        <f ca="1">IF(INDIRECT("'Risk Input'!"&amp;Database!$O$10&amp;ROW()-5)="","",INDIRECT("'Risk Input'!"&amp;Database!$O$10&amp;ROW()-5))</f>
        <v/>
      </c>
      <c r="E74" s="99" t="str">
        <f ca="1">IF(INDIRECT("'Risk Input'!"&amp;Database!$O$27&amp;ROW()-5)="","",INDIRECT("'Risk Input'!"&amp;Database!$O$27&amp;ROW()-5))</f>
        <v/>
      </c>
      <c r="F74" s="99"/>
      <c r="G74" s="99"/>
      <c r="H74" s="100" t="str">
        <f ca="1">IF(INDIRECT("'Risk Input'!"&amp;Database!$O$28&amp;ROW()-5)="","",INDIRECT("'Risk Input'!"&amp;Database!$O$28&amp;ROW()-5))</f>
        <v/>
      </c>
      <c r="I74" s="99"/>
      <c r="J74" s="99" t="str">
        <f ca="1" t="shared" si="0"/>
        <v/>
      </c>
      <c r="K74" s="99"/>
      <c r="L74" s="99"/>
      <c r="M74" s="99"/>
      <c r="N74" s="99" t="str">
        <f ca="1">IF(INDIRECT("'Risk Input'!"&amp;Database!$O$22&amp;ROW()-5)="","",INDIRECT("'Risk Input'!"&amp;Database!$O$22&amp;ROW()-5))</f>
        <v/>
      </c>
      <c r="O74" s="99"/>
      <c r="P74" s="99"/>
      <c r="Q74" s="99"/>
    </row>
    <row r="75" s="29" customFormat="1" ht="15.25" spans="2:17">
      <c r="B75" s="95">
        <f t="shared" si="2"/>
        <v>64</v>
      </c>
      <c r="C75" s="96" t="str">
        <f ca="1">IF(INDIRECT("'Risk Input'!"&amp;Database!$O$2&amp;ROW()-5)="","",INDIRECT("'Risk Input'!"&amp;Database!$O$2&amp;ROW()-5))</f>
        <v/>
      </c>
      <c r="D75" s="96" t="str">
        <f ca="1">IF(INDIRECT("'Risk Input'!"&amp;Database!$O$10&amp;ROW()-5)="","",INDIRECT("'Risk Input'!"&amp;Database!$O$10&amp;ROW()-5))</f>
        <v/>
      </c>
      <c r="E75" s="96" t="str">
        <f ca="1">IF(INDIRECT("'Risk Input'!"&amp;Database!$O$27&amp;ROW()-5)="","",INDIRECT("'Risk Input'!"&amp;Database!$O$27&amp;ROW()-5))</f>
        <v/>
      </c>
      <c r="F75" s="96"/>
      <c r="G75" s="96"/>
      <c r="H75" s="97" t="str">
        <f ca="1">IF(INDIRECT("'Risk Input'!"&amp;Database!$O$28&amp;ROW()-5)="","",INDIRECT("'Risk Input'!"&amp;Database!$O$28&amp;ROW()-5))</f>
        <v/>
      </c>
      <c r="I75" s="96"/>
      <c r="J75" s="96" t="str">
        <f ca="1" t="shared" si="0"/>
        <v/>
      </c>
      <c r="K75" s="96"/>
      <c r="L75" s="96"/>
      <c r="M75" s="96"/>
      <c r="N75" s="96" t="str">
        <f ca="1">IF(INDIRECT("'Risk Input'!"&amp;Database!$O$22&amp;ROW()-5)="","",INDIRECT("'Risk Input'!"&amp;Database!$O$22&amp;ROW()-5))</f>
        <v/>
      </c>
      <c r="O75" s="96"/>
      <c r="P75" s="96"/>
      <c r="Q75" s="96"/>
    </row>
    <row r="76" s="29" customFormat="1" ht="15.25" spans="2:17">
      <c r="B76" s="98">
        <f t="shared" si="2"/>
        <v>65</v>
      </c>
      <c r="C76" s="99" t="str">
        <f ca="1">IF(INDIRECT("'Risk Input'!"&amp;Database!$O$2&amp;ROW()-5)="","",INDIRECT("'Risk Input'!"&amp;Database!$O$2&amp;ROW()-5))</f>
        <v/>
      </c>
      <c r="D76" s="99" t="str">
        <f ca="1">IF(INDIRECT("'Risk Input'!"&amp;Database!$O$10&amp;ROW()-5)="","",INDIRECT("'Risk Input'!"&amp;Database!$O$10&amp;ROW()-5))</f>
        <v/>
      </c>
      <c r="E76" s="99" t="str">
        <f ca="1">IF(INDIRECT("'Risk Input'!"&amp;Database!$O$27&amp;ROW()-5)="","",INDIRECT("'Risk Input'!"&amp;Database!$O$27&amp;ROW()-5))</f>
        <v/>
      </c>
      <c r="F76" s="99"/>
      <c r="G76" s="99"/>
      <c r="H76" s="100" t="str">
        <f ca="1">IF(INDIRECT("'Risk Input'!"&amp;Database!$O$28&amp;ROW()-5)="","",INDIRECT("'Risk Input'!"&amp;Database!$O$28&amp;ROW()-5))</f>
        <v/>
      </c>
      <c r="I76" s="99"/>
      <c r="J76" s="99" t="str">
        <f ca="1" t="shared" si="0"/>
        <v/>
      </c>
      <c r="K76" s="99"/>
      <c r="L76" s="99"/>
      <c r="M76" s="99"/>
      <c r="N76" s="99" t="str">
        <f ca="1">IF(INDIRECT("'Risk Input'!"&amp;Database!$O$22&amp;ROW()-5)="","",INDIRECT("'Risk Input'!"&amp;Database!$O$22&amp;ROW()-5))</f>
        <v/>
      </c>
      <c r="O76" s="99"/>
      <c r="P76" s="99"/>
      <c r="Q76" s="99"/>
    </row>
    <row r="77" s="29" customFormat="1" ht="15.25" spans="2:17">
      <c r="B77" s="95">
        <f t="shared" si="2"/>
        <v>66</v>
      </c>
      <c r="C77" s="96" t="str">
        <f ca="1">IF(INDIRECT("'Risk Input'!"&amp;Database!$O$2&amp;ROW()-5)="","",INDIRECT("'Risk Input'!"&amp;Database!$O$2&amp;ROW()-5))</f>
        <v/>
      </c>
      <c r="D77" s="96" t="str">
        <f ca="1">IF(INDIRECT("'Risk Input'!"&amp;Database!$O$10&amp;ROW()-5)="","",INDIRECT("'Risk Input'!"&amp;Database!$O$10&amp;ROW()-5))</f>
        <v/>
      </c>
      <c r="E77" s="96" t="str">
        <f ca="1">IF(INDIRECT("'Risk Input'!"&amp;Database!$O$27&amp;ROW()-5)="","",INDIRECT("'Risk Input'!"&amp;Database!$O$27&amp;ROW()-5))</f>
        <v/>
      </c>
      <c r="F77" s="96"/>
      <c r="G77" s="96"/>
      <c r="H77" s="97" t="str">
        <f ca="1">IF(INDIRECT("'Risk Input'!"&amp;Database!$O$28&amp;ROW()-5)="","",INDIRECT("'Risk Input'!"&amp;Database!$O$28&amp;ROW()-5))</f>
        <v/>
      </c>
      <c r="I77" s="96"/>
      <c r="J77" s="96" t="str">
        <f ca="1" t="shared" ref="J77:J140" si="3">IF(OR((H77=""),(I77="")),"",(I77-H77)/-H77)</f>
        <v/>
      </c>
      <c r="K77" s="96"/>
      <c r="L77" s="96"/>
      <c r="M77" s="96"/>
      <c r="N77" s="96" t="str">
        <f ca="1">IF(INDIRECT("'Risk Input'!"&amp;Database!$O$22&amp;ROW()-5)="","",INDIRECT("'Risk Input'!"&amp;Database!$O$22&amp;ROW()-5))</f>
        <v/>
      </c>
      <c r="O77" s="96"/>
      <c r="P77" s="96"/>
      <c r="Q77" s="96"/>
    </row>
    <row r="78" s="29" customFormat="1" ht="15.25" spans="2:17">
      <c r="B78" s="98">
        <f t="shared" si="2"/>
        <v>67</v>
      </c>
      <c r="C78" s="99" t="str">
        <f ca="1">IF(INDIRECT("'Risk Input'!"&amp;Database!$O$2&amp;ROW()-5)="","",INDIRECT("'Risk Input'!"&amp;Database!$O$2&amp;ROW()-5))</f>
        <v/>
      </c>
      <c r="D78" s="99" t="str">
        <f ca="1">IF(INDIRECT("'Risk Input'!"&amp;Database!$O$10&amp;ROW()-5)="","",INDIRECT("'Risk Input'!"&amp;Database!$O$10&amp;ROW()-5))</f>
        <v/>
      </c>
      <c r="E78" s="99" t="str">
        <f ca="1">IF(INDIRECT("'Risk Input'!"&amp;Database!$O$27&amp;ROW()-5)="","",INDIRECT("'Risk Input'!"&amp;Database!$O$27&amp;ROW()-5))</f>
        <v/>
      </c>
      <c r="F78" s="99"/>
      <c r="G78" s="99"/>
      <c r="H78" s="100" t="str">
        <f ca="1">IF(INDIRECT("'Risk Input'!"&amp;Database!$O$28&amp;ROW()-5)="","",INDIRECT("'Risk Input'!"&amp;Database!$O$28&amp;ROW()-5))</f>
        <v/>
      </c>
      <c r="I78" s="99"/>
      <c r="J78" s="99" t="str">
        <f ca="1" t="shared" si="3"/>
        <v/>
      </c>
      <c r="K78" s="99"/>
      <c r="L78" s="99"/>
      <c r="M78" s="99"/>
      <c r="N78" s="99" t="str">
        <f ca="1">IF(INDIRECT("'Risk Input'!"&amp;Database!$O$22&amp;ROW()-5)="","",INDIRECT("'Risk Input'!"&amp;Database!$O$22&amp;ROW()-5))</f>
        <v/>
      </c>
      <c r="O78" s="99"/>
      <c r="P78" s="99"/>
      <c r="Q78" s="99"/>
    </row>
    <row r="79" s="29" customFormat="1" ht="15.25" spans="2:17">
      <c r="B79" s="95">
        <f t="shared" si="2"/>
        <v>68</v>
      </c>
      <c r="C79" s="96" t="str">
        <f ca="1">IF(INDIRECT("'Risk Input'!"&amp;Database!$O$2&amp;ROW()-5)="","",INDIRECT("'Risk Input'!"&amp;Database!$O$2&amp;ROW()-5))</f>
        <v/>
      </c>
      <c r="D79" s="96" t="str">
        <f ca="1">IF(INDIRECT("'Risk Input'!"&amp;Database!$O$10&amp;ROW()-5)="","",INDIRECT("'Risk Input'!"&amp;Database!$O$10&amp;ROW()-5))</f>
        <v/>
      </c>
      <c r="E79" s="96" t="str">
        <f ca="1">IF(INDIRECT("'Risk Input'!"&amp;Database!$O$27&amp;ROW()-5)="","",INDIRECT("'Risk Input'!"&amp;Database!$O$27&amp;ROW()-5))</f>
        <v/>
      </c>
      <c r="F79" s="96"/>
      <c r="G79" s="96"/>
      <c r="H79" s="97" t="str">
        <f ca="1">IF(INDIRECT("'Risk Input'!"&amp;Database!$O$28&amp;ROW()-5)="","",INDIRECT("'Risk Input'!"&amp;Database!$O$28&amp;ROW()-5))</f>
        <v/>
      </c>
      <c r="I79" s="96"/>
      <c r="J79" s="96" t="str">
        <f ca="1" t="shared" si="3"/>
        <v/>
      </c>
      <c r="K79" s="96"/>
      <c r="L79" s="96"/>
      <c r="M79" s="96"/>
      <c r="N79" s="96" t="str">
        <f ca="1">IF(INDIRECT("'Risk Input'!"&amp;Database!$O$22&amp;ROW()-5)="","",INDIRECT("'Risk Input'!"&amp;Database!$O$22&amp;ROW()-5))</f>
        <v/>
      </c>
      <c r="O79" s="96"/>
      <c r="P79" s="96"/>
      <c r="Q79" s="96"/>
    </row>
    <row r="80" s="29" customFormat="1" ht="15.25" spans="2:17">
      <c r="B80" s="98">
        <f t="shared" si="2"/>
        <v>69</v>
      </c>
      <c r="C80" s="99" t="str">
        <f ca="1">IF(INDIRECT("'Risk Input'!"&amp;Database!$O$2&amp;ROW()-5)="","",INDIRECT("'Risk Input'!"&amp;Database!$O$2&amp;ROW()-5))</f>
        <v/>
      </c>
      <c r="D80" s="99" t="str">
        <f ca="1">IF(INDIRECT("'Risk Input'!"&amp;Database!$O$10&amp;ROW()-5)="","",INDIRECT("'Risk Input'!"&amp;Database!$O$10&amp;ROW()-5))</f>
        <v/>
      </c>
      <c r="E80" s="99" t="str">
        <f ca="1">IF(INDIRECT("'Risk Input'!"&amp;Database!$O$27&amp;ROW()-5)="","",INDIRECT("'Risk Input'!"&amp;Database!$O$27&amp;ROW()-5))</f>
        <v/>
      </c>
      <c r="F80" s="99"/>
      <c r="G80" s="99"/>
      <c r="H80" s="100" t="str">
        <f ca="1">IF(INDIRECT("'Risk Input'!"&amp;Database!$O$28&amp;ROW()-5)="","",INDIRECT("'Risk Input'!"&amp;Database!$O$28&amp;ROW()-5))</f>
        <v/>
      </c>
      <c r="I80" s="99"/>
      <c r="J80" s="99" t="str">
        <f ca="1" t="shared" si="3"/>
        <v/>
      </c>
      <c r="K80" s="99"/>
      <c r="L80" s="99"/>
      <c r="M80" s="99"/>
      <c r="N80" s="99" t="str">
        <f ca="1">IF(INDIRECT("'Risk Input'!"&amp;Database!$O$22&amp;ROW()-5)="","",INDIRECT("'Risk Input'!"&amp;Database!$O$22&amp;ROW()-5))</f>
        <v/>
      </c>
      <c r="O80" s="99"/>
      <c r="P80" s="99"/>
      <c r="Q80" s="99"/>
    </row>
    <row r="81" s="29" customFormat="1" ht="15.25" spans="2:17">
      <c r="B81" s="95">
        <f t="shared" si="2"/>
        <v>70</v>
      </c>
      <c r="C81" s="96" t="str">
        <f ca="1">IF(INDIRECT("'Risk Input'!"&amp;Database!$O$2&amp;ROW()-5)="","",INDIRECT("'Risk Input'!"&amp;Database!$O$2&amp;ROW()-5))</f>
        <v/>
      </c>
      <c r="D81" s="96" t="str">
        <f ca="1">IF(INDIRECT("'Risk Input'!"&amp;Database!$O$10&amp;ROW()-5)="","",INDIRECT("'Risk Input'!"&amp;Database!$O$10&amp;ROW()-5))</f>
        <v/>
      </c>
      <c r="E81" s="96" t="str">
        <f ca="1">IF(INDIRECT("'Risk Input'!"&amp;Database!$O$27&amp;ROW()-5)="","",INDIRECT("'Risk Input'!"&amp;Database!$O$27&amp;ROW()-5))</f>
        <v/>
      </c>
      <c r="F81" s="96"/>
      <c r="G81" s="96"/>
      <c r="H81" s="97" t="str">
        <f ca="1">IF(INDIRECT("'Risk Input'!"&amp;Database!$O$28&amp;ROW()-5)="","",INDIRECT("'Risk Input'!"&amp;Database!$O$28&amp;ROW()-5))</f>
        <v/>
      </c>
      <c r="I81" s="96"/>
      <c r="J81" s="96" t="str">
        <f ca="1" t="shared" si="3"/>
        <v/>
      </c>
      <c r="K81" s="96"/>
      <c r="L81" s="96"/>
      <c r="M81" s="96"/>
      <c r="N81" s="96" t="str">
        <f ca="1">IF(INDIRECT("'Risk Input'!"&amp;Database!$O$22&amp;ROW()-5)="","",INDIRECT("'Risk Input'!"&amp;Database!$O$22&amp;ROW()-5))</f>
        <v/>
      </c>
      <c r="O81" s="96"/>
      <c r="P81" s="96"/>
      <c r="Q81" s="96"/>
    </row>
    <row r="82" s="29" customFormat="1" ht="15.25" spans="2:17">
      <c r="B82" s="98">
        <f t="shared" si="2"/>
        <v>71</v>
      </c>
      <c r="C82" s="99" t="str">
        <f ca="1">IF(INDIRECT("'Risk Input'!"&amp;Database!$O$2&amp;ROW()-5)="","",INDIRECT("'Risk Input'!"&amp;Database!$O$2&amp;ROW()-5))</f>
        <v/>
      </c>
      <c r="D82" s="99" t="str">
        <f ca="1">IF(INDIRECT("'Risk Input'!"&amp;Database!$O$10&amp;ROW()-5)="","",INDIRECT("'Risk Input'!"&amp;Database!$O$10&amp;ROW()-5))</f>
        <v/>
      </c>
      <c r="E82" s="99" t="str">
        <f ca="1">IF(INDIRECT("'Risk Input'!"&amp;Database!$O$27&amp;ROW()-5)="","",INDIRECT("'Risk Input'!"&amp;Database!$O$27&amp;ROW()-5))</f>
        <v/>
      </c>
      <c r="F82" s="99"/>
      <c r="G82" s="99"/>
      <c r="H82" s="100" t="str">
        <f ca="1">IF(INDIRECT("'Risk Input'!"&amp;Database!$O$28&amp;ROW()-5)="","",INDIRECT("'Risk Input'!"&amp;Database!$O$28&amp;ROW()-5))</f>
        <v/>
      </c>
      <c r="I82" s="99"/>
      <c r="J82" s="99" t="str">
        <f ca="1" t="shared" si="3"/>
        <v/>
      </c>
      <c r="K82" s="99"/>
      <c r="L82" s="99"/>
      <c r="M82" s="99"/>
      <c r="N82" s="99" t="str">
        <f ca="1">IF(INDIRECT("'Risk Input'!"&amp;Database!$O$22&amp;ROW()-5)="","",INDIRECT("'Risk Input'!"&amp;Database!$O$22&amp;ROW()-5))</f>
        <v/>
      </c>
      <c r="O82" s="99"/>
      <c r="P82" s="99"/>
      <c r="Q82" s="99"/>
    </row>
    <row r="83" s="29" customFormat="1" ht="15.25" spans="2:17">
      <c r="B83" s="95">
        <f t="shared" si="2"/>
        <v>72</v>
      </c>
      <c r="C83" s="96" t="str">
        <f ca="1">IF(INDIRECT("'Risk Input'!"&amp;Database!$O$2&amp;ROW()-5)="","",INDIRECT("'Risk Input'!"&amp;Database!$O$2&amp;ROW()-5))</f>
        <v/>
      </c>
      <c r="D83" s="96" t="str">
        <f ca="1">IF(INDIRECT("'Risk Input'!"&amp;Database!$O$10&amp;ROW()-5)="","",INDIRECT("'Risk Input'!"&amp;Database!$O$10&amp;ROW()-5))</f>
        <v/>
      </c>
      <c r="E83" s="96" t="str">
        <f ca="1">IF(INDIRECT("'Risk Input'!"&amp;Database!$O$27&amp;ROW()-5)="","",INDIRECT("'Risk Input'!"&amp;Database!$O$27&amp;ROW()-5))</f>
        <v/>
      </c>
      <c r="F83" s="96"/>
      <c r="G83" s="96"/>
      <c r="H83" s="97" t="str">
        <f ca="1">IF(INDIRECT("'Risk Input'!"&amp;Database!$O$28&amp;ROW()-5)="","",INDIRECT("'Risk Input'!"&amp;Database!$O$28&amp;ROW()-5))</f>
        <v/>
      </c>
      <c r="I83" s="96"/>
      <c r="J83" s="96" t="str">
        <f ca="1" t="shared" si="3"/>
        <v/>
      </c>
      <c r="K83" s="96"/>
      <c r="L83" s="96"/>
      <c r="M83" s="96"/>
      <c r="N83" s="96" t="str">
        <f ca="1">IF(INDIRECT("'Risk Input'!"&amp;Database!$O$22&amp;ROW()-5)="","",INDIRECT("'Risk Input'!"&amp;Database!$O$22&amp;ROW()-5))</f>
        <v/>
      </c>
      <c r="O83" s="96"/>
      <c r="P83" s="96"/>
      <c r="Q83" s="96"/>
    </row>
    <row r="84" s="29" customFormat="1" ht="15.25" spans="2:17">
      <c r="B84" s="98">
        <f t="shared" si="2"/>
        <v>73</v>
      </c>
      <c r="C84" s="99" t="str">
        <f ca="1">IF(INDIRECT("'Risk Input'!"&amp;Database!$O$2&amp;ROW()-5)="","",INDIRECT("'Risk Input'!"&amp;Database!$O$2&amp;ROW()-5))</f>
        <v/>
      </c>
      <c r="D84" s="99" t="str">
        <f ca="1">IF(INDIRECT("'Risk Input'!"&amp;Database!$O$10&amp;ROW()-5)="","",INDIRECT("'Risk Input'!"&amp;Database!$O$10&amp;ROW()-5))</f>
        <v/>
      </c>
      <c r="E84" s="99" t="str">
        <f ca="1">IF(INDIRECT("'Risk Input'!"&amp;Database!$O$27&amp;ROW()-5)="","",INDIRECT("'Risk Input'!"&amp;Database!$O$27&amp;ROW()-5))</f>
        <v/>
      </c>
      <c r="F84" s="99"/>
      <c r="G84" s="99"/>
      <c r="H84" s="100" t="str">
        <f ca="1">IF(INDIRECT("'Risk Input'!"&amp;Database!$O$28&amp;ROW()-5)="","",INDIRECT("'Risk Input'!"&amp;Database!$O$28&amp;ROW()-5))</f>
        <v/>
      </c>
      <c r="I84" s="99"/>
      <c r="J84" s="99" t="str">
        <f ca="1" t="shared" si="3"/>
        <v/>
      </c>
      <c r="K84" s="99"/>
      <c r="L84" s="99"/>
      <c r="M84" s="99"/>
      <c r="N84" s="99" t="str">
        <f ca="1">IF(INDIRECT("'Risk Input'!"&amp;Database!$O$22&amp;ROW()-5)="","",INDIRECT("'Risk Input'!"&amp;Database!$O$22&amp;ROW()-5))</f>
        <v/>
      </c>
      <c r="O84" s="99"/>
      <c r="P84" s="99"/>
      <c r="Q84" s="99"/>
    </row>
    <row r="85" s="29" customFormat="1" ht="15.25" spans="2:17">
      <c r="B85" s="77">
        <f t="shared" si="2"/>
        <v>74</v>
      </c>
      <c r="C85" s="53" t="str">
        <f ca="1">IF(INDIRECT("'Risk Input'!"&amp;Database!$O$2&amp;ROW()-5)="","",INDIRECT("'Risk Input'!"&amp;Database!$O$2&amp;ROW()-5))</f>
        <v/>
      </c>
      <c r="D85" s="53" t="str">
        <f ca="1">IF(INDIRECT("'Risk Input'!"&amp;Database!$O$10&amp;ROW()-5)="","",INDIRECT("'Risk Input'!"&amp;Database!$O$10&amp;ROW()-5))</f>
        <v/>
      </c>
      <c r="E85" s="53" t="str">
        <f ca="1">IF(INDIRECT("'Risk Input'!"&amp;Database!$O$27&amp;ROW()-5)="","",INDIRECT("'Risk Input'!"&amp;Database!$O$27&amp;ROW()-5))</f>
        <v/>
      </c>
      <c r="F85" s="53"/>
      <c r="G85" s="53"/>
      <c r="H85" s="94" t="str">
        <f ca="1">IF(INDIRECT("'Risk Input'!"&amp;Database!$O$28&amp;ROW()-5)="","",INDIRECT("'Risk Input'!"&amp;Database!$O$28&amp;ROW()-5))</f>
        <v/>
      </c>
      <c r="I85" s="53"/>
      <c r="J85" s="53" t="str">
        <f ca="1" t="shared" si="3"/>
        <v/>
      </c>
      <c r="K85" s="53"/>
      <c r="L85" s="53"/>
      <c r="M85" s="53"/>
      <c r="N85" s="53" t="str">
        <f ca="1">IF(INDIRECT("'Risk Input'!"&amp;Database!$O$22&amp;ROW()-5)="","",INDIRECT("'Risk Input'!"&amp;Database!$O$22&amp;ROW()-5))</f>
        <v/>
      </c>
      <c r="O85" s="53"/>
      <c r="P85" s="53"/>
      <c r="Q85" s="53"/>
    </row>
    <row r="86" s="29" customFormat="1" ht="15.25" spans="2:17">
      <c r="B86" s="91">
        <f t="shared" ref="B86:B113" si="4">B85+1</f>
        <v>75</v>
      </c>
      <c r="C86" s="92" t="str">
        <f ca="1">IF(INDIRECT("'Risk Input'!"&amp;Database!$O$2&amp;ROW()-5)="","",INDIRECT("'Risk Input'!"&amp;Database!$O$2&amp;ROW()-5))</f>
        <v/>
      </c>
      <c r="D86" s="92" t="str">
        <f ca="1">IF(INDIRECT("'Risk Input'!"&amp;Database!$O$10&amp;ROW()-5)="","",INDIRECT("'Risk Input'!"&amp;Database!$O$10&amp;ROW()-5))</f>
        <v/>
      </c>
      <c r="E86" s="92" t="str">
        <f ca="1">IF(INDIRECT("'Risk Input'!"&amp;Database!$O$27&amp;ROW()-5)="","",INDIRECT("'Risk Input'!"&amp;Database!$O$27&amp;ROW()-5))</f>
        <v/>
      </c>
      <c r="F86" s="92"/>
      <c r="G86" s="92"/>
      <c r="H86" s="93" t="str">
        <f ca="1">IF(INDIRECT("'Risk Input'!"&amp;Database!$O$28&amp;ROW()-5)="","",INDIRECT("'Risk Input'!"&amp;Database!$O$28&amp;ROW()-5))</f>
        <v/>
      </c>
      <c r="I86" s="92"/>
      <c r="J86" s="92" t="str">
        <f ca="1" t="shared" si="3"/>
        <v/>
      </c>
      <c r="K86" s="92"/>
      <c r="L86" s="92"/>
      <c r="M86" s="92"/>
      <c r="N86" s="92" t="str">
        <f ca="1">IF(INDIRECT("'Risk Input'!"&amp;Database!$O$22&amp;ROW()-5)="","",INDIRECT("'Risk Input'!"&amp;Database!$O$22&amp;ROW()-5))</f>
        <v/>
      </c>
      <c r="O86" s="92"/>
      <c r="P86" s="92"/>
      <c r="Q86" s="92"/>
    </row>
    <row r="87" s="29" customFormat="1" ht="15.25" spans="2:17">
      <c r="B87" s="77">
        <f t="shared" si="4"/>
        <v>76</v>
      </c>
      <c r="C87" s="53" t="str">
        <f ca="1">IF(INDIRECT("'Risk Input'!"&amp;Database!$O$2&amp;ROW()-5)="","",INDIRECT("'Risk Input'!"&amp;Database!$O$2&amp;ROW()-5))</f>
        <v/>
      </c>
      <c r="D87" s="53" t="str">
        <f ca="1">IF(INDIRECT("'Risk Input'!"&amp;Database!$O$10&amp;ROW()-5)="","",INDIRECT("'Risk Input'!"&amp;Database!$O$10&amp;ROW()-5))</f>
        <v/>
      </c>
      <c r="E87" s="53" t="str">
        <f ca="1">IF(INDIRECT("'Risk Input'!"&amp;Database!$O$27&amp;ROW()-5)="","",INDIRECT("'Risk Input'!"&amp;Database!$O$27&amp;ROW()-5))</f>
        <v/>
      </c>
      <c r="F87" s="53"/>
      <c r="G87" s="53"/>
      <c r="H87" s="94" t="str">
        <f ca="1">IF(INDIRECT("'Risk Input'!"&amp;Database!$O$28&amp;ROW()-5)="","",INDIRECT("'Risk Input'!"&amp;Database!$O$28&amp;ROW()-5))</f>
        <v/>
      </c>
      <c r="I87" s="53"/>
      <c r="J87" s="53" t="str">
        <f ca="1" t="shared" si="3"/>
        <v/>
      </c>
      <c r="K87" s="53"/>
      <c r="L87" s="53"/>
      <c r="M87" s="53"/>
      <c r="N87" s="53" t="str">
        <f ca="1">IF(INDIRECT("'Risk Input'!"&amp;Database!$O$22&amp;ROW()-5)="","",INDIRECT("'Risk Input'!"&amp;Database!$O$22&amp;ROW()-5))</f>
        <v/>
      </c>
      <c r="O87" s="53"/>
      <c r="P87" s="53"/>
      <c r="Q87" s="53"/>
    </row>
    <row r="88" s="29" customFormat="1" ht="15.25" spans="2:17">
      <c r="B88" s="91">
        <f t="shared" si="4"/>
        <v>77</v>
      </c>
      <c r="C88" s="92" t="str">
        <f ca="1">IF(INDIRECT("'Risk Input'!"&amp;Database!$O$2&amp;ROW()-5)="","",INDIRECT("'Risk Input'!"&amp;Database!$O$2&amp;ROW()-5))</f>
        <v/>
      </c>
      <c r="D88" s="92" t="str">
        <f ca="1">IF(INDIRECT("'Risk Input'!"&amp;Database!$O$10&amp;ROW()-5)="","",INDIRECT("'Risk Input'!"&amp;Database!$O$10&amp;ROW()-5))</f>
        <v/>
      </c>
      <c r="E88" s="92" t="str">
        <f ca="1">IF(INDIRECT("'Risk Input'!"&amp;Database!$O$27&amp;ROW()-5)="","",INDIRECT("'Risk Input'!"&amp;Database!$O$27&amp;ROW()-5))</f>
        <v/>
      </c>
      <c r="F88" s="92"/>
      <c r="G88" s="92"/>
      <c r="H88" s="93" t="str">
        <f ca="1">IF(INDIRECT("'Risk Input'!"&amp;Database!$O$28&amp;ROW()-5)="","",INDIRECT("'Risk Input'!"&amp;Database!$O$28&amp;ROW()-5))</f>
        <v/>
      </c>
      <c r="I88" s="92"/>
      <c r="J88" s="92" t="str">
        <f ca="1" t="shared" si="3"/>
        <v/>
      </c>
      <c r="K88" s="92"/>
      <c r="L88" s="92"/>
      <c r="M88" s="92"/>
      <c r="N88" s="92" t="str">
        <f ca="1">IF(INDIRECT("'Risk Input'!"&amp;Database!$O$22&amp;ROW()-5)="","",INDIRECT("'Risk Input'!"&amp;Database!$O$22&amp;ROW()-5))</f>
        <v/>
      </c>
      <c r="O88" s="92"/>
      <c r="P88" s="92"/>
      <c r="Q88" s="92"/>
    </row>
    <row r="89" s="29" customFormat="1" ht="15.25" spans="2:17">
      <c r="B89" s="77">
        <f t="shared" si="4"/>
        <v>78</v>
      </c>
      <c r="C89" s="53" t="str">
        <f ca="1">IF(INDIRECT("'Risk Input'!"&amp;Database!$O$2&amp;ROW()-5)="","",INDIRECT("'Risk Input'!"&amp;Database!$O$2&amp;ROW()-5))</f>
        <v/>
      </c>
      <c r="D89" s="53" t="str">
        <f ca="1">IF(INDIRECT("'Risk Input'!"&amp;Database!$O$10&amp;ROW()-5)="","",INDIRECT("'Risk Input'!"&amp;Database!$O$10&amp;ROW()-5))</f>
        <v/>
      </c>
      <c r="E89" s="53" t="str">
        <f ca="1">IF(INDIRECT("'Risk Input'!"&amp;Database!$O$27&amp;ROW()-5)="","",INDIRECT("'Risk Input'!"&amp;Database!$O$27&amp;ROW()-5))</f>
        <v/>
      </c>
      <c r="F89" s="53"/>
      <c r="G89" s="53"/>
      <c r="H89" s="94" t="str">
        <f ca="1">IF(INDIRECT("'Risk Input'!"&amp;Database!$O$28&amp;ROW()-5)="","",INDIRECT("'Risk Input'!"&amp;Database!$O$28&amp;ROW()-5))</f>
        <v/>
      </c>
      <c r="I89" s="53"/>
      <c r="J89" s="53" t="str">
        <f ca="1" t="shared" si="3"/>
        <v/>
      </c>
      <c r="K89" s="53"/>
      <c r="L89" s="53"/>
      <c r="M89" s="53"/>
      <c r="N89" s="53" t="str">
        <f ca="1">IF(INDIRECT("'Risk Input'!"&amp;Database!$O$22&amp;ROW()-5)="","",INDIRECT("'Risk Input'!"&amp;Database!$O$22&amp;ROW()-5))</f>
        <v/>
      </c>
      <c r="O89" s="53"/>
      <c r="P89" s="53"/>
      <c r="Q89" s="53"/>
    </row>
    <row r="90" s="29" customFormat="1" ht="15.25" spans="2:17">
      <c r="B90" s="91">
        <f t="shared" si="4"/>
        <v>79</v>
      </c>
      <c r="C90" s="92" t="str">
        <f ca="1">IF(INDIRECT("'Risk Input'!"&amp;Database!$O$2&amp;ROW()-5)="","",INDIRECT("'Risk Input'!"&amp;Database!$O$2&amp;ROW()-5))</f>
        <v/>
      </c>
      <c r="D90" s="92" t="str">
        <f ca="1">IF(INDIRECT("'Risk Input'!"&amp;Database!$O$10&amp;ROW()-5)="","",INDIRECT("'Risk Input'!"&amp;Database!$O$10&amp;ROW()-5))</f>
        <v/>
      </c>
      <c r="E90" s="92" t="str">
        <f ca="1">IF(INDIRECT("'Risk Input'!"&amp;Database!$O$27&amp;ROW()-5)="","",INDIRECT("'Risk Input'!"&amp;Database!$O$27&amp;ROW()-5))</f>
        <v/>
      </c>
      <c r="F90" s="92"/>
      <c r="G90" s="92"/>
      <c r="H90" s="93" t="str">
        <f ca="1">IF(INDIRECT("'Risk Input'!"&amp;Database!$O$28&amp;ROW()-5)="","",INDIRECT("'Risk Input'!"&amp;Database!$O$28&amp;ROW()-5))</f>
        <v/>
      </c>
      <c r="I90" s="92"/>
      <c r="J90" s="92" t="str">
        <f ca="1" t="shared" si="3"/>
        <v/>
      </c>
      <c r="K90" s="92"/>
      <c r="L90" s="92"/>
      <c r="M90" s="92"/>
      <c r="N90" s="92" t="str">
        <f ca="1">IF(INDIRECT("'Risk Input'!"&amp;Database!$O$22&amp;ROW()-5)="","",INDIRECT("'Risk Input'!"&amp;Database!$O$22&amp;ROW()-5))</f>
        <v/>
      </c>
      <c r="O90" s="92"/>
      <c r="P90" s="92"/>
      <c r="Q90" s="92"/>
    </row>
    <row r="91" s="29" customFormat="1" ht="15.25" spans="2:17">
      <c r="B91" s="77">
        <f t="shared" si="4"/>
        <v>80</v>
      </c>
      <c r="C91" s="53" t="str">
        <f ca="1">IF(INDIRECT("'Risk Input'!"&amp;Database!$O$2&amp;ROW()-5)="","",INDIRECT("'Risk Input'!"&amp;Database!$O$2&amp;ROW()-5))</f>
        <v/>
      </c>
      <c r="D91" s="53" t="str">
        <f ca="1">IF(INDIRECT("'Risk Input'!"&amp;Database!$O$10&amp;ROW()-5)="","",INDIRECT("'Risk Input'!"&amp;Database!$O$10&amp;ROW()-5))</f>
        <v/>
      </c>
      <c r="E91" s="53" t="str">
        <f ca="1">IF(INDIRECT("'Risk Input'!"&amp;Database!$O$27&amp;ROW()-5)="","",INDIRECT("'Risk Input'!"&amp;Database!$O$27&amp;ROW()-5))</f>
        <v/>
      </c>
      <c r="F91" s="53"/>
      <c r="G91" s="53"/>
      <c r="H91" s="94" t="str">
        <f ca="1">IF(INDIRECT("'Risk Input'!"&amp;Database!$O$28&amp;ROW()-5)="","",INDIRECT("'Risk Input'!"&amp;Database!$O$28&amp;ROW()-5))</f>
        <v/>
      </c>
      <c r="I91" s="53"/>
      <c r="J91" s="53" t="str">
        <f ca="1" t="shared" si="3"/>
        <v/>
      </c>
      <c r="K91" s="53"/>
      <c r="L91" s="53"/>
      <c r="M91" s="53"/>
      <c r="N91" s="53" t="str">
        <f ca="1">IF(INDIRECT("'Risk Input'!"&amp;Database!$O$22&amp;ROW()-5)="","",INDIRECT("'Risk Input'!"&amp;Database!$O$22&amp;ROW()-5))</f>
        <v/>
      </c>
      <c r="O91" s="53"/>
      <c r="P91" s="53"/>
      <c r="Q91" s="53"/>
    </row>
    <row r="92" s="29" customFormat="1" ht="15.25" spans="2:17">
      <c r="B92" s="91">
        <f t="shared" si="4"/>
        <v>81</v>
      </c>
      <c r="C92" s="92" t="str">
        <f ca="1">IF(INDIRECT("'Risk Input'!"&amp;Database!$O$2&amp;ROW()-5)="","",INDIRECT("'Risk Input'!"&amp;Database!$O$2&amp;ROW()-5))</f>
        <v/>
      </c>
      <c r="D92" s="92" t="str">
        <f ca="1">IF(INDIRECT("'Risk Input'!"&amp;Database!$O$10&amp;ROW()-5)="","",INDIRECT("'Risk Input'!"&amp;Database!$O$10&amp;ROW()-5))</f>
        <v/>
      </c>
      <c r="E92" s="92" t="str">
        <f ca="1">IF(INDIRECT("'Risk Input'!"&amp;Database!$O$27&amp;ROW()-5)="","",INDIRECT("'Risk Input'!"&amp;Database!$O$27&amp;ROW()-5))</f>
        <v/>
      </c>
      <c r="F92" s="92"/>
      <c r="G92" s="92"/>
      <c r="H92" s="93" t="str">
        <f ca="1">IF(INDIRECT("'Risk Input'!"&amp;Database!$O$28&amp;ROW()-5)="","",INDIRECT("'Risk Input'!"&amp;Database!$O$28&amp;ROW()-5))</f>
        <v/>
      </c>
      <c r="I92" s="92"/>
      <c r="J92" s="92" t="str">
        <f ca="1" t="shared" si="3"/>
        <v/>
      </c>
      <c r="K92" s="92"/>
      <c r="L92" s="92"/>
      <c r="M92" s="92"/>
      <c r="N92" s="92" t="str">
        <f ca="1">IF(INDIRECT("'Risk Input'!"&amp;Database!$O$22&amp;ROW()-5)="","",INDIRECT("'Risk Input'!"&amp;Database!$O$22&amp;ROW()-5))</f>
        <v/>
      </c>
      <c r="O92" s="92"/>
      <c r="P92" s="92"/>
      <c r="Q92" s="92"/>
    </row>
    <row r="93" s="29" customFormat="1" ht="15.25" spans="2:17">
      <c r="B93" s="95">
        <f t="shared" si="4"/>
        <v>82</v>
      </c>
      <c r="C93" s="96" t="str">
        <f ca="1">IF(INDIRECT("'Risk Input'!"&amp;Database!$O$2&amp;ROW()-5)="","",INDIRECT("'Risk Input'!"&amp;Database!$O$2&amp;ROW()-5))</f>
        <v/>
      </c>
      <c r="D93" s="96" t="str">
        <f ca="1">IF(INDIRECT("'Risk Input'!"&amp;Database!$O$10&amp;ROW()-5)="","",INDIRECT("'Risk Input'!"&amp;Database!$O$10&amp;ROW()-5))</f>
        <v/>
      </c>
      <c r="E93" s="96" t="str">
        <f ca="1">IF(INDIRECT("'Risk Input'!"&amp;Database!$O$27&amp;ROW()-5)="","",INDIRECT("'Risk Input'!"&amp;Database!$O$27&amp;ROW()-5))</f>
        <v/>
      </c>
      <c r="F93" s="96"/>
      <c r="G93" s="96"/>
      <c r="H93" s="97" t="str">
        <f ca="1">IF(INDIRECT("'Risk Input'!"&amp;Database!$O$28&amp;ROW()-5)="","",INDIRECT("'Risk Input'!"&amp;Database!$O$28&amp;ROW()-5))</f>
        <v/>
      </c>
      <c r="I93" s="96"/>
      <c r="J93" s="96" t="str">
        <f ca="1" t="shared" si="3"/>
        <v/>
      </c>
      <c r="K93" s="96"/>
      <c r="L93" s="96"/>
      <c r="M93" s="96"/>
      <c r="N93" s="96" t="str">
        <f ca="1">IF(INDIRECT("'Risk Input'!"&amp;Database!$O$22&amp;ROW()-5)="","",INDIRECT("'Risk Input'!"&amp;Database!$O$22&amp;ROW()-5))</f>
        <v/>
      </c>
      <c r="O93" s="96"/>
      <c r="P93" s="96"/>
      <c r="Q93" s="96"/>
    </row>
    <row r="94" s="29" customFormat="1" ht="15.25" spans="2:17">
      <c r="B94" s="98">
        <f t="shared" si="4"/>
        <v>83</v>
      </c>
      <c r="C94" s="99" t="str">
        <f ca="1">IF(INDIRECT("'Risk Input'!"&amp;Database!$O$2&amp;ROW()-5)="","",INDIRECT("'Risk Input'!"&amp;Database!$O$2&amp;ROW()-5))</f>
        <v/>
      </c>
      <c r="D94" s="99" t="str">
        <f ca="1">IF(INDIRECT("'Risk Input'!"&amp;Database!$O$10&amp;ROW()-5)="","",INDIRECT("'Risk Input'!"&amp;Database!$O$10&amp;ROW()-5))</f>
        <v/>
      </c>
      <c r="E94" s="99" t="str">
        <f ca="1">IF(INDIRECT("'Risk Input'!"&amp;Database!$O$27&amp;ROW()-5)="","",INDIRECT("'Risk Input'!"&amp;Database!$O$27&amp;ROW()-5))</f>
        <v/>
      </c>
      <c r="F94" s="99"/>
      <c r="G94" s="99"/>
      <c r="H94" s="100" t="str">
        <f ca="1">IF(INDIRECT("'Risk Input'!"&amp;Database!$O$28&amp;ROW()-5)="","",INDIRECT("'Risk Input'!"&amp;Database!$O$28&amp;ROW()-5))</f>
        <v/>
      </c>
      <c r="I94" s="99"/>
      <c r="J94" s="99" t="str">
        <f ca="1" t="shared" si="3"/>
        <v/>
      </c>
      <c r="K94" s="99"/>
      <c r="L94" s="99"/>
      <c r="M94" s="99"/>
      <c r="N94" s="99" t="str">
        <f ca="1">IF(INDIRECT("'Risk Input'!"&amp;Database!$O$22&amp;ROW()-5)="","",INDIRECT("'Risk Input'!"&amp;Database!$O$22&amp;ROW()-5))</f>
        <v/>
      </c>
      <c r="O94" s="99"/>
      <c r="P94" s="99"/>
      <c r="Q94" s="99"/>
    </row>
    <row r="95" s="29" customFormat="1" ht="15.25" spans="2:17">
      <c r="B95" s="95">
        <f t="shared" si="4"/>
        <v>84</v>
      </c>
      <c r="C95" s="96" t="str">
        <f ca="1">IF(INDIRECT("'Risk Input'!"&amp;Database!$O$2&amp;ROW()-5)="","",INDIRECT("'Risk Input'!"&amp;Database!$O$2&amp;ROW()-5))</f>
        <v/>
      </c>
      <c r="D95" s="96" t="str">
        <f ca="1">IF(INDIRECT("'Risk Input'!"&amp;Database!$O$10&amp;ROW()-5)="","",INDIRECT("'Risk Input'!"&amp;Database!$O$10&amp;ROW()-5))</f>
        <v/>
      </c>
      <c r="E95" s="96" t="str">
        <f ca="1">IF(INDIRECT("'Risk Input'!"&amp;Database!$O$27&amp;ROW()-5)="","",INDIRECT("'Risk Input'!"&amp;Database!$O$27&amp;ROW()-5))</f>
        <v/>
      </c>
      <c r="F95" s="96"/>
      <c r="G95" s="96"/>
      <c r="H95" s="97" t="str">
        <f ca="1">IF(INDIRECT("'Risk Input'!"&amp;Database!$O$28&amp;ROW()-5)="","",INDIRECT("'Risk Input'!"&amp;Database!$O$28&amp;ROW()-5))</f>
        <v/>
      </c>
      <c r="I95" s="96"/>
      <c r="J95" s="96" t="str">
        <f ca="1" t="shared" si="3"/>
        <v/>
      </c>
      <c r="K95" s="96"/>
      <c r="L95" s="96"/>
      <c r="M95" s="96"/>
      <c r="N95" s="96" t="str">
        <f ca="1">IF(INDIRECT("'Risk Input'!"&amp;Database!$O$22&amp;ROW()-5)="","",INDIRECT("'Risk Input'!"&amp;Database!$O$22&amp;ROW()-5))</f>
        <v/>
      </c>
      <c r="O95" s="96"/>
      <c r="P95" s="96"/>
      <c r="Q95" s="96"/>
    </row>
    <row r="96" s="29" customFormat="1" ht="15.25" spans="2:17">
      <c r="B96" s="98">
        <f t="shared" si="4"/>
        <v>85</v>
      </c>
      <c r="C96" s="99" t="str">
        <f ca="1">IF(INDIRECT("'Risk Input'!"&amp;Database!$O$2&amp;ROW()-5)="","",INDIRECT("'Risk Input'!"&amp;Database!$O$2&amp;ROW()-5))</f>
        <v/>
      </c>
      <c r="D96" s="99" t="str">
        <f ca="1">IF(INDIRECT("'Risk Input'!"&amp;Database!$O$10&amp;ROW()-5)="","",INDIRECT("'Risk Input'!"&amp;Database!$O$10&amp;ROW()-5))</f>
        <v/>
      </c>
      <c r="E96" s="99" t="str">
        <f ca="1">IF(INDIRECT("'Risk Input'!"&amp;Database!$O$27&amp;ROW()-5)="","",INDIRECT("'Risk Input'!"&amp;Database!$O$27&amp;ROW()-5))</f>
        <v/>
      </c>
      <c r="F96" s="99"/>
      <c r="G96" s="99"/>
      <c r="H96" s="100" t="str">
        <f ca="1">IF(INDIRECT("'Risk Input'!"&amp;Database!$O$28&amp;ROW()-5)="","",INDIRECT("'Risk Input'!"&amp;Database!$O$28&amp;ROW()-5))</f>
        <v/>
      </c>
      <c r="I96" s="99"/>
      <c r="J96" s="99" t="str">
        <f ca="1" t="shared" si="3"/>
        <v/>
      </c>
      <c r="K96" s="99"/>
      <c r="L96" s="99"/>
      <c r="M96" s="99"/>
      <c r="N96" s="99" t="str">
        <f ca="1">IF(INDIRECT("'Risk Input'!"&amp;Database!$O$22&amp;ROW()-5)="","",INDIRECT("'Risk Input'!"&amp;Database!$O$22&amp;ROW()-5))</f>
        <v/>
      </c>
      <c r="O96" s="99"/>
      <c r="P96" s="99"/>
      <c r="Q96" s="99"/>
    </row>
    <row r="97" s="29" customFormat="1" ht="15.25" spans="2:17">
      <c r="B97" s="95">
        <f t="shared" si="4"/>
        <v>86</v>
      </c>
      <c r="C97" s="96" t="str">
        <f ca="1">IF(INDIRECT("'Risk Input'!"&amp;Database!$O$2&amp;ROW()-5)="","",INDIRECT("'Risk Input'!"&amp;Database!$O$2&amp;ROW()-5))</f>
        <v/>
      </c>
      <c r="D97" s="96" t="str">
        <f ca="1">IF(INDIRECT("'Risk Input'!"&amp;Database!$O$10&amp;ROW()-5)="","",INDIRECT("'Risk Input'!"&amp;Database!$O$10&amp;ROW()-5))</f>
        <v/>
      </c>
      <c r="E97" s="96" t="str">
        <f ca="1">IF(INDIRECT("'Risk Input'!"&amp;Database!$O$27&amp;ROW()-5)="","",INDIRECT("'Risk Input'!"&amp;Database!$O$27&amp;ROW()-5))</f>
        <v/>
      </c>
      <c r="F97" s="96"/>
      <c r="G97" s="96"/>
      <c r="H97" s="97" t="str">
        <f ca="1">IF(INDIRECT("'Risk Input'!"&amp;Database!$O$28&amp;ROW()-5)="","",INDIRECT("'Risk Input'!"&amp;Database!$O$28&amp;ROW()-5))</f>
        <v/>
      </c>
      <c r="I97" s="96"/>
      <c r="J97" s="96" t="str">
        <f ca="1" t="shared" si="3"/>
        <v/>
      </c>
      <c r="K97" s="96"/>
      <c r="L97" s="96"/>
      <c r="M97" s="96"/>
      <c r="N97" s="96" t="str">
        <f ca="1">IF(INDIRECT("'Risk Input'!"&amp;Database!$O$22&amp;ROW()-5)="","",INDIRECT("'Risk Input'!"&amp;Database!$O$22&amp;ROW()-5))</f>
        <v/>
      </c>
      <c r="O97" s="96"/>
      <c r="P97" s="96"/>
      <c r="Q97" s="96"/>
    </row>
    <row r="98" s="29" customFormat="1" ht="15.25" spans="2:17">
      <c r="B98" s="98">
        <f t="shared" si="4"/>
        <v>87</v>
      </c>
      <c r="C98" s="99" t="str">
        <f ca="1">IF(INDIRECT("'Risk Input'!"&amp;Database!$O$2&amp;ROW()-5)="","",INDIRECT("'Risk Input'!"&amp;Database!$O$2&amp;ROW()-5))</f>
        <v/>
      </c>
      <c r="D98" s="99" t="str">
        <f ca="1">IF(INDIRECT("'Risk Input'!"&amp;Database!$O$10&amp;ROW()-5)="","",INDIRECT("'Risk Input'!"&amp;Database!$O$10&amp;ROW()-5))</f>
        <v/>
      </c>
      <c r="E98" s="99" t="str">
        <f ca="1">IF(INDIRECT("'Risk Input'!"&amp;Database!$O$27&amp;ROW()-5)="","",INDIRECT("'Risk Input'!"&amp;Database!$O$27&amp;ROW()-5))</f>
        <v/>
      </c>
      <c r="F98" s="99"/>
      <c r="G98" s="99"/>
      <c r="H98" s="100" t="str">
        <f ca="1">IF(INDIRECT("'Risk Input'!"&amp;Database!$O$28&amp;ROW()-5)="","",INDIRECT("'Risk Input'!"&amp;Database!$O$28&amp;ROW()-5))</f>
        <v/>
      </c>
      <c r="I98" s="99"/>
      <c r="J98" s="99" t="str">
        <f ca="1" t="shared" si="3"/>
        <v/>
      </c>
      <c r="K98" s="99"/>
      <c r="L98" s="99"/>
      <c r="M98" s="99"/>
      <c r="N98" s="99" t="str">
        <f ca="1">IF(INDIRECT("'Risk Input'!"&amp;Database!$O$22&amp;ROW()-5)="","",INDIRECT("'Risk Input'!"&amp;Database!$O$22&amp;ROW()-5))</f>
        <v/>
      </c>
      <c r="O98" s="99"/>
      <c r="P98" s="99"/>
      <c r="Q98" s="99"/>
    </row>
    <row r="99" s="29" customFormat="1" ht="15.25" spans="2:17">
      <c r="B99" s="95">
        <f t="shared" si="4"/>
        <v>88</v>
      </c>
      <c r="C99" s="96" t="str">
        <f ca="1">IF(INDIRECT("'Risk Input'!"&amp;Database!$O$2&amp;ROW()-5)="","",INDIRECT("'Risk Input'!"&amp;Database!$O$2&amp;ROW()-5))</f>
        <v/>
      </c>
      <c r="D99" s="96" t="str">
        <f ca="1">IF(INDIRECT("'Risk Input'!"&amp;Database!$O$10&amp;ROW()-5)="","",INDIRECT("'Risk Input'!"&amp;Database!$O$10&amp;ROW()-5))</f>
        <v/>
      </c>
      <c r="E99" s="96" t="str">
        <f ca="1">IF(INDIRECT("'Risk Input'!"&amp;Database!$O$27&amp;ROW()-5)="","",INDIRECT("'Risk Input'!"&amp;Database!$O$27&amp;ROW()-5))</f>
        <v/>
      </c>
      <c r="F99" s="96"/>
      <c r="G99" s="96"/>
      <c r="H99" s="97" t="str">
        <f ca="1">IF(INDIRECT("'Risk Input'!"&amp;Database!$O$28&amp;ROW()-5)="","",INDIRECT("'Risk Input'!"&amp;Database!$O$28&amp;ROW()-5))</f>
        <v/>
      </c>
      <c r="I99" s="96"/>
      <c r="J99" s="96" t="str">
        <f ca="1" t="shared" si="3"/>
        <v/>
      </c>
      <c r="K99" s="96"/>
      <c r="L99" s="96"/>
      <c r="M99" s="96"/>
      <c r="N99" s="96" t="str">
        <f ca="1">IF(INDIRECT("'Risk Input'!"&amp;Database!$O$22&amp;ROW()-5)="","",INDIRECT("'Risk Input'!"&amp;Database!$O$22&amp;ROW()-5))</f>
        <v/>
      </c>
      <c r="O99" s="96"/>
      <c r="P99" s="96"/>
      <c r="Q99" s="96"/>
    </row>
    <row r="100" s="29" customFormat="1" ht="15.25" spans="2:17">
      <c r="B100" s="98">
        <f t="shared" si="4"/>
        <v>89</v>
      </c>
      <c r="C100" s="99" t="str">
        <f ca="1">IF(INDIRECT("'Risk Input'!"&amp;Database!$O$2&amp;ROW()-5)="","",INDIRECT("'Risk Input'!"&amp;Database!$O$2&amp;ROW()-5))</f>
        <v/>
      </c>
      <c r="D100" s="99" t="str">
        <f ca="1">IF(INDIRECT("'Risk Input'!"&amp;Database!$O$10&amp;ROW()-5)="","",INDIRECT("'Risk Input'!"&amp;Database!$O$10&amp;ROW()-5))</f>
        <v/>
      </c>
      <c r="E100" s="99" t="str">
        <f ca="1">IF(INDIRECT("'Risk Input'!"&amp;Database!$O$27&amp;ROW()-5)="","",INDIRECT("'Risk Input'!"&amp;Database!$O$27&amp;ROW()-5))</f>
        <v/>
      </c>
      <c r="F100" s="99"/>
      <c r="G100" s="99"/>
      <c r="H100" s="100" t="str">
        <f ca="1">IF(INDIRECT("'Risk Input'!"&amp;Database!$O$28&amp;ROW()-5)="","",INDIRECT("'Risk Input'!"&amp;Database!$O$28&amp;ROW()-5))</f>
        <v/>
      </c>
      <c r="I100" s="99"/>
      <c r="J100" s="99" t="str">
        <f ca="1" t="shared" si="3"/>
        <v/>
      </c>
      <c r="K100" s="99"/>
      <c r="L100" s="99"/>
      <c r="M100" s="99"/>
      <c r="N100" s="99" t="str">
        <f ca="1">IF(INDIRECT("'Risk Input'!"&amp;Database!$O$22&amp;ROW()-5)="","",INDIRECT("'Risk Input'!"&amp;Database!$O$22&amp;ROW()-5))</f>
        <v/>
      </c>
      <c r="O100" s="99"/>
      <c r="P100" s="99"/>
      <c r="Q100" s="99"/>
    </row>
    <row r="101" s="29" customFormat="1" ht="15.25" spans="2:17">
      <c r="B101" s="95">
        <f t="shared" si="4"/>
        <v>90</v>
      </c>
      <c r="C101" s="96" t="str">
        <f ca="1">IF(INDIRECT("'Risk Input'!"&amp;Database!$O$2&amp;ROW()-5)="","",INDIRECT("'Risk Input'!"&amp;Database!$O$2&amp;ROW()-5))</f>
        <v/>
      </c>
      <c r="D101" s="96" t="str">
        <f ca="1">IF(INDIRECT("'Risk Input'!"&amp;Database!$O$10&amp;ROW()-5)="","",INDIRECT("'Risk Input'!"&amp;Database!$O$10&amp;ROW()-5))</f>
        <v/>
      </c>
      <c r="E101" s="96" t="str">
        <f ca="1">IF(INDIRECT("'Risk Input'!"&amp;Database!$O$27&amp;ROW()-5)="","",INDIRECT("'Risk Input'!"&amp;Database!$O$27&amp;ROW()-5))</f>
        <v/>
      </c>
      <c r="F101" s="96"/>
      <c r="G101" s="96"/>
      <c r="H101" s="97" t="str">
        <f ca="1">IF(INDIRECT("'Risk Input'!"&amp;Database!$O$28&amp;ROW()-5)="","",INDIRECT("'Risk Input'!"&amp;Database!$O$28&amp;ROW()-5))</f>
        <v/>
      </c>
      <c r="I101" s="96"/>
      <c r="J101" s="96" t="str">
        <f ca="1" t="shared" si="3"/>
        <v/>
      </c>
      <c r="K101" s="96"/>
      <c r="L101" s="96"/>
      <c r="M101" s="96"/>
      <c r="N101" s="96" t="str">
        <f ca="1">IF(INDIRECT("'Risk Input'!"&amp;Database!$O$22&amp;ROW()-5)="","",INDIRECT("'Risk Input'!"&amp;Database!$O$22&amp;ROW()-5))</f>
        <v/>
      </c>
      <c r="O101" s="96"/>
      <c r="P101" s="96"/>
      <c r="Q101" s="96"/>
    </row>
    <row r="102" s="29" customFormat="1" ht="15.25" spans="2:17">
      <c r="B102" s="98">
        <f t="shared" si="4"/>
        <v>91</v>
      </c>
      <c r="C102" s="99" t="str">
        <f ca="1">IF(INDIRECT("'Risk Input'!"&amp;Database!$O$2&amp;ROW()-5)="","",INDIRECT("'Risk Input'!"&amp;Database!$O$2&amp;ROW()-5))</f>
        <v/>
      </c>
      <c r="D102" s="99" t="str">
        <f ca="1">IF(INDIRECT("'Risk Input'!"&amp;Database!$O$10&amp;ROW()-5)="","",INDIRECT("'Risk Input'!"&amp;Database!$O$10&amp;ROW()-5))</f>
        <v/>
      </c>
      <c r="E102" s="99" t="str">
        <f ca="1">IF(INDIRECT("'Risk Input'!"&amp;Database!$O$27&amp;ROW()-5)="","",INDIRECT("'Risk Input'!"&amp;Database!$O$27&amp;ROW()-5))</f>
        <v/>
      </c>
      <c r="F102" s="99"/>
      <c r="G102" s="99"/>
      <c r="H102" s="100" t="str">
        <f ca="1">IF(INDIRECT("'Risk Input'!"&amp;Database!$O$28&amp;ROW()-5)="","",INDIRECT("'Risk Input'!"&amp;Database!$O$28&amp;ROW()-5))</f>
        <v/>
      </c>
      <c r="I102" s="99"/>
      <c r="J102" s="99" t="str">
        <f ca="1" t="shared" si="3"/>
        <v/>
      </c>
      <c r="K102" s="99"/>
      <c r="L102" s="99"/>
      <c r="M102" s="99"/>
      <c r="N102" s="99" t="str">
        <f ca="1">IF(INDIRECT("'Risk Input'!"&amp;Database!$O$22&amp;ROW()-5)="","",INDIRECT("'Risk Input'!"&amp;Database!$O$22&amp;ROW()-5))</f>
        <v/>
      </c>
      <c r="O102" s="99"/>
      <c r="P102" s="99"/>
      <c r="Q102" s="99"/>
    </row>
    <row r="103" s="29" customFormat="1" ht="15.25" spans="2:17">
      <c r="B103" s="95">
        <f t="shared" si="4"/>
        <v>92</v>
      </c>
      <c r="C103" s="96" t="str">
        <f ca="1">IF(INDIRECT("'Risk Input'!"&amp;Database!$O$2&amp;ROW()-5)="","",INDIRECT("'Risk Input'!"&amp;Database!$O$2&amp;ROW()-5))</f>
        <v/>
      </c>
      <c r="D103" s="96" t="str">
        <f ca="1">IF(INDIRECT("'Risk Input'!"&amp;Database!$O$10&amp;ROW()-5)="","",INDIRECT("'Risk Input'!"&amp;Database!$O$10&amp;ROW()-5))</f>
        <v/>
      </c>
      <c r="E103" s="96" t="str">
        <f ca="1">IF(INDIRECT("'Risk Input'!"&amp;Database!$O$27&amp;ROW()-5)="","",INDIRECT("'Risk Input'!"&amp;Database!$O$27&amp;ROW()-5))</f>
        <v/>
      </c>
      <c r="F103" s="96"/>
      <c r="G103" s="96"/>
      <c r="H103" s="97" t="str">
        <f ca="1">IF(INDIRECT("'Risk Input'!"&amp;Database!$O$28&amp;ROW()-5)="","",INDIRECT("'Risk Input'!"&amp;Database!$O$28&amp;ROW()-5))</f>
        <v/>
      </c>
      <c r="I103" s="96"/>
      <c r="J103" s="96" t="str">
        <f ca="1" t="shared" si="3"/>
        <v/>
      </c>
      <c r="K103" s="96"/>
      <c r="L103" s="96"/>
      <c r="M103" s="96"/>
      <c r="N103" s="96" t="str">
        <f ca="1">IF(INDIRECT("'Risk Input'!"&amp;Database!$O$22&amp;ROW()-5)="","",INDIRECT("'Risk Input'!"&amp;Database!$O$22&amp;ROW()-5))</f>
        <v/>
      </c>
      <c r="O103" s="96"/>
      <c r="P103" s="96"/>
      <c r="Q103" s="96"/>
    </row>
    <row r="104" s="29" customFormat="1" ht="15.25" spans="2:17">
      <c r="B104" s="98">
        <f t="shared" si="4"/>
        <v>93</v>
      </c>
      <c r="C104" s="99" t="str">
        <f ca="1">IF(INDIRECT("'Risk Input'!"&amp;Database!$O$2&amp;ROW()-5)="","",INDIRECT("'Risk Input'!"&amp;Database!$O$2&amp;ROW()-5))</f>
        <v/>
      </c>
      <c r="D104" s="99" t="str">
        <f ca="1">IF(INDIRECT("'Risk Input'!"&amp;Database!$O$10&amp;ROW()-5)="","",INDIRECT("'Risk Input'!"&amp;Database!$O$10&amp;ROW()-5))</f>
        <v/>
      </c>
      <c r="E104" s="99" t="str">
        <f ca="1">IF(INDIRECT("'Risk Input'!"&amp;Database!$O$27&amp;ROW()-5)="","",INDIRECT("'Risk Input'!"&amp;Database!$O$27&amp;ROW()-5))</f>
        <v/>
      </c>
      <c r="F104" s="99"/>
      <c r="G104" s="99"/>
      <c r="H104" s="100" t="str">
        <f ca="1">IF(INDIRECT("'Risk Input'!"&amp;Database!$O$28&amp;ROW()-5)="","",INDIRECT("'Risk Input'!"&amp;Database!$O$28&amp;ROW()-5))</f>
        <v/>
      </c>
      <c r="I104" s="99"/>
      <c r="J104" s="99" t="str">
        <f ca="1" t="shared" si="3"/>
        <v/>
      </c>
      <c r="K104" s="99"/>
      <c r="L104" s="99"/>
      <c r="M104" s="99"/>
      <c r="N104" s="99" t="str">
        <f ca="1">IF(INDIRECT("'Risk Input'!"&amp;Database!$O$22&amp;ROW()-5)="","",INDIRECT("'Risk Input'!"&amp;Database!$O$22&amp;ROW()-5))</f>
        <v/>
      </c>
      <c r="O104" s="99"/>
      <c r="P104" s="99"/>
      <c r="Q104" s="99"/>
    </row>
    <row r="105" s="29" customFormat="1" ht="15.25" spans="2:17">
      <c r="B105" s="95">
        <f t="shared" si="4"/>
        <v>94</v>
      </c>
      <c r="C105" s="96" t="str">
        <f ca="1">IF(INDIRECT("'Risk Input'!"&amp;Database!$O$2&amp;ROW()-5)="","",INDIRECT("'Risk Input'!"&amp;Database!$O$2&amp;ROW()-5))</f>
        <v/>
      </c>
      <c r="D105" s="96" t="str">
        <f ca="1">IF(INDIRECT("'Risk Input'!"&amp;Database!$O$10&amp;ROW()-5)="","",INDIRECT("'Risk Input'!"&amp;Database!$O$10&amp;ROW()-5))</f>
        <v/>
      </c>
      <c r="E105" s="96" t="str">
        <f ca="1">IF(INDIRECT("'Risk Input'!"&amp;Database!$O$27&amp;ROW()-5)="","",INDIRECT("'Risk Input'!"&amp;Database!$O$27&amp;ROW()-5))</f>
        <v/>
      </c>
      <c r="F105" s="96"/>
      <c r="G105" s="96"/>
      <c r="H105" s="97" t="str">
        <f ca="1">IF(INDIRECT("'Risk Input'!"&amp;Database!$O$28&amp;ROW()-5)="","",INDIRECT("'Risk Input'!"&amp;Database!$O$28&amp;ROW()-5))</f>
        <v/>
      </c>
      <c r="I105" s="96"/>
      <c r="J105" s="96" t="str">
        <f ca="1" t="shared" si="3"/>
        <v/>
      </c>
      <c r="K105" s="96"/>
      <c r="L105" s="96"/>
      <c r="M105" s="96"/>
      <c r="N105" s="96" t="str">
        <f ca="1">IF(INDIRECT("'Risk Input'!"&amp;Database!$O$22&amp;ROW()-5)="","",INDIRECT("'Risk Input'!"&amp;Database!$O$22&amp;ROW()-5))</f>
        <v/>
      </c>
      <c r="O105" s="96"/>
      <c r="P105" s="96"/>
      <c r="Q105" s="96"/>
    </row>
    <row r="106" s="29" customFormat="1" ht="15.25" spans="2:17">
      <c r="B106" s="98">
        <f t="shared" si="4"/>
        <v>95</v>
      </c>
      <c r="C106" s="99" t="str">
        <f ca="1">IF(INDIRECT("'Risk Input'!"&amp;Database!$O$2&amp;ROW()-5)="","",INDIRECT("'Risk Input'!"&amp;Database!$O$2&amp;ROW()-5))</f>
        <v/>
      </c>
      <c r="D106" s="99" t="str">
        <f ca="1">IF(INDIRECT("'Risk Input'!"&amp;Database!$O$10&amp;ROW()-5)="","",INDIRECT("'Risk Input'!"&amp;Database!$O$10&amp;ROW()-5))</f>
        <v/>
      </c>
      <c r="E106" s="99" t="str">
        <f ca="1">IF(INDIRECT("'Risk Input'!"&amp;Database!$O$27&amp;ROW()-5)="","",INDIRECT("'Risk Input'!"&amp;Database!$O$27&amp;ROW()-5))</f>
        <v/>
      </c>
      <c r="F106" s="99"/>
      <c r="G106" s="99"/>
      <c r="H106" s="100" t="str">
        <f ca="1">IF(INDIRECT("'Risk Input'!"&amp;Database!$O$28&amp;ROW()-5)="","",INDIRECT("'Risk Input'!"&amp;Database!$O$28&amp;ROW()-5))</f>
        <v/>
      </c>
      <c r="I106" s="99"/>
      <c r="J106" s="99" t="str">
        <f ca="1" t="shared" si="3"/>
        <v/>
      </c>
      <c r="K106" s="99"/>
      <c r="L106" s="99"/>
      <c r="M106" s="99"/>
      <c r="N106" s="99" t="str">
        <f ca="1">IF(INDIRECT("'Risk Input'!"&amp;Database!$O$22&amp;ROW()-5)="","",INDIRECT("'Risk Input'!"&amp;Database!$O$22&amp;ROW()-5))</f>
        <v/>
      </c>
      <c r="O106" s="99"/>
      <c r="P106" s="99"/>
      <c r="Q106" s="99"/>
    </row>
    <row r="107" s="29" customFormat="1" ht="15.25" spans="2:17">
      <c r="B107" s="95">
        <f t="shared" si="4"/>
        <v>96</v>
      </c>
      <c r="C107" s="96" t="str">
        <f ca="1">IF(INDIRECT("'Risk Input'!"&amp;Database!$O$2&amp;ROW()-5)="","",INDIRECT("'Risk Input'!"&amp;Database!$O$2&amp;ROW()-5))</f>
        <v/>
      </c>
      <c r="D107" s="96" t="str">
        <f ca="1">IF(INDIRECT("'Risk Input'!"&amp;Database!$O$10&amp;ROW()-5)="","",INDIRECT("'Risk Input'!"&amp;Database!$O$10&amp;ROW()-5))</f>
        <v/>
      </c>
      <c r="E107" s="96" t="str">
        <f ca="1">IF(INDIRECT("'Risk Input'!"&amp;Database!$O$27&amp;ROW()-5)="","",INDIRECT("'Risk Input'!"&amp;Database!$O$27&amp;ROW()-5))</f>
        <v/>
      </c>
      <c r="F107" s="96"/>
      <c r="G107" s="96"/>
      <c r="H107" s="97" t="str">
        <f ca="1">IF(INDIRECT("'Risk Input'!"&amp;Database!$O$28&amp;ROW()-5)="","",INDIRECT("'Risk Input'!"&amp;Database!$O$28&amp;ROW()-5))</f>
        <v/>
      </c>
      <c r="I107" s="96"/>
      <c r="J107" s="96" t="str">
        <f ca="1" t="shared" si="3"/>
        <v/>
      </c>
      <c r="K107" s="96"/>
      <c r="L107" s="96"/>
      <c r="M107" s="96"/>
      <c r="N107" s="96" t="str">
        <f ca="1">IF(INDIRECT("'Risk Input'!"&amp;Database!$O$22&amp;ROW()-5)="","",INDIRECT("'Risk Input'!"&amp;Database!$O$22&amp;ROW()-5))</f>
        <v/>
      </c>
      <c r="O107" s="96"/>
      <c r="P107" s="96"/>
      <c r="Q107" s="96"/>
    </row>
    <row r="108" s="29" customFormat="1" ht="15.25" spans="2:17">
      <c r="B108" s="98">
        <f t="shared" si="4"/>
        <v>97</v>
      </c>
      <c r="C108" s="99" t="str">
        <f ca="1">IF(INDIRECT("'Risk Input'!"&amp;Database!$O$2&amp;ROW()-5)="","",INDIRECT("'Risk Input'!"&amp;Database!$O$2&amp;ROW()-5))</f>
        <v/>
      </c>
      <c r="D108" s="99" t="str">
        <f ca="1">IF(INDIRECT("'Risk Input'!"&amp;Database!$O$10&amp;ROW()-5)="","",INDIRECT("'Risk Input'!"&amp;Database!$O$10&amp;ROW()-5))</f>
        <v/>
      </c>
      <c r="E108" s="99" t="str">
        <f ca="1">IF(INDIRECT("'Risk Input'!"&amp;Database!$O$27&amp;ROW()-5)="","",INDIRECT("'Risk Input'!"&amp;Database!$O$27&amp;ROW()-5))</f>
        <v/>
      </c>
      <c r="F108" s="99"/>
      <c r="G108" s="99"/>
      <c r="H108" s="100" t="str">
        <f ca="1">IF(INDIRECT("'Risk Input'!"&amp;Database!$O$28&amp;ROW()-5)="","",INDIRECT("'Risk Input'!"&amp;Database!$O$28&amp;ROW()-5))</f>
        <v/>
      </c>
      <c r="I108" s="99"/>
      <c r="J108" s="99" t="str">
        <f ca="1" t="shared" si="3"/>
        <v/>
      </c>
      <c r="K108" s="99"/>
      <c r="L108" s="99"/>
      <c r="M108" s="99"/>
      <c r="N108" s="99" t="str">
        <f ca="1">IF(INDIRECT("'Risk Input'!"&amp;Database!$O$22&amp;ROW()-5)="","",INDIRECT("'Risk Input'!"&amp;Database!$O$22&amp;ROW()-5))</f>
        <v/>
      </c>
      <c r="O108" s="99"/>
      <c r="P108" s="99"/>
      <c r="Q108" s="99"/>
    </row>
    <row r="109" s="29" customFormat="1" ht="15.25" spans="2:17">
      <c r="B109" s="95">
        <f t="shared" si="4"/>
        <v>98</v>
      </c>
      <c r="C109" s="96" t="str">
        <f ca="1">IF(INDIRECT("'Risk Input'!"&amp;Database!$O$2&amp;ROW()-5)="","",INDIRECT("'Risk Input'!"&amp;Database!$O$2&amp;ROW()-5))</f>
        <v/>
      </c>
      <c r="D109" s="96" t="str">
        <f ca="1">IF(INDIRECT("'Risk Input'!"&amp;Database!$O$10&amp;ROW()-5)="","",INDIRECT("'Risk Input'!"&amp;Database!$O$10&amp;ROW()-5))</f>
        <v/>
      </c>
      <c r="E109" s="96" t="str">
        <f ca="1">IF(INDIRECT("'Risk Input'!"&amp;Database!$O$27&amp;ROW()-5)="","",INDIRECT("'Risk Input'!"&amp;Database!$O$27&amp;ROW()-5))</f>
        <v/>
      </c>
      <c r="F109" s="96"/>
      <c r="G109" s="96"/>
      <c r="H109" s="97" t="str">
        <f ca="1">IF(INDIRECT("'Risk Input'!"&amp;Database!$O$28&amp;ROW()-5)="","",INDIRECT("'Risk Input'!"&amp;Database!$O$28&amp;ROW()-5))</f>
        <v/>
      </c>
      <c r="I109" s="96"/>
      <c r="J109" s="96" t="str">
        <f ca="1" t="shared" si="3"/>
        <v/>
      </c>
      <c r="K109" s="96"/>
      <c r="L109" s="96"/>
      <c r="M109" s="96"/>
      <c r="N109" s="96" t="str">
        <f ca="1">IF(INDIRECT("'Risk Input'!"&amp;Database!$O$22&amp;ROW()-5)="","",INDIRECT("'Risk Input'!"&amp;Database!$O$22&amp;ROW()-5))</f>
        <v/>
      </c>
      <c r="O109" s="96"/>
      <c r="P109" s="96"/>
      <c r="Q109" s="96"/>
    </row>
    <row r="110" s="29" customFormat="1" ht="15.25" spans="2:17">
      <c r="B110" s="98">
        <f t="shared" si="4"/>
        <v>99</v>
      </c>
      <c r="C110" s="99" t="str">
        <f ca="1">IF(INDIRECT("'Risk Input'!"&amp;Database!$O$2&amp;ROW()-5)="","",INDIRECT("'Risk Input'!"&amp;Database!$O$2&amp;ROW()-5))</f>
        <v/>
      </c>
      <c r="D110" s="99" t="str">
        <f ca="1">IF(INDIRECT("'Risk Input'!"&amp;Database!$O$10&amp;ROW()-5)="","",INDIRECT("'Risk Input'!"&amp;Database!$O$10&amp;ROW()-5))</f>
        <v/>
      </c>
      <c r="E110" s="99" t="str">
        <f ca="1">IF(INDIRECT("'Risk Input'!"&amp;Database!$O$27&amp;ROW()-5)="","",INDIRECT("'Risk Input'!"&amp;Database!$O$27&amp;ROW()-5))</f>
        <v/>
      </c>
      <c r="F110" s="99"/>
      <c r="G110" s="99"/>
      <c r="H110" s="100" t="str">
        <f ca="1">IF(INDIRECT("'Risk Input'!"&amp;Database!$O$28&amp;ROW()-5)="","",INDIRECT("'Risk Input'!"&amp;Database!$O$28&amp;ROW()-5))</f>
        <v/>
      </c>
      <c r="I110" s="99"/>
      <c r="J110" s="99" t="str">
        <f ca="1" t="shared" si="3"/>
        <v/>
      </c>
      <c r="K110" s="99"/>
      <c r="L110" s="99"/>
      <c r="M110" s="99"/>
      <c r="N110" s="99" t="str">
        <f ca="1">IF(INDIRECT("'Risk Input'!"&amp;Database!$O$22&amp;ROW()-5)="","",INDIRECT("'Risk Input'!"&amp;Database!$O$22&amp;ROW()-5))</f>
        <v/>
      </c>
      <c r="O110" s="99"/>
      <c r="P110" s="99"/>
      <c r="Q110" s="99"/>
    </row>
    <row r="111" s="29" customFormat="1" ht="15.25" spans="2:17">
      <c r="B111" s="95">
        <f t="shared" si="4"/>
        <v>100</v>
      </c>
      <c r="C111" s="96" t="str">
        <f ca="1">IF(INDIRECT("'Risk Input'!"&amp;Database!$O$2&amp;ROW()-5)="","",INDIRECT("'Risk Input'!"&amp;Database!$O$2&amp;ROW()-5))</f>
        <v/>
      </c>
      <c r="D111" s="96" t="str">
        <f ca="1">IF(INDIRECT("'Risk Input'!"&amp;Database!$O$10&amp;ROW()-5)="","",INDIRECT("'Risk Input'!"&amp;Database!$O$10&amp;ROW()-5))</f>
        <v/>
      </c>
      <c r="E111" s="96" t="str">
        <f ca="1">IF(INDIRECT("'Risk Input'!"&amp;Database!$O$27&amp;ROW()-5)="","",INDIRECT("'Risk Input'!"&amp;Database!$O$27&amp;ROW()-5))</f>
        <v/>
      </c>
      <c r="F111" s="96"/>
      <c r="G111" s="96"/>
      <c r="H111" s="97" t="str">
        <f ca="1">IF(INDIRECT("'Risk Input'!"&amp;Database!$O$28&amp;ROW()-5)="","",INDIRECT("'Risk Input'!"&amp;Database!$O$28&amp;ROW()-5))</f>
        <v/>
      </c>
      <c r="I111" s="96"/>
      <c r="J111" s="96" t="str">
        <f ca="1" t="shared" si="3"/>
        <v/>
      </c>
      <c r="K111" s="96"/>
      <c r="L111" s="96"/>
      <c r="M111" s="96"/>
      <c r="N111" s="96" t="str">
        <f ca="1">IF(INDIRECT("'Risk Input'!"&amp;Database!$O$22&amp;ROW()-5)="","",INDIRECT("'Risk Input'!"&amp;Database!$O$22&amp;ROW()-5))</f>
        <v/>
      </c>
      <c r="O111" s="96"/>
      <c r="P111" s="96"/>
      <c r="Q111" s="96"/>
    </row>
    <row r="112" s="29" customFormat="1" ht="15.25" spans="2:17">
      <c r="B112" s="91">
        <f t="shared" si="4"/>
        <v>101</v>
      </c>
      <c r="C112" s="92" t="str">
        <f ca="1">IF(INDIRECT("'Risk Input'!"&amp;Database!$O$2&amp;ROW()-5)="","",INDIRECT("'Risk Input'!"&amp;Database!$O$2&amp;ROW()-5))</f>
        <v/>
      </c>
      <c r="D112" s="92" t="str">
        <f ca="1">IF(INDIRECT("'Risk Input'!"&amp;Database!$O$10&amp;ROW()-5)="","",INDIRECT("'Risk Input'!"&amp;Database!$O$10&amp;ROW()-5))</f>
        <v/>
      </c>
      <c r="E112" s="92" t="str">
        <f ca="1">IF(INDIRECT("'Risk Input'!"&amp;Database!$O$27&amp;ROW()-5)="","",INDIRECT("'Risk Input'!"&amp;Database!$O$27&amp;ROW()-5))</f>
        <v/>
      </c>
      <c r="F112" s="91"/>
      <c r="G112" s="92"/>
      <c r="H112" s="93" t="str">
        <f ca="1">IF(INDIRECT("'Risk Input'!"&amp;Database!$O$28&amp;ROW()-5)="","",INDIRECT("'Risk Input'!"&amp;Database!$O$28&amp;ROW()-5))</f>
        <v/>
      </c>
      <c r="I112" s="92"/>
      <c r="J112" s="92" t="str">
        <f ca="1" t="shared" si="3"/>
        <v/>
      </c>
      <c r="K112" s="92"/>
      <c r="L112" s="92"/>
      <c r="M112" s="92"/>
      <c r="N112" s="92" t="str">
        <f ca="1">IF(INDIRECT("'Risk Input'!"&amp;Database!$O$22&amp;ROW()-5)="","",INDIRECT("'Risk Input'!"&amp;Database!$O$22&amp;ROW()-5))</f>
        <v/>
      </c>
      <c r="O112" s="92"/>
      <c r="P112" s="92"/>
      <c r="Q112" s="92"/>
    </row>
    <row r="113" s="29" customFormat="1" ht="15.25" spans="2:17">
      <c r="B113" s="77">
        <f t="shared" si="4"/>
        <v>102</v>
      </c>
      <c r="C113" s="53" t="str">
        <f ca="1">IF(INDIRECT("'Risk Input'!"&amp;Database!$O$2&amp;ROW()-5)="","",INDIRECT("'Risk Input'!"&amp;Database!$O$2&amp;ROW()-5))</f>
        <v/>
      </c>
      <c r="D113" s="53" t="str">
        <f ca="1">IF(INDIRECT("'Risk Input'!"&amp;Database!$O$10&amp;ROW()-5)="","",INDIRECT("'Risk Input'!"&amp;Database!$O$10&amp;ROW()-5))</f>
        <v/>
      </c>
      <c r="E113" s="53" t="str">
        <f ca="1">IF(INDIRECT("'Risk Input'!"&amp;Database!$O$27&amp;ROW()-5)="","",INDIRECT("'Risk Input'!"&amp;Database!$O$27&amp;ROW()-5))</f>
        <v/>
      </c>
      <c r="F113" s="53"/>
      <c r="G113" s="53"/>
      <c r="H113" s="94" t="str">
        <f ca="1">IF(INDIRECT("'Risk Input'!"&amp;Database!$O$28&amp;ROW()-5)="","",INDIRECT("'Risk Input'!"&amp;Database!$O$28&amp;ROW()-5))</f>
        <v/>
      </c>
      <c r="I113" s="53"/>
      <c r="J113" s="53" t="str">
        <f ca="1" t="shared" si="3"/>
        <v/>
      </c>
      <c r="K113" s="53"/>
      <c r="L113" s="53"/>
      <c r="M113" s="53"/>
      <c r="N113" s="53" t="str">
        <f ca="1">IF(INDIRECT("'Risk Input'!"&amp;Database!$O$22&amp;ROW()-5)="","",INDIRECT("'Risk Input'!"&amp;Database!$O$22&amp;ROW()-5))</f>
        <v/>
      </c>
      <c r="O113" s="53"/>
      <c r="P113" s="53"/>
      <c r="Q113" s="53"/>
    </row>
    <row r="114" s="29" customFormat="1" ht="15.25" spans="2:17">
      <c r="B114" s="91">
        <f t="shared" ref="B114:B149" si="5">B113+1</f>
        <v>103</v>
      </c>
      <c r="C114" s="92" t="str">
        <f ca="1">IF(INDIRECT("'Risk Input'!"&amp;Database!$O$2&amp;ROW()-5)="","",INDIRECT("'Risk Input'!"&amp;Database!$O$2&amp;ROW()-5))</f>
        <v/>
      </c>
      <c r="D114" s="92" t="str">
        <f ca="1">IF(INDIRECT("'Risk Input'!"&amp;Database!$O$10&amp;ROW()-5)="","",INDIRECT("'Risk Input'!"&amp;Database!$O$10&amp;ROW()-5))</f>
        <v/>
      </c>
      <c r="E114" s="92" t="str">
        <f ca="1">IF(INDIRECT("'Risk Input'!"&amp;Database!$O$27&amp;ROW()-5)="","",INDIRECT("'Risk Input'!"&amp;Database!$O$27&amp;ROW()-5))</f>
        <v/>
      </c>
      <c r="F114" s="92"/>
      <c r="G114" s="92"/>
      <c r="H114" s="93" t="str">
        <f ca="1">IF(INDIRECT("'Risk Input'!"&amp;Database!$O$28&amp;ROW()-5)="","",INDIRECT("'Risk Input'!"&amp;Database!$O$28&amp;ROW()-5))</f>
        <v/>
      </c>
      <c r="I114" s="92"/>
      <c r="J114" s="92" t="str">
        <f ca="1" t="shared" si="3"/>
        <v/>
      </c>
      <c r="K114" s="92"/>
      <c r="L114" s="92"/>
      <c r="M114" s="92"/>
      <c r="N114" s="92" t="str">
        <f ca="1">IF(INDIRECT("'Risk Input'!"&amp;Database!$O$22&amp;ROW()-5)="","",INDIRECT("'Risk Input'!"&amp;Database!$O$22&amp;ROW()-5))</f>
        <v/>
      </c>
      <c r="O114" s="92"/>
      <c r="P114" s="92"/>
      <c r="Q114" s="92"/>
    </row>
    <row r="115" s="29" customFormat="1" ht="15.25" spans="2:17">
      <c r="B115" s="77">
        <f t="shared" si="5"/>
        <v>104</v>
      </c>
      <c r="C115" s="53" t="str">
        <f ca="1">IF(INDIRECT("'Risk Input'!"&amp;Database!$O$2&amp;ROW()-5)="","",INDIRECT("'Risk Input'!"&amp;Database!$O$2&amp;ROW()-5))</f>
        <v/>
      </c>
      <c r="D115" s="53" t="str">
        <f ca="1">IF(INDIRECT("'Risk Input'!"&amp;Database!$O$10&amp;ROW()-5)="","",INDIRECT("'Risk Input'!"&amp;Database!$O$10&amp;ROW()-5))</f>
        <v/>
      </c>
      <c r="E115" s="53" t="str">
        <f ca="1">IF(INDIRECT("'Risk Input'!"&amp;Database!$O$27&amp;ROW()-5)="","",INDIRECT("'Risk Input'!"&amp;Database!$O$27&amp;ROW()-5))</f>
        <v/>
      </c>
      <c r="F115" s="53"/>
      <c r="G115" s="53"/>
      <c r="H115" s="94" t="str">
        <f ca="1">IF(INDIRECT("'Risk Input'!"&amp;Database!$O$28&amp;ROW()-5)="","",INDIRECT("'Risk Input'!"&amp;Database!$O$28&amp;ROW()-5))</f>
        <v/>
      </c>
      <c r="I115" s="53"/>
      <c r="J115" s="53" t="str">
        <f ca="1" t="shared" si="3"/>
        <v/>
      </c>
      <c r="K115" s="53"/>
      <c r="L115" s="53"/>
      <c r="M115" s="53"/>
      <c r="N115" s="53" t="str">
        <f ca="1">IF(INDIRECT("'Risk Input'!"&amp;Database!$O$22&amp;ROW()-5)="","",INDIRECT("'Risk Input'!"&amp;Database!$O$22&amp;ROW()-5))</f>
        <v/>
      </c>
      <c r="O115" s="53"/>
      <c r="P115" s="53"/>
      <c r="Q115" s="53"/>
    </row>
    <row r="116" s="29" customFormat="1" ht="15.25" spans="2:17">
      <c r="B116" s="91">
        <f t="shared" si="5"/>
        <v>105</v>
      </c>
      <c r="C116" s="92" t="str">
        <f ca="1">IF(INDIRECT("'Risk Input'!"&amp;Database!$O$2&amp;ROW()-5)="","",INDIRECT("'Risk Input'!"&amp;Database!$O$2&amp;ROW()-5))</f>
        <v/>
      </c>
      <c r="D116" s="92" t="str">
        <f ca="1">IF(INDIRECT("'Risk Input'!"&amp;Database!$O$10&amp;ROW()-5)="","",INDIRECT("'Risk Input'!"&amp;Database!$O$10&amp;ROW()-5))</f>
        <v/>
      </c>
      <c r="E116" s="92" t="str">
        <f ca="1">IF(INDIRECT("'Risk Input'!"&amp;Database!$O$27&amp;ROW()-5)="","",INDIRECT("'Risk Input'!"&amp;Database!$O$27&amp;ROW()-5))</f>
        <v/>
      </c>
      <c r="F116" s="92"/>
      <c r="G116" s="92"/>
      <c r="H116" s="93" t="str">
        <f ca="1">IF(INDIRECT("'Risk Input'!"&amp;Database!$O$28&amp;ROW()-5)="","",INDIRECT("'Risk Input'!"&amp;Database!$O$28&amp;ROW()-5))</f>
        <v/>
      </c>
      <c r="I116" s="92"/>
      <c r="J116" s="92" t="str">
        <f ca="1" t="shared" si="3"/>
        <v/>
      </c>
      <c r="K116" s="92"/>
      <c r="L116" s="92"/>
      <c r="M116" s="92"/>
      <c r="N116" s="92" t="str">
        <f ca="1">IF(INDIRECT("'Risk Input'!"&amp;Database!$O$22&amp;ROW()-5)="","",INDIRECT("'Risk Input'!"&amp;Database!$O$22&amp;ROW()-5))</f>
        <v/>
      </c>
      <c r="O116" s="92"/>
      <c r="P116" s="92"/>
      <c r="Q116" s="92"/>
    </row>
    <row r="117" s="29" customFormat="1" ht="15.25" spans="2:17">
      <c r="B117" s="77">
        <f t="shared" si="5"/>
        <v>106</v>
      </c>
      <c r="C117" s="53" t="str">
        <f ca="1">IF(INDIRECT("'Risk Input'!"&amp;Database!$O$2&amp;ROW()-5)="","",INDIRECT("'Risk Input'!"&amp;Database!$O$2&amp;ROW()-5))</f>
        <v/>
      </c>
      <c r="D117" s="53" t="str">
        <f ca="1">IF(INDIRECT("'Risk Input'!"&amp;Database!$O$10&amp;ROW()-5)="","",INDIRECT("'Risk Input'!"&amp;Database!$O$10&amp;ROW()-5))</f>
        <v/>
      </c>
      <c r="E117" s="53" t="str">
        <f ca="1">IF(INDIRECT("'Risk Input'!"&amp;Database!$O$27&amp;ROW()-5)="","",INDIRECT("'Risk Input'!"&amp;Database!$O$27&amp;ROW()-5))</f>
        <v/>
      </c>
      <c r="F117" s="53"/>
      <c r="G117" s="53"/>
      <c r="H117" s="94" t="str">
        <f ca="1">IF(INDIRECT("'Risk Input'!"&amp;Database!$O$28&amp;ROW()-5)="","",INDIRECT("'Risk Input'!"&amp;Database!$O$28&amp;ROW()-5))</f>
        <v/>
      </c>
      <c r="I117" s="53"/>
      <c r="J117" s="53" t="str">
        <f ca="1" t="shared" si="3"/>
        <v/>
      </c>
      <c r="K117" s="53"/>
      <c r="L117" s="53"/>
      <c r="M117" s="53"/>
      <c r="N117" s="53" t="str">
        <f ca="1">IF(INDIRECT("'Risk Input'!"&amp;Database!$O$22&amp;ROW()-5)="","",INDIRECT("'Risk Input'!"&amp;Database!$O$22&amp;ROW()-5))</f>
        <v/>
      </c>
      <c r="O117" s="53"/>
      <c r="P117" s="53"/>
      <c r="Q117" s="53"/>
    </row>
    <row r="118" s="29" customFormat="1" ht="15.25" spans="2:17">
      <c r="B118" s="91">
        <f t="shared" si="5"/>
        <v>107</v>
      </c>
      <c r="C118" s="92" t="str">
        <f ca="1">IF(INDIRECT("'Risk Input'!"&amp;Database!$O$2&amp;ROW()-5)="","",INDIRECT("'Risk Input'!"&amp;Database!$O$2&amp;ROW()-5))</f>
        <v/>
      </c>
      <c r="D118" s="92" t="str">
        <f ca="1">IF(INDIRECT("'Risk Input'!"&amp;Database!$O$10&amp;ROW()-5)="","",INDIRECT("'Risk Input'!"&amp;Database!$O$10&amp;ROW()-5))</f>
        <v/>
      </c>
      <c r="E118" s="92" t="str">
        <f ca="1">IF(INDIRECT("'Risk Input'!"&amp;Database!$O$27&amp;ROW()-5)="","",INDIRECT("'Risk Input'!"&amp;Database!$O$27&amp;ROW()-5))</f>
        <v/>
      </c>
      <c r="F118" s="92"/>
      <c r="G118" s="92"/>
      <c r="H118" s="93" t="str">
        <f ca="1">IF(INDIRECT("'Risk Input'!"&amp;Database!$O$28&amp;ROW()-5)="","",INDIRECT("'Risk Input'!"&amp;Database!$O$28&amp;ROW()-5))</f>
        <v/>
      </c>
      <c r="I118" s="92"/>
      <c r="J118" s="92" t="str">
        <f ca="1" t="shared" si="3"/>
        <v/>
      </c>
      <c r="K118" s="92"/>
      <c r="L118" s="92"/>
      <c r="M118" s="92"/>
      <c r="N118" s="92" t="str">
        <f ca="1">IF(INDIRECT("'Risk Input'!"&amp;Database!$O$22&amp;ROW()-5)="","",INDIRECT("'Risk Input'!"&amp;Database!$O$22&amp;ROW()-5))</f>
        <v/>
      </c>
      <c r="O118" s="92"/>
      <c r="P118" s="92"/>
      <c r="Q118" s="92"/>
    </row>
    <row r="119" s="29" customFormat="1" ht="15.25" spans="2:17">
      <c r="B119" s="77">
        <f t="shared" si="5"/>
        <v>108</v>
      </c>
      <c r="C119" s="53" t="str">
        <f ca="1">IF(INDIRECT("'Risk Input'!"&amp;Database!$O$2&amp;ROW()-5)="","",INDIRECT("'Risk Input'!"&amp;Database!$O$2&amp;ROW()-5))</f>
        <v/>
      </c>
      <c r="D119" s="53" t="str">
        <f ca="1">IF(INDIRECT("'Risk Input'!"&amp;Database!$O$10&amp;ROW()-5)="","",INDIRECT("'Risk Input'!"&amp;Database!$O$10&amp;ROW()-5))</f>
        <v/>
      </c>
      <c r="E119" s="53" t="str">
        <f ca="1">IF(INDIRECT("'Risk Input'!"&amp;Database!$O$27&amp;ROW()-5)="","",INDIRECT("'Risk Input'!"&amp;Database!$O$27&amp;ROW()-5))</f>
        <v/>
      </c>
      <c r="F119" s="53"/>
      <c r="G119" s="53"/>
      <c r="H119" s="94" t="str">
        <f ca="1">IF(INDIRECT("'Risk Input'!"&amp;Database!$O$28&amp;ROW()-5)="","",INDIRECT("'Risk Input'!"&amp;Database!$O$28&amp;ROW()-5))</f>
        <v/>
      </c>
      <c r="I119" s="53"/>
      <c r="J119" s="53" t="str">
        <f ca="1" t="shared" si="3"/>
        <v/>
      </c>
      <c r="K119" s="53"/>
      <c r="L119" s="53"/>
      <c r="M119" s="53"/>
      <c r="N119" s="53" t="str">
        <f ca="1">IF(INDIRECT("'Risk Input'!"&amp;Database!$O$22&amp;ROW()-5)="","",INDIRECT("'Risk Input'!"&amp;Database!$O$22&amp;ROW()-5))</f>
        <v/>
      </c>
      <c r="O119" s="53"/>
      <c r="P119" s="53"/>
      <c r="Q119" s="53"/>
    </row>
    <row r="120" s="29" customFormat="1" ht="15.25" spans="2:17">
      <c r="B120" s="91">
        <f t="shared" si="5"/>
        <v>109</v>
      </c>
      <c r="C120" s="92" t="str">
        <f ca="1">IF(INDIRECT("'Risk Input'!"&amp;Database!$O$2&amp;ROW()-5)="","",INDIRECT("'Risk Input'!"&amp;Database!$O$2&amp;ROW()-5))</f>
        <v/>
      </c>
      <c r="D120" s="92" t="str">
        <f ca="1">IF(INDIRECT("'Risk Input'!"&amp;Database!$O$10&amp;ROW()-5)="","",INDIRECT("'Risk Input'!"&amp;Database!$O$10&amp;ROW()-5))</f>
        <v/>
      </c>
      <c r="E120" s="92" t="str">
        <f ca="1">IF(INDIRECT("'Risk Input'!"&amp;Database!$O$27&amp;ROW()-5)="","",INDIRECT("'Risk Input'!"&amp;Database!$O$27&amp;ROW()-5))</f>
        <v/>
      </c>
      <c r="F120" s="92"/>
      <c r="G120" s="92"/>
      <c r="H120" s="93" t="str">
        <f ca="1">IF(INDIRECT("'Risk Input'!"&amp;Database!$O$28&amp;ROW()-5)="","",INDIRECT("'Risk Input'!"&amp;Database!$O$28&amp;ROW()-5))</f>
        <v/>
      </c>
      <c r="I120" s="92"/>
      <c r="J120" s="92" t="str">
        <f ca="1" t="shared" si="3"/>
        <v/>
      </c>
      <c r="K120" s="92"/>
      <c r="L120" s="92"/>
      <c r="M120" s="92"/>
      <c r="N120" s="92" t="str">
        <f ca="1">IF(INDIRECT("'Risk Input'!"&amp;Database!$O$22&amp;ROW()-5)="","",INDIRECT("'Risk Input'!"&amp;Database!$O$22&amp;ROW()-5))</f>
        <v/>
      </c>
      <c r="O120" s="92"/>
      <c r="P120" s="92"/>
      <c r="Q120" s="92"/>
    </row>
    <row r="121" s="29" customFormat="1" ht="15.25" spans="2:17">
      <c r="B121" s="95">
        <f t="shared" si="5"/>
        <v>110</v>
      </c>
      <c r="C121" s="96" t="str">
        <f ca="1">IF(INDIRECT("'Risk Input'!"&amp;Database!$O$2&amp;ROW()-5)="","",INDIRECT("'Risk Input'!"&amp;Database!$O$2&amp;ROW()-5))</f>
        <v/>
      </c>
      <c r="D121" s="96" t="str">
        <f ca="1">IF(INDIRECT("'Risk Input'!"&amp;Database!$O$10&amp;ROW()-5)="","",INDIRECT("'Risk Input'!"&amp;Database!$O$10&amp;ROW()-5))</f>
        <v/>
      </c>
      <c r="E121" s="96" t="str">
        <f ca="1">IF(INDIRECT("'Risk Input'!"&amp;Database!$O$27&amp;ROW()-5)="","",INDIRECT("'Risk Input'!"&amp;Database!$O$27&amp;ROW()-5))</f>
        <v/>
      </c>
      <c r="F121" s="96"/>
      <c r="G121" s="96"/>
      <c r="H121" s="97" t="str">
        <f ca="1">IF(INDIRECT("'Risk Input'!"&amp;Database!$O$28&amp;ROW()-5)="","",INDIRECT("'Risk Input'!"&amp;Database!$O$28&amp;ROW()-5))</f>
        <v/>
      </c>
      <c r="I121" s="96"/>
      <c r="J121" s="96" t="str">
        <f ca="1" t="shared" si="3"/>
        <v/>
      </c>
      <c r="K121" s="96"/>
      <c r="L121" s="96"/>
      <c r="M121" s="96"/>
      <c r="N121" s="96" t="str">
        <f ca="1">IF(INDIRECT("'Risk Input'!"&amp;Database!$O$22&amp;ROW()-5)="","",INDIRECT("'Risk Input'!"&amp;Database!$O$22&amp;ROW()-5))</f>
        <v/>
      </c>
      <c r="O121" s="96"/>
      <c r="P121" s="96"/>
      <c r="Q121" s="96"/>
    </row>
    <row r="122" s="29" customFormat="1" ht="15.25" spans="2:17">
      <c r="B122" s="98">
        <f t="shared" si="5"/>
        <v>111</v>
      </c>
      <c r="C122" s="99" t="str">
        <f ca="1">IF(INDIRECT("'Risk Input'!"&amp;Database!$O$2&amp;ROW()-5)="","",INDIRECT("'Risk Input'!"&amp;Database!$O$2&amp;ROW()-5))</f>
        <v/>
      </c>
      <c r="D122" s="99" t="str">
        <f ca="1">IF(INDIRECT("'Risk Input'!"&amp;Database!$O$10&amp;ROW()-5)="","",INDIRECT("'Risk Input'!"&amp;Database!$O$10&amp;ROW()-5))</f>
        <v/>
      </c>
      <c r="E122" s="99" t="str">
        <f ca="1">IF(INDIRECT("'Risk Input'!"&amp;Database!$O$27&amp;ROW()-5)="","",INDIRECT("'Risk Input'!"&amp;Database!$O$27&amp;ROW()-5))</f>
        <v/>
      </c>
      <c r="F122" s="99"/>
      <c r="G122" s="99"/>
      <c r="H122" s="100" t="str">
        <f ca="1">IF(INDIRECT("'Risk Input'!"&amp;Database!$O$28&amp;ROW()-5)="","",INDIRECT("'Risk Input'!"&amp;Database!$O$28&amp;ROW()-5))</f>
        <v/>
      </c>
      <c r="I122" s="99"/>
      <c r="J122" s="99" t="str">
        <f ca="1" t="shared" si="3"/>
        <v/>
      </c>
      <c r="K122" s="99"/>
      <c r="L122" s="99"/>
      <c r="M122" s="99"/>
      <c r="N122" s="99" t="str">
        <f ca="1">IF(INDIRECT("'Risk Input'!"&amp;Database!$O$22&amp;ROW()-5)="","",INDIRECT("'Risk Input'!"&amp;Database!$O$22&amp;ROW()-5))</f>
        <v/>
      </c>
      <c r="O122" s="99"/>
      <c r="P122" s="99"/>
      <c r="Q122" s="99"/>
    </row>
    <row r="123" s="29" customFormat="1" ht="15.25" spans="2:17">
      <c r="B123" s="95">
        <f t="shared" si="5"/>
        <v>112</v>
      </c>
      <c r="C123" s="96" t="str">
        <f ca="1">IF(INDIRECT("'Risk Input'!"&amp;Database!$O$2&amp;ROW()-5)="","",INDIRECT("'Risk Input'!"&amp;Database!$O$2&amp;ROW()-5))</f>
        <v/>
      </c>
      <c r="D123" s="96" t="str">
        <f ca="1">IF(INDIRECT("'Risk Input'!"&amp;Database!$O$10&amp;ROW()-5)="","",INDIRECT("'Risk Input'!"&amp;Database!$O$10&amp;ROW()-5))</f>
        <v/>
      </c>
      <c r="E123" s="96" t="str">
        <f ca="1">IF(INDIRECT("'Risk Input'!"&amp;Database!$O$27&amp;ROW()-5)="","",INDIRECT("'Risk Input'!"&amp;Database!$O$27&amp;ROW()-5))</f>
        <v/>
      </c>
      <c r="F123" s="96"/>
      <c r="G123" s="96"/>
      <c r="H123" s="97" t="str">
        <f ca="1">IF(INDIRECT("'Risk Input'!"&amp;Database!$O$28&amp;ROW()-5)="","",INDIRECT("'Risk Input'!"&amp;Database!$O$28&amp;ROW()-5))</f>
        <v/>
      </c>
      <c r="I123" s="96"/>
      <c r="J123" s="96" t="str">
        <f ca="1" t="shared" si="3"/>
        <v/>
      </c>
      <c r="K123" s="96"/>
      <c r="L123" s="96"/>
      <c r="M123" s="96"/>
      <c r="N123" s="96" t="str">
        <f ca="1">IF(INDIRECT("'Risk Input'!"&amp;Database!$O$22&amp;ROW()-5)="","",INDIRECT("'Risk Input'!"&amp;Database!$O$22&amp;ROW()-5))</f>
        <v/>
      </c>
      <c r="O123" s="96"/>
      <c r="P123" s="96"/>
      <c r="Q123" s="96"/>
    </row>
    <row r="124" s="29" customFormat="1" ht="15.25" spans="2:17">
      <c r="B124" s="98">
        <f t="shared" si="5"/>
        <v>113</v>
      </c>
      <c r="C124" s="99" t="str">
        <f ca="1">IF(INDIRECT("'Risk Input'!"&amp;Database!$O$2&amp;ROW()-5)="","",INDIRECT("'Risk Input'!"&amp;Database!$O$2&amp;ROW()-5))</f>
        <v/>
      </c>
      <c r="D124" s="99" t="str">
        <f ca="1">IF(INDIRECT("'Risk Input'!"&amp;Database!$O$10&amp;ROW()-5)="","",INDIRECT("'Risk Input'!"&amp;Database!$O$10&amp;ROW()-5))</f>
        <v/>
      </c>
      <c r="E124" s="99" t="str">
        <f ca="1">IF(INDIRECT("'Risk Input'!"&amp;Database!$O$27&amp;ROW()-5)="","",INDIRECT("'Risk Input'!"&amp;Database!$O$27&amp;ROW()-5))</f>
        <v/>
      </c>
      <c r="F124" s="99"/>
      <c r="G124" s="99"/>
      <c r="H124" s="100" t="str">
        <f ca="1">IF(INDIRECT("'Risk Input'!"&amp;Database!$O$28&amp;ROW()-5)="","",INDIRECT("'Risk Input'!"&amp;Database!$O$28&amp;ROW()-5))</f>
        <v/>
      </c>
      <c r="I124" s="99"/>
      <c r="J124" s="99" t="str">
        <f ca="1" t="shared" si="3"/>
        <v/>
      </c>
      <c r="K124" s="99"/>
      <c r="L124" s="99"/>
      <c r="M124" s="99"/>
      <c r="N124" s="99" t="str">
        <f ca="1">IF(INDIRECT("'Risk Input'!"&amp;Database!$O$22&amp;ROW()-5)="","",INDIRECT("'Risk Input'!"&amp;Database!$O$22&amp;ROW()-5))</f>
        <v/>
      </c>
      <c r="O124" s="99"/>
      <c r="P124" s="99"/>
      <c r="Q124" s="99"/>
    </row>
    <row r="125" s="29" customFormat="1" ht="15.25" spans="2:17">
      <c r="B125" s="95">
        <f t="shared" si="5"/>
        <v>114</v>
      </c>
      <c r="C125" s="96" t="str">
        <f ca="1">IF(INDIRECT("'Risk Input'!"&amp;Database!$O$2&amp;ROW()-5)="","",INDIRECT("'Risk Input'!"&amp;Database!$O$2&amp;ROW()-5))</f>
        <v/>
      </c>
      <c r="D125" s="96" t="str">
        <f ca="1">IF(INDIRECT("'Risk Input'!"&amp;Database!$O$10&amp;ROW()-5)="","",INDIRECT("'Risk Input'!"&amp;Database!$O$10&amp;ROW()-5))</f>
        <v/>
      </c>
      <c r="E125" s="96" t="str">
        <f ca="1">IF(INDIRECT("'Risk Input'!"&amp;Database!$O$27&amp;ROW()-5)="","",INDIRECT("'Risk Input'!"&amp;Database!$O$27&amp;ROW()-5))</f>
        <v/>
      </c>
      <c r="F125" s="96"/>
      <c r="G125" s="96"/>
      <c r="H125" s="97" t="str">
        <f ca="1">IF(INDIRECT("'Risk Input'!"&amp;Database!$O$28&amp;ROW()-5)="","",INDIRECT("'Risk Input'!"&amp;Database!$O$28&amp;ROW()-5))</f>
        <v/>
      </c>
      <c r="I125" s="96"/>
      <c r="J125" s="96" t="str">
        <f ca="1" t="shared" si="3"/>
        <v/>
      </c>
      <c r="K125" s="96"/>
      <c r="L125" s="96"/>
      <c r="M125" s="96"/>
      <c r="N125" s="96" t="str">
        <f ca="1">IF(INDIRECT("'Risk Input'!"&amp;Database!$O$22&amp;ROW()-5)="","",INDIRECT("'Risk Input'!"&amp;Database!$O$22&amp;ROW()-5))</f>
        <v/>
      </c>
      <c r="O125" s="96"/>
      <c r="P125" s="96"/>
      <c r="Q125" s="96"/>
    </row>
    <row r="126" s="29" customFormat="1" ht="15.25" spans="2:17">
      <c r="B126" s="98">
        <f t="shared" si="5"/>
        <v>115</v>
      </c>
      <c r="C126" s="99" t="str">
        <f ca="1">IF(INDIRECT("'Risk Input'!"&amp;Database!$O$2&amp;ROW()-5)="","",INDIRECT("'Risk Input'!"&amp;Database!$O$2&amp;ROW()-5))</f>
        <v/>
      </c>
      <c r="D126" s="99" t="str">
        <f ca="1">IF(INDIRECT("'Risk Input'!"&amp;Database!$O$10&amp;ROW()-5)="","",INDIRECT("'Risk Input'!"&amp;Database!$O$10&amp;ROW()-5))</f>
        <v/>
      </c>
      <c r="E126" s="99" t="str">
        <f ca="1">IF(INDIRECT("'Risk Input'!"&amp;Database!$O$27&amp;ROW()-5)="","",INDIRECT("'Risk Input'!"&amp;Database!$O$27&amp;ROW()-5))</f>
        <v/>
      </c>
      <c r="F126" s="99"/>
      <c r="G126" s="99"/>
      <c r="H126" s="100" t="str">
        <f ca="1">IF(INDIRECT("'Risk Input'!"&amp;Database!$O$28&amp;ROW()-5)="","",INDIRECT("'Risk Input'!"&amp;Database!$O$28&amp;ROW()-5))</f>
        <v/>
      </c>
      <c r="I126" s="99"/>
      <c r="J126" s="99" t="str">
        <f ca="1" t="shared" si="3"/>
        <v/>
      </c>
      <c r="K126" s="99"/>
      <c r="L126" s="99"/>
      <c r="M126" s="99"/>
      <c r="N126" s="99" t="str">
        <f ca="1">IF(INDIRECT("'Risk Input'!"&amp;Database!$O$22&amp;ROW()-5)="","",INDIRECT("'Risk Input'!"&amp;Database!$O$22&amp;ROW()-5))</f>
        <v/>
      </c>
      <c r="O126" s="99"/>
      <c r="P126" s="99"/>
      <c r="Q126" s="99"/>
    </row>
    <row r="127" s="29" customFormat="1" ht="15.25" spans="2:17">
      <c r="B127" s="95">
        <f t="shared" si="5"/>
        <v>116</v>
      </c>
      <c r="C127" s="96" t="str">
        <f ca="1">IF(INDIRECT("'Risk Input'!"&amp;Database!$O$2&amp;ROW()-5)="","",INDIRECT("'Risk Input'!"&amp;Database!$O$2&amp;ROW()-5))</f>
        <v/>
      </c>
      <c r="D127" s="96" t="str">
        <f ca="1">IF(INDIRECT("'Risk Input'!"&amp;Database!$O$10&amp;ROW()-5)="","",INDIRECT("'Risk Input'!"&amp;Database!$O$10&amp;ROW()-5))</f>
        <v/>
      </c>
      <c r="E127" s="96" t="str">
        <f ca="1">IF(INDIRECT("'Risk Input'!"&amp;Database!$O$27&amp;ROW()-5)="","",INDIRECT("'Risk Input'!"&amp;Database!$O$27&amp;ROW()-5))</f>
        <v/>
      </c>
      <c r="F127" s="96"/>
      <c r="G127" s="96"/>
      <c r="H127" s="97" t="str">
        <f ca="1">IF(INDIRECT("'Risk Input'!"&amp;Database!$O$28&amp;ROW()-5)="","",INDIRECT("'Risk Input'!"&amp;Database!$O$28&amp;ROW()-5))</f>
        <v/>
      </c>
      <c r="I127" s="96"/>
      <c r="J127" s="96" t="str">
        <f ca="1" t="shared" si="3"/>
        <v/>
      </c>
      <c r="K127" s="96"/>
      <c r="L127" s="96"/>
      <c r="M127" s="96"/>
      <c r="N127" s="96" t="str">
        <f ca="1">IF(INDIRECT("'Risk Input'!"&amp;Database!$O$22&amp;ROW()-5)="","",INDIRECT("'Risk Input'!"&amp;Database!$O$22&amp;ROW()-5))</f>
        <v/>
      </c>
      <c r="O127" s="96"/>
      <c r="P127" s="96"/>
      <c r="Q127" s="96"/>
    </row>
    <row r="128" s="29" customFormat="1" ht="15.25" spans="2:17">
      <c r="B128" s="98">
        <f t="shared" si="5"/>
        <v>117</v>
      </c>
      <c r="C128" s="99" t="str">
        <f ca="1">IF(INDIRECT("'Risk Input'!"&amp;Database!$O$2&amp;ROW()-5)="","",INDIRECT("'Risk Input'!"&amp;Database!$O$2&amp;ROW()-5))</f>
        <v/>
      </c>
      <c r="D128" s="99" t="str">
        <f ca="1">IF(INDIRECT("'Risk Input'!"&amp;Database!$O$10&amp;ROW()-5)="","",INDIRECT("'Risk Input'!"&amp;Database!$O$10&amp;ROW()-5))</f>
        <v/>
      </c>
      <c r="E128" s="99" t="str">
        <f ca="1">IF(INDIRECT("'Risk Input'!"&amp;Database!$O$27&amp;ROW()-5)="","",INDIRECT("'Risk Input'!"&amp;Database!$O$27&amp;ROW()-5))</f>
        <v/>
      </c>
      <c r="F128" s="99"/>
      <c r="G128" s="99"/>
      <c r="H128" s="100" t="str">
        <f ca="1">IF(INDIRECT("'Risk Input'!"&amp;Database!$O$28&amp;ROW()-5)="","",INDIRECT("'Risk Input'!"&amp;Database!$O$28&amp;ROW()-5))</f>
        <v/>
      </c>
      <c r="I128" s="99"/>
      <c r="J128" s="99" t="str">
        <f ca="1" t="shared" si="3"/>
        <v/>
      </c>
      <c r="K128" s="99"/>
      <c r="L128" s="99"/>
      <c r="M128" s="99"/>
      <c r="N128" s="99" t="str">
        <f ca="1">IF(INDIRECT("'Risk Input'!"&amp;Database!$O$22&amp;ROW()-5)="","",INDIRECT("'Risk Input'!"&amp;Database!$O$22&amp;ROW()-5))</f>
        <v/>
      </c>
      <c r="O128" s="99"/>
      <c r="P128" s="99"/>
      <c r="Q128" s="99"/>
    </row>
    <row r="129" s="29" customFormat="1" ht="15.25" spans="2:17">
      <c r="B129" s="95">
        <f t="shared" si="5"/>
        <v>118</v>
      </c>
      <c r="C129" s="96" t="str">
        <f ca="1">IF(INDIRECT("'Risk Input'!"&amp;Database!$O$2&amp;ROW()-5)="","",INDIRECT("'Risk Input'!"&amp;Database!$O$2&amp;ROW()-5))</f>
        <v/>
      </c>
      <c r="D129" s="96" t="str">
        <f ca="1">IF(INDIRECT("'Risk Input'!"&amp;Database!$O$10&amp;ROW()-5)="","",INDIRECT("'Risk Input'!"&amp;Database!$O$10&amp;ROW()-5))</f>
        <v/>
      </c>
      <c r="E129" s="96" t="str">
        <f ca="1">IF(INDIRECT("'Risk Input'!"&amp;Database!$O$27&amp;ROW()-5)="","",INDIRECT("'Risk Input'!"&amp;Database!$O$27&amp;ROW()-5))</f>
        <v/>
      </c>
      <c r="F129" s="96"/>
      <c r="G129" s="96"/>
      <c r="H129" s="97" t="str">
        <f ca="1">IF(INDIRECT("'Risk Input'!"&amp;Database!$O$28&amp;ROW()-5)="","",INDIRECT("'Risk Input'!"&amp;Database!$O$28&amp;ROW()-5))</f>
        <v/>
      </c>
      <c r="I129" s="96"/>
      <c r="J129" s="96" t="str">
        <f ca="1" t="shared" si="3"/>
        <v/>
      </c>
      <c r="K129" s="96"/>
      <c r="L129" s="96"/>
      <c r="M129" s="96"/>
      <c r="N129" s="96" t="str">
        <f ca="1">IF(INDIRECT("'Risk Input'!"&amp;Database!$O$22&amp;ROW()-5)="","",INDIRECT("'Risk Input'!"&amp;Database!$O$22&amp;ROW()-5))</f>
        <v/>
      </c>
      <c r="O129" s="96"/>
      <c r="P129" s="96"/>
      <c r="Q129" s="96"/>
    </row>
    <row r="130" s="29" customFormat="1" ht="15.25" spans="2:17">
      <c r="B130" s="98">
        <f t="shared" si="5"/>
        <v>119</v>
      </c>
      <c r="C130" s="99" t="str">
        <f ca="1">IF(INDIRECT("'Risk Input'!"&amp;Database!$O$2&amp;ROW()-5)="","",INDIRECT("'Risk Input'!"&amp;Database!$O$2&amp;ROW()-5))</f>
        <v/>
      </c>
      <c r="D130" s="99" t="str">
        <f ca="1">IF(INDIRECT("'Risk Input'!"&amp;Database!$O$10&amp;ROW()-5)="","",INDIRECT("'Risk Input'!"&amp;Database!$O$10&amp;ROW()-5))</f>
        <v/>
      </c>
      <c r="E130" s="99" t="str">
        <f ca="1">IF(INDIRECT("'Risk Input'!"&amp;Database!$O$27&amp;ROW()-5)="","",INDIRECT("'Risk Input'!"&amp;Database!$O$27&amp;ROW()-5))</f>
        <v/>
      </c>
      <c r="F130" s="99"/>
      <c r="G130" s="99"/>
      <c r="H130" s="100" t="str">
        <f ca="1">IF(INDIRECT("'Risk Input'!"&amp;Database!$O$28&amp;ROW()-5)="","",INDIRECT("'Risk Input'!"&amp;Database!$O$28&amp;ROW()-5))</f>
        <v/>
      </c>
      <c r="I130" s="99"/>
      <c r="J130" s="99" t="str">
        <f ca="1" t="shared" si="3"/>
        <v/>
      </c>
      <c r="K130" s="99"/>
      <c r="L130" s="99"/>
      <c r="M130" s="99"/>
      <c r="N130" s="99" t="str">
        <f ca="1">IF(INDIRECT("'Risk Input'!"&amp;Database!$O$22&amp;ROW()-5)="","",INDIRECT("'Risk Input'!"&amp;Database!$O$22&amp;ROW()-5))</f>
        <v/>
      </c>
      <c r="O130" s="99"/>
      <c r="P130" s="99"/>
      <c r="Q130" s="99"/>
    </row>
    <row r="131" s="29" customFormat="1" ht="15.25" spans="2:17">
      <c r="B131" s="95">
        <f t="shared" si="5"/>
        <v>120</v>
      </c>
      <c r="C131" s="96" t="str">
        <f ca="1">IF(INDIRECT("'Risk Input'!"&amp;Database!$O$2&amp;ROW()-5)="","",INDIRECT("'Risk Input'!"&amp;Database!$O$2&amp;ROW()-5))</f>
        <v/>
      </c>
      <c r="D131" s="96" t="str">
        <f ca="1">IF(INDIRECT("'Risk Input'!"&amp;Database!$O$10&amp;ROW()-5)="","",INDIRECT("'Risk Input'!"&amp;Database!$O$10&amp;ROW()-5))</f>
        <v/>
      </c>
      <c r="E131" s="96" t="str">
        <f ca="1">IF(INDIRECT("'Risk Input'!"&amp;Database!$O$27&amp;ROW()-5)="","",INDIRECT("'Risk Input'!"&amp;Database!$O$27&amp;ROW()-5))</f>
        <v/>
      </c>
      <c r="F131" s="96"/>
      <c r="G131" s="96"/>
      <c r="H131" s="97" t="str">
        <f ca="1">IF(INDIRECT("'Risk Input'!"&amp;Database!$O$28&amp;ROW()-5)="","",INDIRECT("'Risk Input'!"&amp;Database!$O$28&amp;ROW()-5))</f>
        <v/>
      </c>
      <c r="I131" s="96"/>
      <c r="J131" s="96" t="str">
        <f ca="1" t="shared" si="3"/>
        <v/>
      </c>
      <c r="K131" s="96"/>
      <c r="L131" s="96"/>
      <c r="M131" s="96"/>
      <c r="N131" s="96" t="str">
        <f ca="1">IF(INDIRECT("'Risk Input'!"&amp;Database!$O$22&amp;ROW()-5)="","",INDIRECT("'Risk Input'!"&amp;Database!$O$22&amp;ROW()-5))</f>
        <v/>
      </c>
      <c r="O131" s="96"/>
      <c r="P131" s="96"/>
      <c r="Q131" s="96"/>
    </row>
    <row r="132" s="29" customFormat="1" ht="15.25" spans="2:17">
      <c r="B132" s="98">
        <f t="shared" si="5"/>
        <v>121</v>
      </c>
      <c r="C132" s="99" t="str">
        <f ca="1">IF(INDIRECT("'Risk Input'!"&amp;Database!$O$2&amp;ROW()-5)="","",INDIRECT("'Risk Input'!"&amp;Database!$O$2&amp;ROW()-5))</f>
        <v/>
      </c>
      <c r="D132" s="99" t="str">
        <f ca="1">IF(INDIRECT("'Risk Input'!"&amp;Database!$O$10&amp;ROW()-5)="","",INDIRECT("'Risk Input'!"&amp;Database!$O$10&amp;ROW()-5))</f>
        <v/>
      </c>
      <c r="E132" s="99" t="str">
        <f ca="1">IF(INDIRECT("'Risk Input'!"&amp;Database!$O$27&amp;ROW()-5)="","",INDIRECT("'Risk Input'!"&amp;Database!$O$27&amp;ROW()-5))</f>
        <v/>
      </c>
      <c r="F132" s="99"/>
      <c r="G132" s="99"/>
      <c r="H132" s="100" t="str">
        <f ca="1">IF(INDIRECT("'Risk Input'!"&amp;Database!$O$28&amp;ROW()-5)="","",INDIRECT("'Risk Input'!"&amp;Database!$O$28&amp;ROW()-5))</f>
        <v/>
      </c>
      <c r="I132" s="99"/>
      <c r="J132" s="99" t="str">
        <f ca="1" t="shared" si="3"/>
        <v/>
      </c>
      <c r="K132" s="99"/>
      <c r="L132" s="99"/>
      <c r="M132" s="99"/>
      <c r="N132" s="99" t="str">
        <f ca="1">IF(INDIRECT("'Risk Input'!"&amp;Database!$O$22&amp;ROW()-5)="","",INDIRECT("'Risk Input'!"&amp;Database!$O$22&amp;ROW()-5))</f>
        <v/>
      </c>
      <c r="O132" s="99"/>
      <c r="P132" s="99"/>
      <c r="Q132" s="99"/>
    </row>
    <row r="133" s="29" customFormat="1" ht="15.25" spans="2:17">
      <c r="B133" s="95">
        <f t="shared" si="5"/>
        <v>122</v>
      </c>
      <c r="C133" s="96" t="str">
        <f ca="1">IF(INDIRECT("'Risk Input'!"&amp;Database!$O$2&amp;ROW()-5)="","",INDIRECT("'Risk Input'!"&amp;Database!$O$2&amp;ROW()-5))</f>
        <v/>
      </c>
      <c r="D133" s="96" t="str">
        <f ca="1">IF(INDIRECT("'Risk Input'!"&amp;Database!$O$10&amp;ROW()-5)="","",INDIRECT("'Risk Input'!"&amp;Database!$O$10&amp;ROW()-5))</f>
        <v/>
      </c>
      <c r="E133" s="96" t="str">
        <f ca="1">IF(INDIRECT("'Risk Input'!"&amp;Database!$O$27&amp;ROW()-5)="","",INDIRECT("'Risk Input'!"&amp;Database!$O$27&amp;ROW()-5))</f>
        <v/>
      </c>
      <c r="F133" s="96"/>
      <c r="G133" s="96"/>
      <c r="H133" s="97" t="str">
        <f ca="1">IF(INDIRECT("'Risk Input'!"&amp;Database!$O$28&amp;ROW()-5)="","",INDIRECT("'Risk Input'!"&amp;Database!$O$28&amp;ROW()-5))</f>
        <v/>
      </c>
      <c r="I133" s="96"/>
      <c r="J133" s="96" t="str">
        <f ca="1" t="shared" si="3"/>
        <v/>
      </c>
      <c r="K133" s="96"/>
      <c r="L133" s="96"/>
      <c r="M133" s="96"/>
      <c r="N133" s="96" t="str">
        <f ca="1">IF(INDIRECT("'Risk Input'!"&amp;Database!$O$22&amp;ROW()-5)="","",INDIRECT("'Risk Input'!"&amp;Database!$O$22&amp;ROW()-5))</f>
        <v/>
      </c>
      <c r="O133" s="96"/>
      <c r="P133" s="96"/>
      <c r="Q133" s="96"/>
    </row>
    <row r="134" s="29" customFormat="1" ht="15.25" spans="2:17">
      <c r="B134" s="98">
        <f t="shared" si="5"/>
        <v>123</v>
      </c>
      <c r="C134" s="99" t="str">
        <f ca="1">IF(INDIRECT("'Risk Input'!"&amp;Database!$O$2&amp;ROW()-5)="","",INDIRECT("'Risk Input'!"&amp;Database!$O$2&amp;ROW()-5))</f>
        <v/>
      </c>
      <c r="D134" s="99" t="str">
        <f ca="1">IF(INDIRECT("'Risk Input'!"&amp;Database!$O$10&amp;ROW()-5)="","",INDIRECT("'Risk Input'!"&amp;Database!$O$10&amp;ROW()-5))</f>
        <v/>
      </c>
      <c r="E134" s="99" t="str">
        <f ca="1">IF(INDIRECT("'Risk Input'!"&amp;Database!$O$27&amp;ROW()-5)="","",INDIRECT("'Risk Input'!"&amp;Database!$O$27&amp;ROW()-5))</f>
        <v/>
      </c>
      <c r="F134" s="99"/>
      <c r="G134" s="99"/>
      <c r="H134" s="100" t="str">
        <f ca="1">IF(INDIRECT("'Risk Input'!"&amp;Database!$O$28&amp;ROW()-5)="","",INDIRECT("'Risk Input'!"&amp;Database!$O$28&amp;ROW()-5))</f>
        <v/>
      </c>
      <c r="I134" s="99"/>
      <c r="J134" s="99" t="str">
        <f ca="1" t="shared" si="3"/>
        <v/>
      </c>
      <c r="K134" s="99"/>
      <c r="L134" s="99"/>
      <c r="M134" s="99"/>
      <c r="N134" s="99" t="str">
        <f ca="1">IF(INDIRECT("'Risk Input'!"&amp;Database!$O$22&amp;ROW()-5)="","",INDIRECT("'Risk Input'!"&amp;Database!$O$22&amp;ROW()-5))</f>
        <v/>
      </c>
      <c r="O134" s="99"/>
      <c r="P134" s="99"/>
      <c r="Q134" s="99"/>
    </row>
    <row r="135" s="29" customFormat="1" ht="15.25" spans="2:17">
      <c r="B135" s="95">
        <f t="shared" si="5"/>
        <v>124</v>
      </c>
      <c r="C135" s="96" t="str">
        <f ca="1">IF(INDIRECT("'Risk Input'!"&amp;Database!$O$2&amp;ROW()-5)="","",INDIRECT("'Risk Input'!"&amp;Database!$O$2&amp;ROW()-5))</f>
        <v/>
      </c>
      <c r="D135" s="96" t="str">
        <f ca="1">IF(INDIRECT("'Risk Input'!"&amp;Database!$O$10&amp;ROW()-5)="","",INDIRECT("'Risk Input'!"&amp;Database!$O$10&amp;ROW()-5))</f>
        <v/>
      </c>
      <c r="E135" s="96" t="str">
        <f ca="1">IF(INDIRECT("'Risk Input'!"&amp;Database!$O$27&amp;ROW()-5)="","",INDIRECT("'Risk Input'!"&amp;Database!$O$27&amp;ROW()-5))</f>
        <v/>
      </c>
      <c r="F135" s="96"/>
      <c r="G135" s="96"/>
      <c r="H135" s="97" t="str">
        <f ca="1">IF(INDIRECT("'Risk Input'!"&amp;Database!$O$28&amp;ROW()-5)="","",INDIRECT("'Risk Input'!"&amp;Database!$O$28&amp;ROW()-5))</f>
        <v/>
      </c>
      <c r="I135" s="96"/>
      <c r="J135" s="96" t="str">
        <f ca="1" t="shared" si="3"/>
        <v/>
      </c>
      <c r="K135" s="96"/>
      <c r="L135" s="96"/>
      <c r="M135" s="96"/>
      <c r="N135" s="96" t="str">
        <f ca="1">IF(INDIRECT("'Risk Input'!"&amp;Database!$O$22&amp;ROW()-5)="","",INDIRECT("'Risk Input'!"&amp;Database!$O$22&amp;ROW()-5))</f>
        <v/>
      </c>
      <c r="O135" s="96"/>
      <c r="P135" s="96"/>
      <c r="Q135" s="96"/>
    </row>
    <row r="136" s="29" customFormat="1" ht="15.25" spans="2:17">
      <c r="B136" s="98">
        <f t="shared" si="5"/>
        <v>125</v>
      </c>
      <c r="C136" s="99" t="str">
        <f ca="1">IF(INDIRECT("'Risk Input'!"&amp;Database!$O$2&amp;ROW()-5)="","",INDIRECT("'Risk Input'!"&amp;Database!$O$2&amp;ROW()-5))</f>
        <v/>
      </c>
      <c r="D136" s="99" t="str">
        <f ca="1">IF(INDIRECT("'Risk Input'!"&amp;Database!$O$10&amp;ROW()-5)="","",INDIRECT("'Risk Input'!"&amp;Database!$O$10&amp;ROW()-5))</f>
        <v/>
      </c>
      <c r="E136" s="99" t="str">
        <f ca="1">IF(INDIRECT("'Risk Input'!"&amp;Database!$O$27&amp;ROW()-5)="","",INDIRECT("'Risk Input'!"&amp;Database!$O$27&amp;ROW()-5))</f>
        <v/>
      </c>
      <c r="F136" s="99"/>
      <c r="G136" s="99"/>
      <c r="H136" s="100" t="str">
        <f ca="1">IF(INDIRECT("'Risk Input'!"&amp;Database!$O$28&amp;ROW()-5)="","",INDIRECT("'Risk Input'!"&amp;Database!$O$28&amp;ROW()-5))</f>
        <v/>
      </c>
      <c r="I136" s="99"/>
      <c r="J136" s="99" t="str">
        <f ca="1" t="shared" si="3"/>
        <v/>
      </c>
      <c r="K136" s="99"/>
      <c r="L136" s="99"/>
      <c r="M136" s="99"/>
      <c r="N136" s="99" t="str">
        <f ca="1">IF(INDIRECT("'Risk Input'!"&amp;Database!$O$22&amp;ROW()-5)="","",INDIRECT("'Risk Input'!"&amp;Database!$O$22&amp;ROW()-5))</f>
        <v/>
      </c>
      <c r="O136" s="99"/>
      <c r="P136" s="99"/>
      <c r="Q136" s="99"/>
    </row>
    <row r="137" s="29" customFormat="1" ht="15.25" spans="2:17">
      <c r="B137" s="95">
        <f t="shared" si="5"/>
        <v>126</v>
      </c>
      <c r="C137" s="96" t="str">
        <f ca="1">IF(INDIRECT("'Risk Input'!"&amp;Database!$O$2&amp;ROW()-5)="","",INDIRECT("'Risk Input'!"&amp;Database!$O$2&amp;ROW()-5))</f>
        <v/>
      </c>
      <c r="D137" s="96" t="str">
        <f ca="1">IF(INDIRECT("'Risk Input'!"&amp;Database!$O$10&amp;ROW()-5)="","",INDIRECT("'Risk Input'!"&amp;Database!$O$10&amp;ROW()-5))</f>
        <v/>
      </c>
      <c r="E137" s="96" t="str">
        <f ca="1">IF(INDIRECT("'Risk Input'!"&amp;Database!$O$27&amp;ROW()-5)="","",INDIRECT("'Risk Input'!"&amp;Database!$O$27&amp;ROW()-5))</f>
        <v/>
      </c>
      <c r="F137" s="96"/>
      <c r="G137" s="96"/>
      <c r="H137" s="97" t="str">
        <f ca="1">IF(INDIRECT("'Risk Input'!"&amp;Database!$O$28&amp;ROW()-5)="","",INDIRECT("'Risk Input'!"&amp;Database!$O$28&amp;ROW()-5))</f>
        <v/>
      </c>
      <c r="I137" s="96"/>
      <c r="J137" s="96" t="str">
        <f ca="1" t="shared" si="3"/>
        <v/>
      </c>
      <c r="K137" s="96"/>
      <c r="L137" s="96"/>
      <c r="M137" s="96"/>
      <c r="N137" s="96" t="str">
        <f ca="1">IF(INDIRECT("'Risk Input'!"&amp;Database!$O$22&amp;ROW()-5)="","",INDIRECT("'Risk Input'!"&amp;Database!$O$22&amp;ROW()-5))</f>
        <v/>
      </c>
      <c r="O137" s="96"/>
      <c r="P137" s="96"/>
      <c r="Q137" s="96"/>
    </row>
    <row r="138" s="29" customFormat="1" ht="15.25" spans="2:17">
      <c r="B138" s="98">
        <f t="shared" si="5"/>
        <v>127</v>
      </c>
      <c r="C138" s="99" t="str">
        <f ca="1">IF(INDIRECT("'Risk Input'!"&amp;Database!$O$2&amp;ROW()-5)="","",INDIRECT("'Risk Input'!"&amp;Database!$O$2&amp;ROW()-5))</f>
        <v/>
      </c>
      <c r="D138" s="99" t="str">
        <f ca="1">IF(INDIRECT("'Risk Input'!"&amp;Database!$O$10&amp;ROW()-5)="","",INDIRECT("'Risk Input'!"&amp;Database!$O$10&amp;ROW()-5))</f>
        <v/>
      </c>
      <c r="E138" s="99" t="str">
        <f ca="1">IF(INDIRECT("'Risk Input'!"&amp;Database!$O$27&amp;ROW()-5)="","",INDIRECT("'Risk Input'!"&amp;Database!$O$27&amp;ROW()-5))</f>
        <v/>
      </c>
      <c r="F138" s="99"/>
      <c r="G138" s="99"/>
      <c r="H138" s="100" t="str">
        <f ca="1">IF(INDIRECT("'Risk Input'!"&amp;Database!$O$28&amp;ROW()-5)="","",INDIRECT("'Risk Input'!"&amp;Database!$O$28&amp;ROW()-5))</f>
        <v/>
      </c>
      <c r="I138" s="99"/>
      <c r="J138" s="99" t="str">
        <f ca="1" t="shared" si="3"/>
        <v/>
      </c>
      <c r="K138" s="99"/>
      <c r="L138" s="99"/>
      <c r="M138" s="99"/>
      <c r="N138" s="99" t="str">
        <f ca="1">IF(INDIRECT("'Risk Input'!"&amp;Database!$O$22&amp;ROW()-5)="","",INDIRECT("'Risk Input'!"&amp;Database!$O$22&amp;ROW()-5))</f>
        <v/>
      </c>
      <c r="O138" s="99"/>
      <c r="P138" s="99"/>
      <c r="Q138" s="99"/>
    </row>
    <row r="139" s="29" customFormat="1" ht="15.25" spans="2:17">
      <c r="B139" s="95">
        <f t="shared" si="5"/>
        <v>128</v>
      </c>
      <c r="C139" s="96" t="str">
        <f ca="1">IF(INDIRECT("'Risk Input'!"&amp;Database!$O$2&amp;ROW()-5)="","",INDIRECT("'Risk Input'!"&amp;Database!$O$2&amp;ROW()-5))</f>
        <v/>
      </c>
      <c r="D139" s="96" t="str">
        <f ca="1">IF(INDIRECT("'Risk Input'!"&amp;Database!$O$10&amp;ROW()-5)="","",INDIRECT("'Risk Input'!"&amp;Database!$O$10&amp;ROW()-5))</f>
        <v/>
      </c>
      <c r="E139" s="96" t="str">
        <f ca="1">IF(INDIRECT("'Risk Input'!"&amp;Database!$O$27&amp;ROW()-5)="","",INDIRECT("'Risk Input'!"&amp;Database!$O$27&amp;ROW()-5))</f>
        <v/>
      </c>
      <c r="F139" s="96"/>
      <c r="G139" s="96"/>
      <c r="H139" s="97" t="str">
        <f ca="1">IF(INDIRECT("'Risk Input'!"&amp;Database!$O$28&amp;ROW()-5)="","",INDIRECT("'Risk Input'!"&amp;Database!$O$28&amp;ROW()-5))</f>
        <v/>
      </c>
      <c r="I139" s="96"/>
      <c r="J139" s="96" t="str">
        <f ca="1" t="shared" si="3"/>
        <v/>
      </c>
      <c r="K139" s="96"/>
      <c r="L139" s="96"/>
      <c r="M139" s="96"/>
      <c r="N139" s="96" t="str">
        <f ca="1">IF(INDIRECT("'Risk Input'!"&amp;Database!$O$22&amp;ROW()-5)="","",INDIRECT("'Risk Input'!"&amp;Database!$O$22&amp;ROW()-5))</f>
        <v/>
      </c>
      <c r="O139" s="96"/>
      <c r="P139" s="96"/>
      <c r="Q139" s="96"/>
    </row>
    <row r="140" s="29" customFormat="1" ht="15.25" spans="2:17">
      <c r="B140" s="98">
        <f t="shared" si="5"/>
        <v>129</v>
      </c>
      <c r="C140" s="99" t="str">
        <f ca="1">IF(INDIRECT("'Risk Input'!"&amp;Database!$O$2&amp;ROW()-5)="","",INDIRECT("'Risk Input'!"&amp;Database!$O$2&amp;ROW()-5))</f>
        <v/>
      </c>
      <c r="D140" s="99" t="str">
        <f ca="1">IF(INDIRECT("'Risk Input'!"&amp;Database!$O$10&amp;ROW()-5)="","",INDIRECT("'Risk Input'!"&amp;Database!$O$10&amp;ROW()-5))</f>
        <v/>
      </c>
      <c r="E140" s="99" t="str">
        <f ca="1">IF(INDIRECT("'Risk Input'!"&amp;Database!$O$27&amp;ROW()-5)="","",INDIRECT("'Risk Input'!"&amp;Database!$O$27&amp;ROW()-5))</f>
        <v/>
      </c>
      <c r="F140" s="99"/>
      <c r="G140" s="99"/>
      <c r="H140" s="100" t="str">
        <f ca="1">IF(INDIRECT("'Risk Input'!"&amp;Database!$O$28&amp;ROW()-5)="","",INDIRECT("'Risk Input'!"&amp;Database!$O$28&amp;ROW()-5))</f>
        <v/>
      </c>
      <c r="I140" s="99"/>
      <c r="J140" s="99" t="str">
        <f ca="1" t="shared" si="3"/>
        <v/>
      </c>
      <c r="K140" s="99"/>
      <c r="L140" s="99"/>
      <c r="M140" s="99"/>
      <c r="N140" s="99" t="str">
        <f ca="1">IF(INDIRECT("'Risk Input'!"&amp;Database!$O$22&amp;ROW()-5)="","",INDIRECT("'Risk Input'!"&amp;Database!$O$22&amp;ROW()-5))</f>
        <v/>
      </c>
      <c r="O140" s="99"/>
      <c r="P140" s="99"/>
      <c r="Q140" s="99"/>
    </row>
    <row r="141" s="29" customFormat="1" ht="15.25" spans="2:17">
      <c r="B141" s="95">
        <f t="shared" si="5"/>
        <v>130</v>
      </c>
      <c r="C141" s="96" t="str">
        <f ca="1">IF(INDIRECT("'Risk Input'!"&amp;Database!$O$2&amp;ROW()-5)="","",INDIRECT("'Risk Input'!"&amp;Database!$O$2&amp;ROW()-5))</f>
        <v/>
      </c>
      <c r="D141" s="96" t="str">
        <f ca="1">IF(INDIRECT("'Risk Input'!"&amp;Database!$O$10&amp;ROW()-5)="","",INDIRECT("'Risk Input'!"&amp;Database!$O$10&amp;ROW()-5))</f>
        <v/>
      </c>
      <c r="E141" s="96" t="str">
        <f ca="1">IF(INDIRECT("'Risk Input'!"&amp;Database!$O$27&amp;ROW()-5)="","",INDIRECT("'Risk Input'!"&amp;Database!$O$27&amp;ROW()-5))</f>
        <v/>
      </c>
      <c r="F141" s="96"/>
      <c r="G141" s="96"/>
      <c r="H141" s="97" t="str">
        <f ca="1">IF(INDIRECT("'Risk Input'!"&amp;Database!$O$28&amp;ROW()-5)="","",INDIRECT("'Risk Input'!"&amp;Database!$O$28&amp;ROW()-5))</f>
        <v/>
      </c>
      <c r="I141" s="96"/>
      <c r="J141" s="96" t="str">
        <f ca="1" t="shared" ref="J141:J204" si="6">IF(OR((H141=""),(I141="")),"",(I141-H141)/-H141)</f>
        <v/>
      </c>
      <c r="K141" s="96"/>
      <c r="L141" s="96"/>
      <c r="M141" s="96"/>
      <c r="N141" s="96" t="str">
        <f ca="1">IF(INDIRECT("'Risk Input'!"&amp;Database!$O$22&amp;ROW()-5)="","",INDIRECT("'Risk Input'!"&amp;Database!$O$22&amp;ROW()-5))</f>
        <v/>
      </c>
      <c r="O141" s="96"/>
      <c r="P141" s="96"/>
      <c r="Q141" s="96"/>
    </row>
    <row r="142" s="29" customFormat="1" ht="15.25" spans="2:17">
      <c r="B142" s="98">
        <f t="shared" si="5"/>
        <v>131</v>
      </c>
      <c r="C142" s="99" t="str">
        <f ca="1">IF(INDIRECT("'Risk Input'!"&amp;Database!$O$2&amp;ROW()-5)="","",INDIRECT("'Risk Input'!"&amp;Database!$O$2&amp;ROW()-5))</f>
        <v/>
      </c>
      <c r="D142" s="99" t="str">
        <f ca="1">IF(INDIRECT("'Risk Input'!"&amp;Database!$O$10&amp;ROW()-5)="","",INDIRECT("'Risk Input'!"&amp;Database!$O$10&amp;ROW()-5))</f>
        <v/>
      </c>
      <c r="E142" s="99" t="str">
        <f ca="1">IF(INDIRECT("'Risk Input'!"&amp;Database!$O$27&amp;ROW()-5)="","",INDIRECT("'Risk Input'!"&amp;Database!$O$27&amp;ROW()-5))</f>
        <v/>
      </c>
      <c r="F142" s="99"/>
      <c r="G142" s="99"/>
      <c r="H142" s="100" t="str">
        <f ca="1">IF(INDIRECT("'Risk Input'!"&amp;Database!$O$28&amp;ROW()-5)="","",INDIRECT("'Risk Input'!"&amp;Database!$O$28&amp;ROW()-5))</f>
        <v/>
      </c>
      <c r="I142" s="99"/>
      <c r="J142" s="99" t="str">
        <f ca="1" t="shared" si="6"/>
        <v/>
      </c>
      <c r="K142" s="99"/>
      <c r="L142" s="99"/>
      <c r="M142" s="99"/>
      <c r="N142" s="99" t="str">
        <f ca="1">IF(INDIRECT("'Risk Input'!"&amp;Database!$O$22&amp;ROW()-5)="","",INDIRECT("'Risk Input'!"&amp;Database!$O$22&amp;ROW()-5))</f>
        <v/>
      </c>
      <c r="O142" s="99"/>
      <c r="P142" s="99"/>
      <c r="Q142" s="99"/>
    </row>
    <row r="143" s="29" customFormat="1" ht="15.25" spans="2:17">
      <c r="B143" s="95">
        <f t="shared" si="5"/>
        <v>132</v>
      </c>
      <c r="C143" s="96" t="str">
        <f ca="1">IF(INDIRECT("'Risk Input'!"&amp;Database!$O$2&amp;ROW()-5)="","",INDIRECT("'Risk Input'!"&amp;Database!$O$2&amp;ROW()-5))</f>
        <v/>
      </c>
      <c r="D143" s="96" t="str">
        <f ca="1">IF(INDIRECT("'Risk Input'!"&amp;Database!$O$10&amp;ROW()-5)="","",INDIRECT("'Risk Input'!"&amp;Database!$O$10&amp;ROW()-5))</f>
        <v/>
      </c>
      <c r="E143" s="96" t="str">
        <f ca="1">IF(INDIRECT("'Risk Input'!"&amp;Database!$O$27&amp;ROW()-5)="","",INDIRECT("'Risk Input'!"&amp;Database!$O$27&amp;ROW()-5))</f>
        <v/>
      </c>
      <c r="F143" s="96"/>
      <c r="G143" s="96"/>
      <c r="H143" s="97" t="str">
        <f ca="1">IF(INDIRECT("'Risk Input'!"&amp;Database!$O$28&amp;ROW()-5)="","",INDIRECT("'Risk Input'!"&amp;Database!$O$28&amp;ROW()-5))</f>
        <v/>
      </c>
      <c r="I143" s="96"/>
      <c r="J143" s="96" t="str">
        <f ca="1" t="shared" si="6"/>
        <v/>
      </c>
      <c r="K143" s="96"/>
      <c r="L143" s="96"/>
      <c r="M143" s="96"/>
      <c r="N143" s="96" t="str">
        <f ca="1">IF(INDIRECT("'Risk Input'!"&amp;Database!$O$22&amp;ROW()-5)="","",INDIRECT("'Risk Input'!"&amp;Database!$O$22&amp;ROW()-5))</f>
        <v/>
      </c>
      <c r="O143" s="96"/>
      <c r="P143" s="96"/>
      <c r="Q143" s="96"/>
    </row>
    <row r="144" s="29" customFormat="1" ht="15.25" spans="2:17">
      <c r="B144" s="98">
        <f t="shared" si="5"/>
        <v>133</v>
      </c>
      <c r="C144" s="99" t="str">
        <f ca="1">IF(INDIRECT("'Risk Input'!"&amp;Database!$O$2&amp;ROW()-5)="","",INDIRECT("'Risk Input'!"&amp;Database!$O$2&amp;ROW()-5))</f>
        <v/>
      </c>
      <c r="D144" s="99" t="str">
        <f ca="1">IF(INDIRECT("'Risk Input'!"&amp;Database!$O$10&amp;ROW()-5)="","",INDIRECT("'Risk Input'!"&amp;Database!$O$10&amp;ROW()-5))</f>
        <v/>
      </c>
      <c r="E144" s="99" t="str">
        <f ca="1">IF(INDIRECT("'Risk Input'!"&amp;Database!$O$27&amp;ROW()-5)="","",INDIRECT("'Risk Input'!"&amp;Database!$O$27&amp;ROW()-5))</f>
        <v/>
      </c>
      <c r="F144" s="99"/>
      <c r="G144" s="99"/>
      <c r="H144" s="100" t="str">
        <f ca="1">IF(INDIRECT("'Risk Input'!"&amp;Database!$O$28&amp;ROW()-5)="","",INDIRECT("'Risk Input'!"&amp;Database!$O$28&amp;ROW()-5))</f>
        <v/>
      </c>
      <c r="I144" s="99"/>
      <c r="J144" s="99" t="str">
        <f ca="1" t="shared" si="6"/>
        <v/>
      </c>
      <c r="K144" s="99"/>
      <c r="L144" s="99"/>
      <c r="M144" s="99"/>
      <c r="N144" s="99" t="str">
        <f ca="1">IF(INDIRECT("'Risk Input'!"&amp;Database!$O$22&amp;ROW()-5)="","",INDIRECT("'Risk Input'!"&amp;Database!$O$22&amp;ROW()-5))</f>
        <v/>
      </c>
      <c r="O144" s="99"/>
      <c r="P144" s="99"/>
      <c r="Q144" s="99"/>
    </row>
    <row r="145" s="29" customFormat="1" ht="15.25" spans="2:17">
      <c r="B145" s="95">
        <f t="shared" si="5"/>
        <v>134</v>
      </c>
      <c r="C145" s="96" t="str">
        <f ca="1">IF(INDIRECT("'Risk Input'!"&amp;Database!$O$2&amp;ROW()-5)="","",INDIRECT("'Risk Input'!"&amp;Database!$O$2&amp;ROW()-5))</f>
        <v/>
      </c>
      <c r="D145" s="96" t="str">
        <f ca="1">IF(INDIRECT("'Risk Input'!"&amp;Database!$O$10&amp;ROW()-5)="","",INDIRECT("'Risk Input'!"&amp;Database!$O$10&amp;ROW()-5))</f>
        <v/>
      </c>
      <c r="E145" s="96" t="str">
        <f ca="1">IF(INDIRECT("'Risk Input'!"&amp;Database!$O$27&amp;ROW()-5)="","",INDIRECT("'Risk Input'!"&amp;Database!$O$27&amp;ROW()-5))</f>
        <v/>
      </c>
      <c r="F145" s="96"/>
      <c r="G145" s="96"/>
      <c r="H145" s="97" t="str">
        <f ca="1">IF(INDIRECT("'Risk Input'!"&amp;Database!$O$28&amp;ROW()-5)="","",INDIRECT("'Risk Input'!"&amp;Database!$O$28&amp;ROW()-5))</f>
        <v/>
      </c>
      <c r="I145" s="96"/>
      <c r="J145" s="96" t="str">
        <f ca="1" t="shared" si="6"/>
        <v/>
      </c>
      <c r="K145" s="96"/>
      <c r="L145" s="96"/>
      <c r="M145" s="96"/>
      <c r="N145" s="96" t="str">
        <f ca="1">IF(INDIRECT("'Risk Input'!"&amp;Database!$O$22&amp;ROW()-5)="","",INDIRECT("'Risk Input'!"&amp;Database!$O$22&amp;ROW()-5))</f>
        <v/>
      </c>
      <c r="O145" s="96"/>
      <c r="P145" s="96"/>
      <c r="Q145" s="96"/>
    </row>
    <row r="146" s="29" customFormat="1" ht="15.25" spans="2:17">
      <c r="B146" s="98">
        <f t="shared" si="5"/>
        <v>135</v>
      </c>
      <c r="C146" s="99" t="str">
        <f ca="1">IF(INDIRECT("'Risk Input'!"&amp;Database!$O$2&amp;ROW()-5)="","",INDIRECT("'Risk Input'!"&amp;Database!$O$2&amp;ROW()-5))</f>
        <v/>
      </c>
      <c r="D146" s="99" t="str">
        <f ca="1">IF(INDIRECT("'Risk Input'!"&amp;Database!$O$10&amp;ROW()-5)="","",INDIRECT("'Risk Input'!"&amp;Database!$O$10&amp;ROW()-5))</f>
        <v/>
      </c>
      <c r="E146" s="99" t="str">
        <f ca="1">IF(INDIRECT("'Risk Input'!"&amp;Database!$O$27&amp;ROW()-5)="","",INDIRECT("'Risk Input'!"&amp;Database!$O$27&amp;ROW()-5))</f>
        <v/>
      </c>
      <c r="F146" s="99"/>
      <c r="G146" s="99"/>
      <c r="H146" s="100" t="str">
        <f ca="1">IF(INDIRECT("'Risk Input'!"&amp;Database!$O$28&amp;ROW()-5)="","",INDIRECT("'Risk Input'!"&amp;Database!$O$28&amp;ROW()-5))</f>
        <v/>
      </c>
      <c r="I146" s="99"/>
      <c r="J146" s="99" t="str">
        <f ca="1" t="shared" si="6"/>
        <v/>
      </c>
      <c r="K146" s="99"/>
      <c r="L146" s="99"/>
      <c r="M146" s="99"/>
      <c r="N146" s="99" t="str">
        <f ca="1">IF(INDIRECT("'Risk Input'!"&amp;Database!$O$22&amp;ROW()-5)="","",INDIRECT("'Risk Input'!"&amp;Database!$O$22&amp;ROW()-5))</f>
        <v/>
      </c>
      <c r="O146" s="99"/>
      <c r="P146" s="99"/>
      <c r="Q146" s="99"/>
    </row>
    <row r="147" s="29" customFormat="1" ht="15.25" spans="2:17">
      <c r="B147" s="95">
        <f t="shared" si="5"/>
        <v>136</v>
      </c>
      <c r="C147" s="96" t="str">
        <f ca="1">IF(INDIRECT("'Risk Input'!"&amp;Database!$O$2&amp;ROW()-5)="","",INDIRECT("'Risk Input'!"&amp;Database!$O$2&amp;ROW()-5))</f>
        <v/>
      </c>
      <c r="D147" s="96" t="str">
        <f ca="1">IF(INDIRECT("'Risk Input'!"&amp;Database!$O$10&amp;ROW()-5)="","",INDIRECT("'Risk Input'!"&amp;Database!$O$10&amp;ROW()-5))</f>
        <v/>
      </c>
      <c r="E147" s="96" t="str">
        <f ca="1">IF(INDIRECT("'Risk Input'!"&amp;Database!$O$27&amp;ROW()-5)="","",INDIRECT("'Risk Input'!"&amp;Database!$O$27&amp;ROW()-5))</f>
        <v/>
      </c>
      <c r="F147" s="96"/>
      <c r="G147" s="96"/>
      <c r="H147" s="97" t="str">
        <f ca="1">IF(INDIRECT("'Risk Input'!"&amp;Database!$O$28&amp;ROW()-5)="","",INDIRECT("'Risk Input'!"&amp;Database!$O$28&amp;ROW()-5))</f>
        <v/>
      </c>
      <c r="I147" s="96"/>
      <c r="J147" s="96" t="str">
        <f ca="1" t="shared" si="6"/>
        <v/>
      </c>
      <c r="K147" s="96"/>
      <c r="L147" s="96"/>
      <c r="M147" s="96"/>
      <c r="N147" s="96" t="str">
        <f ca="1">IF(INDIRECT("'Risk Input'!"&amp;Database!$O$22&amp;ROW()-5)="","",INDIRECT("'Risk Input'!"&amp;Database!$O$22&amp;ROW()-5))</f>
        <v/>
      </c>
      <c r="O147" s="96"/>
      <c r="P147" s="96"/>
      <c r="Q147" s="96"/>
    </row>
    <row r="148" s="29" customFormat="1" ht="15.25" spans="2:17">
      <c r="B148" s="98">
        <f t="shared" si="5"/>
        <v>137</v>
      </c>
      <c r="C148" s="99" t="str">
        <f ca="1">IF(INDIRECT("'Risk Input'!"&amp;Database!$O$2&amp;ROW()-5)="","",INDIRECT("'Risk Input'!"&amp;Database!$O$2&amp;ROW()-5))</f>
        <v/>
      </c>
      <c r="D148" s="99" t="str">
        <f ca="1">IF(INDIRECT("'Risk Input'!"&amp;Database!$O$10&amp;ROW()-5)="","",INDIRECT("'Risk Input'!"&amp;Database!$O$10&amp;ROW()-5))</f>
        <v/>
      </c>
      <c r="E148" s="99" t="str">
        <f ca="1">IF(INDIRECT("'Risk Input'!"&amp;Database!$O$27&amp;ROW()-5)="","",INDIRECT("'Risk Input'!"&amp;Database!$O$27&amp;ROW()-5))</f>
        <v/>
      </c>
      <c r="F148" s="99"/>
      <c r="G148" s="99"/>
      <c r="H148" s="100" t="str">
        <f ca="1">IF(INDIRECT("'Risk Input'!"&amp;Database!$O$28&amp;ROW()-5)="","",INDIRECT("'Risk Input'!"&amp;Database!$O$28&amp;ROW()-5))</f>
        <v/>
      </c>
      <c r="I148" s="99"/>
      <c r="J148" s="99" t="str">
        <f ca="1" t="shared" si="6"/>
        <v/>
      </c>
      <c r="K148" s="99"/>
      <c r="L148" s="99"/>
      <c r="M148" s="99"/>
      <c r="N148" s="99" t="str">
        <f ca="1">IF(INDIRECT("'Risk Input'!"&amp;Database!$O$22&amp;ROW()-5)="","",INDIRECT("'Risk Input'!"&amp;Database!$O$22&amp;ROW()-5))</f>
        <v/>
      </c>
      <c r="O148" s="99"/>
      <c r="P148" s="99"/>
      <c r="Q148" s="99"/>
    </row>
    <row r="149" s="29" customFormat="1" ht="15.25" spans="2:17">
      <c r="B149" s="77">
        <f t="shared" si="5"/>
        <v>138</v>
      </c>
      <c r="C149" s="53" t="str">
        <f ca="1">IF(INDIRECT("'Risk Input'!"&amp;Database!$O$2&amp;ROW()-5)="","",INDIRECT("'Risk Input'!"&amp;Database!$O$2&amp;ROW()-5))</f>
        <v/>
      </c>
      <c r="D149" s="53" t="str">
        <f ca="1">IF(INDIRECT("'Risk Input'!"&amp;Database!$O$10&amp;ROW()-5)="","",INDIRECT("'Risk Input'!"&amp;Database!$O$10&amp;ROW()-5))</f>
        <v/>
      </c>
      <c r="E149" s="53" t="str">
        <f ca="1">IF(INDIRECT("'Risk Input'!"&amp;Database!$O$27&amp;ROW()-5)="","",INDIRECT("'Risk Input'!"&amp;Database!$O$27&amp;ROW()-5))</f>
        <v/>
      </c>
      <c r="F149" s="53"/>
      <c r="G149" s="53"/>
      <c r="H149" s="94" t="str">
        <f ca="1">IF(INDIRECT("'Risk Input'!"&amp;Database!$O$28&amp;ROW()-5)="","",INDIRECT("'Risk Input'!"&amp;Database!$O$28&amp;ROW()-5))</f>
        <v/>
      </c>
      <c r="I149" s="53"/>
      <c r="J149" s="53" t="str">
        <f ca="1" t="shared" si="6"/>
        <v/>
      </c>
      <c r="K149" s="53"/>
      <c r="L149" s="53"/>
      <c r="M149" s="53"/>
      <c r="N149" s="53" t="str">
        <f ca="1">IF(INDIRECT("'Risk Input'!"&amp;Database!$O$22&amp;ROW()-5)="","",INDIRECT("'Risk Input'!"&amp;Database!$O$22&amp;ROW()-5))</f>
        <v/>
      </c>
      <c r="O149" s="53"/>
      <c r="P149" s="53"/>
      <c r="Q149" s="53"/>
    </row>
    <row r="150" s="29" customFormat="1" ht="15.25" spans="2:17">
      <c r="B150" s="91">
        <f t="shared" ref="B150:B185" si="7">B149+1</f>
        <v>139</v>
      </c>
      <c r="C150" s="92" t="str">
        <f ca="1">IF(INDIRECT("'Risk Input'!"&amp;Database!$O$2&amp;ROW()-5)="","",INDIRECT("'Risk Input'!"&amp;Database!$O$2&amp;ROW()-5))</f>
        <v/>
      </c>
      <c r="D150" s="92" t="str">
        <f ca="1">IF(INDIRECT("'Risk Input'!"&amp;Database!$O$10&amp;ROW()-5)="","",INDIRECT("'Risk Input'!"&amp;Database!$O$10&amp;ROW()-5))</f>
        <v/>
      </c>
      <c r="E150" s="92" t="str">
        <f ca="1">IF(INDIRECT("'Risk Input'!"&amp;Database!$O$27&amp;ROW()-5)="","",INDIRECT("'Risk Input'!"&amp;Database!$O$27&amp;ROW()-5))</f>
        <v/>
      </c>
      <c r="F150" s="92"/>
      <c r="G150" s="92"/>
      <c r="H150" s="93" t="str">
        <f ca="1">IF(INDIRECT("'Risk Input'!"&amp;Database!$O$28&amp;ROW()-5)="","",INDIRECT("'Risk Input'!"&amp;Database!$O$28&amp;ROW()-5))</f>
        <v/>
      </c>
      <c r="I150" s="92"/>
      <c r="J150" s="92" t="str">
        <f ca="1" t="shared" si="6"/>
        <v/>
      </c>
      <c r="K150" s="92"/>
      <c r="L150" s="92"/>
      <c r="M150" s="92"/>
      <c r="N150" s="92" t="str">
        <f ca="1">IF(INDIRECT("'Risk Input'!"&amp;Database!$O$22&amp;ROW()-5)="","",INDIRECT("'Risk Input'!"&amp;Database!$O$22&amp;ROW()-5))</f>
        <v/>
      </c>
      <c r="O150" s="92"/>
      <c r="P150" s="92"/>
      <c r="Q150" s="92"/>
    </row>
    <row r="151" s="29" customFormat="1" ht="15.25" spans="2:17">
      <c r="B151" s="77">
        <f t="shared" si="7"/>
        <v>140</v>
      </c>
      <c r="C151" s="53" t="str">
        <f ca="1">IF(INDIRECT("'Risk Input'!"&amp;Database!$O$2&amp;ROW()-5)="","",INDIRECT("'Risk Input'!"&amp;Database!$O$2&amp;ROW()-5))</f>
        <v/>
      </c>
      <c r="D151" s="53" t="str">
        <f ca="1">IF(INDIRECT("'Risk Input'!"&amp;Database!$O$10&amp;ROW()-5)="","",INDIRECT("'Risk Input'!"&amp;Database!$O$10&amp;ROW()-5))</f>
        <v/>
      </c>
      <c r="E151" s="53" t="str">
        <f ca="1">IF(INDIRECT("'Risk Input'!"&amp;Database!$O$27&amp;ROW()-5)="","",INDIRECT("'Risk Input'!"&amp;Database!$O$27&amp;ROW()-5))</f>
        <v/>
      </c>
      <c r="F151" s="53"/>
      <c r="G151" s="53"/>
      <c r="H151" s="94" t="str">
        <f ca="1">IF(INDIRECT("'Risk Input'!"&amp;Database!$O$28&amp;ROW()-5)="","",INDIRECT("'Risk Input'!"&amp;Database!$O$28&amp;ROW()-5))</f>
        <v/>
      </c>
      <c r="I151" s="53"/>
      <c r="J151" s="53" t="str">
        <f ca="1" t="shared" si="6"/>
        <v/>
      </c>
      <c r="K151" s="53"/>
      <c r="L151" s="53"/>
      <c r="M151" s="53"/>
      <c r="N151" s="53" t="str">
        <f ca="1">IF(INDIRECT("'Risk Input'!"&amp;Database!$O$22&amp;ROW()-5)="","",INDIRECT("'Risk Input'!"&amp;Database!$O$22&amp;ROW()-5))</f>
        <v/>
      </c>
      <c r="O151" s="53"/>
      <c r="P151" s="53"/>
      <c r="Q151" s="53"/>
    </row>
    <row r="152" s="29" customFormat="1" ht="15.25" spans="2:17">
      <c r="B152" s="91">
        <f t="shared" si="7"/>
        <v>141</v>
      </c>
      <c r="C152" s="92" t="str">
        <f ca="1">IF(INDIRECT("'Risk Input'!"&amp;Database!$O$2&amp;ROW()-5)="","",INDIRECT("'Risk Input'!"&amp;Database!$O$2&amp;ROW()-5))</f>
        <v/>
      </c>
      <c r="D152" s="92" t="str">
        <f ca="1">IF(INDIRECT("'Risk Input'!"&amp;Database!$O$10&amp;ROW()-5)="","",INDIRECT("'Risk Input'!"&amp;Database!$O$10&amp;ROW()-5))</f>
        <v/>
      </c>
      <c r="E152" s="92" t="str">
        <f ca="1">IF(INDIRECT("'Risk Input'!"&amp;Database!$O$27&amp;ROW()-5)="","",INDIRECT("'Risk Input'!"&amp;Database!$O$27&amp;ROW()-5))</f>
        <v/>
      </c>
      <c r="F152" s="92"/>
      <c r="G152" s="92"/>
      <c r="H152" s="93" t="str">
        <f ca="1">IF(INDIRECT("'Risk Input'!"&amp;Database!$O$28&amp;ROW()-5)="","",INDIRECT("'Risk Input'!"&amp;Database!$O$28&amp;ROW()-5))</f>
        <v/>
      </c>
      <c r="I152" s="92"/>
      <c r="J152" s="92" t="str">
        <f ca="1" t="shared" si="6"/>
        <v/>
      </c>
      <c r="K152" s="92"/>
      <c r="L152" s="92"/>
      <c r="M152" s="92"/>
      <c r="N152" s="92" t="str">
        <f ca="1">IF(INDIRECT("'Risk Input'!"&amp;Database!$O$22&amp;ROW()-5)="","",INDIRECT("'Risk Input'!"&amp;Database!$O$22&amp;ROW()-5))</f>
        <v/>
      </c>
      <c r="O152" s="92"/>
      <c r="P152" s="92"/>
      <c r="Q152" s="92"/>
    </row>
    <row r="153" s="29" customFormat="1" ht="15.25" spans="2:17">
      <c r="B153" s="77">
        <f t="shared" si="7"/>
        <v>142</v>
      </c>
      <c r="C153" s="53" t="str">
        <f ca="1">IF(INDIRECT("'Risk Input'!"&amp;Database!$O$2&amp;ROW()-5)="","",INDIRECT("'Risk Input'!"&amp;Database!$O$2&amp;ROW()-5))</f>
        <v/>
      </c>
      <c r="D153" s="53" t="str">
        <f ca="1">IF(INDIRECT("'Risk Input'!"&amp;Database!$O$10&amp;ROW()-5)="","",INDIRECT("'Risk Input'!"&amp;Database!$O$10&amp;ROW()-5))</f>
        <v/>
      </c>
      <c r="E153" s="53" t="str">
        <f ca="1">IF(INDIRECT("'Risk Input'!"&amp;Database!$O$27&amp;ROW()-5)="","",INDIRECT("'Risk Input'!"&amp;Database!$O$27&amp;ROW()-5))</f>
        <v/>
      </c>
      <c r="F153" s="53"/>
      <c r="G153" s="53"/>
      <c r="H153" s="94" t="str">
        <f ca="1">IF(INDIRECT("'Risk Input'!"&amp;Database!$O$28&amp;ROW()-5)="","",INDIRECT("'Risk Input'!"&amp;Database!$O$28&amp;ROW()-5))</f>
        <v/>
      </c>
      <c r="I153" s="53"/>
      <c r="J153" s="53" t="str">
        <f ca="1" t="shared" si="6"/>
        <v/>
      </c>
      <c r="K153" s="53"/>
      <c r="L153" s="53"/>
      <c r="M153" s="53"/>
      <c r="N153" s="53" t="str">
        <f ca="1">IF(INDIRECT("'Risk Input'!"&amp;Database!$O$22&amp;ROW()-5)="","",INDIRECT("'Risk Input'!"&amp;Database!$O$22&amp;ROW()-5))</f>
        <v/>
      </c>
      <c r="O153" s="53"/>
      <c r="P153" s="53"/>
      <c r="Q153" s="53"/>
    </row>
    <row r="154" s="29" customFormat="1" ht="15.25" spans="2:17">
      <c r="B154" s="91">
        <f t="shared" si="7"/>
        <v>143</v>
      </c>
      <c r="C154" s="92" t="str">
        <f ca="1">IF(INDIRECT("'Risk Input'!"&amp;Database!$O$2&amp;ROW()-5)="","",INDIRECT("'Risk Input'!"&amp;Database!$O$2&amp;ROW()-5))</f>
        <v/>
      </c>
      <c r="D154" s="92" t="str">
        <f ca="1">IF(INDIRECT("'Risk Input'!"&amp;Database!$O$10&amp;ROW()-5)="","",INDIRECT("'Risk Input'!"&amp;Database!$O$10&amp;ROW()-5))</f>
        <v/>
      </c>
      <c r="E154" s="92" t="str">
        <f ca="1">IF(INDIRECT("'Risk Input'!"&amp;Database!$O$27&amp;ROW()-5)="","",INDIRECT("'Risk Input'!"&amp;Database!$O$27&amp;ROW()-5))</f>
        <v/>
      </c>
      <c r="F154" s="92"/>
      <c r="G154" s="92"/>
      <c r="H154" s="93" t="str">
        <f ca="1">IF(INDIRECT("'Risk Input'!"&amp;Database!$O$28&amp;ROW()-5)="","",INDIRECT("'Risk Input'!"&amp;Database!$O$28&amp;ROW()-5))</f>
        <v/>
      </c>
      <c r="I154" s="92"/>
      <c r="J154" s="92" t="str">
        <f ca="1" t="shared" si="6"/>
        <v/>
      </c>
      <c r="K154" s="92"/>
      <c r="L154" s="92"/>
      <c r="M154" s="92"/>
      <c r="N154" s="92" t="str">
        <f ca="1">IF(INDIRECT("'Risk Input'!"&amp;Database!$O$22&amp;ROW()-5)="","",INDIRECT("'Risk Input'!"&amp;Database!$O$22&amp;ROW()-5))</f>
        <v/>
      </c>
      <c r="O154" s="92"/>
      <c r="P154" s="92"/>
      <c r="Q154" s="92"/>
    </row>
    <row r="155" s="29" customFormat="1" ht="15.25" spans="2:17">
      <c r="B155" s="77">
        <f t="shared" si="7"/>
        <v>144</v>
      </c>
      <c r="C155" s="53" t="str">
        <f ca="1">IF(INDIRECT("'Risk Input'!"&amp;Database!$O$2&amp;ROW()-5)="","",INDIRECT("'Risk Input'!"&amp;Database!$O$2&amp;ROW()-5))</f>
        <v/>
      </c>
      <c r="D155" s="53" t="str">
        <f ca="1">IF(INDIRECT("'Risk Input'!"&amp;Database!$O$10&amp;ROW()-5)="","",INDIRECT("'Risk Input'!"&amp;Database!$O$10&amp;ROW()-5))</f>
        <v/>
      </c>
      <c r="E155" s="53" t="str">
        <f ca="1">IF(INDIRECT("'Risk Input'!"&amp;Database!$O$27&amp;ROW()-5)="","",INDIRECT("'Risk Input'!"&amp;Database!$O$27&amp;ROW()-5))</f>
        <v/>
      </c>
      <c r="F155" s="53"/>
      <c r="G155" s="53"/>
      <c r="H155" s="94" t="str">
        <f ca="1">IF(INDIRECT("'Risk Input'!"&amp;Database!$O$28&amp;ROW()-5)="","",INDIRECT("'Risk Input'!"&amp;Database!$O$28&amp;ROW()-5))</f>
        <v/>
      </c>
      <c r="I155" s="53"/>
      <c r="J155" s="53" t="str">
        <f ca="1" t="shared" si="6"/>
        <v/>
      </c>
      <c r="K155" s="53"/>
      <c r="L155" s="53"/>
      <c r="M155" s="53"/>
      <c r="N155" s="53" t="str">
        <f ca="1">IF(INDIRECT("'Risk Input'!"&amp;Database!$O$22&amp;ROW()-5)="","",INDIRECT("'Risk Input'!"&amp;Database!$O$22&amp;ROW()-5))</f>
        <v/>
      </c>
      <c r="O155" s="53"/>
      <c r="P155" s="53"/>
      <c r="Q155" s="53"/>
    </row>
    <row r="156" s="29" customFormat="1" ht="15.25" spans="2:17">
      <c r="B156" s="91">
        <f t="shared" si="7"/>
        <v>145</v>
      </c>
      <c r="C156" s="92" t="str">
        <f ca="1">IF(INDIRECT("'Risk Input'!"&amp;Database!$O$2&amp;ROW()-5)="","",INDIRECT("'Risk Input'!"&amp;Database!$O$2&amp;ROW()-5))</f>
        <v/>
      </c>
      <c r="D156" s="92" t="str">
        <f ca="1">IF(INDIRECT("'Risk Input'!"&amp;Database!$O$10&amp;ROW()-5)="","",INDIRECT("'Risk Input'!"&amp;Database!$O$10&amp;ROW()-5))</f>
        <v/>
      </c>
      <c r="E156" s="92" t="str">
        <f ca="1">IF(INDIRECT("'Risk Input'!"&amp;Database!$O$27&amp;ROW()-5)="","",INDIRECT("'Risk Input'!"&amp;Database!$O$27&amp;ROW()-5))</f>
        <v/>
      </c>
      <c r="F156" s="92"/>
      <c r="G156" s="92"/>
      <c r="H156" s="93" t="str">
        <f ca="1">IF(INDIRECT("'Risk Input'!"&amp;Database!$O$28&amp;ROW()-5)="","",INDIRECT("'Risk Input'!"&amp;Database!$O$28&amp;ROW()-5))</f>
        <v/>
      </c>
      <c r="I156" s="92"/>
      <c r="J156" s="92" t="str">
        <f ca="1" t="shared" si="6"/>
        <v/>
      </c>
      <c r="K156" s="92"/>
      <c r="L156" s="92"/>
      <c r="M156" s="92"/>
      <c r="N156" s="92" t="str">
        <f ca="1">IF(INDIRECT("'Risk Input'!"&amp;Database!$O$22&amp;ROW()-5)="","",INDIRECT("'Risk Input'!"&amp;Database!$O$22&amp;ROW()-5))</f>
        <v/>
      </c>
      <c r="O156" s="92"/>
      <c r="P156" s="92"/>
      <c r="Q156" s="92"/>
    </row>
    <row r="157" s="29" customFormat="1" ht="15.25" spans="2:17">
      <c r="B157" s="95">
        <f t="shared" si="7"/>
        <v>146</v>
      </c>
      <c r="C157" s="96" t="str">
        <f ca="1">IF(INDIRECT("'Risk Input'!"&amp;Database!$O$2&amp;ROW()-5)="","",INDIRECT("'Risk Input'!"&amp;Database!$O$2&amp;ROW()-5))</f>
        <v/>
      </c>
      <c r="D157" s="96" t="str">
        <f ca="1">IF(INDIRECT("'Risk Input'!"&amp;Database!$O$10&amp;ROW()-5)="","",INDIRECT("'Risk Input'!"&amp;Database!$O$10&amp;ROW()-5))</f>
        <v/>
      </c>
      <c r="E157" s="96" t="str">
        <f ca="1">IF(INDIRECT("'Risk Input'!"&amp;Database!$O$27&amp;ROW()-5)="","",INDIRECT("'Risk Input'!"&amp;Database!$O$27&amp;ROW()-5))</f>
        <v/>
      </c>
      <c r="F157" s="96"/>
      <c r="G157" s="96"/>
      <c r="H157" s="97" t="str">
        <f ca="1">IF(INDIRECT("'Risk Input'!"&amp;Database!$O$28&amp;ROW()-5)="","",INDIRECT("'Risk Input'!"&amp;Database!$O$28&amp;ROW()-5))</f>
        <v/>
      </c>
      <c r="I157" s="96"/>
      <c r="J157" s="96" t="str">
        <f ca="1" t="shared" si="6"/>
        <v/>
      </c>
      <c r="K157" s="96"/>
      <c r="L157" s="96"/>
      <c r="M157" s="96"/>
      <c r="N157" s="96" t="str">
        <f ca="1">IF(INDIRECT("'Risk Input'!"&amp;Database!$O$22&amp;ROW()-5)="","",INDIRECT("'Risk Input'!"&amp;Database!$O$22&amp;ROW()-5))</f>
        <v/>
      </c>
      <c r="O157" s="96"/>
      <c r="P157" s="96"/>
      <c r="Q157" s="96"/>
    </row>
    <row r="158" s="29" customFormat="1" ht="15.25" spans="2:17">
      <c r="B158" s="98">
        <f t="shared" si="7"/>
        <v>147</v>
      </c>
      <c r="C158" s="99" t="str">
        <f ca="1">IF(INDIRECT("'Risk Input'!"&amp;Database!$O$2&amp;ROW()-5)="","",INDIRECT("'Risk Input'!"&amp;Database!$O$2&amp;ROW()-5))</f>
        <v/>
      </c>
      <c r="D158" s="99" t="str">
        <f ca="1">IF(INDIRECT("'Risk Input'!"&amp;Database!$O$10&amp;ROW()-5)="","",INDIRECT("'Risk Input'!"&amp;Database!$O$10&amp;ROW()-5))</f>
        <v/>
      </c>
      <c r="E158" s="99" t="str">
        <f ca="1">IF(INDIRECT("'Risk Input'!"&amp;Database!$O$27&amp;ROW()-5)="","",INDIRECT("'Risk Input'!"&amp;Database!$O$27&amp;ROW()-5))</f>
        <v/>
      </c>
      <c r="F158" s="99"/>
      <c r="G158" s="99"/>
      <c r="H158" s="100" t="str">
        <f ca="1">IF(INDIRECT("'Risk Input'!"&amp;Database!$O$28&amp;ROW()-5)="","",INDIRECT("'Risk Input'!"&amp;Database!$O$28&amp;ROW()-5))</f>
        <v/>
      </c>
      <c r="I158" s="99"/>
      <c r="J158" s="99" t="str">
        <f ca="1" t="shared" si="6"/>
        <v/>
      </c>
      <c r="K158" s="99"/>
      <c r="L158" s="99"/>
      <c r="M158" s="99"/>
      <c r="N158" s="99" t="str">
        <f ca="1">IF(INDIRECT("'Risk Input'!"&amp;Database!$O$22&amp;ROW()-5)="","",INDIRECT("'Risk Input'!"&amp;Database!$O$22&amp;ROW()-5))</f>
        <v/>
      </c>
      <c r="O158" s="99"/>
      <c r="P158" s="99"/>
      <c r="Q158" s="99"/>
    </row>
    <row r="159" s="29" customFormat="1" ht="15.25" spans="2:17">
      <c r="B159" s="95">
        <f t="shared" si="7"/>
        <v>148</v>
      </c>
      <c r="C159" s="96" t="str">
        <f ca="1">IF(INDIRECT("'Risk Input'!"&amp;Database!$O$2&amp;ROW()-5)="","",INDIRECT("'Risk Input'!"&amp;Database!$O$2&amp;ROW()-5))</f>
        <v/>
      </c>
      <c r="D159" s="96" t="str">
        <f ca="1">IF(INDIRECT("'Risk Input'!"&amp;Database!$O$10&amp;ROW()-5)="","",INDIRECT("'Risk Input'!"&amp;Database!$O$10&amp;ROW()-5))</f>
        <v/>
      </c>
      <c r="E159" s="96" t="str">
        <f ca="1">IF(INDIRECT("'Risk Input'!"&amp;Database!$O$27&amp;ROW()-5)="","",INDIRECT("'Risk Input'!"&amp;Database!$O$27&amp;ROW()-5))</f>
        <v/>
      </c>
      <c r="F159" s="96"/>
      <c r="G159" s="96"/>
      <c r="H159" s="97" t="str">
        <f ca="1">IF(INDIRECT("'Risk Input'!"&amp;Database!$O$28&amp;ROW()-5)="","",INDIRECT("'Risk Input'!"&amp;Database!$O$28&amp;ROW()-5))</f>
        <v/>
      </c>
      <c r="I159" s="96"/>
      <c r="J159" s="96" t="str">
        <f ca="1" t="shared" si="6"/>
        <v/>
      </c>
      <c r="K159" s="96"/>
      <c r="L159" s="96"/>
      <c r="M159" s="96"/>
      <c r="N159" s="96" t="str">
        <f ca="1">IF(INDIRECT("'Risk Input'!"&amp;Database!$O$22&amp;ROW()-5)="","",INDIRECT("'Risk Input'!"&amp;Database!$O$22&amp;ROW()-5))</f>
        <v/>
      </c>
      <c r="O159" s="96"/>
      <c r="P159" s="96"/>
      <c r="Q159" s="96"/>
    </row>
    <row r="160" s="29" customFormat="1" ht="15.25" spans="2:17">
      <c r="B160" s="98">
        <f t="shared" si="7"/>
        <v>149</v>
      </c>
      <c r="C160" s="99" t="str">
        <f ca="1">IF(INDIRECT("'Risk Input'!"&amp;Database!$O$2&amp;ROW()-5)="","",INDIRECT("'Risk Input'!"&amp;Database!$O$2&amp;ROW()-5))</f>
        <v/>
      </c>
      <c r="D160" s="99" t="str">
        <f ca="1">IF(INDIRECT("'Risk Input'!"&amp;Database!$O$10&amp;ROW()-5)="","",INDIRECT("'Risk Input'!"&amp;Database!$O$10&amp;ROW()-5))</f>
        <v/>
      </c>
      <c r="E160" s="99" t="str">
        <f ca="1">IF(INDIRECT("'Risk Input'!"&amp;Database!$O$27&amp;ROW()-5)="","",INDIRECT("'Risk Input'!"&amp;Database!$O$27&amp;ROW()-5))</f>
        <v/>
      </c>
      <c r="F160" s="99"/>
      <c r="G160" s="99"/>
      <c r="H160" s="100" t="str">
        <f ca="1">IF(INDIRECT("'Risk Input'!"&amp;Database!$O$28&amp;ROW()-5)="","",INDIRECT("'Risk Input'!"&amp;Database!$O$28&amp;ROW()-5))</f>
        <v/>
      </c>
      <c r="I160" s="99"/>
      <c r="J160" s="99" t="str">
        <f ca="1" t="shared" si="6"/>
        <v/>
      </c>
      <c r="K160" s="99"/>
      <c r="L160" s="99"/>
      <c r="M160" s="99"/>
      <c r="N160" s="99" t="str">
        <f ca="1">IF(INDIRECT("'Risk Input'!"&amp;Database!$O$22&amp;ROW()-5)="","",INDIRECT("'Risk Input'!"&amp;Database!$O$22&amp;ROW()-5))</f>
        <v/>
      </c>
      <c r="O160" s="99"/>
      <c r="P160" s="99"/>
      <c r="Q160" s="99"/>
    </row>
    <row r="161" s="29" customFormat="1" ht="15.25" spans="2:17">
      <c r="B161" s="95">
        <f t="shared" si="7"/>
        <v>150</v>
      </c>
      <c r="C161" s="96" t="str">
        <f ca="1">IF(INDIRECT("'Risk Input'!"&amp;Database!$O$2&amp;ROW()-5)="","",INDIRECT("'Risk Input'!"&amp;Database!$O$2&amp;ROW()-5))</f>
        <v/>
      </c>
      <c r="D161" s="96" t="str">
        <f ca="1">IF(INDIRECT("'Risk Input'!"&amp;Database!$O$10&amp;ROW()-5)="","",INDIRECT("'Risk Input'!"&amp;Database!$O$10&amp;ROW()-5))</f>
        <v/>
      </c>
      <c r="E161" s="96" t="str">
        <f ca="1">IF(INDIRECT("'Risk Input'!"&amp;Database!$O$27&amp;ROW()-5)="","",INDIRECT("'Risk Input'!"&amp;Database!$O$27&amp;ROW()-5))</f>
        <v/>
      </c>
      <c r="F161" s="96"/>
      <c r="G161" s="96"/>
      <c r="H161" s="97" t="str">
        <f ca="1">IF(INDIRECT("'Risk Input'!"&amp;Database!$O$28&amp;ROW()-5)="","",INDIRECT("'Risk Input'!"&amp;Database!$O$28&amp;ROW()-5))</f>
        <v/>
      </c>
      <c r="I161" s="96"/>
      <c r="J161" s="96" t="str">
        <f ca="1" t="shared" si="6"/>
        <v/>
      </c>
      <c r="K161" s="96"/>
      <c r="L161" s="96"/>
      <c r="M161" s="96"/>
      <c r="N161" s="96" t="str">
        <f ca="1">IF(INDIRECT("'Risk Input'!"&amp;Database!$O$22&amp;ROW()-5)="","",INDIRECT("'Risk Input'!"&amp;Database!$O$22&amp;ROW()-5))</f>
        <v/>
      </c>
      <c r="O161" s="96"/>
      <c r="P161" s="96"/>
      <c r="Q161" s="96"/>
    </row>
    <row r="162" s="29" customFormat="1" ht="15.25" spans="2:17">
      <c r="B162" s="98">
        <f t="shared" si="7"/>
        <v>151</v>
      </c>
      <c r="C162" s="99" t="str">
        <f ca="1">IF(INDIRECT("'Risk Input'!"&amp;Database!$O$2&amp;ROW()-5)="","",INDIRECT("'Risk Input'!"&amp;Database!$O$2&amp;ROW()-5))</f>
        <v/>
      </c>
      <c r="D162" s="99" t="str">
        <f ca="1">IF(INDIRECT("'Risk Input'!"&amp;Database!$O$10&amp;ROW()-5)="","",INDIRECT("'Risk Input'!"&amp;Database!$O$10&amp;ROW()-5))</f>
        <v/>
      </c>
      <c r="E162" s="99" t="str">
        <f ca="1">IF(INDIRECT("'Risk Input'!"&amp;Database!$O$27&amp;ROW()-5)="","",INDIRECT("'Risk Input'!"&amp;Database!$O$27&amp;ROW()-5))</f>
        <v/>
      </c>
      <c r="F162" s="99"/>
      <c r="G162" s="99"/>
      <c r="H162" s="100" t="str">
        <f ca="1">IF(INDIRECT("'Risk Input'!"&amp;Database!$O$28&amp;ROW()-5)="","",INDIRECT("'Risk Input'!"&amp;Database!$O$28&amp;ROW()-5))</f>
        <v/>
      </c>
      <c r="I162" s="99"/>
      <c r="J162" s="99" t="str">
        <f ca="1" t="shared" si="6"/>
        <v/>
      </c>
      <c r="K162" s="99"/>
      <c r="L162" s="99"/>
      <c r="M162" s="99"/>
      <c r="N162" s="99" t="str">
        <f ca="1">IF(INDIRECT("'Risk Input'!"&amp;Database!$O$22&amp;ROW()-5)="","",INDIRECT("'Risk Input'!"&amp;Database!$O$22&amp;ROW()-5))</f>
        <v/>
      </c>
      <c r="O162" s="99"/>
      <c r="P162" s="99"/>
      <c r="Q162" s="99"/>
    </row>
    <row r="163" s="29" customFormat="1" ht="15.25" spans="2:17">
      <c r="B163" s="95">
        <f t="shared" si="7"/>
        <v>152</v>
      </c>
      <c r="C163" s="96" t="str">
        <f ca="1">IF(INDIRECT("'Risk Input'!"&amp;Database!$O$2&amp;ROW()-5)="","",INDIRECT("'Risk Input'!"&amp;Database!$O$2&amp;ROW()-5))</f>
        <v/>
      </c>
      <c r="D163" s="96" t="str">
        <f ca="1">IF(INDIRECT("'Risk Input'!"&amp;Database!$O$10&amp;ROW()-5)="","",INDIRECT("'Risk Input'!"&amp;Database!$O$10&amp;ROW()-5))</f>
        <v/>
      </c>
      <c r="E163" s="96" t="str">
        <f ca="1">IF(INDIRECT("'Risk Input'!"&amp;Database!$O$27&amp;ROW()-5)="","",INDIRECT("'Risk Input'!"&amp;Database!$O$27&amp;ROW()-5))</f>
        <v/>
      </c>
      <c r="F163" s="96"/>
      <c r="G163" s="96"/>
      <c r="H163" s="97" t="str">
        <f ca="1">IF(INDIRECT("'Risk Input'!"&amp;Database!$O$28&amp;ROW()-5)="","",INDIRECT("'Risk Input'!"&amp;Database!$O$28&amp;ROW()-5))</f>
        <v/>
      </c>
      <c r="I163" s="96"/>
      <c r="J163" s="96" t="str">
        <f ca="1" t="shared" si="6"/>
        <v/>
      </c>
      <c r="K163" s="96"/>
      <c r="L163" s="96"/>
      <c r="M163" s="96"/>
      <c r="N163" s="96" t="str">
        <f ca="1">IF(INDIRECT("'Risk Input'!"&amp;Database!$O$22&amp;ROW()-5)="","",INDIRECT("'Risk Input'!"&amp;Database!$O$22&amp;ROW()-5))</f>
        <v/>
      </c>
      <c r="O163" s="96"/>
      <c r="P163" s="96"/>
      <c r="Q163" s="96"/>
    </row>
    <row r="164" s="29" customFormat="1" ht="15.25" spans="2:17">
      <c r="B164" s="98">
        <f t="shared" si="7"/>
        <v>153</v>
      </c>
      <c r="C164" s="99" t="str">
        <f ca="1">IF(INDIRECT("'Risk Input'!"&amp;Database!$O$2&amp;ROW()-5)="","",INDIRECT("'Risk Input'!"&amp;Database!$O$2&amp;ROW()-5))</f>
        <v/>
      </c>
      <c r="D164" s="99" t="str">
        <f ca="1">IF(INDIRECT("'Risk Input'!"&amp;Database!$O$10&amp;ROW()-5)="","",INDIRECT("'Risk Input'!"&amp;Database!$O$10&amp;ROW()-5))</f>
        <v/>
      </c>
      <c r="E164" s="99" t="str">
        <f ca="1">IF(INDIRECT("'Risk Input'!"&amp;Database!$O$27&amp;ROW()-5)="","",INDIRECT("'Risk Input'!"&amp;Database!$O$27&amp;ROW()-5))</f>
        <v/>
      </c>
      <c r="F164" s="99"/>
      <c r="G164" s="99"/>
      <c r="H164" s="100" t="str">
        <f ca="1">IF(INDIRECT("'Risk Input'!"&amp;Database!$O$28&amp;ROW()-5)="","",INDIRECT("'Risk Input'!"&amp;Database!$O$28&amp;ROW()-5))</f>
        <v/>
      </c>
      <c r="I164" s="99"/>
      <c r="J164" s="99" t="str">
        <f ca="1" t="shared" si="6"/>
        <v/>
      </c>
      <c r="K164" s="99"/>
      <c r="L164" s="99"/>
      <c r="M164" s="99"/>
      <c r="N164" s="99" t="str">
        <f ca="1">IF(INDIRECT("'Risk Input'!"&amp;Database!$O$22&amp;ROW()-5)="","",INDIRECT("'Risk Input'!"&amp;Database!$O$22&amp;ROW()-5))</f>
        <v/>
      </c>
      <c r="O164" s="99"/>
      <c r="P164" s="99"/>
      <c r="Q164" s="99"/>
    </row>
    <row r="165" s="29" customFormat="1" ht="15.25" spans="2:17">
      <c r="B165" s="95">
        <f t="shared" si="7"/>
        <v>154</v>
      </c>
      <c r="C165" s="96" t="str">
        <f ca="1">IF(INDIRECT("'Risk Input'!"&amp;Database!$O$2&amp;ROW()-5)="","",INDIRECT("'Risk Input'!"&amp;Database!$O$2&amp;ROW()-5))</f>
        <v/>
      </c>
      <c r="D165" s="96" t="str">
        <f ca="1">IF(INDIRECT("'Risk Input'!"&amp;Database!$O$10&amp;ROW()-5)="","",INDIRECT("'Risk Input'!"&amp;Database!$O$10&amp;ROW()-5))</f>
        <v/>
      </c>
      <c r="E165" s="96" t="str">
        <f ca="1">IF(INDIRECT("'Risk Input'!"&amp;Database!$O$27&amp;ROW()-5)="","",INDIRECT("'Risk Input'!"&amp;Database!$O$27&amp;ROW()-5))</f>
        <v/>
      </c>
      <c r="F165" s="96"/>
      <c r="G165" s="96"/>
      <c r="H165" s="97" t="str">
        <f ca="1">IF(INDIRECT("'Risk Input'!"&amp;Database!$O$28&amp;ROW()-5)="","",INDIRECT("'Risk Input'!"&amp;Database!$O$28&amp;ROW()-5))</f>
        <v/>
      </c>
      <c r="I165" s="96"/>
      <c r="J165" s="96" t="str">
        <f ca="1" t="shared" si="6"/>
        <v/>
      </c>
      <c r="K165" s="96"/>
      <c r="L165" s="96"/>
      <c r="M165" s="96"/>
      <c r="N165" s="96" t="str">
        <f ca="1">IF(INDIRECT("'Risk Input'!"&amp;Database!$O$22&amp;ROW()-5)="","",INDIRECT("'Risk Input'!"&amp;Database!$O$22&amp;ROW()-5))</f>
        <v/>
      </c>
      <c r="O165" s="96"/>
      <c r="P165" s="96"/>
      <c r="Q165" s="96"/>
    </row>
    <row r="166" s="29" customFormat="1" ht="15.25" spans="2:17">
      <c r="B166" s="98">
        <f t="shared" si="7"/>
        <v>155</v>
      </c>
      <c r="C166" s="99" t="str">
        <f ca="1">IF(INDIRECT("'Risk Input'!"&amp;Database!$O$2&amp;ROW()-5)="","",INDIRECT("'Risk Input'!"&amp;Database!$O$2&amp;ROW()-5))</f>
        <v/>
      </c>
      <c r="D166" s="99" t="str">
        <f ca="1">IF(INDIRECT("'Risk Input'!"&amp;Database!$O$10&amp;ROW()-5)="","",INDIRECT("'Risk Input'!"&amp;Database!$O$10&amp;ROW()-5))</f>
        <v/>
      </c>
      <c r="E166" s="99" t="str">
        <f ca="1">IF(INDIRECT("'Risk Input'!"&amp;Database!$O$27&amp;ROW()-5)="","",INDIRECT("'Risk Input'!"&amp;Database!$O$27&amp;ROW()-5))</f>
        <v/>
      </c>
      <c r="F166" s="99"/>
      <c r="G166" s="99"/>
      <c r="H166" s="100" t="str">
        <f ca="1">IF(INDIRECT("'Risk Input'!"&amp;Database!$O$28&amp;ROW()-5)="","",INDIRECT("'Risk Input'!"&amp;Database!$O$28&amp;ROW()-5))</f>
        <v/>
      </c>
      <c r="I166" s="99"/>
      <c r="J166" s="99" t="str">
        <f ca="1" t="shared" si="6"/>
        <v/>
      </c>
      <c r="K166" s="99"/>
      <c r="L166" s="99"/>
      <c r="M166" s="99"/>
      <c r="N166" s="99" t="str">
        <f ca="1">IF(INDIRECT("'Risk Input'!"&amp;Database!$O$22&amp;ROW()-5)="","",INDIRECT("'Risk Input'!"&amp;Database!$O$22&amp;ROW()-5))</f>
        <v/>
      </c>
      <c r="O166" s="99"/>
      <c r="P166" s="99"/>
      <c r="Q166" s="99"/>
    </row>
    <row r="167" s="29" customFormat="1" ht="15.25" spans="2:17">
      <c r="B167" s="95">
        <f t="shared" si="7"/>
        <v>156</v>
      </c>
      <c r="C167" s="96" t="str">
        <f ca="1">IF(INDIRECT("'Risk Input'!"&amp;Database!$O$2&amp;ROW()-5)="","",INDIRECT("'Risk Input'!"&amp;Database!$O$2&amp;ROW()-5))</f>
        <v/>
      </c>
      <c r="D167" s="96" t="str">
        <f ca="1">IF(INDIRECT("'Risk Input'!"&amp;Database!$O$10&amp;ROW()-5)="","",INDIRECT("'Risk Input'!"&amp;Database!$O$10&amp;ROW()-5))</f>
        <v/>
      </c>
      <c r="E167" s="96" t="str">
        <f ca="1">IF(INDIRECT("'Risk Input'!"&amp;Database!$O$27&amp;ROW()-5)="","",INDIRECT("'Risk Input'!"&amp;Database!$O$27&amp;ROW()-5))</f>
        <v/>
      </c>
      <c r="F167" s="96"/>
      <c r="G167" s="96"/>
      <c r="H167" s="97" t="str">
        <f ca="1">IF(INDIRECT("'Risk Input'!"&amp;Database!$O$28&amp;ROW()-5)="","",INDIRECT("'Risk Input'!"&amp;Database!$O$28&amp;ROW()-5))</f>
        <v/>
      </c>
      <c r="I167" s="96"/>
      <c r="J167" s="96" t="str">
        <f ca="1" t="shared" si="6"/>
        <v/>
      </c>
      <c r="K167" s="96"/>
      <c r="L167" s="96"/>
      <c r="M167" s="96"/>
      <c r="N167" s="96" t="str">
        <f ca="1">IF(INDIRECT("'Risk Input'!"&amp;Database!$O$22&amp;ROW()-5)="","",INDIRECT("'Risk Input'!"&amp;Database!$O$22&amp;ROW()-5))</f>
        <v/>
      </c>
      <c r="O167" s="96"/>
      <c r="P167" s="96"/>
      <c r="Q167" s="96"/>
    </row>
    <row r="168" s="29" customFormat="1" ht="15.25" spans="2:17">
      <c r="B168" s="98">
        <f t="shared" si="7"/>
        <v>157</v>
      </c>
      <c r="C168" s="99" t="str">
        <f ca="1">IF(INDIRECT("'Risk Input'!"&amp;Database!$O$2&amp;ROW()-5)="","",INDIRECT("'Risk Input'!"&amp;Database!$O$2&amp;ROW()-5))</f>
        <v/>
      </c>
      <c r="D168" s="99" t="str">
        <f ca="1">IF(INDIRECT("'Risk Input'!"&amp;Database!$O$10&amp;ROW()-5)="","",INDIRECT("'Risk Input'!"&amp;Database!$O$10&amp;ROW()-5))</f>
        <v/>
      </c>
      <c r="E168" s="99" t="str">
        <f ca="1">IF(INDIRECT("'Risk Input'!"&amp;Database!$O$27&amp;ROW()-5)="","",INDIRECT("'Risk Input'!"&amp;Database!$O$27&amp;ROW()-5))</f>
        <v/>
      </c>
      <c r="F168" s="99"/>
      <c r="G168" s="99"/>
      <c r="H168" s="100" t="str">
        <f ca="1">IF(INDIRECT("'Risk Input'!"&amp;Database!$O$28&amp;ROW()-5)="","",INDIRECT("'Risk Input'!"&amp;Database!$O$28&amp;ROW()-5))</f>
        <v/>
      </c>
      <c r="I168" s="99"/>
      <c r="J168" s="99" t="str">
        <f ca="1" t="shared" si="6"/>
        <v/>
      </c>
      <c r="K168" s="99"/>
      <c r="L168" s="99"/>
      <c r="M168" s="99"/>
      <c r="N168" s="99" t="str">
        <f ca="1">IF(INDIRECT("'Risk Input'!"&amp;Database!$O$22&amp;ROW()-5)="","",INDIRECT("'Risk Input'!"&amp;Database!$O$22&amp;ROW()-5))</f>
        <v/>
      </c>
      <c r="O168" s="99"/>
      <c r="P168" s="99"/>
      <c r="Q168" s="99"/>
    </row>
    <row r="169" s="29" customFormat="1" ht="15.25" spans="2:17">
      <c r="B169" s="95">
        <f t="shared" si="7"/>
        <v>158</v>
      </c>
      <c r="C169" s="96" t="str">
        <f ca="1">IF(INDIRECT("'Risk Input'!"&amp;Database!$O$2&amp;ROW()-5)="","",INDIRECT("'Risk Input'!"&amp;Database!$O$2&amp;ROW()-5))</f>
        <v/>
      </c>
      <c r="D169" s="96" t="str">
        <f ca="1">IF(INDIRECT("'Risk Input'!"&amp;Database!$O$10&amp;ROW()-5)="","",INDIRECT("'Risk Input'!"&amp;Database!$O$10&amp;ROW()-5))</f>
        <v/>
      </c>
      <c r="E169" s="96" t="str">
        <f ca="1">IF(INDIRECT("'Risk Input'!"&amp;Database!$O$27&amp;ROW()-5)="","",INDIRECT("'Risk Input'!"&amp;Database!$O$27&amp;ROW()-5))</f>
        <v/>
      </c>
      <c r="F169" s="96"/>
      <c r="G169" s="96"/>
      <c r="H169" s="97" t="str">
        <f ca="1">IF(INDIRECT("'Risk Input'!"&amp;Database!$O$28&amp;ROW()-5)="","",INDIRECT("'Risk Input'!"&amp;Database!$O$28&amp;ROW()-5))</f>
        <v/>
      </c>
      <c r="I169" s="96"/>
      <c r="J169" s="96" t="str">
        <f ca="1" t="shared" si="6"/>
        <v/>
      </c>
      <c r="K169" s="96"/>
      <c r="L169" s="96"/>
      <c r="M169" s="96"/>
      <c r="N169" s="96" t="str">
        <f ca="1">IF(INDIRECT("'Risk Input'!"&amp;Database!$O$22&amp;ROW()-5)="","",INDIRECT("'Risk Input'!"&amp;Database!$O$22&amp;ROW()-5))</f>
        <v/>
      </c>
      <c r="O169" s="96"/>
      <c r="P169" s="96"/>
      <c r="Q169" s="96"/>
    </row>
    <row r="170" s="29" customFormat="1" ht="15.25" spans="2:17">
      <c r="B170" s="98">
        <f t="shared" si="7"/>
        <v>159</v>
      </c>
      <c r="C170" s="99" t="str">
        <f ca="1">IF(INDIRECT("'Risk Input'!"&amp;Database!$O$2&amp;ROW()-5)="","",INDIRECT("'Risk Input'!"&amp;Database!$O$2&amp;ROW()-5))</f>
        <v/>
      </c>
      <c r="D170" s="99" t="str">
        <f ca="1">IF(INDIRECT("'Risk Input'!"&amp;Database!$O$10&amp;ROW()-5)="","",INDIRECT("'Risk Input'!"&amp;Database!$O$10&amp;ROW()-5))</f>
        <v/>
      </c>
      <c r="E170" s="99" t="str">
        <f ca="1">IF(INDIRECT("'Risk Input'!"&amp;Database!$O$27&amp;ROW()-5)="","",INDIRECT("'Risk Input'!"&amp;Database!$O$27&amp;ROW()-5))</f>
        <v/>
      </c>
      <c r="F170" s="99"/>
      <c r="G170" s="99"/>
      <c r="H170" s="100" t="str">
        <f ca="1">IF(INDIRECT("'Risk Input'!"&amp;Database!$O$28&amp;ROW()-5)="","",INDIRECT("'Risk Input'!"&amp;Database!$O$28&amp;ROW()-5))</f>
        <v/>
      </c>
      <c r="I170" s="99"/>
      <c r="J170" s="99" t="str">
        <f ca="1" t="shared" si="6"/>
        <v/>
      </c>
      <c r="K170" s="99"/>
      <c r="L170" s="99"/>
      <c r="M170" s="99"/>
      <c r="N170" s="99" t="str">
        <f ca="1">IF(INDIRECT("'Risk Input'!"&amp;Database!$O$22&amp;ROW()-5)="","",INDIRECT("'Risk Input'!"&amp;Database!$O$22&amp;ROW()-5))</f>
        <v/>
      </c>
      <c r="O170" s="99"/>
      <c r="P170" s="99"/>
      <c r="Q170" s="99"/>
    </row>
    <row r="171" s="29" customFormat="1" ht="15.25" spans="2:17">
      <c r="B171" s="95">
        <f t="shared" si="7"/>
        <v>160</v>
      </c>
      <c r="C171" s="96" t="str">
        <f ca="1">IF(INDIRECT("'Risk Input'!"&amp;Database!$O$2&amp;ROW()-5)="","",INDIRECT("'Risk Input'!"&amp;Database!$O$2&amp;ROW()-5))</f>
        <v/>
      </c>
      <c r="D171" s="96" t="str">
        <f ca="1">IF(INDIRECT("'Risk Input'!"&amp;Database!$O$10&amp;ROW()-5)="","",INDIRECT("'Risk Input'!"&amp;Database!$O$10&amp;ROW()-5))</f>
        <v/>
      </c>
      <c r="E171" s="96" t="str">
        <f ca="1">IF(INDIRECT("'Risk Input'!"&amp;Database!$O$27&amp;ROW()-5)="","",INDIRECT("'Risk Input'!"&amp;Database!$O$27&amp;ROW()-5))</f>
        <v/>
      </c>
      <c r="F171" s="96"/>
      <c r="G171" s="96"/>
      <c r="H171" s="97" t="str">
        <f ca="1">IF(INDIRECT("'Risk Input'!"&amp;Database!$O$28&amp;ROW()-5)="","",INDIRECT("'Risk Input'!"&amp;Database!$O$28&amp;ROW()-5))</f>
        <v/>
      </c>
      <c r="I171" s="96"/>
      <c r="J171" s="96" t="str">
        <f ca="1" t="shared" si="6"/>
        <v/>
      </c>
      <c r="K171" s="96"/>
      <c r="L171" s="96"/>
      <c r="M171" s="96"/>
      <c r="N171" s="96" t="str">
        <f ca="1">IF(INDIRECT("'Risk Input'!"&amp;Database!$O$22&amp;ROW()-5)="","",INDIRECT("'Risk Input'!"&amp;Database!$O$22&amp;ROW()-5))</f>
        <v/>
      </c>
      <c r="O171" s="96"/>
      <c r="P171" s="96"/>
      <c r="Q171" s="96"/>
    </row>
    <row r="172" s="29" customFormat="1" ht="15.25" spans="2:17">
      <c r="B172" s="98">
        <f t="shared" si="7"/>
        <v>161</v>
      </c>
      <c r="C172" s="99" t="str">
        <f ca="1">IF(INDIRECT("'Risk Input'!"&amp;Database!$O$2&amp;ROW()-5)="","",INDIRECT("'Risk Input'!"&amp;Database!$O$2&amp;ROW()-5))</f>
        <v/>
      </c>
      <c r="D172" s="99" t="str">
        <f ca="1">IF(INDIRECT("'Risk Input'!"&amp;Database!$O$10&amp;ROW()-5)="","",INDIRECT("'Risk Input'!"&amp;Database!$O$10&amp;ROW()-5))</f>
        <v/>
      </c>
      <c r="E172" s="99" t="str">
        <f ca="1">IF(INDIRECT("'Risk Input'!"&amp;Database!$O$27&amp;ROW()-5)="","",INDIRECT("'Risk Input'!"&amp;Database!$O$27&amp;ROW()-5))</f>
        <v/>
      </c>
      <c r="F172" s="99"/>
      <c r="G172" s="99"/>
      <c r="H172" s="100" t="str">
        <f ca="1">IF(INDIRECT("'Risk Input'!"&amp;Database!$O$28&amp;ROW()-5)="","",INDIRECT("'Risk Input'!"&amp;Database!$O$28&amp;ROW()-5))</f>
        <v/>
      </c>
      <c r="I172" s="99"/>
      <c r="J172" s="99" t="str">
        <f ca="1" t="shared" si="6"/>
        <v/>
      </c>
      <c r="K172" s="99"/>
      <c r="L172" s="99"/>
      <c r="M172" s="99"/>
      <c r="N172" s="99" t="str">
        <f ca="1">IF(INDIRECT("'Risk Input'!"&amp;Database!$O$22&amp;ROW()-5)="","",INDIRECT("'Risk Input'!"&amp;Database!$O$22&amp;ROW()-5))</f>
        <v/>
      </c>
      <c r="O172" s="99"/>
      <c r="P172" s="99"/>
      <c r="Q172" s="99"/>
    </row>
    <row r="173" s="29" customFormat="1" ht="15.25" spans="2:17">
      <c r="B173" s="95">
        <f t="shared" si="7"/>
        <v>162</v>
      </c>
      <c r="C173" s="96" t="str">
        <f ca="1">IF(INDIRECT("'Risk Input'!"&amp;Database!$O$2&amp;ROW()-5)="","",INDIRECT("'Risk Input'!"&amp;Database!$O$2&amp;ROW()-5))</f>
        <v/>
      </c>
      <c r="D173" s="96" t="str">
        <f ca="1">IF(INDIRECT("'Risk Input'!"&amp;Database!$O$10&amp;ROW()-5)="","",INDIRECT("'Risk Input'!"&amp;Database!$O$10&amp;ROW()-5))</f>
        <v/>
      </c>
      <c r="E173" s="96" t="str">
        <f ca="1">IF(INDIRECT("'Risk Input'!"&amp;Database!$O$27&amp;ROW()-5)="","",INDIRECT("'Risk Input'!"&amp;Database!$O$27&amp;ROW()-5))</f>
        <v/>
      </c>
      <c r="F173" s="96"/>
      <c r="G173" s="96"/>
      <c r="H173" s="97" t="str">
        <f ca="1">IF(INDIRECT("'Risk Input'!"&amp;Database!$O$28&amp;ROW()-5)="","",INDIRECT("'Risk Input'!"&amp;Database!$O$28&amp;ROW()-5))</f>
        <v/>
      </c>
      <c r="I173" s="96"/>
      <c r="J173" s="96" t="str">
        <f ca="1" t="shared" si="6"/>
        <v/>
      </c>
      <c r="K173" s="96"/>
      <c r="L173" s="96"/>
      <c r="M173" s="96"/>
      <c r="N173" s="96" t="str">
        <f ca="1">IF(INDIRECT("'Risk Input'!"&amp;Database!$O$22&amp;ROW()-5)="","",INDIRECT("'Risk Input'!"&amp;Database!$O$22&amp;ROW()-5))</f>
        <v/>
      </c>
      <c r="O173" s="96"/>
      <c r="P173" s="96"/>
      <c r="Q173" s="96"/>
    </row>
    <row r="174" s="29" customFormat="1" ht="15.25" spans="2:17">
      <c r="B174" s="98">
        <f t="shared" si="7"/>
        <v>163</v>
      </c>
      <c r="C174" s="99" t="str">
        <f ca="1">IF(INDIRECT("'Risk Input'!"&amp;Database!$O$2&amp;ROW()-5)="","",INDIRECT("'Risk Input'!"&amp;Database!$O$2&amp;ROW()-5))</f>
        <v/>
      </c>
      <c r="D174" s="99" t="str">
        <f ca="1">IF(INDIRECT("'Risk Input'!"&amp;Database!$O$10&amp;ROW()-5)="","",INDIRECT("'Risk Input'!"&amp;Database!$O$10&amp;ROW()-5))</f>
        <v/>
      </c>
      <c r="E174" s="99" t="str">
        <f ca="1">IF(INDIRECT("'Risk Input'!"&amp;Database!$O$27&amp;ROW()-5)="","",INDIRECT("'Risk Input'!"&amp;Database!$O$27&amp;ROW()-5))</f>
        <v/>
      </c>
      <c r="F174" s="99"/>
      <c r="G174" s="99"/>
      <c r="H174" s="100" t="str">
        <f ca="1">IF(INDIRECT("'Risk Input'!"&amp;Database!$O$28&amp;ROW()-5)="","",INDIRECT("'Risk Input'!"&amp;Database!$O$28&amp;ROW()-5))</f>
        <v/>
      </c>
      <c r="I174" s="99"/>
      <c r="J174" s="99" t="str">
        <f ca="1" t="shared" si="6"/>
        <v/>
      </c>
      <c r="K174" s="99"/>
      <c r="L174" s="99"/>
      <c r="M174" s="99"/>
      <c r="N174" s="99" t="str">
        <f ca="1">IF(INDIRECT("'Risk Input'!"&amp;Database!$O$22&amp;ROW()-5)="","",INDIRECT("'Risk Input'!"&amp;Database!$O$22&amp;ROW()-5))</f>
        <v/>
      </c>
      <c r="O174" s="99"/>
      <c r="P174" s="99"/>
      <c r="Q174" s="99"/>
    </row>
    <row r="175" s="29" customFormat="1" ht="15.25" spans="2:17">
      <c r="B175" s="95">
        <f t="shared" si="7"/>
        <v>164</v>
      </c>
      <c r="C175" s="96" t="str">
        <f ca="1">IF(INDIRECT("'Risk Input'!"&amp;Database!$O$2&amp;ROW()-5)="","",INDIRECT("'Risk Input'!"&amp;Database!$O$2&amp;ROW()-5))</f>
        <v/>
      </c>
      <c r="D175" s="96" t="str">
        <f ca="1">IF(INDIRECT("'Risk Input'!"&amp;Database!$O$10&amp;ROW()-5)="","",INDIRECT("'Risk Input'!"&amp;Database!$O$10&amp;ROW()-5))</f>
        <v/>
      </c>
      <c r="E175" s="96" t="str">
        <f ca="1">IF(INDIRECT("'Risk Input'!"&amp;Database!$O$27&amp;ROW()-5)="","",INDIRECT("'Risk Input'!"&amp;Database!$O$27&amp;ROW()-5))</f>
        <v/>
      </c>
      <c r="F175" s="96"/>
      <c r="G175" s="96"/>
      <c r="H175" s="97" t="str">
        <f ca="1">IF(INDIRECT("'Risk Input'!"&amp;Database!$O$28&amp;ROW()-5)="","",INDIRECT("'Risk Input'!"&amp;Database!$O$28&amp;ROW()-5))</f>
        <v/>
      </c>
      <c r="I175" s="96"/>
      <c r="J175" s="96" t="str">
        <f ca="1" t="shared" si="6"/>
        <v/>
      </c>
      <c r="K175" s="96"/>
      <c r="L175" s="96"/>
      <c r="M175" s="96"/>
      <c r="N175" s="96" t="str">
        <f ca="1">IF(INDIRECT("'Risk Input'!"&amp;Database!$O$22&amp;ROW()-5)="","",INDIRECT("'Risk Input'!"&amp;Database!$O$22&amp;ROW()-5))</f>
        <v/>
      </c>
      <c r="O175" s="96"/>
      <c r="P175" s="96"/>
      <c r="Q175" s="96"/>
    </row>
    <row r="176" s="29" customFormat="1" ht="15.25" spans="2:17">
      <c r="B176" s="98">
        <f t="shared" si="7"/>
        <v>165</v>
      </c>
      <c r="C176" s="99" t="str">
        <f ca="1">IF(INDIRECT("'Risk Input'!"&amp;Database!$O$2&amp;ROW()-5)="","",INDIRECT("'Risk Input'!"&amp;Database!$O$2&amp;ROW()-5))</f>
        <v/>
      </c>
      <c r="D176" s="99" t="str">
        <f ca="1">IF(INDIRECT("'Risk Input'!"&amp;Database!$O$10&amp;ROW()-5)="","",INDIRECT("'Risk Input'!"&amp;Database!$O$10&amp;ROW()-5))</f>
        <v/>
      </c>
      <c r="E176" s="99" t="str">
        <f ca="1">IF(INDIRECT("'Risk Input'!"&amp;Database!$O$27&amp;ROW()-5)="","",INDIRECT("'Risk Input'!"&amp;Database!$O$27&amp;ROW()-5))</f>
        <v/>
      </c>
      <c r="F176" s="99"/>
      <c r="G176" s="99"/>
      <c r="H176" s="100" t="str">
        <f ca="1">IF(INDIRECT("'Risk Input'!"&amp;Database!$O$28&amp;ROW()-5)="","",INDIRECT("'Risk Input'!"&amp;Database!$O$28&amp;ROW()-5))</f>
        <v/>
      </c>
      <c r="I176" s="99"/>
      <c r="J176" s="99" t="str">
        <f ca="1" t="shared" si="6"/>
        <v/>
      </c>
      <c r="K176" s="99"/>
      <c r="L176" s="99"/>
      <c r="M176" s="99"/>
      <c r="N176" s="99" t="str">
        <f ca="1">IF(INDIRECT("'Risk Input'!"&amp;Database!$O$22&amp;ROW()-5)="","",INDIRECT("'Risk Input'!"&amp;Database!$O$22&amp;ROW()-5))</f>
        <v/>
      </c>
      <c r="O176" s="99"/>
      <c r="P176" s="99"/>
      <c r="Q176" s="99"/>
    </row>
    <row r="177" s="29" customFormat="1" ht="15.25" spans="2:17">
      <c r="B177" s="95">
        <f t="shared" si="7"/>
        <v>166</v>
      </c>
      <c r="C177" s="96" t="str">
        <f ca="1">IF(INDIRECT("'Risk Input'!"&amp;Database!$O$2&amp;ROW()-5)="","",INDIRECT("'Risk Input'!"&amp;Database!$O$2&amp;ROW()-5))</f>
        <v/>
      </c>
      <c r="D177" s="96" t="str">
        <f ca="1">IF(INDIRECT("'Risk Input'!"&amp;Database!$O$10&amp;ROW()-5)="","",INDIRECT("'Risk Input'!"&amp;Database!$O$10&amp;ROW()-5))</f>
        <v/>
      </c>
      <c r="E177" s="96" t="str">
        <f ca="1">IF(INDIRECT("'Risk Input'!"&amp;Database!$O$27&amp;ROW()-5)="","",INDIRECT("'Risk Input'!"&amp;Database!$O$27&amp;ROW()-5))</f>
        <v/>
      </c>
      <c r="F177" s="96"/>
      <c r="G177" s="96"/>
      <c r="H177" s="97" t="str">
        <f ca="1">IF(INDIRECT("'Risk Input'!"&amp;Database!$O$28&amp;ROW()-5)="","",INDIRECT("'Risk Input'!"&amp;Database!$O$28&amp;ROW()-5))</f>
        <v/>
      </c>
      <c r="I177" s="96"/>
      <c r="J177" s="96" t="str">
        <f ca="1" t="shared" si="6"/>
        <v/>
      </c>
      <c r="K177" s="96"/>
      <c r="L177" s="96"/>
      <c r="M177" s="96"/>
      <c r="N177" s="96" t="str">
        <f ca="1">IF(INDIRECT("'Risk Input'!"&amp;Database!$O$22&amp;ROW()-5)="","",INDIRECT("'Risk Input'!"&amp;Database!$O$22&amp;ROW()-5))</f>
        <v/>
      </c>
      <c r="O177" s="96"/>
      <c r="P177" s="96"/>
      <c r="Q177" s="96"/>
    </row>
    <row r="178" s="29" customFormat="1" ht="15.25" spans="2:17">
      <c r="B178" s="98">
        <f t="shared" si="7"/>
        <v>167</v>
      </c>
      <c r="C178" s="99" t="str">
        <f ca="1">IF(INDIRECT("'Risk Input'!"&amp;Database!$O$2&amp;ROW()-5)="","",INDIRECT("'Risk Input'!"&amp;Database!$O$2&amp;ROW()-5))</f>
        <v/>
      </c>
      <c r="D178" s="99" t="str">
        <f ca="1">IF(INDIRECT("'Risk Input'!"&amp;Database!$O$10&amp;ROW()-5)="","",INDIRECT("'Risk Input'!"&amp;Database!$O$10&amp;ROW()-5))</f>
        <v/>
      </c>
      <c r="E178" s="99" t="str">
        <f ca="1">IF(INDIRECT("'Risk Input'!"&amp;Database!$O$27&amp;ROW()-5)="","",INDIRECT("'Risk Input'!"&amp;Database!$O$27&amp;ROW()-5))</f>
        <v/>
      </c>
      <c r="F178" s="99"/>
      <c r="G178" s="99"/>
      <c r="H178" s="100" t="str">
        <f ca="1">IF(INDIRECT("'Risk Input'!"&amp;Database!$O$28&amp;ROW()-5)="","",INDIRECT("'Risk Input'!"&amp;Database!$O$28&amp;ROW()-5))</f>
        <v/>
      </c>
      <c r="I178" s="99"/>
      <c r="J178" s="99" t="str">
        <f ca="1" t="shared" si="6"/>
        <v/>
      </c>
      <c r="K178" s="99"/>
      <c r="L178" s="99"/>
      <c r="M178" s="99"/>
      <c r="N178" s="99" t="str">
        <f ca="1">IF(INDIRECT("'Risk Input'!"&amp;Database!$O$22&amp;ROW()-5)="","",INDIRECT("'Risk Input'!"&amp;Database!$O$22&amp;ROW()-5))</f>
        <v/>
      </c>
      <c r="O178" s="99"/>
      <c r="P178" s="99"/>
      <c r="Q178" s="99"/>
    </row>
    <row r="179" s="29" customFormat="1" ht="15.25" spans="2:17">
      <c r="B179" s="95">
        <f t="shared" si="7"/>
        <v>168</v>
      </c>
      <c r="C179" s="96" t="str">
        <f ca="1">IF(INDIRECT("'Risk Input'!"&amp;Database!$O$2&amp;ROW()-5)="","",INDIRECT("'Risk Input'!"&amp;Database!$O$2&amp;ROW()-5))</f>
        <v/>
      </c>
      <c r="D179" s="96" t="str">
        <f ca="1">IF(INDIRECT("'Risk Input'!"&amp;Database!$O$10&amp;ROW()-5)="","",INDIRECT("'Risk Input'!"&amp;Database!$O$10&amp;ROW()-5))</f>
        <v/>
      </c>
      <c r="E179" s="96" t="str">
        <f ca="1">IF(INDIRECT("'Risk Input'!"&amp;Database!$O$27&amp;ROW()-5)="","",INDIRECT("'Risk Input'!"&amp;Database!$O$27&amp;ROW()-5))</f>
        <v/>
      </c>
      <c r="F179" s="96"/>
      <c r="G179" s="96"/>
      <c r="H179" s="97" t="str">
        <f ca="1">IF(INDIRECT("'Risk Input'!"&amp;Database!$O$28&amp;ROW()-5)="","",INDIRECT("'Risk Input'!"&amp;Database!$O$28&amp;ROW()-5))</f>
        <v/>
      </c>
      <c r="I179" s="96"/>
      <c r="J179" s="96" t="str">
        <f ca="1" t="shared" si="6"/>
        <v/>
      </c>
      <c r="K179" s="96"/>
      <c r="L179" s="96"/>
      <c r="M179" s="96"/>
      <c r="N179" s="96" t="str">
        <f ca="1">IF(INDIRECT("'Risk Input'!"&amp;Database!$O$22&amp;ROW()-5)="","",INDIRECT("'Risk Input'!"&amp;Database!$O$22&amp;ROW()-5))</f>
        <v/>
      </c>
      <c r="O179" s="96"/>
      <c r="P179" s="96"/>
      <c r="Q179" s="96"/>
    </row>
    <row r="180" s="29" customFormat="1" ht="15.25" spans="2:17">
      <c r="B180" s="98">
        <f t="shared" si="7"/>
        <v>169</v>
      </c>
      <c r="C180" s="99" t="str">
        <f ca="1">IF(INDIRECT("'Risk Input'!"&amp;Database!$O$2&amp;ROW()-5)="","",INDIRECT("'Risk Input'!"&amp;Database!$O$2&amp;ROW()-5))</f>
        <v/>
      </c>
      <c r="D180" s="99" t="str">
        <f ca="1">IF(INDIRECT("'Risk Input'!"&amp;Database!$O$10&amp;ROW()-5)="","",INDIRECT("'Risk Input'!"&amp;Database!$O$10&amp;ROW()-5))</f>
        <v/>
      </c>
      <c r="E180" s="99" t="str">
        <f ca="1">IF(INDIRECT("'Risk Input'!"&amp;Database!$O$27&amp;ROW()-5)="","",INDIRECT("'Risk Input'!"&amp;Database!$O$27&amp;ROW()-5))</f>
        <v/>
      </c>
      <c r="F180" s="99"/>
      <c r="G180" s="99"/>
      <c r="H180" s="100" t="str">
        <f ca="1">IF(INDIRECT("'Risk Input'!"&amp;Database!$O$28&amp;ROW()-5)="","",INDIRECT("'Risk Input'!"&amp;Database!$O$28&amp;ROW()-5))</f>
        <v/>
      </c>
      <c r="I180" s="99"/>
      <c r="J180" s="99" t="str">
        <f ca="1" t="shared" si="6"/>
        <v/>
      </c>
      <c r="K180" s="99"/>
      <c r="L180" s="99"/>
      <c r="M180" s="99"/>
      <c r="N180" s="99" t="str">
        <f ca="1">IF(INDIRECT("'Risk Input'!"&amp;Database!$O$22&amp;ROW()-5)="","",INDIRECT("'Risk Input'!"&amp;Database!$O$22&amp;ROW()-5))</f>
        <v/>
      </c>
      <c r="O180" s="99"/>
      <c r="P180" s="99"/>
      <c r="Q180" s="99"/>
    </row>
    <row r="181" s="29" customFormat="1" ht="15.25" spans="2:17">
      <c r="B181" s="95">
        <f t="shared" si="7"/>
        <v>170</v>
      </c>
      <c r="C181" s="96" t="str">
        <f ca="1">IF(INDIRECT("'Risk Input'!"&amp;Database!$O$2&amp;ROW()-5)="","",INDIRECT("'Risk Input'!"&amp;Database!$O$2&amp;ROW()-5))</f>
        <v/>
      </c>
      <c r="D181" s="96" t="str">
        <f ca="1">IF(INDIRECT("'Risk Input'!"&amp;Database!$O$10&amp;ROW()-5)="","",INDIRECT("'Risk Input'!"&amp;Database!$O$10&amp;ROW()-5))</f>
        <v/>
      </c>
      <c r="E181" s="96" t="str">
        <f ca="1">IF(INDIRECT("'Risk Input'!"&amp;Database!$O$27&amp;ROW()-5)="","",INDIRECT("'Risk Input'!"&amp;Database!$O$27&amp;ROW()-5))</f>
        <v/>
      </c>
      <c r="F181" s="96"/>
      <c r="G181" s="96"/>
      <c r="H181" s="97" t="str">
        <f ca="1">IF(INDIRECT("'Risk Input'!"&amp;Database!$O$28&amp;ROW()-5)="","",INDIRECT("'Risk Input'!"&amp;Database!$O$28&amp;ROW()-5))</f>
        <v/>
      </c>
      <c r="I181" s="96"/>
      <c r="J181" s="96" t="str">
        <f ca="1" t="shared" si="6"/>
        <v/>
      </c>
      <c r="K181" s="96"/>
      <c r="L181" s="96"/>
      <c r="M181" s="96"/>
      <c r="N181" s="96" t="str">
        <f ca="1">IF(INDIRECT("'Risk Input'!"&amp;Database!$O$22&amp;ROW()-5)="","",INDIRECT("'Risk Input'!"&amp;Database!$O$22&amp;ROW()-5))</f>
        <v/>
      </c>
      <c r="O181" s="96"/>
      <c r="P181" s="96"/>
      <c r="Q181" s="96"/>
    </row>
    <row r="182" s="29" customFormat="1" ht="15.25" spans="2:17">
      <c r="B182" s="98">
        <f t="shared" si="7"/>
        <v>171</v>
      </c>
      <c r="C182" s="99" t="str">
        <f ca="1">IF(INDIRECT("'Risk Input'!"&amp;Database!$O$2&amp;ROW()-5)="","",INDIRECT("'Risk Input'!"&amp;Database!$O$2&amp;ROW()-5))</f>
        <v/>
      </c>
      <c r="D182" s="99" t="str">
        <f ca="1">IF(INDIRECT("'Risk Input'!"&amp;Database!$O$10&amp;ROW()-5)="","",INDIRECT("'Risk Input'!"&amp;Database!$O$10&amp;ROW()-5))</f>
        <v/>
      </c>
      <c r="E182" s="99" t="str">
        <f ca="1">IF(INDIRECT("'Risk Input'!"&amp;Database!$O$27&amp;ROW()-5)="","",INDIRECT("'Risk Input'!"&amp;Database!$O$27&amp;ROW()-5))</f>
        <v/>
      </c>
      <c r="F182" s="99"/>
      <c r="G182" s="99"/>
      <c r="H182" s="100" t="str">
        <f ca="1">IF(INDIRECT("'Risk Input'!"&amp;Database!$O$28&amp;ROW()-5)="","",INDIRECT("'Risk Input'!"&amp;Database!$O$28&amp;ROW()-5))</f>
        <v/>
      </c>
      <c r="I182" s="99"/>
      <c r="J182" s="99" t="str">
        <f ca="1" t="shared" si="6"/>
        <v/>
      </c>
      <c r="K182" s="99"/>
      <c r="L182" s="99"/>
      <c r="M182" s="99"/>
      <c r="N182" s="99" t="str">
        <f ca="1">IF(INDIRECT("'Risk Input'!"&amp;Database!$O$22&amp;ROW()-5)="","",INDIRECT("'Risk Input'!"&amp;Database!$O$22&amp;ROW()-5))</f>
        <v/>
      </c>
      <c r="O182" s="99"/>
      <c r="P182" s="99"/>
      <c r="Q182" s="99"/>
    </row>
    <row r="183" s="29" customFormat="1" ht="15.25" spans="2:17">
      <c r="B183" s="95">
        <f t="shared" si="7"/>
        <v>172</v>
      </c>
      <c r="C183" s="96" t="str">
        <f ca="1">IF(INDIRECT("'Risk Input'!"&amp;Database!$O$2&amp;ROW()-5)="","",INDIRECT("'Risk Input'!"&amp;Database!$O$2&amp;ROW()-5))</f>
        <v/>
      </c>
      <c r="D183" s="96" t="str">
        <f ca="1">IF(INDIRECT("'Risk Input'!"&amp;Database!$O$10&amp;ROW()-5)="","",INDIRECT("'Risk Input'!"&amp;Database!$O$10&amp;ROW()-5))</f>
        <v/>
      </c>
      <c r="E183" s="96" t="str">
        <f ca="1">IF(INDIRECT("'Risk Input'!"&amp;Database!$O$27&amp;ROW()-5)="","",INDIRECT("'Risk Input'!"&amp;Database!$O$27&amp;ROW()-5))</f>
        <v/>
      </c>
      <c r="F183" s="96"/>
      <c r="G183" s="96"/>
      <c r="H183" s="97" t="str">
        <f ca="1">IF(INDIRECT("'Risk Input'!"&amp;Database!$O$28&amp;ROW()-5)="","",INDIRECT("'Risk Input'!"&amp;Database!$O$28&amp;ROW()-5))</f>
        <v/>
      </c>
      <c r="I183" s="96"/>
      <c r="J183" s="96" t="str">
        <f ca="1" t="shared" si="6"/>
        <v/>
      </c>
      <c r="K183" s="96"/>
      <c r="L183" s="96"/>
      <c r="M183" s="96"/>
      <c r="N183" s="96" t="str">
        <f ca="1">IF(INDIRECT("'Risk Input'!"&amp;Database!$O$22&amp;ROW()-5)="","",INDIRECT("'Risk Input'!"&amp;Database!$O$22&amp;ROW()-5))</f>
        <v/>
      </c>
      <c r="O183" s="96"/>
      <c r="P183" s="96"/>
      <c r="Q183" s="96"/>
    </row>
    <row r="184" s="29" customFormat="1" ht="15.25" spans="2:17">
      <c r="B184" s="98">
        <f t="shared" si="7"/>
        <v>173</v>
      </c>
      <c r="C184" s="99" t="str">
        <f ca="1">IF(INDIRECT("'Risk Input'!"&amp;Database!$O$2&amp;ROW()-5)="","",INDIRECT("'Risk Input'!"&amp;Database!$O$2&amp;ROW()-5))</f>
        <v/>
      </c>
      <c r="D184" s="99" t="str">
        <f ca="1">IF(INDIRECT("'Risk Input'!"&amp;Database!$O$10&amp;ROW()-5)="","",INDIRECT("'Risk Input'!"&amp;Database!$O$10&amp;ROW()-5))</f>
        <v/>
      </c>
      <c r="E184" s="99" t="str">
        <f ca="1">IF(INDIRECT("'Risk Input'!"&amp;Database!$O$27&amp;ROW()-5)="","",INDIRECT("'Risk Input'!"&amp;Database!$O$27&amp;ROW()-5))</f>
        <v/>
      </c>
      <c r="F184" s="99"/>
      <c r="G184" s="99"/>
      <c r="H184" s="100" t="str">
        <f ca="1">IF(INDIRECT("'Risk Input'!"&amp;Database!$O$28&amp;ROW()-5)="","",INDIRECT("'Risk Input'!"&amp;Database!$O$28&amp;ROW()-5))</f>
        <v/>
      </c>
      <c r="I184" s="99"/>
      <c r="J184" s="99" t="str">
        <f ca="1" t="shared" si="6"/>
        <v/>
      </c>
      <c r="K184" s="99"/>
      <c r="L184" s="99"/>
      <c r="M184" s="99"/>
      <c r="N184" s="99" t="str">
        <f ca="1">IF(INDIRECT("'Risk Input'!"&amp;Database!$O$22&amp;ROW()-5)="","",INDIRECT("'Risk Input'!"&amp;Database!$O$22&amp;ROW()-5))</f>
        <v/>
      </c>
      <c r="O184" s="99"/>
      <c r="P184" s="99"/>
      <c r="Q184" s="99"/>
    </row>
    <row r="185" s="29" customFormat="1" ht="15.25" spans="2:17">
      <c r="B185" s="77">
        <f t="shared" si="7"/>
        <v>174</v>
      </c>
      <c r="C185" s="53" t="str">
        <f ca="1">IF(INDIRECT("'Risk Input'!"&amp;Database!$O$2&amp;ROW()-5)="","",INDIRECT("'Risk Input'!"&amp;Database!$O$2&amp;ROW()-5))</f>
        <v/>
      </c>
      <c r="D185" s="53" t="str">
        <f ca="1">IF(INDIRECT("'Risk Input'!"&amp;Database!$O$10&amp;ROW()-5)="","",INDIRECT("'Risk Input'!"&amp;Database!$O$10&amp;ROW()-5))</f>
        <v/>
      </c>
      <c r="E185" s="53" t="str">
        <f ca="1">IF(INDIRECT("'Risk Input'!"&amp;Database!$O$27&amp;ROW()-5)="","",INDIRECT("'Risk Input'!"&amp;Database!$O$27&amp;ROW()-5))</f>
        <v/>
      </c>
      <c r="F185" s="53"/>
      <c r="G185" s="53"/>
      <c r="H185" s="94" t="str">
        <f ca="1">IF(INDIRECT("'Risk Input'!"&amp;Database!$O$28&amp;ROW()-5)="","",INDIRECT("'Risk Input'!"&amp;Database!$O$28&amp;ROW()-5))</f>
        <v/>
      </c>
      <c r="I185" s="53"/>
      <c r="J185" s="53" t="str">
        <f ca="1" t="shared" si="6"/>
        <v/>
      </c>
      <c r="K185" s="53"/>
      <c r="L185" s="53"/>
      <c r="M185" s="53"/>
      <c r="N185" s="53" t="str">
        <f ca="1">IF(INDIRECT("'Risk Input'!"&amp;Database!$O$22&amp;ROW()-5)="","",INDIRECT("'Risk Input'!"&amp;Database!$O$22&amp;ROW()-5))</f>
        <v/>
      </c>
      <c r="O185" s="53"/>
      <c r="P185" s="53"/>
      <c r="Q185" s="53"/>
    </row>
    <row r="186" s="29" customFormat="1" ht="15.25" spans="2:17">
      <c r="B186" s="91">
        <f t="shared" ref="B186:B211" si="8">B185+1</f>
        <v>175</v>
      </c>
      <c r="C186" s="92" t="str">
        <f ca="1">IF(INDIRECT("'Risk Input'!"&amp;Database!$O$2&amp;ROW()-5)="","",INDIRECT("'Risk Input'!"&amp;Database!$O$2&amp;ROW()-5))</f>
        <v/>
      </c>
      <c r="D186" s="92" t="str">
        <f ca="1">IF(INDIRECT("'Risk Input'!"&amp;Database!$O$10&amp;ROW()-5)="","",INDIRECT("'Risk Input'!"&amp;Database!$O$10&amp;ROW()-5))</f>
        <v/>
      </c>
      <c r="E186" s="92" t="str">
        <f ca="1">IF(INDIRECT("'Risk Input'!"&amp;Database!$O$27&amp;ROW()-5)="","",INDIRECT("'Risk Input'!"&amp;Database!$O$27&amp;ROW()-5))</f>
        <v/>
      </c>
      <c r="F186" s="92"/>
      <c r="G186" s="92"/>
      <c r="H186" s="93" t="str">
        <f ca="1">IF(INDIRECT("'Risk Input'!"&amp;Database!$O$28&amp;ROW()-5)="","",INDIRECT("'Risk Input'!"&amp;Database!$O$28&amp;ROW()-5))</f>
        <v/>
      </c>
      <c r="I186" s="92"/>
      <c r="J186" s="92" t="str">
        <f ca="1" t="shared" si="6"/>
        <v/>
      </c>
      <c r="K186" s="92"/>
      <c r="L186" s="92"/>
      <c r="M186" s="92"/>
      <c r="N186" s="92" t="str">
        <f ca="1">IF(INDIRECT("'Risk Input'!"&amp;Database!$O$22&amp;ROW()-5)="","",INDIRECT("'Risk Input'!"&amp;Database!$O$22&amp;ROW()-5))</f>
        <v/>
      </c>
      <c r="O186" s="92"/>
      <c r="P186" s="92"/>
      <c r="Q186" s="92"/>
    </row>
    <row r="187" s="29" customFormat="1" ht="15.25" spans="2:17">
      <c r="B187" s="77">
        <f t="shared" si="8"/>
        <v>176</v>
      </c>
      <c r="C187" s="53" t="str">
        <f ca="1">IF(INDIRECT("'Risk Input'!"&amp;Database!$O$2&amp;ROW()-5)="","",INDIRECT("'Risk Input'!"&amp;Database!$O$2&amp;ROW()-5))</f>
        <v/>
      </c>
      <c r="D187" s="53" t="str">
        <f ca="1">IF(INDIRECT("'Risk Input'!"&amp;Database!$O$10&amp;ROW()-5)="","",INDIRECT("'Risk Input'!"&amp;Database!$O$10&amp;ROW()-5))</f>
        <v/>
      </c>
      <c r="E187" s="53" t="str">
        <f ca="1">IF(INDIRECT("'Risk Input'!"&amp;Database!$O$27&amp;ROW()-5)="","",INDIRECT("'Risk Input'!"&amp;Database!$O$27&amp;ROW()-5))</f>
        <v/>
      </c>
      <c r="F187" s="53"/>
      <c r="G187" s="53"/>
      <c r="H187" s="94" t="str">
        <f ca="1">IF(INDIRECT("'Risk Input'!"&amp;Database!$O$28&amp;ROW()-5)="","",INDIRECT("'Risk Input'!"&amp;Database!$O$28&amp;ROW()-5))</f>
        <v/>
      </c>
      <c r="I187" s="53"/>
      <c r="J187" s="53" t="str">
        <f ca="1" t="shared" si="6"/>
        <v/>
      </c>
      <c r="K187" s="53"/>
      <c r="L187" s="53"/>
      <c r="M187" s="53"/>
      <c r="N187" s="53" t="str">
        <f ca="1">IF(INDIRECT("'Risk Input'!"&amp;Database!$O$22&amp;ROW()-5)="","",INDIRECT("'Risk Input'!"&amp;Database!$O$22&amp;ROW()-5))</f>
        <v/>
      </c>
      <c r="O187" s="53"/>
      <c r="P187" s="53"/>
      <c r="Q187" s="53"/>
    </row>
    <row r="188" s="29" customFormat="1" ht="15.25" spans="2:17">
      <c r="B188" s="91">
        <f t="shared" si="8"/>
        <v>177</v>
      </c>
      <c r="C188" s="92" t="str">
        <f ca="1">IF(INDIRECT("'Risk Input'!"&amp;Database!$O$2&amp;ROW()-5)="","",INDIRECT("'Risk Input'!"&amp;Database!$O$2&amp;ROW()-5))</f>
        <v/>
      </c>
      <c r="D188" s="92" t="str">
        <f ca="1">IF(INDIRECT("'Risk Input'!"&amp;Database!$O$10&amp;ROW()-5)="","",INDIRECT("'Risk Input'!"&amp;Database!$O$10&amp;ROW()-5))</f>
        <v/>
      </c>
      <c r="E188" s="92" t="str">
        <f ca="1">IF(INDIRECT("'Risk Input'!"&amp;Database!$O$27&amp;ROW()-5)="","",INDIRECT("'Risk Input'!"&amp;Database!$O$27&amp;ROW()-5))</f>
        <v/>
      </c>
      <c r="F188" s="92"/>
      <c r="G188" s="92"/>
      <c r="H188" s="93" t="str">
        <f ca="1">IF(INDIRECT("'Risk Input'!"&amp;Database!$O$28&amp;ROW()-5)="","",INDIRECT("'Risk Input'!"&amp;Database!$O$28&amp;ROW()-5))</f>
        <v/>
      </c>
      <c r="I188" s="92"/>
      <c r="J188" s="92" t="str">
        <f ca="1" t="shared" si="6"/>
        <v/>
      </c>
      <c r="K188" s="92"/>
      <c r="L188" s="92"/>
      <c r="M188" s="92"/>
      <c r="N188" s="92" t="str">
        <f ca="1">IF(INDIRECT("'Risk Input'!"&amp;Database!$O$22&amp;ROW()-5)="","",INDIRECT("'Risk Input'!"&amp;Database!$O$22&amp;ROW()-5))</f>
        <v/>
      </c>
      <c r="O188" s="92"/>
      <c r="P188" s="92"/>
      <c r="Q188" s="92"/>
    </row>
    <row r="189" s="29" customFormat="1" ht="15.25" spans="2:17">
      <c r="B189" s="77">
        <f t="shared" si="8"/>
        <v>178</v>
      </c>
      <c r="C189" s="53" t="str">
        <f ca="1">IF(INDIRECT("'Risk Input'!"&amp;Database!$O$2&amp;ROW()-5)="","",INDIRECT("'Risk Input'!"&amp;Database!$O$2&amp;ROW()-5))</f>
        <v/>
      </c>
      <c r="D189" s="53" t="str">
        <f ca="1">IF(INDIRECT("'Risk Input'!"&amp;Database!$O$10&amp;ROW()-5)="","",INDIRECT("'Risk Input'!"&amp;Database!$O$10&amp;ROW()-5))</f>
        <v/>
      </c>
      <c r="E189" s="53" t="str">
        <f ca="1">IF(INDIRECT("'Risk Input'!"&amp;Database!$O$27&amp;ROW()-5)="","",INDIRECT("'Risk Input'!"&amp;Database!$O$27&amp;ROW()-5))</f>
        <v/>
      </c>
      <c r="F189" s="53"/>
      <c r="G189" s="53"/>
      <c r="H189" s="94" t="str">
        <f ca="1">IF(INDIRECT("'Risk Input'!"&amp;Database!$O$28&amp;ROW()-5)="","",INDIRECT("'Risk Input'!"&amp;Database!$O$28&amp;ROW()-5))</f>
        <v/>
      </c>
      <c r="I189" s="53"/>
      <c r="J189" s="53" t="str">
        <f ca="1" t="shared" si="6"/>
        <v/>
      </c>
      <c r="K189" s="53"/>
      <c r="L189" s="53"/>
      <c r="M189" s="53"/>
      <c r="N189" s="53" t="str">
        <f ca="1">IF(INDIRECT("'Risk Input'!"&amp;Database!$O$22&amp;ROW()-5)="","",INDIRECT("'Risk Input'!"&amp;Database!$O$22&amp;ROW()-5))</f>
        <v/>
      </c>
      <c r="O189" s="53"/>
      <c r="P189" s="53"/>
      <c r="Q189" s="53"/>
    </row>
    <row r="190" s="29" customFormat="1" ht="15.25" spans="2:17">
      <c r="B190" s="91">
        <f t="shared" si="8"/>
        <v>179</v>
      </c>
      <c r="C190" s="92" t="str">
        <f ca="1">IF(INDIRECT("'Risk Input'!"&amp;Database!$O$2&amp;ROW()-5)="","",INDIRECT("'Risk Input'!"&amp;Database!$O$2&amp;ROW()-5))</f>
        <v/>
      </c>
      <c r="D190" s="92" t="str">
        <f ca="1">IF(INDIRECT("'Risk Input'!"&amp;Database!$O$10&amp;ROW()-5)="","",INDIRECT("'Risk Input'!"&amp;Database!$O$10&amp;ROW()-5))</f>
        <v/>
      </c>
      <c r="E190" s="92" t="str">
        <f ca="1">IF(INDIRECT("'Risk Input'!"&amp;Database!$O$27&amp;ROW()-5)="","",INDIRECT("'Risk Input'!"&amp;Database!$O$27&amp;ROW()-5))</f>
        <v/>
      </c>
      <c r="F190" s="92"/>
      <c r="G190" s="92"/>
      <c r="H190" s="93" t="str">
        <f ca="1">IF(INDIRECT("'Risk Input'!"&amp;Database!$O$28&amp;ROW()-5)="","",INDIRECT("'Risk Input'!"&amp;Database!$O$28&amp;ROW()-5))</f>
        <v/>
      </c>
      <c r="I190" s="92"/>
      <c r="J190" s="92" t="str">
        <f ca="1" t="shared" si="6"/>
        <v/>
      </c>
      <c r="K190" s="92"/>
      <c r="L190" s="92"/>
      <c r="M190" s="92"/>
      <c r="N190" s="92" t="str">
        <f ca="1">IF(INDIRECT("'Risk Input'!"&amp;Database!$O$22&amp;ROW()-5)="","",INDIRECT("'Risk Input'!"&amp;Database!$O$22&amp;ROW()-5))</f>
        <v/>
      </c>
      <c r="O190" s="92"/>
      <c r="P190" s="92"/>
      <c r="Q190" s="92"/>
    </row>
    <row r="191" s="29" customFormat="1" ht="15.25" spans="2:17">
      <c r="B191" s="77">
        <f t="shared" si="8"/>
        <v>180</v>
      </c>
      <c r="C191" s="53" t="str">
        <f ca="1">IF(INDIRECT("'Risk Input'!"&amp;Database!$O$2&amp;ROW()-5)="","",INDIRECT("'Risk Input'!"&amp;Database!$O$2&amp;ROW()-5))</f>
        <v/>
      </c>
      <c r="D191" s="53" t="str">
        <f ca="1">IF(INDIRECT("'Risk Input'!"&amp;Database!$O$10&amp;ROW()-5)="","",INDIRECT("'Risk Input'!"&amp;Database!$O$10&amp;ROW()-5))</f>
        <v/>
      </c>
      <c r="E191" s="53" t="str">
        <f ca="1">IF(INDIRECT("'Risk Input'!"&amp;Database!$O$27&amp;ROW()-5)="","",INDIRECT("'Risk Input'!"&amp;Database!$O$27&amp;ROW()-5))</f>
        <v/>
      </c>
      <c r="F191" s="53"/>
      <c r="G191" s="53"/>
      <c r="H191" s="94" t="str">
        <f ca="1">IF(INDIRECT("'Risk Input'!"&amp;Database!$O$28&amp;ROW()-5)="","",INDIRECT("'Risk Input'!"&amp;Database!$O$28&amp;ROW()-5))</f>
        <v/>
      </c>
      <c r="I191" s="53"/>
      <c r="J191" s="53" t="str">
        <f ca="1" t="shared" si="6"/>
        <v/>
      </c>
      <c r="K191" s="53"/>
      <c r="L191" s="53"/>
      <c r="M191" s="53"/>
      <c r="N191" s="53" t="str">
        <f ca="1">IF(INDIRECT("'Risk Input'!"&amp;Database!$O$22&amp;ROW()-5)="","",INDIRECT("'Risk Input'!"&amp;Database!$O$22&amp;ROW()-5))</f>
        <v/>
      </c>
      <c r="O191" s="53"/>
      <c r="P191" s="53"/>
      <c r="Q191" s="53"/>
    </row>
    <row r="192" s="29" customFormat="1" ht="15.25" spans="2:17">
      <c r="B192" s="91">
        <f t="shared" si="8"/>
        <v>181</v>
      </c>
      <c r="C192" s="92" t="str">
        <f ca="1">IF(INDIRECT("'Risk Input'!"&amp;Database!$O$2&amp;ROW()-5)="","",INDIRECT("'Risk Input'!"&amp;Database!$O$2&amp;ROW()-5))</f>
        <v/>
      </c>
      <c r="D192" s="92" t="str">
        <f ca="1">IF(INDIRECT("'Risk Input'!"&amp;Database!$O$10&amp;ROW()-5)="","",INDIRECT("'Risk Input'!"&amp;Database!$O$10&amp;ROW()-5))</f>
        <v/>
      </c>
      <c r="E192" s="92" t="str">
        <f ca="1">IF(INDIRECT("'Risk Input'!"&amp;Database!$O$27&amp;ROW()-5)="","",INDIRECT("'Risk Input'!"&amp;Database!$O$27&amp;ROW()-5))</f>
        <v/>
      </c>
      <c r="F192" s="92"/>
      <c r="G192" s="92"/>
      <c r="H192" s="93" t="str">
        <f ca="1">IF(INDIRECT("'Risk Input'!"&amp;Database!$O$28&amp;ROW()-5)="","",INDIRECT("'Risk Input'!"&amp;Database!$O$28&amp;ROW()-5))</f>
        <v/>
      </c>
      <c r="I192" s="92"/>
      <c r="J192" s="92" t="str">
        <f ca="1" t="shared" si="6"/>
        <v/>
      </c>
      <c r="K192" s="92"/>
      <c r="L192" s="92"/>
      <c r="M192" s="92"/>
      <c r="N192" s="92" t="str">
        <f ca="1">IF(INDIRECT("'Risk Input'!"&amp;Database!$O$22&amp;ROW()-5)="","",INDIRECT("'Risk Input'!"&amp;Database!$O$22&amp;ROW()-5))</f>
        <v/>
      </c>
      <c r="O192" s="92"/>
      <c r="P192" s="92"/>
      <c r="Q192" s="92"/>
    </row>
    <row r="193" s="29" customFormat="1" ht="15.25" spans="2:17">
      <c r="B193" s="95">
        <f t="shared" si="8"/>
        <v>182</v>
      </c>
      <c r="C193" s="96" t="str">
        <f ca="1">IF(INDIRECT("'Risk Input'!"&amp;Database!$O$2&amp;ROW()-5)="","",INDIRECT("'Risk Input'!"&amp;Database!$O$2&amp;ROW()-5))</f>
        <v/>
      </c>
      <c r="D193" s="96" t="str">
        <f ca="1">IF(INDIRECT("'Risk Input'!"&amp;Database!$O$10&amp;ROW()-5)="","",INDIRECT("'Risk Input'!"&amp;Database!$O$10&amp;ROW()-5))</f>
        <v/>
      </c>
      <c r="E193" s="96" t="str">
        <f ca="1">IF(INDIRECT("'Risk Input'!"&amp;Database!$O$27&amp;ROW()-5)="","",INDIRECT("'Risk Input'!"&amp;Database!$O$27&amp;ROW()-5))</f>
        <v/>
      </c>
      <c r="F193" s="96"/>
      <c r="G193" s="96"/>
      <c r="H193" s="97" t="str">
        <f ca="1">IF(INDIRECT("'Risk Input'!"&amp;Database!$O$28&amp;ROW()-5)="","",INDIRECT("'Risk Input'!"&amp;Database!$O$28&amp;ROW()-5))</f>
        <v/>
      </c>
      <c r="I193" s="96"/>
      <c r="J193" s="96" t="str">
        <f ca="1" t="shared" si="6"/>
        <v/>
      </c>
      <c r="K193" s="96"/>
      <c r="L193" s="96"/>
      <c r="M193" s="96"/>
      <c r="N193" s="96" t="str">
        <f ca="1">IF(INDIRECT("'Risk Input'!"&amp;Database!$O$22&amp;ROW()-5)="","",INDIRECT("'Risk Input'!"&amp;Database!$O$22&amp;ROW()-5))</f>
        <v/>
      </c>
      <c r="O193" s="96"/>
      <c r="P193" s="96"/>
      <c r="Q193" s="96"/>
    </row>
    <row r="194" s="29" customFormat="1" ht="15.25" spans="2:17">
      <c r="B194" s="98">
        <f t="shared" si="8"/>
        <v>183</v>
      </c>
      <c r="C194" s="99" t="str">
        <f ca="1">IF(INDIRECT("'Risk Input'!"&amp;Database!$O$2&amp;ROW()-5)="","",INDIRECT("'Risk Input'!"&amp;Database!$O$2&amp;ROW()-5))</f>
        <v/>
      </c>
      <c r="D194" s="99" t="str">
        <f ca="1">IF(INDIRECT("'Risk Input'!"&amp;Database!$O$10&amp;ROW()-5)="","",INDIRECT("'Risk Input'!"&amp;Database!$O$10&amp;ROW()-5))</f>
        <v/>
      </c>
      <c r="E194" s="99" t="str">
        <f ca="1">IF(INDIRECT("'Risk Input'!"&amp;Database!$O$27&amp;ROW()-5)="","",INDIRECT("'Risk Input'!"&amp;Database!$O$27&amp;ROW()-5))</f>
        <v/>
      </c>
      <c r="F194" s="99"/>
      <c r="G194" s="99"/>
      <c r="H194" s="100" t="str">
        <f ca="1">IF(INDIRECT("'Risk Input'!"&amp;Database!$O$28&amp;ROW()-5)="","",INDIRECT("'Risk Input'!"&amp;Database!$O$28&amp;ROW()-5))</f>
        <v/>
      </c>
      <c r="I194" s="99"/>
      <c r="J194" s="99" t="str">
        <f ca="1" t="shared" si="6"/>
        <v/>
      </c>
      <c r="K194" s="99"/>
      <c r="L194" s="99"/>
      <c r="M194" s="99"/>
      <c r="N194" s="99" t="str">
        <f ca="1">IF(INDIRECT("'Risk Input'!"&amp;Database!$O$22&amp;ROW()-5)="","",INDIRECT("'Risk Input'!"&amp;Database!$O$22&amp;ROW()-5))</f>
        <v/>
      </c>
      <c r="O194" s="99"/>
      <c r="P194" s="99"/>
      <c r="Q194" s="99"/>
    </row>
    <row r="195" s="29" customFormat="1" ht="15.25" spans="2:17">
      <c r="B195" s="95">
        <f t="shared" si="8"/>
        <v>184</v>
      </c>
      <c r="C195" s="96" t="str">
        <f ca="1">IF(INDIRECT("'Risk Input'!"&amp;Database!$O$2&amp;ROW()-5)="","",INDIRECT("'Risk Input'!"&amp;Database!$O$2&amp;ROW()-5))</f>
        <v/>
      </c>
      <c r="D195" s="96" t="str">
        <f ca="1">IF(INDIRECT("'Risk Input'!"&amp;Database!$O$10&amp;ROW()-5)="","",INDIRECT("'Risk Input'!"&amp;Database!$O$10&amp;ROW()-5))</f>
        <v/>
      </c>
      <c r="E195" s="96" t="str">
        <f ca="1">IF(INDIRECT("'Risk Input'!"&amp;Database!$O$27&amp;ROW()-5)="","",INDIRECT("'Risk Input'!"&amp;Database!$O$27&amp;ROW()-5))</f>
        <v/>
      </c>
      <c r="F195" s="96"/>
      <c r="G195" s="96"/>
      <c r="H195" s="97" t="str">
        <f ca="1">IF(INDIRECT("'Risk Input'!"&amp;Database!$O$28&amp;ROW()-5)="","",INDIRECT("'Risk Input'!"&amp;Database!$O$28&amp;ROW()-5))</f>
        <v/>
      </c>
      <c r="I195" s="96"/>
      <c r="J195" s="96" t="str">
        <f ca="1" t="shared" si="6"/>
        <v/>
      </c>
      <c r="K195" s="96"/>
      <c r="L195" s="96"/>
      <c r="M195" s="96"/>
      <c r="N195" s="96" t="str">
        <f ca="1">IF(INDIRECT("'Risk Input'!"&amp;Database!$O$22&amp;ROW()-5)="","",INDIRECT("'Risk Input'!"&amp;Database!$O$22&amp;ROW()-5))</f>
        <v/>
      </c>
      <c r="O195" s="96"/>
      <c r="P195" s="96"/>
      <c r="Q195" s="96"/>
    </row>
    <row r="196" s="29" customFormat="1" ht="15.25" spans="2:17">
      <c r="B196" s="98">
        <f t="shared" si="8"/>
        <v>185</v>
      </c>
      <c r="C196" s="99" t="str">
        <f ca="1">IF(INDIRECT("'Risk Input'!"&amp;Database!$O$2&amp;ROW()-5)="","",INDIRECT("'Risk Input'!"&amp;Database!$O$2&amp;ROW()-5))</f>
        <v/>
      </c>
      <c r="D196" s="99" t="str">
        <f ca="1">IF(INDIRECT("'Risk Input'!"&amp;Database!$O$10&amp;ROW()-5)="","",INDIRECT("'Risk Input'!"&amp;Database!$O$10&amp;ROW()-5))</f>
        <v/>
      </c>
      <c r="E196" s="99" t="str">
        <f ca="1">IF(INDIRECT("'Risk Input'!"&amp;Database!$O$27&amp;ROW()-5)="","",INDIRECT("'Risk Input'!"&amp;Database!$O$27&amp;ROW()-5))</f>
        <v/>
      </c>
      <c r="F196" s="99"/>
      <c r="G196" s="99"/>
      <c r="H196" s="100" t="str">
        <f ca="1">IF(INDIRECT("'Risk Input'!"&amp;Database!$O$28&amp;ROW()-5)="","",INDIRECT("'Risk Input'!"&amp;Database!$O$28&amp;ROW()-5))</f>
        <v/>
      </c>
      <c r="I196" s="99"/>
      <c r="J196" s="99" t="str">
        <f ca="1" t="shared" si="6"/>
        <v/>
      </c>
      <c r="K196" s="99"/>
      <c r="L196" s="99"/>
      <c r="M196" s="99"/>
      <c r="N196" s="99" t="str">
        <f ca="1">IF(INDIRECT("'Risk Input'!"&amp;Database!$O$22&amp;ROW()-5)="","",INDIRECT("'Risk Input'!"&amp;Database!$O$22&amp;ROW()-5))</f>
        <v/>
      </c>
      <c r="O196" s="99"/>
      <c r="P196" s="99"/>
      <c r="Q196" s="99"/>
    </row>
    <row r="197" s="29" customFormat="1" ht="15.25" spans="2:17">
      <c r="B197" s="95">
        <f t="shared" si="8"/>
        <v>186</v>
      </c>
      <c r="C197" s="96" t="str">
        <f ca="1">IF(INDIRECT("'Risk Input'!"&amp;Database!$O$2&amp;ROW()-5)="","",INDIRECT("'Risk Input'!"&amp;Database!$O$2&amp;ROW()-5))</f>
        <v/>
      </c>
      <c r="D197" s="96" t="str">
        <f ca="1">IF(INDIRECT("'Risk Input'!"&amp;Database!$O$10&amp;ROW()-5)="","",INDIRECT("'Risk Input'!"&amp;Database!$O$10&amp;ROW()-5))</f>
        <v/>
      </c>
      <c r="E197" s="96" t="str">
        <f ca="1">IF(INDIRECT("'Risk Input'!"&amp;Database!$O$27&amp;ROW()-5)="","",INDIRECT("'Risk Input'!"&amp;Database!$O$27&amp;ROW()-5))</f>
        <v/>
      </c>
      <c r="F197" s="96"/>
      <c r="G197" s="96"/>
      <c r="H197" s="97" t="str">
        <f ca="1">IF(INDIRECT("'Risk Input'!"&amp;Database!$O$28&amp;ROW()-5)="","",INDIRECT("'Risk Input'!"&amp;Database!$O$28&amp;ROW()-5))</f>
        <v/>
      </c>
      <c r="I197" s="96"/>
      <c r="J197" s="96" t="str">
        <f ca="1" t="shared" si="6"/>
        <v/>
      </c>
      <c r="K197" s="96"/>
      <c r="L197" s="96"/>
      <c r="M197" s="96"/>
      <c r="N197" s="96" t="str">
        <f ca="1">IF(INDIRECT("'Risk Input'!"&amp;Database!$O$22&amp;ROW()-5)="","",INDIRECT("'Risk Input'!"&amp;Database!$O$22&amp;ROW()-5))</f>
        <v/>
      </c>
      <c r="O197" s="96"/>
      <c r="P197" s="96"/>
      <c r="Q197" s="96"/>
    </row>
    <row r="198" s="29" customFormat="1" ht="15.25" spans="2:17">
      <c r="B198" s="98">
        <f t="shared" si="8"/>
        <v>187</v>
      </c>
      <c r="C198" s="99" t="str">
        <f ca="1">IF(INDIRECT("'Risk Input'!"&amp;Database!$O$2&amp;ROW()-5)="","",INDIRECT("'Risk Input'!"&amp;Database!$O$2&amp;ROW()-5))</f>
        <v/>
      </c>
      <c r="D198" s="99" t="str">
        <f ca="1">IF(INDIRECT("'Risk Input'!"&amp;Database!$O$10&amp;ROW()-5)="","",INDIRECT("'Risk Input'!"&amp;Database!$O$10&amp;ROW()-5))</f>
        <v/>
      </c>
      <c r="E198" s="99" t="str">
        <f ca="1">IF(INDIRECT("'Risk Input'!"&amp;Database!$O$27&amp;ROW()-5)="","",INDIRECT("'Risk Input'!"&amp;Database!$O$27&amp;ROW()-5))</f>
        <v/>
      </c>
      <c r="F198" s="99"/>
      <c r="G198" s="99"/>
      <c r="H198" s="100" t="str">
        <f ca="1">IF(INDIRECT("'Risk Input'!"&amp;Database!$O$28&amp;ROW()-5)="","",INDIRECT("'Risk Input'!"&amp;Database!$O$28&amp;ROW()-5))</f>
        <v/>
      </c>
      <c r="I198" s="99"/>
      <c r="J198" s="99" t="str">
        <f ca="1" t="shared" si="6"/>
        <v/>
      </c>
      <c r="K198" s="99"/>
      <c r="L198" s="99"/>
      <c r="M198" s="99"/>
      <c r="N198" s="99" t="str">
        <f ca="1">IF(INDIRECT("'Risk Input'!"&amp;Database!$O$22&amp;ROW()-5)="","",INDIRECT("'Risk Input'!"&amp;Database!$O$22&amp;ROW()-5))</f>
        <v/>
      </c>
      <c r="O198" s="99"/>
      <c r="P198" s="99"/>
      <c r="Q198" s="99"/>
    </row>
    <row r="199" s="29" customFormat="1" ht="15.25" spans="2:17">
      <c r="B199" s="95">
        <f t="shared" si="8"/>
        <v>188</v>
      </c>
      <c r="C199" s="96" t="str">
        <f ca="1">IF(INDIRECT("'Risk Input'!"&amp;Database!$O$2&amp;ROW()-5)="","",INDIRECT("'Risk Input'!"&amp;Database!$O$2&amp;ROW()-5))</f>
        <v/>
      </c>
      <c r="D199" s="96" t="str">
        <f ca="1">IF(INDIRECT("'Risk Input'!"&amp;Database!$O$10&amp;ROW()-5)="","",INDIRECT("'Risk Input'!"&amp;Database!$O$10&amp;ROW()-5))</f>
        <v/>
      </c>
      <c r="E199" s="96" t="str">
        <f ca="1">IF(INDIRECT("'Risk Input'!"&amp;Database!$O$27&amp;ROW()-5)="","",INDIRECT("'Risk Input'!"&amp;Database!$O$27&amp;ROW()-5))</f>
        <v/>
      </c>
      <c r="F199" s="96"/>
      <c r="G199" s="96"/>
      <c r="H199" s="97" t="str">
        <f ca="1">IF(INDIRECT("'Risk Input'!"&amp;Database!$O$28&amp;ROW()-5)="","",INDIRECT("'Risk Input'!"&amp;Database!$O$28&amp;ROW()-5))</f>
        <v/>
      </c>
      <c r="I199" s="96"/>
      <c r="J199" s="96" t="str">
        <f ca="1" t="shared" si="6"/>
        <v/>
      </c>
      <c r="K199" s="96"/>
      <c r="L199" s="96"/>
      <c r="M199" s="96"/>
      <c r="N199" s="96" t="str">
        <f ca="1">IF(INDIRECT("'Risk Input'!"&amp;Database!$O$22&amp;ROW()-5)="","",INDIRECT("'Risk Input'!"&amp;Database!$O$22&amp;ROW()-5))</f>
        <v/>
      </c>
      <c r="O199" s="96"/>
      <c r="P199" s="96"/>
      <c r="Q199" s="96"/>
    </row>
    <row r="200" s="29" customFormat="1" ht="15.25" spans="2:17">
      <c r="B200" s="98">
        <f t="shared" si="8"/>
        <v>189</v>
      </c>
      <c r="C200" s="99" t="str">
        <f ca="1">IF(INDIRECT("'Risk Input'!"&amp;Database!$O$2&amp;ROW()-5)="","",INDIRECT("'Risk Input'!"&amp;Database!$O$2&amp;ROW()-5))</f>
        <v/>
      </c>
      <c r="D200" s="99" t="str">
        <f ca="1">IF(INDIRECT("'Risk Input'!"&amp;Database!$O$10&amp;ROW()-5)="","",INDIRECT("'Risk Input'!"&amp;Database!$O$10&amp;ROW()-5))</f>
        <v/>
      </c>
      <c r="E200" s="99" t="str">
        <f ca="1">IF(INDIRECT("'Risk Input'!"&amp;Database!$O$27&amp;ROW()-5)="","",INDIRECT("'Risk Input'!"&amp;Database!$O$27&amp;ROW()-5))</f>
        <v/>
      </c>
      <c r="F200" s="99"/>
      <c r="G200" s="99"/>
      <c r="H200" s="100" t="str">
        <f ca="1">IF(INDIRECT("'Risk Input'!"&amp;Database!$O$28&amp;ROW()-5)="","",INDIRECT("'Risk Input'!"&amp;Database!$O$28&amp;ROW()-5))</f>
        <v/>
      </c>
      <c r="I200" s="99"/>
      <c r="J200" s="99" t="str">
        <f ca="1" t="shared" si="6"/>
        <v/>
      </c>
      <c r="K200" s="99"/>
      <c r="L200" s="99"/>
      <c r="M200" s="99"/>
      <c r="N200" s="99" t="str">
        <f ca="1">IF(INDIRECT("'Risk Input'!"&amp;Database!$O$22&amp;ROW()-5)="","",INDIRECT("'Risk Input'!"&amp;Database!$O$22&amp;ROW()-5))</f>
        <v/>
      </c>
      <c r="O200" s="99"/>
      <c r="P200" s="99"/>
      <c r="Q200" s="99"/>
    </row>
    <row r="201" s="29" customFormat="1" ht="15.25" spans="2:17">
      <c r="B201" s="95">
        <f t="shared" si="8"/>
        <v>190</v>
      </c>
      <c r="C201" s="96" t="str">
        <f ca="1">IF(INDIRECT("'Risk Input'!"&amp;Database!$O$2&amp;ROW()-5)="","",INDIRECT("'Risk Input'!"&amp;Database!$O$2&amp;ROW()-5))</f>
        <v/>
      </c>
      <c r="D201" s="96" t="str">
        <f ca="1">IF(INDIRECT("'Risk Input'!"&amp;Database!$O$10&amp;ROW()-5)="","",INDIRECT("'Risk Input'!"&amp;Database!$O$10&amp;ROW()-5))</f>
        <v/>
      </c>
      <c r="E201" s="96" t="str">
        <f ca="1">IF(INDIRECT("'Risk Input'!"&amp;Database!$O$27&amp;ROW()-5)="","",INDIRECT("'Risk Input'!"&amp;Database!$O$27&amp;ROW()-5))</f>
        <v/>
      </c>
      <c r="F201" s="96"/>
      <c r="G201" s="96"/>
      <c r="H201" s="97" t="str">
        <f ca="1">IF(INDIRECT("'Risk Input'!"&amp;Database!$O$28&amp;ROW()-5)="","",INDIRECT("'Risk Input'!"&amp;Database!$O$28&amp;ROW()-5))</f>
        <v/>
      </c>
      <c r="I201" s="96"/>
      <c r="J201" s="96" t="str">
        <f ca="1" t="shared" si="6"/>
        <v/>
      </c>
      <c r="K201" s="96"/>
      <c r="L201" s="96"/>
      <c r="M201" s="96"/>
      <c r="N201" s="96" t="str">
        <f ca="1">IF(INDIRECT("'Risk Input'!"&amp;Database!$O$22&amp;ROW()-5)="","",INDIRECT("'Risk Input'!"&amp;Database!$O$22&amp;ROW()-5))</f>
        <v/>
      </c>
      <c r="O201" s="96"/>
      <c r="P201" s="96"/>
      <c r="Q201" s="96"/>
    </row>
    <row r="202" s="29" customFormat="1" ht="15.25" spans="2:17">
      <c r="B202" s="98">
        <f t="shared" si="8"/>
        <v>191</v>
      </c>
      <c r="C202" s="99" t="str">
        <f ca="1">IF(INDIRECT("'Risk Input'!"&amp;Database!$O$2&amp;ROW()-5)="","",INDIRECT("'Risk Input'!"&amp;Database!$O$2&amp;ROW()-5))</f>
        <v/>
      </c>
      <c r="D202" s="99" t="str">
        <f ca="1">IF(INDIRECT("'Risk Input'!"&amp;Database!$O$10&amp;ROW()-5)="","",INDIRECT("'Risk Input'!"&amp;Database!$O$10&amp;ROW()-5))</f>
        <v/>
      </c>
      <c r="E202" s="99" t="str">
        <f ca="1">IF(INDIRECT("'Risk Input'!"&amp;Database!$O$27&amp;ROW()-5)="","",INDIRECT("'Risk Input'!"&amp;Database!$O$27&amp;ROW()-5))</f>
        <v/>
      </c>
      <c r="F202" s="99"/>
      <c r="G202" s="99"/>
      <c r="H202" s="100" t="str">
        <f ca="1">IF(INDIRECT("'Risk Input'!"&amp;Database!$O$28&amp;ROW()-5)="","",INDIRECT("'Risk Input'!"&amp;Database!$O$28&amp;ROW()-5))</f>
        <v/>
      </c>
      <c r="I202" s="99"/>
      <c r="J202" s="99" t="str">
        <f ca="1" t="shared" si="6"/>
        <v/>
      </c>
      <c r="K202" s="99"/>
      <c r="L202" s="99"/>
      <c r="M202" s="99"/>
      <c r="N202" s="99" t="str">
        <f ca="1">IF(INDIRECT("'Risk Input'!"&amp;Database!$O$22&amp;ROW()-5)="","",INDIRECT("'Risk Input'!"&amp;Database!$O$22&amp;ROW()-5))</f>
        <v/>
      </c>
      <c r="O202" s="99"/>
      <c r="P202" s="99"/>
      <c r="Q202" s="99"/>
    </row>
    <row r="203" s="29" customFormat="1" ht="15.25" spans="2:17">
      <c r="B203" s="95">
        <f t="shared" si="8"/>
        <v>192</v>
      </c>
      <c r="C203" s="96" t="str">
        <f ca="1">IF(INDIRECT("'Risk Input'!"&amp;Database!$O$2&amp;ROW()-5)="","",INDIRECT("'Risk Input'!"&amp;Database!$O$2&amp;ROW()-5))</f>
        <v/>
      </c>
      <c r="D203" s="96" t="str">
        <f ca="1">IF(INDIRECT("'Risk Input'!"&amp;Database!$O$10&amp;ROW()-5)="","",INDIRECT("'Risk Input'!"&amp;Database!$O$10&amp;ROW()-5))</f>
        <v/>
      </c>
      <c r="E203" s="96" t="str">
        <f ca="1">IF(INDIRECT("'Risk Input'!"&amp;Database!$O$27&amp;ROW()-5)="","",INDIRECT("'Risk Input'!"&amp;Database!$O$27&amp;ROW()-5))</f>
        <v/>
      </c>
      <c r="F203" s="96"/>
      <c r="G203" s="96"/>
      <c r="H203" s="97" t="str">
        <f ca="1">IF(INDIRECT("'Risk Input'!"&amp;Database!$O$28&amp;ROW()-5)="","",INDIRECT("'Risk Input'!"&amp;Database!$O$28&amp;ROW()-5))</f>
        <v/>
      </c>
      <c r="I203" s="96"/>
      <c r="J203" s="96" t="str">
        <f ca="1" t="shared" si="6"/>
        <v/>
      </c>
      <c r="K203" s="96"/>
      <c r="L203" s="96"/>
      <c r="M203" s="96"/>
      <c r="N203" s="96" t="str">
        <f ca="1">IF(INDIRECT("'Risk Input'!"&amp;Database!$O$22&amp;ROW()-5)="","",INDIRECT("'Risk Input'!"&amp;Database!$O$22&amp;ROW()-5))</f>
        <v/>
      </c>
      <c r="O203" s="96"/>
      <c r="P203" s="96"/>
      <c r="Q203" s="96"/>
    </row>
    <row r="204" s="29" customFormat="1" ht="15.25" spans="2:17">
      <c r="B204" s="98">
        <f t="shared" si="8"/>
        <v>193</v>
      </c>
      <c r="C204" s="99" t="str">
        <f ca="1">IF(INDIRECT("'Risk Input'!"&amp;Database!$O$2&amp;ROW()-5)="","",INDIRECT("'Risk Input'!"&amp;Database!$O$2&amp;ROW()-5))</f>
        <v/>
      </c>
      <c r="D204" s="99" t="str">
        <f ca="1">IF(INDIRECT("'Risk Input'!"&amp;Database!$O$10&amp;ROW()-5)="","",INDIRECT("'Risk Input'!"&amp;Database!$O$10&amp;ROW()-5))</f>
        <v/>
      </c>
      <c r="E204" s="99" t="str">
        <f ca="1">IF(INDIRECT("'Risk Input'!"&amp;Database!$O$27&amp;ROW()-5)="","",INDIRECT("'Risk Input'!"&amp;Database!$O$27&amp;ROW()-5))</f>
        <v/>
      </c>
      <c r="F204" s="99"/>
      <c r="G204" s="99"/>
      <c r="H204" s="100" t="str">
        <f ca="1">IF(INDIRECT("'Risk Input'!"&amp;Database!$O$28&amp;ROW()-5)="","",INDIRECT("'Risk Input'!"&amp;Database!$O$28&amp;ROW()-5))</f>
        <v/>
      </c>
      <c r="I204" s="99"/>
      <c r="J204" s="99" t="str">
        <f ca="1" t="shared" si="6"/>
        <v/>
      </c>
      <c r="K204" s="99"/>
      <c r="L204" s="99"/>
      <c r="M204" s="99"/>
      <c r="N204" s="99" t="str">
        <f ca="1">IF(INDIRECT("'Risk Input'!"&amp;Database!$O$22&amp;ROW()-5)="","",INDIRECT("'Risk Input'!"&amp;Database!$O$22&amp;ROW()-5))</f>
        <v/>
      </c>
      <c r="O204" s="99"/>
      <c r="P204" s="99"/>
      <c r="Q204" s="99"/>
    </row>
    <row r="205" s="29" customFormat="1" ht="15.25" spans="2:17">
      <c r="B205" s="95">
        <f t="shared" si="8"/>
        <v>194</v>
      </c>
      <c r="C205" s="96" t="str">
        <f ca="1">IF(INDIRECT("'Risk Input'!"&amp;Database!$O$2&amp;ROW()-5)="","",INDIRECT("'Risk Input'!"&amp;Database!$O$2&amp;ROW()-5))</f>
        <v/>
      </c>
      <c r="D205" s="96" t="str">
        <f ca="1">IF(INDIRECT("'Risk Input'!"&amp;Database!$O$10&amp;ROW()-5)="","",INDIRECT("'Risk Input'!"&amp;Database!$O$10&amp;ROW()-5))</f>
        <v/>
      </c>
      <c r="E205" s="96" t="str">
        <f ca="1">IF(INDIRECT("'Risk Input'!"&amp;Database!$O$27&amp;ROW()-5)="","",INDIRECT("'Risk Input'!"&amp;Database!$O$27&amp;ROW()-5))</f>
        <v/>
      </c>
      <c r="F205" s="96"/>
      <c r="G205" s="96"/>
      <c r="H205" s="97" t="str">
        <f ca="1">IF(INDIRECT("'Risk Input'!"&amp;Database!$O$28&amp;ROW()-5)="","",INDIRECT("'Risk Input'!"&amp;Database!$O$28&amp;ROW()-5))</f>
        <v/>
      </c>
      <c r="I205" s="96"/>
      <c r="J205" s="96" t="str">
        <f ca="1" t="shared" ref="J205:J211" si="9">IF(OR((H205=""),(I205="")),"",(I205-H205)/-H205)</f>
        <v/>
      </c>
      <c r="K205" s="96"/>
      <c r="L205" s="96"/>
      <c r="M205" s="96"/>
      <c r="N205" s="96" t="str">
        <f ca="1">IF(INDIRECT("'Risk Input'!"&amp;Database!$O$22&amp;ROW()-5)="","",INDIRECT("'Risk Input'!"&amp;Database!$O$22&amp;ROW()-5))</f>
        <v/>
      </c>
      <c r="O205" s="96"/>
      <c r="P205" s="96"/>
      <c r="Q205" s="96"/>
    </row>
    <row r="206" s="29" customFormat="1" ht="15.25" spans="2:17">
      <c r="B206" s="98">
        <f t="shared" si="8"/>
        <v>195</v>
      </c>
      <c r="C206" s="99" t="str">
        <f ca="1">IF(INDIRECT("'Risk Input'!"&amp;Database!$O$2&amp;ROW()-5)="","",INDIRECT("'Risk Input'!"&amp;Database!$O$2&amp;ROW()-5))</f>
        <v/>
      </c>
      <c r="D206" s="99" t="str">
        <f ca="1">IF(INDIRECT("'Risk Input'!"&amp;Database!$O$10&amp;ROW()-5)="","",INDIRECT("'Risk Input'!"&amp;Database!$O$10&amp;ROW()-5))</f>
        <v/>
      </c>
      <c r="E206" s="99" t="str">
        <f ca="1">IF(INDIRECT("'Risk Input'!"&amp;Database!$O$27&amp;ROW()-5)="","",INDIRECT("'Risk Input'!"&amp;Database!$O$27&amp;ROW()-5))</f>
        <v/>
      </c>
      <c r="F206" s="99"/>
      <c r="G206" s="99"/>
      <c r="H206" s="100" t="str">
        <f ca="1">IF(INDIRECT("'Risk Input'!"&amp;Database!$O$28&amp;ROW()-5)="","",INDIRECT("'Risk Input'!"&amp;Database!$O$28&amp;ROW()-5))</f>
        <v/>
      </c>
      <c r="I206" s="99"/>
      <c r="J206" s="99" t="str">
        <f ca="1" t="shared" si="9"/>
        <v/>
      </c>
      <c r="K206" s="99"/>
      <c r="L206" s="99"/>
      <c r="M206" s="99"/>
      <c r="N206" s="99" t="str">
        <f ca="1">IF(INDIRECT("'Risk Input'!"&amp;Database!$O$22&amp;ROW()-5)="","",INDIRECT("'Risk Input'!"&amp;Database!$O$22&amp;ROW()-5))</f>
        <v/>
      </c>
      <c r="O206" s="99"/>
      <c r="P206" s="99"/>
      <c r="Q206" s="99"/>
    </row>
    <row r="207" s="29" customFormat="1" ht="15.25" spans="2:17">
      <c r="B207" s="95">
        <f t="shared" si="8"/>
        <v>196</v>
      </c>
      <c r="C207" s="96" t="str">
        <f ca="1">IF(INDIRECT("'Risk Input'!"&amp;Database!$O$2&amp;ROW()-5)="","",INDIRECT("'Risk Input'!"&amp;Database!$O$2&amp;ROW()-5))</f>
        <v/>
      </c>
      <c r="D207" s="96" t="str">
        <f ca="1">IF(INDIRECT("'Risk Input'!"&amp;Database!$O$10&amp;ROW()-5)="","",INDIRECT("'Risk Input'!"&amp;Database!$O$10&amp;ROW()-5))</f>
        <v/>
      </c>
      <c r="E207" s="96" t="str">
        <f ca="1">IF(INDIRECT("'Risk Input'!"&amp;Database!$O$27&amp;ROW()-5)="","",INDIRECT("'Risk Input'!"&amp;Database!$O$27&amp;ROW()-5))</f>
        <v/>
      </c>
      <c r="F207" s="96"/>
      <c r="G207" s="96"/>
      <c r="H207" s="97" t="str">
        <f ca="1">IF(INDIRECT("'Risk Input'!"&amp;Database!$O$28&amp;ROW()-5)="","",INDIRECT("'Risk Input'!"&amp;Database!$O$28&amp;ROW()-5))</f>
        <v/>
      </c>
      <c r="I207" s="96"/>
      <c r="J207" s="96" t="str">
        <f ca="1" t="shared" si="9"/>
        <v/>
      </c>
      <c r="K207" s="96"/>
      <c r="L207" s="96"/>
      <c r="M207" s="96"/>
      <c r="N207" s="96" t="str">
        <f ca="1">IF(INDIRECT("'Risk Input'!"&amp;Database!$O$22&amp;ROW()-5)="","",INDIRECT("'Risk Input'!"&amp;Database!$O$22&amp;ROW()-5))</f>
        <v/>
      </c>
      <c r="O207" s="96"/>
      <c r="P207" s="96"/>
      <c r="Q207" s="96"/>
    </row>
    <row r="208" s="29" customFormat="1" ht="15.25" spans="2:17">
      <c r="B208" s="98">
        <f t="shared" si="8"/>
        <v>197</v>
      </c>
      <c r="C208" s="99" t="str">
        <f ca="1">IF(INDIRECT("'Risk Input'!"&amp;Database!$O$2&amp;ROW()-5)="","",INDIRECT("'Risk Input'!"&amp;Database!$O$2&amp;ROW()-5))</f>
        <v/>
      </c>
      <c r="D208" s="99" t="str">
        <f ca="1">IF(INDIRECT("'Risk Input'!"&amp;Database!$O$10&amp;ROW()-5)="","",INDIRECT("'Risk Input'!"&amp;Database!$O$10&amp;ROW()-5))</f>
        <v/>
      </c>
      <c r="E208" s="99" t="str">
        <f ca="1">IF(INDIRECT("'Risk Input'!"&amp;Database!$O$27&amp;ROW()-5)="","",INDIRECT("'Risk Input'!"&amp;Database!$O$27&amp;ROW()-5))</f>
        <v/>
      </c>
      <c r="F208" s="99"/>
      <c r="G208" s="99"/>
      <c r="H208" s="100" t="str">
        <f ca="1">IF(INDIRECT("'Risk Input'!"&amp;Database!$O$28&amp;ROW()-5)="","",INDIRECT("'Risk Input'!"&amp;Database!$O$28&amp;ROW()-5))</f>
        <v/>
      </c>
      <c r="I208" s="99"/>
      <c r="J208" s="99" t="str">
        <f ca="1" t="shared" si="9"/>
        <v/>
      </c>
      <c r="K208" s="99"/>
      <c r="L208" s="99"/>
      <c r="M208" s="99"/>
      <c r="N208" s="99" t="str">
        <f ca="1">IF(INDIRECT("'Risk Input'!"&amp;Database!$O$22&amp;ROW()-5)="","",INDIRECT("'Risk Input'!"&amp;Database!$O$22&amp;ROW()-5))</f>
        <v/>
      </c>
      <c r="O208" s="99"/>
      <c r="P208" s="99"/>
      <c r="Q208" s="99"/>
    </row>
    <row r="209" s="29" customFormat="1" ht="15.25" spans="2:17">
      <c r="B209" s="95">
        <f t="shared" si="8"/>
        <v>198</v>
      </c>
      <c r="C209" s="96" t="str">
        <f ca="1">IF(INDIRECT("'Risk Input'!"&amp;Database!$O$2&amp;ROW()-5)="","",INDIRECT("'Risk Input'!"&amp;Database!$O$2&amp;ROW()-5))</f>
        <v/>
      </c>
      <c r="D209" s="96" t="str">
        <f ca="1">IF(INDIRECT("'Risk Input'!"&amp;Database!$O$10&amp;ROW()-5)="","",INDIRECT("'Risk Input'!"&amp;Database!$O$10&amp;ROW()-5))</f>
        <v/>
      </c>
      <c r="E209" s="96" t="str">
        <f ca="1">IF(INDIRECT("'Risk Input'!"&amp;Database!$O$27&amp;ROW()-5)="","",INDIRECT("'Risk Input'!"&amp;Database!$O$27&amp;ROW()-5))</f>
        <v/>
      </c>
      <c r="F209" s="96"/>
      <c r="G209" s="96"/>
      <c r="H209" s="97" t="str">
        <f ca="1">IF(INDIRECT("'Risk Input'!"&amp;Database!$O$28&amp;ROW()-5)="","",INDIRECT("'Risk Input'!"&amp;Database!$O$28&amp;ROW()-5))</f>
        <v/>
      </c>
      <c r="I209" s="96"/>
      <c r="J209" s="96" t="str">
        <f ca="1" t="shared" si="9"/>
        <v/>
      </c>
      <c r="K209" s="96"/>
      <c r="L209" s="96"/>
      <c r="M209" s="96"/>
      <c r="N209" s="96" t="str">
        <f ca="1">IF(INDIRECT("'Risk Input'!"&amp;Database!$O$22&amp;ROW()-5)="","",INDIRECT("'Risk Input'!"&amp;Database!$O$22&amp;ROW()-5))</f>
        <v/>
      </c>
      <c r="O209" s="96"/>
      <c r="P209" s="96"/>
      <c r="Q209" s="96"/>
    </row>
    <row r="210" s="29" customFormat="1" ht="15.25" spans="2:17">
      <c r="B210" s="98">
        <f t="shared" si="8"/>
        <v>199</v>
      </c>
      <c r="C210" s="99" t="str">
        <f ca="1">IF(INDIRECT("'Risk Input'!"&amp;Database!$O$2&amp;ROW()-5)="","",INDIRECT("'Risk Input'!"&amp;Database!$O$2&amp;ROW()-5))</f>
        <v/>
      </c>
      <c r="D210" s="99" t="str">
        <f ca="1">IF(INDIRECT("'Risk Input'!"&amp;Database!$O$10&amp;ROW()-5)="","",INDIRECT("'Risk Input'!"&amp;Database!$O$10&amp;ROW()-5))</f>
        <v/>
      </c>
      <c r="E210" s="99" t="str">
        <f ca="1">IF(INDIRECT("'Risk Input'!"&amp;Database!$O$27&amp;ROW()-5)="","",INDIRECT("'Risk Input'!"&amp;Database!$O$27&amp;ROW()-5))</f>
        <v/>
      </c>
      <c r="F210" s="99"/>
      <c r="G210" s="99"/>
      <c r="H210" s="100" t="str">
        <f ca="1">IF(INDIRECT("'Risk Input'!"&amp;Database!$O$28&amp;ROW()-5)="","",INDIRECT("'Risk Input'!"&amp;Database!$O$28&amp;ROW()-5))</f>
        <v/>
      </c>
      <c r="I210" s="99"/>
      <c r="J210" s="99" t="str">
        <f ca="1" t="shared" si="9"/>
        <v/>
      </c>
      <c r="K210" s="99"/>
      <c r="L210" s="99"/>
      <c r="M210" s="99"/>
      <c r="N210" s="99" t="str">
        <f ca="1">IF(INDIRECT("'Risk Input'!"&amp;Database!$O$22&amp;ROW()-5)="","",INDIRECT("'Risk Input'!"&amp;Database!$O$22&amp;ROW()-5))</f>
        <v/>
      </c>
      <c r="O210" s="99"/>
      <c r="P210" s="99"/>
      <c r="Q210" s="99"/>
    </row>
    <row r="211" s="29" customFormat="1" ht="15.25" spans="2:17">
      <c r="B211" s="95">
        <f t="shared" si="8"/>
        <v>200</v>
      </c>
      <c r="C211" s="96" t="str">
        <f ca="1">IF(INDIRECT("'Risk Input'!"&amp;Database!$O$2&amp;ROW()-5)="","",INDIRECT("'Risk Input'!"&amp;Database!$O$2&amp;ROW()-5))</f>
        <v/>
      </c>
      <c r="D211" s="96" t="str">
        <f ca="1">IF(INDIRECT("'Risk Input'!"&amp;Database!$O$10&amp;ROW()-5)="","",INDIRECT("'Risk Input'!"&amp;Database!$O$10&amp;ROW()-5))</f>
        <v/>
      </c>
      <c r="E211" s="96" t="str">
        <f ca="1">IF(INDIRECT("'Risk Input'!"&amp;Database!$O$27&amp;ROW()-5)="","",INDIRECT("'Risk Input'!"&amp;Database!$O$27&amp;ROW()-5))</f>
        <v/>
      </c>
      <c r="F211" s="96"/>
      <c r="G211" s="96"/>
      <c r="H211" s="97" t="str">
        <f ca="1">IF(INDIRECT("'Risk Input'!"&amp;Database!$O$28&amp;ROW()-5)="","",INDIRECT("'Risk Input'!"&amp;Database!$O$28&amp;ROW()-5))</f>
        <v/>
      </c>
      <c r="I211" s="96"/>
      <c r="J211" s="96" t="str">
        <f ca="1" t="shared" si="9"/>
        <v/>
      </c>
      <c r="K211" s="96"/>
      <c r="L211" s="96"/>
      <c r="M211" s="96"/>
      <c r="N211" s="96" t="str">
        <f ca="1">IF(INDIRECT("'Risk Input'!"&amp;Database!$O$22&amp;ROW()-5)="","",INDIRECT("'Risk Input'!"&amp;Database!$O$22&amp;ROW()-5))</f>
        <v/>
      </c>
      <c r="O211" s="96"/>
      <c r="P211" s="96"/>
      <c r="Q211" s="96"/>
    </row>
  </sheetData>
  <protectedRanges>
    <protectedRange sqref="B3 D3" name="Title_1_1"/>
  </protectedRanges>
  <mergeCells count="18">
    <mergeCell ref="B1:Q1"/>
    <mergeCell ref="B3:Q3"/>
    <mergeCell ref="H9:I9"/>
    <mergeCell ref="L9:M9"/>
    <mergeCell ref="B9:B11"/>
    <mergeCell ref="C9:C11"/>
    <mergeCell ref="D9:D11"/>
    <mergeCell ref="E9:E11"/>
    <mergeCell ref="F10:F11"/>
    <mergeCell ref="G9:G11"/>
    <mergeCell ref="H10:H11"/>
    <mergeCell ref="I10:I11"/>
    <mergeCell ref="K9:K11"/>
    <mergeCell ref="N9:N11"/>
    <mergeCell ref="O9:O11"/>
    <mergeCell ref="P9:P11"/>
    <mergeCell ref="Q9:Q11"/>
    <mergeCell ref="B4:Q8"/>
  </mergeCells>
  <conditionalFormatting sqref="G12:G211 K12:K211">
    <cfRule type="cellIs" dxfId="0" priority="1" operator="equal">
      <formula>"BAIK"</formula>
    </cfRule>
    <cfRule type="cellIs" dxfId="1" priority="2" operator="equal">
      <formula>"SEDANG"</formula>
    </cfRule>
    <cfRule type="cellIs" dxfId="3" priority="3" operator="equal">
      <formula>"BURUK"</formula>
    </cfRule>
  </conditionalFormatting>
  <dataValidations count="2">
    <dataValidation type="list" allowBlank="1" showInputMessage="1" showErrorMessage="1" sqref="F12 F112">
      <formula1>"SESUAI,TIDAK SESUAI"</formula1>
    </dataValidation>
    <dataValidation type="list" allowBlank="1" showInputMessage="1" showErrorMessage="1" sqref="G12:G211 K12:K211">
      <formula1>"BURUK,SEDANG,BAIK"</formula1>
    </dataValidation>
  </dataValidation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J508"/>
  <sheetViews>
    <sheetView showGridLines="0" zoomScale="85" zoomScaleNormal="85" zoomScalePageLayoutView="85" workbookViewId="0">
      <pane ySplit="8" topLeftCell="A9" activePane="bottomLeft" state="frozen"/>
      <selection/>
      <selection pane="bottomLeft" activeCell="C9" sqref="C9:I408"/>
    </sheetView>
  </sheetViews>
  <sheetFormatPr defaultColWidth="8.81818181818182" defaultRowHeight="24" customHeight="1"/>
  <cols>
    <col min="2" max="2" width="7.81818181818182" style="4" customWidth="1"/>
    <col min="3" max="4" width="14.1818181818182" style="4" customWidth="1"/>
    <col min="5" max="5" width="17.8181818181818" style="4" customWidth="1"/>
    <col min="6" max="6" width="43.4545454545455" customWidth="1"/>
    <col min="7" max="7" width="24.4545454545455" style="4" customWidth="1"/>
    <col min="8" max="8" width="16.8181818181818" style="4" customWidth="1"/>
    <col min="9" max="9" width="22.5454545454545" customWidth="1"/>
    <col min="10" max="10" width="15.8181818181818" customWidth="1"/>
  </cols>
  <sheetData>
    <row r="1" ht="34" customHeight="1" spans="1:9">
      <c r="A1" s="62"/>
      <c r="B1" s="5" t="s">
        <v>558</v>
      </c>
      <c r="C1" s="6"/>
      <c r="D1" s="6"/>
      <c r="E1" s="6"/>
      <c r="F1" s="6"/>
      <c r="G1" s="6"/>
      <c r="H1" s="6"/>
      <c r="I1" s="23"/>
    </row>
    <row r="2" ht="14.5" spans="1:9">
      <c r="A2" s="62"/>
      <c r="B2" s="13"/>
      <c r="C2" s="12"/>
      <c r="D2" s="12"/>
      <c r="E2" s="12"/>
      <c r="F2" s="12"/>
      <c r="G2" s="12"/>
      <c r="H2" s="12"/>
      <c r="I2" s="26"/>
    </row>
    <row r="3" customHeight="1" spans="1:9">
      <c r="A3" s="62"/>
      <c r="B3" s="63"/>
      <c r="C3" s="64"/>
      <c r="D3" s="64"/>
      <c r="E3" s="64"/>
      <c r="F3" s="64"/>
      <c r="G3" s="64"/>
      <c r="H3" s="64"/>
      <c r="I3" s="80"/>
    </row>
    <row r="4" ht="14.15" customHeight="1" spans="1:9">
      <c r="A4" s="62"/>
      <c r="B4" s="11"/>
      <c r="C4" s="65"/>
      <c r="D4" s="65"/>
      <c r="E4" s="65"/>
      <c r="F4" s="65"/>
      <c r="G4" s="65"/>
      <c r="H4" s="65"/>
      <c r="I4" s="81"/>
    </row>
    <row r="5" ht="14.15" customHeight="1" spans="1:9">
      <c r="A5" s="62"/>
      <c r="B5" s="11"/>
      <c r="C5" s="65"/>
      <c r="D5" s="65"/>
      <c r="E5" s="65"/>
      <c r="F5" s="65"/>
      <c r="G5" s="65"/>
      <c r="H5" s="65"/>
      <c r="I5" s="81"/>
    </row>
    <row r="6" ht="14.15" customHeight="1" spans="1:9">
      <c r="A6" s="62"/>
      <c r="B6" s="11"/>
      <c r="C6" s="65"/>
      <c r="D6" s="65"/>
      <c r="E6" s="65"/>
      <c r="F6" s="65"/>
      <c r="G6" s="65"/>
      <c r="H6" s="65"/>
      <c r="I6" s="81"/>
    </row>
    <row r="7" ht="15" customHeight="1" spans="1:9">
      <c r="A7" s="62"/>
      <c r="B7" s="66"/>
      <c r="C7" s="67"/>
      <c r="D7" s="67"/>
      <c r="E7" s="67"/>
      <c r="F7" s="67"/>
      <c r="G7" s="67"/>
      <c r="H7" s="67"/>
      <c r="I7" s="82"/>
    </row>
    <row r="8" ht="42.75" customHeight="1" spans="2:10">
      <c r="B8" s="68" t="s">
        <v>11</v>
      </c>
      <c r="C8" s="69" t="s">
        <v>424</v>
      </c>
      <c r="D8" s="69" t="s">
        <v>559</v>
      </c>
      <c r="E8" s="70" t="s">
        <v>560</v>
      </c>
      <c r="F8" s="71" t="s">
        <v>561</v>
      </c>
      <c r="G8" s="72" t="str">
        <f>J8</f>
        <v>Tingkat Risiko Inherent</v>
      </c>
      <c r="H8" s="73" t="s">
        <v>257</v>
      </c>
      <c r="I8" s="73" t="s">
        <v>562</v>
      </c>
      <c r="J8" s="83" t="s">
        <v>138</v>
      </c>
    </row>
    <row r="9" s="61" customFormat="1" ht="115.5" customHeight="1" spans="2:9">
      <c r="B9" s="74">
        <v>1</v>
      </c>
      <c r="C9" s="74"/>
      <c r="D9" s="74">
        <v>2</v>
      </c>
      <c r="E9" s="75"/>
      <c r="F9" s="76"/>
      <c r="G9" s="74" t="s">
        <v>563</v>
      </c>
      <c r="H9" s="74"/>
      <c r="I9" s="74"/>
    </row>
    <row r="10" s="61" customFormat="1" ht="115.5" customHeight="1" spans="2:9">
      <c r="B10" s="77">
        <f>B9+1</f>
        <v>2</v>
      </c>
      <c r="C10" s="77"/>
      <c r="D10" s="77">
        <v>3</v>
      </c>
      <c r="E10" s="78"/>
      <c r="F10" s="79"/>
      <c r="G10" s="77" t="s">
        <v>563</v>
      </c>
      <c r="H10" s="77"/>
      <c r="I10" s="77"/>
    </row>
    <row r="11" s="61" customFormat="1" ht="115.5" customHeight="1" spans="2:9">
      <c r="B11" s="75">
        <f t="shared" ref="B11:B20" si="0">B10+1</f>
        <v>3</v>
      </c>
      <c r="C11" s="75"/>
      <c r="D11" s="75">
        <v>4</v>
      </c>
      <c r="E11" s="75"/>
      <c r="F11" s="76"/>
      <c r="G11" s="75" t="s">
        <v>563</v>
      </c>
      <c r="H11" s="75"/>
      <c r="I11" s="75"/>
    </row>
    <row r="12" s="61" customFormat="1" ht="115.5" customHeight="1" spans="2:9">
      <c r="B12" s="77">
        <f t="shared" si="0"/>
        <v>4</v>
      </c>
      <c r="C12" s="77"/>
      <c r="D12" s="77">
        <v>5</v>
      </c>
      <c r="E12" s="78"/>
      <c r="F12" s="79"/>
      <c r="G12" s="77" t="s">
        <v>563</v>
      </c>
      <c r="H12" s="77"/>
      <c r="I12" s="77"/>
    </row>
    <row r="13" s="61" customFormat="1" ht="115.5" customHeight="1" spans="2:9">
      <c r="B13" s="75">
        <f t="shared" si="0"/>
        <v>5</v>
      </c>
      <c r="C13" s="75"/>
      <c r="D13" s="75">
        <v>1</v>
      </c>
      <c r="E13" s="75" t="s">
        <v>274</v>
      </c>
      <c r="F13" s="76" t="s">
        <v>275</v>
      </c>
      <c r="G13" s="75" t="s">
        <v>82</v>
      </c>
      <c r="H13" s="75" t="s">
        <v>280</v>
      </c>
      <c r="I13" s="75" t="s">
        <v>36</v>
      </c>
    </row>
    <row r="14" s="61" customFormat="1" ht="115.5" customHeight="1" spans="2:9">
      <c r="B14" s="77">
        <f t="shared" si="0"/>
        <v>6</v>
      </c>
      <c r="C14" s="77"/>
      <c r="D14" s="77"/>
      <c r="E14" s="78"/>
      <c r="F14" s="79"/>
      <c r="G14" s="77"/>
      <c r="H14" s="77"/>
      <c r="I14" s="77"/>
    </row>
    <row r="15" s="61" customFormat="1" ht="115.5" customHeight="1" spans="2:9">
      <c r="B15" s="75">
        <f t="shared" si="0"/>
        <v>7</v>
      </c>
      <c r="C15" s="75"/>
      <c r="D15" s="75"/>
      <c r="E15" s="75"/>
      <c r="F15" s="76"/>
      <c r="G15" s="75"/>
      <c r="H15" s="75"/>
      <c r="I15" s="75"/>
    </row>
    <row r="16" s="61" customFormat="1" ht="115.5" customHeight="1" spans="2:9">
      <c r="B16" s="77">
        <f t="shared" si="0"/>
        <v>8</v>
      </c>
      <c r="C16" s="77"/>
      <c r="D16" s="77"/>
      <c r="E16" s="78"/>
      <c r="F16" s="79"/>
      <c r="G16" s="77"/>
      <c r="H16" s="77"/>
      <c r="I16" s="77"/>
    </row>
    <row r="17" s="61" customFormat="1" ht="15.25" spans="2:9">
      <c r="B17" s="75">
        <f t="shared" si="0"/>
        <v>9</v>
      </c>
      <c r="C17" s="75"/>
      <c r="D17" s="75"/>
      <c r="E17" s="75"/>
      <c r="F17" s="76"/>
      <c r="G17" s="75"/>
      <c r="H17" s="75"/>
      <c r="I17" s="75"/>
    </row>
    <row r="18" s="61" customFormat="1" ht="15.25" spans="2:9">
      <c r="B18" s="77">
        <f t="shared" si="0"/>
        <v>10</v>
      </c>
      <c r="C18" s="77"/>
      <c r="D18" s="77"/>
      <c r="E18" s="78"/>
      <c r="F18" s="79"/>
      <c r="G18" s="77"/>
      <c r="H18" s="77"/>
      <c r="I18" s="77"/>
    </row>
    <row r="19" s="61" customFormat="1" ht="15.25" spans="2:9">
      <c r="B19" s="74">
        <f t="shared" si="0"/>
        <v>11</v>
      </c>
      <c r="C19" s="75"/>
      <c r="D19" s="75"/>
      <c r="E19" s="75"/>
      <c r="F19" s="76"/>
      <c r="G19" s="75"/>
      <c r="H19" s="75"/>
      <c r="I19" s="75"/>
    </row>
    <row r="20" s="61" customFormat="1" ht="15.25" spans="2:9">
      <c r="B20" s="77">
        <f t="shared" si="0"/>
        <v>12</v>
      </c>
      <c r="C20" s="77"/>
      <c r="D20" s="77"/>
      <c r="E20" s="78"/>
      <c r="F20" s="79"/>
      <c r="G20" s="77"/>
      <c r="H20" s="77"/>
      <c r="I20" s="77"/>
    </row>
    <row r="21" s="61" customFormat="1" ht="15.25" spans="2:9">
      <c r="B21" s="75">
        <f t="shared" ref="B21:B84" si="1">B20+1</f>
        <v>13</v>
      </c>
      <c r="C21" s="75"/>
      <c r="D21" s="75"/>
      <c r="E21" s="75"/>
      <c r="F21" s="76"/>
      <c r="G21" s="75"/>
      <c r="H21" s="75"/>
      <c r="I21" s="75"/>
    </row>
    <row r="22" s="61" customFormat="1" ht="15.25" spans="2:9">
      <c r="B22" s="77">
        <f t="shared" si="1"/>
        <v>14</v>
      </c>
      <c r="C22" s="77"/>
      <c r="D22" s="77"/>
      <c r="E22" s="78"/>
      <c r="F22" s="79"/>
      <c r="G22" s="77"/>
      <c r="H22" s="77"/>
      <c r="I22" s="77"/>
    </row>
    <row r="23" s="61" customFormat="1" ht="15.25" spans="2:9">
      <c r="B23" s="75">
        <f t="shared" si="1"/>
        <v>15</v>
      </c>
      <c r="C23" s="75"/>
      <c r="D23" s="75"/>
      <c r="E23" s="75"/>
      <c r="F23" s="76"/>
      <c r="G23" s="75"/>
      <c r="H23" s="75"/>
      <c r="I23" s="75"/>
    </row>
    <row r="24" s="61" customFormat="1" ht="15.25" spans="2:9">
      <c r="B24" s="77">
        <f t="shared" si="1"/>
        <v>16</v>
      </c>
      <c r="C24" s="77"/>
      <c r="D24" s="77"/>
      <c r="E24" s="78"/>
      <c r="F24" s="79"/>
      <c r="G24" s="77"/>
      <c r="H24" s="77"/>
      <c r="I24" s="77"/>
    </row>
    <row r="25" s="61" customFormat="1" ht="15.25" spans="2:9">
      <c r="B25" s="75">
        <f t="shared" si="1"/>
        <v>17</v>
      </c>
      <c r="C25" s="75"/>
      <c r="D25" s="75"/>
      <c r="E25" s="75"/>
      <c r="F25" s="76"/>
      <c r="G25" s="75"/>
      <c r="H25" s="75"/>
      <c r="I25" s="75"/>
    </row>
    <row r="26" s="61" customFormat="1" ht="15.25" spans="2:9">
      <c r="B26" s="77">
        <f t="shared" si="1"/>
        <v>18</v>
      </c>
      <c r="C26" s="77"/>
      <c r="D26" s="77"/>
      <c r="E26" s="78"/>
      <c r="F26" s="79"/>
      <c r="G26" s="77"/>
      <c r="H26" s="77"/>
      <c r="I26" s="77"/>
    </row>
    <row r="27" s="61" customFormat="1" ht="15.25" spans="2:9">
      <c r="B27" s="75">
        <f t="shared" si="1"/>
        <v>19</v>
      </c>
      <c r="C27" s="75"/>
      <c r="D27" s="75"/>
      <c r="E27" s="75"/>
      <c r="F27" s="76"/>
      <c r="G27" s="75"/>
      <c r="H27" s="75"/>
      <c r="I27" s="75"/>
    </row>
    <row r="28" s="61" customFormat="1" ht="15.25" spans="2:9">
      <c r="B28" s="77">
        <f t="shared" si="1"/>
        <v>20</v>
      </c>
      <c r="C28" s="77"/>
      <c r="D28" s="77"/>
      <c r="E28" s="78"/>
      <c r="F28" s="79"/>
      <c r="G28" s="77"/>
      <c r="H28" s="77"/>
      <c r="I28" s="77"/>
    </row>
    <row r="29" ht="15.25" spans="2:9">
      <c r="B29" s="75">
        <f t="shared" si="1"/>
        <v>21</v>
      </c>
      <c r="C29" s="75"/>
      <c r="D29" s="75"/>
      <c r="E29" s="75"/>
      <c r="F29" s="76"/>
      <c r="G29" s="75"/>
      <c r="H29" s="75"/>
      <c r="I29" s="75"/>
    </row>
    <row r="30" ht="15.25" spans="2:9">
      <c r="B30" s="77">
        <f t="shared" si="1"/>
        <v>22</v>
      </c>
      <c r="C30" s="77"/>
      <c r="D30" s="77"/>
      <c r="E30" s="78"/>
      <c r="F30" s="79"/>
      <c r="G30" s="77"/>
      <c r="H30" s="77"/>
      <c r="I30" s="77"/>
    </row>
    <row r="31" ht="15.25" spans="2:9">
      <c r="B31" s="75">
        <f t="shared" si="1"/>
        <v>23</v>
      </c>
      <c r="C31" s="75"/>
      <c r="D31" s="75"/>
      <c r="E31" s="75"/>
      <c r="F31" s="76"/>
      <c r="G31" s="75"/>
      <c r="H31" s="75"/>
      <c r="I31" s="75"/>
    </row>
    <row r="32" ht="15.25" spans="2:9">
      <c r="B32" s="77">
        <f t="shared" si="1"/>
        <v>24</v>
      </c>
      <c r="C32" s="77"/>
      <c r="D32" s="77"/>
      <c r="E32" s="78"/>
      <c r="F32" s="79"/>
      <c r="G32" s="77"/>
      <c r="H32" s="77"/>
      <c r="I32" s="77"/>
    </row>
    <row r="33" ht="15.25" spans="2:9">
      <c r="B33" s="75">
        <f t="shared" si="1"/>
        <v>25</v>
      </c>
      <c r="C33" s="75"/>
      <c r="D33" s="75"/>
      <c r="E33" s="75"/>
      <c r="F33" s="76"/>
      <c r="G33" s="75"/>
      <c r="H33" s="75"/>
      <c r="I33" s="75"/>
    </row>
    <row r="34" ht="15.25" spans="2:9">
      <c r="B34" s="77">
        <f t="shared" si="1"/>
        <v>26</v>
      </c>
      <c r="C34" s="77"/>
      <c r="D34" s="77"/>
      <c r="E34" s="78"/>
      <c r="F34" s="79"/>
      <c r="G34" s="77"/>
      <c r="H34" s="77"/>
      <c r="I34" s="77"/>
    </row>
    <row r="35" ht="15.25" spans="2:9">
      <c r="B35" s="75">
        <f t="shared" si="1"/>
        <v>27</v>
      </c>
      <c r="C35" s="75"/>
      <c r="D35" s="75"/>
      <c r="E35" s="75"/>
      <c r="F35" s="76"/>
      <c r="G35" s="75"/>
      <c r="H35" s="75"/>
      <c r="I35" s="75"/>
    </row>
    <row r="36" ht="15.25" spans="2:9">
      <c r="B36" s="77">
        <f t="shared" si="1"/>
        <v>28</v>
      </c>
      <c r="C36" s="77"/>
      <c r="D36" s="77"/>
      <c r="E36" s="78"/>
      <c r="F36" s="79"/>
      <c r="G36" s="77"/>
      <c r="H36" s="77"/>
      <c r="I36" s="77"/>
    </row>
    <row r="37" ht="15.25" spans="2:9">
      <c r="B37" s="74">
        <f t="shared" si="1"/>
        <v>29</v>
      </c>
      <c r="C37" s="75"/>
      <c r="D37" s="75"/>
      <c r="E37" s="75"/>
      <c r="F37" s="76"/>
      <c r="G37" s="75"/>
      <c r="H37" s="75"/>
      <c r="I37" s="75"/>
    </row>
    <row r="38" ht="15.25" spans="2:9">
      <c r="B38" s="77">
        <f t="shared" si="1"/>
        <v>30</v>
      </c>
      <c r="C38" s="77"/>
      <c r="D38" s="77"/>
      <c r="E38" s="78"/>
      <c r="F38" s="79"/>
      <c r="G38" s="77"/>
      <c r="H38" s="77"/>
      <c r="I38" s="77"/>
    </row>
    <row r="39" ht="15.25" spans="2:9">
      <c r="B39" s="75">
        <f t="shared" si="1"/>
        <v>31</v>
      </c>
      <c r="C39" s="75"/>
      <c r="D39" s="75"/>
      <c r="E39" s="75"/>
      <c r="F39" s="76"/>
      <c r="G39" s="75"/>
      <c r="H39" s="75"/>
      <c r="I39" s="75"/>
    </row>
    <row r="40" ht="15.25" spans="2:9">
      <c r="B40" s="77">
        <f t="shared" si="1"/>
        <v>32</v>
      </c>
      <c r="C40" s="77"/>
      <c r="D40" s="77"/>
      <c r="E40" s="78"/>
      <c r="F40" s="79"/>
      <c r="G40" s="77"/>
      <c r="H40" s="77"/>
      <c r="I40" s="77"/>
    </row>
    <row r="41" ht="15.25" spans="2:9">
      <c r="B41" s="75">
        <f t="shared" si="1"/>
        <v>33</v>
      </c>
      <c r="C41" s="75"/>
      <c r="D41" s="75"/>
      <c r="E41" s="75"/>
      <c r="F41" s="76"/>
      <c r="G41" s="75"/>
      <c r="H41" s="75"/>
      <c r="I41" s="75"/>
    </row>
    <row r="42" ht="15.25" spans="2:9">
      <c r="B42" s="77">
        <f t="shared" si="1"/>
        <v>34</v>
      </c>
      <c r="C42" s="77"/>
      <c r="D42" s="77"/>
      <c r="E42" s="78"/>
      <c r="F42" s="79"/>
      <c r="G42" s="77"/>
      <c r="H42" s="77"/>
      <c r="I42" s="77"/>
    </row>
    <row r="43" ht="15.25" spans="2:9">
      <c r="B43" s="75">
        <f t="shared" si="1"/>
        <v>35</v>
      </c>
      <c r="C43" s="75"/>
      <c r="D43" s="75"/>
      <c r="E43" s="75"/>
      <c r="F43" s="76"/>
      <c r="G43" s="75"/>
      <c r="H43" s="75"/>
      <c r="I43" s="75"/>
    </row>
    <row r="44" ht="15.25" spans="2:9">
      <c r="B44" s="77">
        <f t="shared" si="1"/>
        <v>36</v>
      </c>
      <c r="C44" s="77"/>
      <c r="D44" s="77"/>
      <c r="E44" s="78"/>
      <c r="F44" s="79"/>
      <c r="G44" s="77"/>
      <c r="H44" s="77"/>
      <c r="I44" s="77"/>
    </row>
    <row r="45" ht="15.25" spans="2:9">
      <c r="B45" s="75">
        <f t="shared" si="1"/>
        <v>37</v>
      </c>
      <c r="C45" s="75"/>
      <c r="D45" s="75"/>
      <c r="E45" s="75"/>
      <c r="F45" s="76"/>
      <c r="G45" s="75"/>
      <c r="H45" s="75"/>
      <c r="I45" s="75"/>
    </row>
    <row r="46" ht="15.25" spans="2:9">
      <c r="B46" s="77">
        <f t="shared" si="1"/>
        <v>38</v>
      </c>
      <c r="C46" s="77"/>
      <c r="D46" s="77"/>
      <c r="E46" s="78"/>
      <c r="F46" s="79"/>
      <c r="G46" s="77"/>
      <c r="H46" s="77"/>
      <c r="I46" s="77"/>
    </row>
    <row r="47" ht="15.25" spans="2:9">
      <c r="B47" s="75">
        <f t="shared" si="1"/>
        <v>39</v>
      </c>
      <c r="C47" s="75"/>
      <c r="D47" s="75"/>
      <c r="E47" s="75"/>
      <c r="F47" s="76"/>
      <c r="G47" s="75"/>
      <c r="H47" s="75"/>
      <c r="I47" s="75"/>
    </row>
    <row r="48" ht="15.25" spans="2:9">
      <c r="B48" s="77">
        <f t="shared" si="1"/>
        <v>40</v>
      </c>
      <c r="C48" s="77"/>
      <c r="D48" s="77"/>
      <c r="E48" s="78"/>
      <c r="F48" s="79"/>
      <c r="G48" s="77"/>
      <c r="H48" s="77"/>
      <c r="I48" s="77"/>
    </row>
    <row r="49" ht="15.25" spans="2:9">
      <c r="B49" s="75">
        <f t="shared" si="1"/>
        <v>41</v>
      </c>
      <c r="C49" s="75"/>
      <c r="D49" s="75"/>
      <c r="E49" s="75"/>
      <c r="F49" s="76"/>
      <c r="G49" s="75"/>
      <c r="H49" s="75"/>
      <c r="I49" s="75"/>
    </row>
    <row r="50" ht="15.25" spans="2:9">
      <c r="B50" s="77">
        <f t="shared" si="1"/>
        <v>42</v>
      </c>
      <c r="C50" s="77"/>
      <c r="D50" s="77"/>
      <c r="E50" s="78"/>
      <c r="F50" s="79"/>
      <c r="G50" s="77"/>
      <c r="H50" s="77"/>
      <c r="I50" s="77"/>
    </row>
    <row r="51" ht="15.25" spans="2:9">
      <c r="B51" s="75">
        <f t="shared" si="1"/>
        <v>43</v>
      </c>
      <c r="C51" s="75"/>
      <c r="D51" s="75"/>
      <c r="E51" s="75"/>
      <c r="F51" s="76"/>
      <c r="G51" s="75"/>
      <c r="H51" s="75"/>
      <c r="I51" s="75"/>
    </row>
    <row r="52" ht="15.25" spans="2:9">
      <c r="B52" s="77">
        <f t="shared" si="1"/>
        <v>44</v>
      </c>
      <c r="C52" s="77"/>
      <c r="D52" s="77"/>
      <c r="E52" s="78"/>
      <c r="F52" s="79"/>
      <c r="G52" s="77"/>
      <c r="H52" s="77"/>
      <c r="I52" s="77"/>
    </row>
    <row r="53" ht="15.25" spans="2:9">
      <c r="B53" s="75">
        <f t="shared" si="1"/>
        <v>45</v>
      </c>
      <c r="C53" s="75"/>
      <c r="D53" s="75"/>
      <c r="E53" s="75"/>
      <c r="F53" s="76"/>
      <c r="G53" s="75"/>
      <c r="H53" s="75"/>
      <c r="I53" s="75"/>
    </row>
    <row r="54" ht="15.25" spans="2:9">
      <c r="B54" s="77">
        <f t="shared" si="1"/>
        <v>46</v>
      </c>
      <c r="C54" s="77"/>
      <c r="D54" s="77"/>
      <c r="E54" s="78"/>
      <c r="F54" s="79"/>
      <c r="G54" s="77"/>
      <c r="H54" s="77"/>
      <c r="I54" s="77"/>
    </row>
    <row r="55" ht="15.25" spans="2:9">
      <c r="B55" s="74">
        <f t="shared" si="1"/>
        <v>47</v>
      </c>
      <c r="C55" s="75"/>
      <c r="D55" s="75"/>
      <c r="E55" s="75"/>
      <c r="F55" s="76"/>
      <c r="G55" s="75"/>
      <c r="H55" s="75"/>
      <c r="I55" s="75"/>
    </row>
    <row r="56" ht="15.25" spans="2:9">
      <c r="B56" s="77">
        <f t="shared" si="1"/>
        <v>48</v>
      </c>
      <c r="C56" s="77"/>
      <c r="D56" s="77"/>
      <c r="E56" s="78"/>
      <c r="F56" s="79"/>
      <c r="G56" s="77"/>
      <c r="H56" s="77"/>
      <c r="I56" s="77"/>
    </row>
    <row r="57" ht="15.25" spans="2:9">
      <c r="B57" s="75">
        <f t="shared" si="1"/>
        <v>49</v>
      </c>
      <c r="C57" s="75"/>
      <c r="D57" s="75"/>
      <c r="E57" s="75"/>
      <c r="F57" s="76"/>
      <c r="G57" s="75"/>
      <c r="H57" s="75"/>
      <c r="I57" s="75"/>
    </row>
    <row r="58" ht="15.25" spans="2:9">
      <c r="B58" s="77">
        <f t="shared" si="1"/>
        <v>50</v>
      </c>
      <c r="C58" s="77"/>
      <c r="D58" s="77"/>
      <c r="E58" s="78"/>
      <c r="F58" s="79"/>
      <c r="G58" s="77"/>
      <c r="H58" s="77"/>
      <c r="I58" s="77"/>
    </row>
    <row r="59" ht="15.25" spans="2:9">
      <c r="B59" s="75">
        <f t="shared" si="1"/>
        <v>51</v>
      </c>
      <c r="C59" s="75"/>
      <c r="D59" s="75"/>
      <c r="E59" s="75"/>
      <c r="F59" s="76"/>
      <c r="G59" s="75"/>
      <c r="H59" s="75"/>
      <c r="I59" s="75"/>
    </row>
    <row r="60" ht="15.25" spans="2:9">
      <c r="B60" s="77">
        <f t="shared" si="1"/>
        <v>52</v>
      </c>
      <c r="C60" s="77"/>
      <c r="D60" s="77"/>
      <c r="E60" s="78"/>
      <c r="F60" s="79"/>
      <c r="G60" s="77"/>
      <c r="H60" s="77"/>
      <c r="I60" s="77"/>
    </row>
    <row r="61" ht="15.25" spans="2:9">
      <c r="B61" s="75">
        <f t="shared" si="1"/>
        <v>53</v>
      </c>
      <c r="C61" s="75"/>
      <c r="D61" s="75"/>
      <c r="E61" s="75"/>
      <c r="F61" s="76"/>
      <c r="G61" s="75"/>
      <c r="H61" s="75"/>
      <c r="I61" s="75"/>
    </row>
    <row r="62" ht="15.25" spans="2:9">
      <c r="B62" s="77">
        <f t="shared" si="1"/>
        <v>54</v>
      </c>
      <c r="C62" s="77"/>
      <c r="D62" s="77"/>
      <c r="E62" s="78"/>
      <c r="F62" s="79"/>
      <c r="G62" s="77"/>
      <c r="H62" s="77"/>
      <c r="I62" s="77"/>
    </row>
    <row r="63" ht="15.25" spans="2:9">
      <c r="B63" s="75">
        <f t="shared" si="1"/>
        <v>55</v>
      </c>
      <c r="C63" s="75"/>
      <c r="D63" s="75"/>
      <c r="E63" s="75"/>
      <c r="F63" s="76"/>
      <c r="G63" s="75"/>
      <c r="H63" s="75"/>
      <c r="I63" s="75"/>
    </row>
    <row r="64" ht="15.25" spans="2:9">
      <c r="B64" s="77">
        <f t="shared" si="1"/>
        <v>56</v>
      </c>
      <c r="C64" s="77"/>
      <c r="D64" s="77"/>
      <c r="E64" s="78"/>
      <c r="F64" s="79"/>
      <c r="G64" s="77"/>
      <c r="H64" s="77"/>
      <c r="I64" s="77"/>
    </row>
    <row r="65" ht="15.25" spans="2:9">
      <c r="B65" s="75">
        <f t="shared" si="1"/>
        <v>57</v>
      </c>
      <c r="C65" s="75"/>
      <c r="D65" s="75"/>
      <c r="E65" s="75"/>
      <c r="F65" s="76"/>
      <c r="G65" s="75"/>
      <c r="H65" s="75"/>
      <c r="I65" s="75"/>
    </row>
    <row r="66" ht="15.25" spans="2:9">
      <c r="B66" s="77">
        <f t="shared" si="1"/>
        <v>58</v>
      </c>
      <c r="C66" s="77"/>
      <c r="D66" s="77"/>
      <c r="E66" s="78"/>
      <c r="F66" s="79"/>
      <c r="G66" s="77"/>
      <c r="H66" s="77"/>
      <c r="I66" s="77"/>
    </row>
    <row r="67" ht="15.25" spans="2:9">
      <c r="B67" s="75">
        <f t="shared" si="1"/>
        <v>59</v>
      </c>
      <c r="C67" s="75"/>
      <c r="D67" s="75"/>
      <c r="E67" s="75"/>
      <c r="F67" s="76"/>
      <c r="G67" s="75"/>
      <c r="H67" s="75"/>
      <c r="I67" s="75"/>
    </row>
    <row r="68" ht="15.25" spans="2:9">
      <c r="B68" s="77">
        <f t="shared" si="1"/>
        <v>60</v>
      </c>
      <c r="C68" s="77"/>
      <c r="D68" s="77"/>
      <c r="E68" s="78"/>
      <c r="F68" s="79"/>
      <c r="G68" s="77"/>
      <c r="H68" s="77"/>
      <c r="I68" s="77"/>
    </row>
    <row r="69" ht="15.25" spans="2:9">
      <c r="B69" s="75">
        <f t="shared" si="1"/>
        <v>61</v>
      </c>
      <c r="C69" s="75"/>
      <c r="D69" s="75"/>
      <c r="E69" s="75"/>
      <c r="F69" s="76"/>
      <c r="G69" s="75"/>
      <c r="H69" s="75"/>
      <c r="I69" s="75"/>
    </row>
    <row r="70" ht="15.25" spans="2:9">
      <c r="B70" s="77">
        <f t="shared" si="1"/>
        <v>62</v>
      </c>
      <c r="C70" s="77"/>
      <c r="D70" s="77"/>
      <c r="E70" s="78"/>
      <c r="F70" s="79"/>
      <c r="G70" s="77"/>
      <c r="H70" s="77"/>
      <c r="I70" s="77"/>
    </row>
    <row r="71" ht="15.25" spans="2:9">
      <c r="B71" s="75">
        <f t="shared" si="1"/>
        <v>63</v>
      </c>
      <c r="C71" s="75"/>
      <c r="D71" s="75"/>
      <c r="E71" s="75"/>
      <c r="F71" s="76"/>
      <c r="G71" s="75"/>
      <c r="H71" s="75"/>
      <c r="I71" s="75"/>
    </row>
    <row r="72" ht="15.25" spans="2:9">
      <c r="B72" s="77">
        <f t="shared" si="1"/>
        <v>64</v>
      </c>
      <c r="C72" s="77"/>
      <c r="D72" s="77"/>
      <c r="E72" s="78"/>
      <c r="F72" s="79"/>
      <c r="G72" s="77"/>
      <c r="H72" s="77"/>
      <c r="I72" s="77"/>
    </row>
    <row r="73" ht="15.25" spans="2:9">
      <c r="B73" s="74">
        <f t="shared" si="1"/>
        <v>65</v>
      </c>
      <c r="C73" s="75"/>
      <c r="D73" s="75"/>
      <c r="E73" s="75"/>
      <c r="F73" s="76"/>
      <c r="G73" s="75"/>
      <c r="H73" s="75"/>
      <c r="I73" s="75"/>
    </row>
    <row r="74" ht="15.25" spans="2:9">
      <c r="B74" s="77">
        <f t="shared" si="1"/>
        <v>66</v>
      </c>
      <c r="C74" s="77"/>
      <c r="D74" s="77"/>
      <c r="E74" s="78"/>
      <c r="F74" s="79"/>
      <c r="G74" s="77"/>
      <c r="H74" s="77"/>
      <c r="I74" s="77"/>
    </row>
    <row r="75" ht="15.25" spans="2:9">
      <c r="B75" s="75">
        <f t="shared" si="1"/>
        <v>67</v>
      </c>
      <c r="C75" s="75"/>
      <c r="D75" s="75"/>
      <c r="E75" s="75"/>
      <c r="F75" s="76"/>
      <c r="G75" s="75"/>
      <c r="H75" s="75"/>
      <c r="I75" s="75"/>
    </row>
    <row r="76" ht="15.25" spans="2:9">
      <c r="B76" s="77">
        <f t="shared" si="1"/>
        <v>68</v>
      </c>
      <c r="C76" s="77"/>
      <c r="D76" s="77"/>
      <c r="E76" s="78"/>
      <c r="F76" s="79"/>
      <c r="G76" s="77"/>
      <c r="H76" s="77"/>
      <c r="I76" s="77"/>
    </row>
    <row r="77" ht="15.25" spans="2:9">
      <c r="B77" s="75">
        <f t="shared" si="1"/>
        <v>69</v>
      </c>
      <c r="C77" s="75"/>
      <c r="D77" s="75"/>
      <c r="E77" s="75"/>
      <c r="F77" s="76"/>
      <c r="G77" s="75"/>
      <c r="H77" s="75"/>
      <c r="I77" s="75"/>
    </row>
    <row r="78" ht="15.25" spans="2:9">
      <c r="B78" s="77">
        <f t="shared" si="1"/>
        <v>70</v>
      </c>
      <c r="C78" s="77"/>
      <c r="D78" s="77"/>
      <c r="E78" s="78"/>
      <c r="F78" s="79"/>
      <c r="G78" s="77"/>
      <c r="H78" s="77"/>
      <c r="I78" s="77"/>
    </row>
    <row r="79" ht="15.25" spans="2:9">
      <c r="B79" s="75">
        <f t="shared" si="1"/>
        <v>71</v>
      </c>
      <c r="C79" s="75"/>
      <c r="D79" s="75"/>
      <c r="E79" s="75"/>
      <c r="F79" s="76"/>
      <c r="G79" s="75"/>
      <c r="H79" s="75"/>
      <c r="I79" s="75"/>
    </row>
    <row r="80" ht="15.25" spans="2:9">
      <c r="B80" s="77">
        <f t="shared" si="1"/>
        <v>72</v>
      </c>
      <c r="C80" s="77"/>
      <c r="D80" s="77"/>
      <c r="E80" s="78"/>
      <c r="F80" s="79"/>
      <c r="G80" s="77"/>
      <c r="H80" s="77"/>
      <c r="I80" s="77"/>
    </row>
    <row r="81" ht="15.25" spans="2:9">
      <c r="B81" s="75">
        <f t="shared" si="1"/>
        <v>73</v>
      </c>
      <c r="C81" s="75"/>
      <c r="D81" s="75"/>
      <c r="E81" s="75"/>
      <c r="F81" s="76"/>
      <c r="G81" s="75"/>
      <c r="H81" s="75"/>
      <c r="I81" s="75"/>
    </row>
    <row r="82" ht="15.25" spans="2:9">
      <c r="B82" s="77">
        <f t="shared" si="1"/>
        <v>74</v>
      </c>
      <c r="C82" s="77"/>
      <c r="D82" s="77"/>
      <c r="E82" s="78"/>
      <c r="F82" s="79"/>
      <c r="G82" s="77"/>
      <c r="H82" s="77"/>
      <c r="I82" s="77"/>
    </row>
    <row r="83" ht="15.25" spans="2:9">
      <c r="B83" s="75">
        <f t="shared" si="1"/>
        <v>75</v>
      </c>
      <c r="C83" s="75"/>
      <c r="D83" s="75"/>
      <c r="E83" s="75"/>
      <c r="F83" s="76"/>
      <c r="G83" s="75"/>
      <c r="H83" s="75"/>
      <c r="I83" s="75"/>
    </row>
    <row r="84" ht="15.25" spans="2:9">
      <c r="B84" s="77">
        <f t="shared" si="1"/>
        <v>76</v>
      </c>
      <c r="C84" s="77"/>
      <c r="D84" s="77"/>
      <c r="E84" s="78"/>
      <c r="F84" s="79"/>
      <c r="G84" s="77"/>
      <c r="H84" s="77"/>
      <c r="I84" s="77"/>
    </row>
    <row r="85" ht="15.25" spans="2:9">
      <c r="B85" s="75">
        <f t="shared" ref="B85:B92" si="2">B84+1</f>
        <v>77</v>
      </c>
      <c r="C85" s="75"/>
      <c r="D85" s="75"/>
      <c r="E85" s="75"/>
      <c r="F85" s="76"/>
      <c r="G85" s="75"/>
      <c r="H85" s="75"/>
      <c r="I85" s="75"/>
    </row>
    <row r="86" ht="15.25" spans="2:9">
      <c r="B86" s="77">
        <f t="shared" si="2"/>
        <v>78</v>
      </c>
      <c r="C86" s="77"/>
      <c r="D86" s="77"/>
      <c r="E86" s="78"/>
      <c r="F86" s="79"/>
      <c r="G86" s="77"/>
      <c r="H86" s="77"/>
      <c r="I86" s="77"/>
    </row>
    <row r="87" ht="15.25" spans="2:9">
      <c r="B87" s="75">
        <f t="shared" si="2"/>
        <v>79</v>
      </c>
      <c r="C87" s="75"/>
      <c r="D87" s="75"/>
      <c r="E87" s="75"/>
      <c r="F87" s="76"/>
      <c r="G87" s="75"/>
      <c r="H87" s="75"/>
      <c r="I87" s="75"/>
    </row>
    <row r="88" ht="15.25" spans="2:9">
      <c r="B88" s="77">
        <f t="shared" si="2"/>
        <v>80</v>
      </c>
      <c r="C88" s="77"/>
      <c r="D88" s="77"/>
      <c r="E88" s="78"/>
      <c r="F88" s="79"/>
      <c r="G88" s="77"/>
      <c r="H88" s="77"/>
      <c r="I88" s="77"/>
    </row>
    <row r="89" ht="15.25" spans="2:9">
      <c r="B89" s="75">
        <f t="shared" si="2"/>
        <v>81</v>
      </c>
      <c r="C89" s="75"/>
      <c r="D89" s="75"/>
      <c r="E89" s="75"/>
      <c r="F89" s="76"/>
      <c r="G89" s="75"/>
      <c r="H89" s="75"/>
      <c r="I89" s="75"/>
    </row>
    <row r="90" ht="15.25" spans="2:9">
      <c r="B90" s="77">
        <f t="shared" si="2"/>
        <v>82</v>
      </c>
      <c r="C90" s="77"/>
      <c r="D90" s="77"/>
      <c r="E90" s="78"/>
      <c r="F90" s="79"/>
      <c r="G90" s="77"/>
      <c r="H90" s="77"/>
      <c r="I90" s="77"/>
    </row>
    <row r="91" ht="15.25" spans="2:9">
      <c r="B91" s="74">
        <f t="shared" si="2"/>
        <v>83</v>
      </c>
      <c r="C91" s="75"/>
      <c r="D91" s="75"/>
      <c r="E91" s="75"/>
      <c r="F91" s="76"/>
      <c r="G91" s="75"/>
      <c r="H91" s="75"/>
      <c r="I91" s="75"/>
    </row>
    <row r="92" ht="15.25" spans="2:9">
      <c r="B92" s="77">
        <f t="shared" si="2"/>
        <v>84</v>
      </c>
      <c r="C92" s="77"/>
      <c r="D92" s="77"/>
      <c r="E92" s="78"/>
      <c r="F92" s="79"/>
      <c r="G92" s="77"/>
      <c r="H92" s="77"/>
      <c r="I92" s="77"/>
    </row>
    <row r="93" ht="15.25" spans="2:9">
      <c r="B93" s="75">
        <f t="shared" ref="B93:B110" si="3">B92+1</f>
        <v>85</v>
      </c>
      <c r="C93" s="75"/>
      <c r="D93" s="75"/>
      <c r="E93" s="75"/>
      <c r="F93" s="76"/>
      <c r="G93" s="75"/>
      <c r="H93" s="75"/>
      <c r="I93" s="75"/>
    </row>
    <row r="94" ht="15.25" spans="2:9">
      <c r="B94" s="77">
        <f t="shared" si="3"/>
        <v>86</v>
      </c>
      <c r="C94" s="77"/>
      <c r="D94" s="77"/>
      <c r="E94" s="78"/>
      <c r="F94" s="79"/>
      <c r="G94" s="77"/>
      <c r="H94" s="77"/>
      <c r="I94" s="77"/>
    </row>
    <row r="95" ht="15.25" spans="2:9">
      <c r="B95" s="75">
        <f t="shared" si="3"/>
        <v>87</v>
      </c>
      <c r="C95" s="75"/>
      <c r="D95" s="75"/>
      <c r="E95" s="75"/>
      <c r="F95" s="76"/>
      <c r="G95" s="75"/>
      <c r="H95" s="75"/>
      <c r="I95" s="75"/>
    </row>
    <row r="96" ht="15.25" spans="2:9">
      <c r="B96" s="77">
        <f t="shared" si="3"/>
        <v>88</v>
      </c>
      <c r="C96" s="77"/>
      <c r="D96" s="77"/>
      <c r="E96" s="78"/>
      <c r="F96" s="79"/>
      <c r="G96" s="77"/>
      <c r="H96" s="77"/>
      <c r="I96" s="77"/>
    </row>
    <row r="97" ht="15.25" spans="2:9">
      <c r="B97" s="75">
        <f t="shared" si="3"/>
        <v>89</v>
      </c>
      <c r="C97" s="75"/>
      <c r="D97" s="75"/>
      <c r="E97" s="75"/>
      <c r="F97" s="76"/>
      <c r="G97" s="75"/>
      <c r="H97" s="75"/>
      <c r="I97" s="75"/>
    </row>
    <row r="98" ht="15.25" spans="2:9">
      <c r="B98" s="77">
        <f t="shared" si="3"/>
        <v>90</v>
      </c>
      <c r="C98" s="77"/>
      <c r="D98" s="77"/>
      <c r="E98" s="78"/>
      <c r="F98" s="79"/>
      <c r="G98" s="77"/>
      <c r="H98" s="77"/>
      <c r="I98" s="77"/>
    </row>
    <row r="99" ht="15.25" spans="2:9">
      <c r="B99" s="75">
        <f t="shared" si="3"/>
        <v>91</v>
      </c>
      <c r="C99" s="75"/>
      <c r="D99" s="75"/>
      <c r="E99" s="75"/>
      <c r="F99" s="76"/>
      <c r="G99" s="75"/>
      <c r="H99" s="75"/>
      <c r="I99" s="75"/>
    </row>
    <row r="100" ht="15.25" spans="2:9">
      <c r="B100" s="77">
        <f t="shared" si="3"/>
        <v>92</v>
      </c>
      <c r="C100" s="77"/>
      <c r="D100" s="77"/>
      <c r="E100" s="78"/>
      <c r="F100" s="79"/>
      <c r="G100" s="77"/>
      <c r="H100" s="77"/>
      <c r="I100" s="77"/>
    </row>
    <row r="101" ht="15.25" spans="2:9">
      <c r="B101" s="75">
        <f t="shared" si="3"/>
        <v>93</v>
      </c>
      <c r="C101" s="75"/>
      <c r="D101" s="75"/>
      <c r="E101" s="75"/>
      <c r="F101" s="76"/>
      <c r="G101" s="75"/>
      <c r="H101" s="75"/>
      <c r="I101" s="75"/>
    </row>
    <row r="102" ht="15.25" spans="2:9">
      <c r="B102" s="77">
        <f t="shared" si="3"/>
        <v>94</v>
      </c>
      <c r="C102" s="77"/>
      <c r="D102" s="77"/>
      <c r="E102" s="78"/>
      <c r="F102" s="79"/>
      <c r="G102" s="77"/>
      <c r="H102" s="77"/>
      <c r="I102" s="77"/>
    </row>
    <row r="103" ht="15.25" spans="2:9">
      <c r="B103" s="75">
        <f t="shared" si="3"/>
        <v>95</v>
      </c>
      <c r="C103" s="75"/>
      <c r="D103" s="75"/>
      <c r="E103" s="75"/>
      <c r="F103" s="76"/>
      <c r="G103" s="75"/>
      <c r="H103" s="75"/>
      <c r="I103" s="75"/>
    </row>
    <row r="104" ht="15.25" spans="2:9">
      <c r="B104" s="77">
        <f t="shared" si="3"/>
        <v>96</v>
      </c>
      <c r="C104" s="77"/>
      <c r="D104" s="77"/>
      <c r="E104" s="78"/>
      <c r="F104" s="79"/>
      <c r="G104" s="77"/>
      <c r="H104" s="77"/>
      <c r="I104" s="77"/>
    </row>
    <row r="105" ht="15.25" spans="2:9">
      <c r="B105" s="75">
        <f t="shared" si="3"/>
        <v>97</v>
      </c>
      <c r="C105" s="75"/>
      <c r="D105" s="75"/>
      <c r="E105" s="75"/>
      <c r="F105" s="76"/>
      <c r="G105" s="75"/>
      <c r="H105" s="75"/>
      <c r="I105" s="75"/>
    </row>
    <row r="106" ht="15.25" spans="2:9">
      <c r="B106" s="77">
        <f t="shared" si="3"/>
        <v>98</v>
      </c>
      <c r="C106" s="77"/>
      <c r="D106" s="77"/>
      <c r="E106" s="78"/>
      <c r="F106" s="79"/>
      <c r="G106" s="77"/>
      <c r="H106" s="77"/>
      <c r="I106" s="77"/>
    </row>
    <row r="107" ht="15.25" spans="2:9">
      <c r="B107" s="75">
        <f t="shared" si="3"/>
        <v>99</v>
      </c>
      <c r="C107" s="75"/>
      <c r="D107" s="75"/>
      <c r="E107" s="75"/>
      <c r="F107" s="76"/>
      <c r="G107" s="75"/>
      <c r="H107" s="75"/>
      <c r="I107" s="75"/>
    </row>
    <row r="108" ht="15.25" spans="2:9">
      <c r="B108" s="77">
        <f t="shared" si="3"/>
        <v>100</v>
      </c>
      <c r="C108" s="77"/>
      <c r="D108" s="77"/>
      <c r="E108" s="78"/>
      <c r="F108" s="79"/>
      <c r="G108" s="77"/>
      <c r="H108" s="77"/>
      <c r="I108" s="77"/>
    </row>
    <row r="109" ht="15.25" spans="2:9">
      <c r="B109" s="74">
        <f t="shared" si="3"/>
        <v>101</v>
      </c>
      <c r="C109" s="75"/>
      <c r="D109" s="75"/>
      <c r="E109" s="75"/>
      <c r="F109" s="76"/>
      <c r="G109" s="75"/>
      <c r="H109" s="75"/>
      <c r="I109" s="75"/>
    </row>
    <row r="110" ht="15.25" spans="2:9">
      <c r="B110" s="77">
        <f t="shared" si="3"/>
        <v>102</v>
      </c>
      <c r="C110" s="77"/>
      <c r="D110" s="77"/>
      <c r="E110" s="78"/>
      <c r="F110" s="79"/>
      <c r="G110" s="77"/>
      <c r="H110" s="77"/>
      <c r="I110" s="77"/>
    </row>
    <row r="111" ht="15.25" spans="2:9">
      <c r="B111" s="75">
        <f t="shared" ref="B111:B128" si="4">B110+1</f>
        <v>103</v>
      </c>
      <c r="C111" s="75"/>
      <c r="D111" s="75"/>
      <c r="E111" s="75"/>
      <c r="F111" s="76"/>
      <c r="G111" s="75"/>
      <c r="H111" s="75"/>
      <c r="I111" s="75"/>
    </row>
    <row r="112" ht="15.25" spans="2:9">
      <c r="B112" s="77">
        <f t="shared" si="4"/>
        <v>104</v>
      </c>
      <c r="C112" s="77"/>
      <c r="D112" s="77"/>
      <c r="E112" s="78"/>
      <c r="F112" s="79"/>
      <c r="G112" s="77"/>
      <c r="H112" s="77"/>
      <c r="I112" s="77"/>
    </row>
    <row r="113" ht="15.25" spans="2:9">
      <c r="B113" s="75">
        <f t="shared" si="4"/>
        <v>105</v>
      </c>
      <c r="C113" s="75"/>
      <c r="D113" s="75"/>
      <c r="E113" s="75"/>
      <c r="F113" s="76"/>
      <c r="G113" s="75"/>
      <c r="H113" s="75"/>
      <c r="I113" s="75"/>
    </row>
    <row r="114" ht="15.25" spans="2:9">
      <c r="B114" s="77">
        <f t="shared" si="4"/>
        <v>106</v>
      </c>
      <c r="C114" s="77"/>
      <c r="D114" s="77"/>
      <c r="E114" s="78"/>
      <c r="F114" s="79"/>
      <c r="G114" s="77"/>
      <c r="H114" s="77"/>
      <c r="I114" s="77"/>
    </row>
    <row r="115" ht="15.25" spans="2:9">
      <c r="B115" s="75">
        <f t="shared" si="4"/>
        <v>107</v>
      </c>
      <c r="C115" s="75"/>
      <c r="D115" s="75"/>
      <c r="E115" s="75"/>
      <c r="F115" s="76"/>
      <c r="G115" s="75"/>
      <c r="H115" s="75"/>
      <c r="I115" s="75"/>
    </row>
    <row r="116" ht="15.25" spans="2:9">
      <c r="B116" s="77">
        <f t="shared" si="4"/>
        <v>108</v>
      </c>
      <c r="C116" s="77"/>
      <c r="D116" s="77"/>
      <c r="E116" s="78"/>
      <c r="F116" s="79"/>
      <c r="G116" s="77"/>
      <c r="H116" s="77"/>
      <c r="I116" s="77"/>
    </row>
    <row r="117" ht="15.25" spans="2:9">
      <c r="B117" s="75">
        <f t="shared" si="4"/>
        <v>109</v>
      </c>
      <c r="C117" s="75"/>
      <c r="D117" s="75"/>
      <c r="E117" s="75"/>
      <c r="F117" s="76"/>
      <c r="G117" s="75"/>
      <c r="H117" s="75"/>
      <c r="I117" s="75"/>
    </row>
    <row r="118" ht="15.25" spans="2:9">
      <c r="B118" s="77">
        <f t="shared" si="4"/>
        <v>110</v>
      </c>
      <c r="C118" s="77"/>
      <c r="D118" s="77"/>
      <c r="E118" s="78"/>
      <c r="F118" s="79"/>
      <c r="G118" s="77"/>
      <c r="H118" s="77"/>
      <c r="I118" s="77"/>
    </row>
    <row r="119" ht="15.25" spans="2:9">
      <c r="B119" s="75">
        <f t="shared" si="4"/>
        <v>111</v>
      </c>
      <c r="C119" s="75"/>
      <c r="D119" s="75"/>
      <c r="E119" s="75"/>
      <c r="F119" s="76"/>
      <c r="G119" s="75"/>
      <c r="H119" s="75"/>
      <c r="I119" s="75"/>
    </row>
    <row r="120" ht="15.25" spans="2:9">
      <c r="B120" s="77">
        <f t="shared" si="4"/>
        <v>112</v>
      </c>
      <c r="C120" s="77"/>
      <c r="D120" s="77"/>
      <c r="E120" s="78"/>
      <c r="F120" s="79"/>
      <c r="G120" s="77"/>
      <c r="H120" s="77"/>
      <c r="I120" s="77"/>
    </row>
    <row r="121" ht="15.25" spans="2:9">
      <c r="B121" s="75">
        <f t="shared" si="4"/>
        <v>113</v>
      </c>
      <c r="C121" s="75"/>
      <c r="D121" s="75"/>
      <c r="E121" s="75"/>
      <c r="F121" s="76"/>
      <c r="G121" s="75"/>
      <c r="H121" s="75"/>
      <c r="I121" s="75"/>
    </row>
    <row r="122" ht="15.25" spans="2:9">
      <c r="B122" s="77">
        <f t="shared" si="4"/>
        <v>114</v>
      </c>
      <c r="C122" s="77"/>
      <c r="D122" s="77"/>
      <c r="E122" s="78"/>
      <c r="F122" s="79"/>
      <c r="G122" s="77"/>
      <c r="H122" s="77"/>
      <c r="I122" s="77"/>
    </row>
    <row r="123" ht="15.25" spans="2:9">
      <c r="B123" s="75">
        <f t="shared" si="4"/>
        <v>115</v>
      </c>
      <c r="C123" s="75"/>
      <c r="D123" s="75"/>
      <c r="E123" s="75"/>
      <c r="F123" s="76"/>
      <c r="G123" s="75"/>
      <c r="H123" s="75"/>
      <c r="I123" s="75"/>
    </row>
    <row r="124" ht="15.25" spans="2:9">
      <c r="B124" s="77">
        <f t="shared" si="4"/>
        <v>116</v>
      </c>
      <c r="C124" s="77"/>
      <c r="D124" s="77"/>
      <c r="E124" s="78"/>
      <c r="F124" s="79"/>
      <c r="G124" s="77"/>
      <c r="H124" s="77"/>
      <c r="I124" s="77"/>
    </row>
    <row r="125" ht="15.25" spans="2:9">
      <c r="B125" s="75">
        <f t="shared" si="4"/>
        <v>117</v>
      </c>
      <c r="C125" s="75"/>
      <c r="D125" s="75"/>
      <c r="E125" s="75"/>
      <c r="F125" s="76"/>
      <c r="G125" s="75"/>
      <c r="H125" s="75"/>
      <c r="I125" s="75"/>
    </row>
    <row r="126" ht="15.25" spans="2:9">
      <c r="B126" s="77">
        <f t="shared" si="4"/>
        <v>118</v>
      </c>
      <c r="C126" s="77"/>
      <c r="D126" s="77"/>
      <c r="E126" s="78"/>
      <c r="F126" s="79"/>
      <c r="G126" s="77"/>
      <c r="H126" s="77"/>
      <c r="I126" s="77"/>
    </row>
    <row r="127" ht="15.25" spans="2:9">
      <c r="B127" s="74">
        <f t="shared" si="4"/>
        <v>119</v>
      </c>
      <c r="C127" s="75"/>
      <c r="D127" s="75"/>
      <c r="E127" s="75"/>
      <c r="F127" s="76"/>
      <c r="G127" s="75"/>
      <c r="H127" s="75"/>
      <c r="I127" s="75"/>
    </row>
    <row r="128" ht="15.25" spans="2:9">
      <c r="B128" s="77">
        <f t="shared" si="4"/>
        <v>120</v>
      </c>
      <c r="C128" s="77"/>
      <c r="D128" s="77"/>
      <c r="E128" s="78"/>
      <c r="F128" s="79"/>
      <c r="G128" s="77"/>
      <c r="H128" s="77"/>
      <c r="I128" s="77"/>
    </row>
    <row r="129" ht="15.25" spans="2:9">
      <c r="B129" s="75">
        <f t="shared" ref="B129:B146" si="5">B128+1</f>
        <v>121</v>
      </c>
      <c r="C129" s="75"/>
      <c r="D129" s="75"/>
      <c r="E129" s="75"/>
      <c r="F129" s="76"/>
      <c r="G129" s="75"/>
      <c r="H129" s="75"/>
      <c r="I129" s="75"/>
    </row>
    <row r="130" ht="15.25" spans="2:9">
      <c r="B130" s="77">
        <f t="shared" si="5"/>
        <v>122</v>
      </c>
      <c r="C130" s="77"/>
      <c r="D130" s="77"/>
      <c r="E130" s="78"/>
      <c r="F130" s="79"/>
      <c r="G130" s="77"/>
      <c r="H130" s="77"/>
      <c r="I130" s="77"/>
    </row>
    <row r="131" ht="15.25" spans="2:9">
      <c r="B131" s="75">
        <f t="shared" si="5"/>
        <v>123</v>
      </c>
      <c r="C131" s="75"/>
      <c r="D131" s="75"/>
      <c r="E131" s="75"/>
      <c r="F131" s="76"/>
      <c r="G131" s="75"/>
      <c r="H131" s="75"/>
      <c r="I131" s="75"/>
    </row>
    <row r="132" ht="15.25" spans="2:9">
      <c r="B132" s="77">
        <f t="shared" si="5"/>
        <v>124</v>
      </c>
      <c r="C132" s="77"/>
      <c r="D132" s="77"/>
      <c r="E132" s="78"/>
      <c r="F132" s="79"/>
      <c r="G132" s="77"/>
      <c r="H132" s="77"/>
      <c r="I132" s="77"/>
    </row>
    <row r="133" ht="15.25" spans="2:9">
      <c r="B133" s="75">
        <f t="shared" si="5"/>
        <v>125</v>
      </c>
      <c r="C133" s="75"/>
      <c r="D133" s="75"/>
      <c r="E133" s="75"/>
      <c r="F133" s="76"/>
      <c r="G133" s="75"/>
      <c r="H133" s="75"/>
      <c r="I133" s="75"/>
    </row>
    <row r="134" ht="15.25" spans="2:9">
      <c r="B134" s="77">
        <f t="shared" si="5"/>
        <v>126</v>
      </c>
      <c r="C134" s="77"/>
      <c r="D134" s="77"/>
      <c r="E134" s="78"/>
      <c r="F134" s="79"/>
      <c r="G134" s="77"/>
      <c r="H134" s="77"/>
      <c r="I134" s="77"/>
    </row>
    <row r="135" ht="15.25" spans="2:9">
      <c r="B135" s="75">
        <f t="shared" si="5"/>
        <v>127</v>
      </c>
      <c r="C135" s="75"/>
      <c r="D135" s="75"/>
      <c r="E135" s="75"/>
      <c r="F135" s="76"/>
      <c r="G135" s="75"/>
      <c r="H135" s="75"/>
      <c r="I135" s="75"/>
    </row>
    <row r="136" ht="15.25" spans="2:9">
      <c r="B136" s="77">
        <f t="shared" si="5"/>
        <v>128</v>
      </c>
      <c r="C136" s="77"/>
      <c r="D136" s="77"/>
      <c r="E136" s="78"/>
      <c r="F136" s="79"/>
      <c r="G136" s="77"/>
      <c r="H136" s="77"/>
      <c r="I136" s="77"/>
    </row>
    <row r="137" ht="15.25" spans="2:9">
      <c r="B137" s="75">
        <f t="shared" si="5"/>
        <v>129</v>
      </c>
      <c r="C137" s="75"/>
      <c r="D137" s="75"/>
      <c r="E137" s="75"/>
      <c r="F137" s="76"/>
      <c r="G137" s="75"/>
      <c r="H137" s="75"/>
      <c r="I137" s="75"/>
    </row>
    <row r="138" ht="15.25" spans="2:9">
      <c r="B138" s="77">
        <f t="shared" si="5"/>
        <v>130</v>
      </c>
      <c r="C138" s="77"/>
      <c r="D138" s="77"/>
      <c r="E138" s="78"/>
      <c r="F138" s="79"/>
      <c r="G138" s="77"/>
      <c r="H138" s="77"/>
      <c r="I138" s="77"/>
    </row>
    <row r="139" ht="15.25" spans="2:9">
      <c r="B139" s="75">
        <f t="shared" si="5"/>
        <v>131</v>
      </c>
      <c r="C139" s="75"/>
      <c r="D139" s="75"/>
      <c r="E139" s="75"/>
      <c r="F139" s="76"/>
      <c r="G139" s="75"/>
      <c r="H139" s="75"/>
      <c r="I139" s="75"/>
    </row>
    <row r="140" ht="15.25" spans="2:9">
      <c r="B140" s="77">
        <f t="shared" si="5"/>
        <v>132</v>
      </c>
      <c r="C140" s="77"/>
      <c r="D140" s="77"/>
      <c r="E140" s="78"/>
      <c r="F140" s="79"/>
      <c r="G140" s="77"/>
      <c r="H140" s="77"/>
      <c r="I140" s="77"/>
    </row>
    <row r="141" ht="15.25" spans="2:9">
      <c r="B141" s="75">
        <f t="shared" si="5"/>
        <v>133</v>
      </c>
      <c r="C141" s="75"/>
      <c r="D141" s="75"/>
      <c r="E141" s="75"/>
      <c r="F141" s="76"/>
      <c r="G141" s="75"/>
      <c r="H141" s="75"/>
      <c r="I141" s="75"/>
    </row>
    <row r="142" ht="15.25" spans="2:9">
      <c r="B142" s="77">
        <f t="shared" si="5"/>
        <v>134</v>
      </c>
      <c r="C142" s="77"/>
      <c r="D142" s="77"/>
      <c r="E142" s="78"/>
      <c r="F142" s="79"/>
      <c r="G142" s="77"/>
      <c r="H142" s="77"/>
      <c r="I142" s="77"/>
    </row>
    <row r="143" ht="15.25" spans="2:9">
      <c r="B143" s="75">
        <f t="shared" si="5"/>
        <v>135</v>
      </c>
      <c r="C143" s="75"/>
      <c r="D143" s="75"/>
      <c r="E143" s="75"/>
      <c r="F143" s="76"/>
      <c r="G143" s="75"/>
      <c r="H143" s="75"/>
      <c r="I143" s="75"/>
    </row>
    <row r="144" ht="15.25" spans="2:9">
      <c r="B144" s="77">
        <f t="shared" si="5"/>
        <v>136</v>
      </c>
      <c r="C144" s="77"/>
      <c r="D144" s="77"/>
      <c r="E144" s="78"/>
      <c r="F144" s="79"/>
      <c r="G144" s="77"/>
      <c r="H144" s="77"/>
      <c r="I144" s="77"/>
    </row>
    <row r="145" ht="15.25" spans="2:9">
      <c r="B145" s="74">
        <f t="shared" si="5"/>
        <v>137</v>
      </c>
      <c r="C145" s="75"/>
      <c r="D145" s="75"/>
      <c r="E145" s="75"/>
      <c r="F145" s="76"/>
      <c r="G145" s="75"/>
      <c r="H145" s="75"/>
      <c r="I145" s="75"/>
    </row>
    <row r="146" ht="15.25" spans="2:9">
      <c r="B146" s="77">
        <f t="shared" si="5"/>
        <v>138</v>
      </c>
      <c r="C146" s="77"/>
      <c r="D146" s="77"/>
      <c r="E146" s="78"/>
      <c r="F146" s="79"/>
      <c r="G146" s="77"/>
      <c r="H146" s="77"/>
      <c r="I146" s="77"/>
    </row>
    <row r="147" ht="15.25" spans="2:9">
      <c r="B147" s="75">
        <f t="shared" ref="B147:B164" si="6">B146+1</f>
        <v>139</v>
      </c>
      <c r="C147" s="75"/>
      <c r="D147" s="75"/>
      <c r="E147" s="75"/>
      <c r="F147" s="76"/>
      <c r="G147" s="75"/>
      <c r="H147" s="75"/>
      <c r="I147" s="75"/>
    </row>
    <row r="148" ht="15.25" spans="2:9">
      <c r="B148" s="77">
        <f t="shared" si="6"/>
        <v>140</v>
      </c>
      <c r="C148" s="77"/>
      <c r="D148" s="77"/>
      <c r="E148" s="78"/>
      <c r="F148" s="79"/>
      <c r="G148" s="77"/>
      <c r="H148" s="77"/>
      <c r="I148" s="77"/>
    </row>
    <row r="149" ht="15.25" spans="2:9">
      <c r="B149" s="75">
        <f t="shared" si="6"/>
        <v>141</v>
      </c>
      <c r="C149" s="75"/>
      <c r="D149" s="75"/>
      <c r="E149" s="75"/>
      <c r="F149" s="76"/>
      <c r="G149" s="75"/>
      <c r="H149" s="75"/>
      <c r="I149" s="75"/>
    </row>
    <row r="150" ht="15.25" spans="2:9">
      <c r="B150" s="77">
        <f t="shared" si="6"/>
        <v>142</v>
      </c>
      <c r="C150" s="77"/>
      <c r="D150" s="77"/>
      <c r="E150" s="78"/>
      <c r="F150" s="79"/>
      <c r="G150" s="77"/>
      <c r="H150" s="77"/>
      <c r="I150" s="77"/>
    </row>
    <row r="151" ht="15.25" spans="2:9">
      <c r="B151" s="75">
        <f t="shared" si="6"/>
        <v>143</v>
      </c>
      <c r="C151" s="75"/>
      <c r="D151" s="75"/>
      <c r="E151" s="75"/>
      <c r="F151" s="76"/>
      <c r="G151" s="75"/>
      <c r="H151" s="75"/>
      <c r="I151" s="75"/>
    </row>
    <row r="152" ht="15.25" spans="2:9">
      <c r="B152" s="77">
        <f t="shared" si="6"/>
        <v>144</v>
      </c>
      <c r="C152" s="77"/>
      <c r="D152" s="77"/>
      <c r="E152" s="78"/>
      <c r="F152" s="79"/>
      <c r="G152" s="77"/>
      <c r="H152" s="77"/>
      <c r="I152" s="77"/>
    </row>
    <row r="153" ht="15.25" spans="2:9">
      <c r="B153" s="75">
        <f t="shared" si="6"/>
        <v>145</v>
      </c>
      <c r="C153" s="75"/>
      <c r="D153" s="75"/>
      <c r="E153" s="75"/>
      <c r="F153" s="76"/>
      <c r="G153" s="75"/>
      <c r="H153" s="75"/>
      <c r="I153" s="75"/>
    </row>
    <row r="154" ht="15.25" spans="2:9">
      <c r="B154" s="77">
        <f t="shared" si="6"/>
        <v>146</v>
      </c>
      <c r="C154" s="77"/>
      <c r="D154" s="77"/>
      <c r="E154" s="78"/>
      <c r="F154" s="79"/>
      <c r="G154" s="77"/>
      <c r="H154" s="77"/>
      <c r="I154" s="77"/>
    </row>
    <row r="155" ht="15.25" spans="2:9">
      <c r="B155" s="75">
        <f t="shared" si="6"/>
        <v>147</v>
      </c>
      <c r="C155" s="75"/>
      <c r="D155" s="75"/>
      <c r="E155" s="75"/>
      <c r="F155" s="76"/>
      <c r="G155" s="75"/>
      <c r="H155" s="75"/>
      <c r="I155" s="75"/>
    </row>
    <row r="156" ht="15.25" spans="2:9">
      <c r="B156" s="77">
        <f t="shared" si="6"/>
        <v>148</v>
      </c>
      <c r="C156" s="77"/>
      <c r="D156" s="77"/>
      <c r="E156" s="78"/>
      <c r="F156" s="79"/>
      <c r="G156" s="77"/>
      <c r="H156" s="77"/>
      <c r="I156" s="77"/>
    </row>
    <row r="157" ht="15.25" spans="2:9">
      <c r="B157" s="75">
        <f t="shared" si="6"/>
        <v>149</v>
      </c>
      <c r="C157" s="75"/>
      <c r="D157" s="75"/>
      <c r="E157" s="75"/>
      <c r="F157" s="76"/>
      <c r="G157" s="75"/>
      <c r="H157" s="75"/>
      <c r="I157" s="75"/>
    </row>
    <row r="158" ht="15.25" spans="2:9">
      <c r="B158" s="77">
        <f t="shared" si="6"/>
        <v>150</v>
      </c>
      <c r="C158" s="77"/>
      <c r="D158" s="77"/>
      <c r="E158" s="78"/>
      <c r="F158" s="79"/>
      <c r="G158" s="77"/>
      <c r="H158" s="77"/>
      <c r="I158" s="77"/>
    </row>
    <row r="159" ht="15.25" spans="2:9">
      <c r="B159" s="75">
        <f t="shared" si="6"/>
        <v>151</v>
      </c>
      <c r="C159" s="75"/>
      <c r="D159" s="75"/>
      <c r="E159" s="75"/>
      <c r="F159" s="76"/>
      <c r="G159" s="75"/>
      <c r="H159" s="75"/>
      <c r="I159" s="75"/>
    </row>
    <row r="160" ht="15.25" spans="2:9">
      <c r="B160" s="77">
        <f t="shared" si="6"/>
        <v>152</v>
      </c>
      <c r="C160" s="77"/>
      <c r="D160" s="77"/>
      <c r="E160" s="78"/>
      <c r="F160" s="79"/>
      <c r="G160" s="77"/>
      <c r="H160" s="77"/>
      <c r="I160" s="77"/>
    </row>
    <row r="161" ht="15.25" spans="2:9">
      <c r="B161" s="75">
        <f t="shared" si="6"/>
        <v>153</v>
      </c>
      <c r="C161" s="75"/>
      <c r="D161" s="75"/>
      <c r="E161" s="75"/>
      <c r="F161" s="76"/>
      <c r="G161" s="75"/>
      <c r="H161" s="75"/>
      <c r="I161" s="75"/>
    </row>
    <row r="162" ht="15.25" spans="2:9">
      <c r="B162" s="77">
        <f t="shared" si="6"/>
        <v>154</v>
      </c>
      <c r="C162" s="77"/>
      <c r="D162" s="77"/>
      <c r="E162" s="78"/>
      <c r="F162" s="79"/>
      <c r="G162" s="77"/>
      <c r="H162" s="77"/>
      <c r="I162" s="77"/>
    </row>
    <row r="163" ht="15.25" spans="2:9">
      <c r="B163" s="74">
        <f t="shared" si="6"/>
        <v>155</v>
      </c>
      <c r="C163" s="75"/>
      <c r="D163" s="75"/>
      <c r="E163" s="75"/>
      <c r="F163" s="76"/>
      <c r="G163" s="75"/>
      <c r="H163" s="75"/>
      <c r="I163" s="75"/>
    </row>
    <row r="164" ht="15.25" spans="2:9">
      <c r="B164" s="77">
        <f t="shared" si="6"/>
        <v>156</v>
      </c>
      <c r="C164" s="77"/>
      <c r="D164" s="77"/>
      <c r="E164" s="78"/>
      <c r="F164" s="79"/>
      <c r="G164" s="77"/>
      <c r="H164" s="77"/>
      <c r="I164" s="77"/>
    </row>
    <row r="165" ht="15.25" spans="2:9">
      <c r="B165" s="75">
        <f t="shared" ref="B165:B182" si="7">B164+1</f>
        <v>157</v>
      </c>
      <c r="C165" s="75"/>
      <c r="D165" s="75"/>
      <c r="E165" s="75"/>
      <c r="F165" s="76"/>
      <c r="G165" s="75"/>
      <c r="H165" s="75"/>
      <c r="I165" s="75"/>
    </row>
    <row r="166" ht="15.25" spans="2:9">
      <c r="B166" s="77">
        <f t="shared" si="7"/>
        <v>158</v>
      </c>
      <c r="C166" s="77"/>
      <c r="D166" s="77"/>
      <c r="E166" s="78"/>
      <c r="F166" s="79"/>
      <c r="G166" s="77"/>
      <c r="H166" s="77"/>
      <c r="I166" s="77"/>
    </row>
    <row r="167" ht="15.25" spans="2:9">
      <c r="B167" s="75">
        <f t="shared" si="7"/>
        <v>159</v>
      </c>
      <c r="C167" s="75"/>
      <c r="D167" s="75"/>
      <c r="E167" s="75"/>
      <c r="F167" s="76"/>
      <c r="G167" s="75"/>
      <c r="H167" s="75"/>
      <c r="I167" s="75"/>
    </row>
    <row r="168" ht="15.25" spans="2:9">
      <c r="B168" s="77">
        <f t="shared" si="7"/>
        <v>160</v>
      </c>
      <c r="C168" s="77"/>
      <c r="D168" s="77"/>
      <c r="E168" s="78"/>
      <c r="F168" s="79"/>
      <c r="G168" s="77"/>
      <c r="H168" s="77"/>
      <c r="I168" s="77"/>
    </row>
    <row r="169" ht="15.25" spans="2:9">
      <c r="B169" s="75">
        <f t="shared" si="7"/>
        <v>161</v>
      </c>
      <c r="C169" s="75"/>
      <c r="D169" s="75"/>
      <c r="E169" s="75"/>
      <c r="F169" s="76"/>
      <c r="G169" s="75"/>
      <c r="H169" s="75"/>
      <c r="I169" s="75"/>
    </row>
    <row r="170" ht="15.25" spans="2:9">
      <c r="B170" s="77">
        <f t="shared" si="7"/>
        <v>162</v>
      </c>
      <c r="C170" s="77"/>
      <c r="D170" s="77"/>
      <c r="E170" s="78"/>
      <c r="F170" s="79"/>
      <c r="G170" s="77"/>
      <c r="H170" s="77"/>
      <c r="I170" s="77"/>
    </row>
    <row r="171" ht="15.25" spans="2:9">
      <c r="B171" s="75">
        <f t="shared" si="7"/>
        <v>163</v>
      </c>
      <c r="C171" s="75"/>
      <c r="D171" s="75"/>
      <c r="E171" s="75"/>
      <c r="F171" s="76"/>
      <c r="G171" s="75"/>
      <c r="H171" s="75"/>
      <c r="I171" s="75"/>
    </row>
    <row r="172" ht="15.25" spans="2:9">
      <c r="B172" s="77">
        <f t="shared" si="7"/>
        <v>164</v>
      </c>
      <c r="C172" s="77"/>
      <c r="D172" s="77"/>
      <c r="E172" s="78"/>
      <c r="F172" s="79"/>
      <c r="G172" s="77"/>
      <c r="H172" s="77"/>
      <c r="I172" s="77"/>
    </row>
    <row r="173" ht="15.25" spans="2:9">
      <c r="B173" s="75">
        <f t="shared" si="7"/>
        <v>165</v>
      </c>
      <c r="C173" s="75"/>
      <c r="D173" s="75"/>
      <c r="E173" s="75"/>
      <c r="F173" s="76"/>
      <c r="G173" s="75"/>
      <c r="H173" s="75"/>
      <c r="I173" s="75"/>
    </row>
    <row r="174" ht="15.25" spans="2:9">
      <c r="B174" s="77">
        <f t="shared" si="7"/>
        <v>166</v>
      </c>
      <c r="C174" s="77"/>
      <c r="D174" s="77"/>
      <c r="E174" s="78"/>
      <c r="F174" s="79"/>
      <c r="G174" s="77"/>
      <c r="H174" s="77"/>
      <c r="I174" s="77"/>
    </row>
    <row r="175" ht="15.25" spans="2:9">
      <c r="B175" s="75">
        <f t="shared" si="7"/>
        <v>167</v>
      </c>
      <c r="C175" s="75"/>
      <c r="D175" s="75"/>
      <c r="E175" s="75"/>
      <c r="F175" s="76"/>
      <c r="G175" s="75"/>
      <c r="H175" s="75"/>
      <c r="I175" s="75"/>
    </row>
    <row r="176" ht="15.25" spans="2:9">
      <c r="B176" s="77">
        <f t="shared" si="7"/>
        <v>168</v>
      </c>
      <c r="C176" s="77"/>
      <c r="D176" s="77"/>
      <c r="E176" s="78"/>
      <c r="F176" s="79"/>
      <c r="G176" s="77"/>
      <c r="H176" s="77"/>
      <c r="I176" s="77"/>
    </row>
    <row r="177" ht="15.25" spans="2:9">
      <c r="B177" s="75">
        <f t="shared" si="7"/>
        <v>169</v>
      </c>
      <c r="C177" s="75"/>
      <c r="D177" s="75"/>
      <c r="E177" s="75"/>
      <c r="F177" s="76"/>
      <c r="G177" s="75"/>
      <c r="H177" s="75"/>
      <c r="I177" s="75"/>
    </row>
    <row r="178" ht="15.25" spans="2:9">
      <c r="B178" s="77">
        <f t="shared" si="7"/>
        <v>170</v>
      </c>
      <c r="C178" s="77"/>
      <c r="D178" s="77"/>
      <c r="E178" s="78"/>
      <c r="F178" s="79"/>
      <c r="G178" s="77"/>
      <c r="H178" s="77"/>
      <c r="I178" s="77"/>
    </row>
    <row r="179" ht="15.25" spans="2:9">
      <c r="B179" s="75">
        <f t="shared" si="7"/>
        <v>171</v>
      </c>
      <c r="C179" s="75"/>
      <c r="D179" s="75"/>
      <c r="E179" s="75"/>
      <c r="F179" s="76"/>
      <c r="G179" s="75"/>
      <c r="H179" s="75"/>
      <c r="I179" s="75"/>
    </row>
    <row r="180" ht="15.25" spans="2:9">
      <c r="B180" s="77">
        <f t="shared" si="7"/>
        <v>172</v>
      </c>
      <c r="C180" s="77"/>
      <c r="D180" s="77"/>
      <c r="E180" s="78"/>
      <c r="F180" s="79"/>
      <c r="G180" s="77"/>
      <c r="H180" s="77"/>
      <c r="I180" s="77"/>
    </row>
    <row r="181" ht="15.25" spans="2:9">
      <c r="B181" s="74">
        <f t="shared" si="7"/>
        <v>173</v>
      </c>
      <c r="C181" s="75"/>
      <c r="D181" s="75"/>
      <c r="E181" s="75"/>
      <c r="F181" s="76"/>
      <c r="G181" s="75"/>
      <c r="H181" s="75"/>
      <c r="I181" s="75"/>
    </row>
    <row r="182" ht="15.25" spans="2:9">
      <c r="B182" s="77">
        <f t="shared" si="7"/>
        <v>174</v>
      </c>
      <c r="C182" s="77"/>
      <c r="D182" s="77"/>
      <c r="E182" s="78"/>
      <c r="F182" s="79"/>
      <c r="G182" s="77"/>
      <c r="H182" s="77"/>
      <c r="I182" s="77"/>
    </row>
    <row r="183" ht="15.25" spans="2:9">
      <c r="B183" s="75">
        <f t="shared" ref="B183:B200" si="8">B182+1</f>
        <v>175</v>
      </c>
      <c r="C183" s="75"/>
      <c r="D183" s="75"/>
      <c r="E183" s="75"/>
      <c r="F183" s="76"/>
      <c r="G183" s="75"/>
      <c r="H183" s="75"/>
      <c r="I183" s="75"/>
    </row>
    <row r="184" ht="15.25" spans="2:9">
      <c r="B184" s="77">
        <f t="shared" si="8"/>
        <v>176</v>
      </c>
      <c r="C184" s="77"/>
      <c r="D184" s="77"/>
      <c r="E184" s="78"/>
      <c r="F184" s="79"/>
      <c r="G184" s="77"/>
      <c r="H184" s="77"/>
      <c r="I184" s="77"/>
    </row>
    <row r="185" ht="15.25" spans="2:9">
      <c r="B185" s="75">
        <f t="shared" si="8"/>
        <v>177</v>
      </c>
      <c r="C185" s="75"/>
      <c r="D185" s="75"/>
      <c r="E185" s="75"/>
      <c r="F185" s="76"/>
      <c r="G185" s="75"/>
      <c r="H185" s="75"/>
      <c r="I185" s="75"/>
    </row>
    <row r="186" ht="15.25" spans="2:9">
      <c r="B186" s="77">
        <f t="shared" si="8"/>
        <v>178</v>
      </c>
      <c r="C186" s="77"/>
      <c r="D186" s="77"/>
      <c r="E186" s="78"/>
      <c r="F186" s="79"/>
      <c r="G186" s="77"/>
      <c r="H186" s="77"/>
      <c r="I186" s="77"/>
    </row>
    <row r="187" ht="15.25" spans="2:9">
      <c r="B187" s="75">
        <f t="shared" si="8"/>
        <v>179</v>
      </c>
      <c r="C187" s="75"/>
      <c r="D187" s="75"/>
      <c r="E187" s="75"/>
      <c r="F187" s="76"/>
      <c r="G187" s="75"/>
      <c r="H187" s="75"/>
      <c r="I187" s="75"/>
    </row>
    <row r="188" ht="15.25" spans="2:9">
      <c r="B188" s="77">
        <f t="shared" si="8"/>
        <v>180</v>
      </c>
      <c r="C188" s="77"/>
      <c r="D188" s="77"/>
      <c r="E188" s="78"/>
      <c r="F188" s="79"/>
      <c r="G188" s="77"/>
      <c r="H188" s="77"/>
      <c r="I188" s="77"/>
    </row>
    <row r="189" ht="15.25" spans="2:9">
      <c r="B189" s="75">
        <f t="shared" si="8"/>
        <v>181</v>
      </c>
      <c r="C189" s="75"/>
      <c r="D189" s="75"/>
      <c r="E189" s="75"/>
      <c r="F189" s="76"/>
      <c r="G189" s="75"/>
      <c r="H189" s="75"/>
      <c r="I189" s="75"/>
    </row>
    <row r="190" ht="15.25" spans="2:9">
      <c r="B190" s="77">
        <f t="shared" si="8"/>
        <v>182</v>
      </c>
      <c r="C190" s="77"/>
      <c r="D190" s="77"/>
      <c r="E190" s="78"/>
      <c r="F190" s="79"/>
      <c r="G190" s="77"/>
      <c r="H190" s="77"/>
      <c r="I190" s="77"/>
    </row>
    <row r="191" ht="15.25" spans="2:9">
      <c r="B191" s="75">
        <f t="shared" si="8"/>
        <v>183</v>
      </c>
      <c r="C191" s="75"/>
      <c r="D191" s="75"/>
      <c r="E191" s="75"/>
      <c r="F191" s="76"/>
      <c r="G191" s="75"/>
      <c r="H191" s="75"/>
      <c r="I191" s="75"/>
    </row>
    <row r="192" ht="15.25" spans="2:9">
      <c r="B192" s="77">
        <f t="shared" si="8"/>
        <v>184</v>
      </c>
      <c r="C192" s="77"/>
      <c r="D192" s="77"/>
      <c r="E192" s="78"/>
      <c r="F192" s="79"/>
      <c r="G192" s="77"/>
      <c r="H192" s="77"/>
      <c r="I192" s="77"/>
    </row>
    <row r="193" ht="15.25" spans="2:9">
      <c r="B193" s="75">
        <f t="shared" si="8"/>
        <v>185</v>
      </c>
      <c r="C193" s="75"/>
      <c r="D193" s="75"/>
      <c r="E193" s="75"/>
      <c r="F193" s="76"/>
      <c r="G193" s="75"/>
      <c r="H193" s="75"/>
      <c r="I193" s="75"/>
    </row>
    <row r="194" ht="15.25" spans="2:9">
      <c r="B194" s="77">
        <f t="shared" si="8"/>
        <v>186</v>
      </c>
      <c r="C194" s="77"/>
      <c r="D194" s="77"/>
      <c r="E194" s="78"/>
      <c r="F194" s="79"/>
      <c r="G194" s="77"/>
      <c r="H194" s="77"/>
      <c r="I194" s="77"/>
    </row>
    <row r="195" ht="15.25" spans="2:9">
      <c r="B195" s="75">
        <f t="shared" si="8"/>
        <v>187</v>
      </c>
      <c r="C195" s="75"/>
      <c r="D195" s="75"/>
      <c r="E195" s="75"/>
      <c r="F195" s="76"/>
      <c r="G195" s="75"/>
      <c r="H195" s="75"/>
      <c r="I195" s="75"/>
    </row>
    <row r="196" ht="15.25" spans="2:9">
      <c r="B196" s="77">
        <f t="shared" si="8"/>
        <v>188</v>
      </c>
      <c r="C196" s="77"/>
      <c r="D196" s="77"/>
      <c r="E196" s="78"/>
      <c r="F196" s="79"/>
      <c r="G196" s="77"/>
      <c r="H196" s="77"/>
      <c r="I196" s="77"/>
    </row>
    <row r="197" ht="15.25" spans="2:9">
      <c r="B197" s="75">
        <f t="shared" si="8"/>
        <v>189</v>
      </c>
      <c r="C197" s="75"/>
      <c r="D197" s="75"/>
      <c r="E197" s="75"/>
      <c r="F197" s="76"/>
      <c r="G197" s="75"/>
      <c r="H197" s="75"/>
      <c r="I197" s="75"/>
    </row>
    <row r="198" ht="15.25" spans="2:9">
      <c r="B198" s="77">
        <f t="shared" si="8"/>
        <v>190</v>
      </c>
      <c r="C198" s="77"/>
      <c r="D198" s="77"/>
      <c r="E198" s="78"/>
      <c r="F198" s="79"/>
      <c r="G198" s="77"/>
      <c r="H198" s="77"/>
      <c r="I198" s="77"/>
    </row>
    <row r="199" ht="15.25" spans="2:9">
      <c r="B199" s="74">
        <f t="shared" si="8"/>
        <v>191</v>
      </c>
      <c r="C199" s="75"/>
      <c r="D199" s="75"/>
      <c r="E199" s="75"/>
      <c r="F199" s="76"/>
      <c r="G199" s="75"/>
      <c r="H199" s="75"/>
      <c r="I199" s="75"/>
    </row>
    <row r="200" ht="15.25" spans="2:9">
      <c r="B200" s="77">
        <f t="shared" si="8"/>
        <v>192</v>
      </c>
      <c r="C200" s="77"/>
      <c r="D200" s="77"/>
      <c r="E200" s="78"/>
      <c r="F200" s="79"/>
      <c r="G200" s="77"/>
      <c r="H200" s="77"/>
      <c r="I200" s="77"/>
    </row>
    <row r="201" ht="15.25" spans="2:9">
      <c r="B201" s="75">
        <f t="shared" ref="B201:B218" si="9">B200+1</f>
        <v>193</v>
      </c>
      <c r="C201" s="75"/>
      <c r="D201" s="75"/>
      <c r="E201" s="75"/>
      <c r="F201" s="76"/>
      <c r="G201" s="75"/>
      <c r="H201" s="75"/>
      <c r="I201" s="75"/>
    </row>
    <row r="202" ht="15.25" spans="2:9">
      <c r="B202" s="77">
        <f t="shared" si="9"/>
        <v>194</v>
      </c>
      <c r="C202" s="77"/>
      <c r="D202" s="77"/>
      <c r="E202" s="78"/>
      <c r="F202" s="79"/>
      <c r="G202" s="77"/>
      <c r="H202" s="77"/>
      <c r="I202" s="77"/>
    </row>
    <row r="203" ht="15.25" spans="2:9">
      <c r="B203" s="75">
        <f t="shared" si="9"/>
        <v>195</v>
      </c>
      <c r="C203" s="75"/>
      <c r="D203" s="75"/>
      <c r="E203" s="75"/>
      <c r="F203" s="76"/>
      <c r="G203" s="75"/>
      <c r="H203" s="75"/>
      <c r="I203" s="75"/>
    </row>
    <row r="204" ht="15.25" spans="2:9">
      <c r="B204" s="77">
        <f t="shared" si="9"/>
        <v>196</v>
      </c>
      <c r="C204" s="77"/>
      <c r="D204" s="77"/>
      <c r="E204" s="78"/>
      <c r="F204" s="79"/>
      <c r="G204" s="77"/>
      <c r="H204" s="77"/>
      <c r="I204" s="77"/>
    </row>
    <row r="205" ht="15.25" spans="2:9">
      <c r="B205" s="75">
        <f t="shared" si="9"/>
        <v>197</v>
      </c>
      <c r="C205" s="75"/>
      <c r="D205" s="75"/>
      <c r="E205" s="75"/>
      <c r="F205" s="76"/>
      <c r="G205" s="75"/>
      <c r="H205" s="75"/>
      <c r="I205" s="75"/>
    </row>
    <row r="206" ht="15.25" spans="2:9">
      <c r="B206" s="77">
        <f t="shared" si="9"/>
        <v>198</v>
      </c>
      <c r="C206" s="77"/>
      <c r="D206" s="77"/>
      <c r="E206" s="78"/>
      <c r="F206" s="79"/>
      <c r="G206" s="77"/>
      <c r="H206" s="77"/>
      <c r="I206" s="77"/>
    </row>
    <row r="207" ht="15.25" spans="2:9">
      <c r="B207" s="75">
        <f t="shared" si="9"/>
        <v>199</v>
      </c>
      <c r="C207" s="75"/>
      <c r="D207" s="75"/>
      <c r="E207" s="75"/>
      <c r="F207" s="76"/>
      <c r="G207" s="75"/>
      <c r="H207" s="75"/>
      <c r="I207" s="75"/>
    </row>
    <row r="208" ht="15.25" spans="2:9">
      <c r="B208" s="77">
        <f t="shared" si="9"/>
        <v>200</v>
      </c>
      <c r="C208" s="77"/>
      <c r="D208" s="77"/>
      <c r="E208" s="78"/>
      <c r="F208" s="79"/>
      <c r="G208" s="77"/>
      <c r="H208" s="77"/>
      <c r="I208" s="77"/>
    </row>
    <row r="209" ht="15.25" spans="2:9">
      <c r="B209" s="75">
        <f t="shared" si="9"/>
        <v>201</v>
      </c>
      <c r="C209" s="75"/>
      <c r="D209" s="75"/>
      <c r="E209" s="75"/>
      <c r="F209" s="76"/>
      <c r="G209" s="75"/>
      <c r="H209" s="75"/>
      <c r="I209" s="75"/>
    </row>
    <row r="210" ht="15.25" spans="2:9">
      <c r="B210" s="77">
        <f t="shared" si="9"/>
        <v>202</v>
      </c>
      <c r="C210" s="77"/>
      <c r="D210" s="77"/>
      <c r="E210" s="78"/>
      <c r="F210" s="79"/>
      <c r="G210" s="77"/>
      <c r="H210" s="77"/>
      <c r="I210" s="77"/>
    </row>
    <row r="211" ht="15.25" spans="2:9">
      <c r="B211" s="75">
        <f t="shared" si="9"/>
        <v>203</v>
      </c>
      <c r="C211" s="75"/>
      <c r="D211" s="75"/>
      <c r="E211" s="75"/>
      <c r="F211" s="76"/>
      <c r="G211" s="75"/>
      <c r="H211" s="75"/>
      <c r="I211" s="75"/>
    </row>
    <row r="212" ht="15.25" spans="2:9">
      <c r="B212" s="77">
        <f t="shared" si="9"/>
        <v>204</v>
      </c>
      <c r="C212" s="77"/>
      <c r="D212" s="77"/>
      <c r="E212" s="78"/>
      <c r="F212" s="79"/>
      <c r="G212" s="77"/>
      <c r="H212" s="77"/>
      <c r="I212" s="77"/>
    </row>
    <row r="213" ht="15.25" spans="2:9">
      <c r="B213" s="75">
        <f t="shared" si="9"/>
        <v>205</v>
      </c>
      <c r="C213" s="75"/>
      <c r="D213" s="75"/>
      <c r="E213" s="75"/>
      <c r="F213" s="76"/>
      <c r="G213" s="75"/>
      <c r="H213" s="75"/>
      <c r="I213" s="75"/>
    </row>
    <row r="214" ht="15.25" spans="2:9">
      <c r="B214" s="77">
        <f t="shared" si="9"/>
        <v>206</v>
      </c>
      <c r="C214" s="77"/>
      <c r="D214" s="77"/>
      <c r="E214" s="78"/>
      <c r="F214" s="79"/>
      <c r="G214" s="77"/>
      <c r="H214" s="77"/>
      <c r="I214" s="77"/>
    </row>
    <row r="215" ht="15.25" spans="2:9">
      <c r="B215" s="75">
        <f t="shared" si="9"/>
        <v>207</v>
      </c>
      <c r="C215" s="75"/>
      <c r="D215" s="75"/>
      <c r="E215" s="75"/>
      <c r="F215" s="76"/>
      <c r="G215" s="75"/>
      <c r="H215" s="75"/>
      <c r="I215" s="75"/>
    </row>
    <row r="216" ht="15.25" spans="2:9">
      <c r="B216" s="77">
        <f t="shared" si="9"/>
        <v>208</v>
      </c>
      <c r="C216" s="77"/>
      <c r="D216" s="77"/>
      <c r="E216" s="78"/>
      <c r="F216" s="79"/>
      <c r="G216" s="77"/>
      <c r="H216" s="77"/>
      <c r="I216" s="77"/>
    </row>
    <row r="217" ht="15.25" spans="2:9">
      <c r="B217" s="74">
        <f t="shared" si="9"/>
        <v>209</v>
      </c>
      <c r="C217" s="75"/>
      <c r="D217" s="75"/>
      <c r="E217" s="75"/>
      <c r="F217" s="76"/>
      <c r="G217" s="75"/>
      <c r="H217" s="75"/>
      <c r="I217" s="75"/>
    </row>
    <row r="218" ht="15.25" spans="2:9">
      <c r="B218" s="77">
        <f t="shared" si="9"/>
        <v>210</v>
      </c>
      <c r="C218" s="77"/>
      <c r="D218" s="77"/>
      <c r="E218" s="78"/>
      <c r="F218" s="79"/>
      <c r="G218" s="77"/>
      <c r="H218" s="77"/>
      <c r="I218" s="77"/>
    </row>
    <row r="219" ht="15.25" spans="2:9">
      <c r="B219" s="75">
        <f t="shared" ref="B219:B236" si="10">B218+1</f>
        <v>211</v>
      </c>
      <c r="C219" s="75"/>
      <c r="D219" s="75"/>
      <c r="E219" s="75"/>
      <c r="F219" s="76"/>
      <c r="G219" s="75"/>
      <c r="H219" s="75"/>
      <c r="I219" s="75"/>
    </row>
    <row r="220" ht="15.25" spans="2:9">
      <c r="B220" s="77">
        <f t="shared" si="10"/>
        <v>212</v>
      </c>
      <c r="C220" s="77"/>
      <c r="D220" s="77"/>
      <c r="E220" s="78"/>
      <c r="F220" s="79"/>
      <c r="G220" s="77"/>
      <c r="H220" s="77"/>
      <c r="I220" s="77"/>
    </row>
    <row r="221" ht="15.25" spans="2:9">
      <c r="B221" s="75">
        <f t="shared" si="10"/>
        <v>213</v>
      </c>
      <c r="C221" s="75"/>
      <c r="D221" s="75"/>
      <c r="E221" s="75"/>
      <c r="F221" s="76"/>
      <c r="G221" s="75"/>
      <c r="H221" s="75"/>
      <c r="I221" s="75"/>
    </row>
    <row r="222" ht="15.25" spans="2:9">
      <c r="B222" s="77">
        <f t="shared" si="10"/>
        <v>214</v>
      </c>
      <c r="C222" s="77"/>
      <c r="D222" s="77"/>
      <c r="E222" s="78"/>
      <c r="F222" s="79"/>
      <c r="G222" s="77"/>
      <c r="H222" s="77"/>
      <c r="I222" s="77"/>
    </row>
    <row r="223" ht="15.25" spans="2:9">
      <c r="B223" s="75">
        <f t="shared" si="10"/>
        <v>215</v>
      </c>
      <c r="C223" s="75"/>
      <c r="D223" s="75"/>
      <c r="E223" s="75"/>
      <c r="F223" s="76"/>
      <c r="G223" s="75"/>
      <c r="H223" s="75"/>
      <c r="I223" s="75"/>
    </row>
    <row r="224" ht="15.25" spans="2:9">
      <c r="B224" s="77">
        <f t="shared" si="10"/>
        <v>216</v>
      </c>
      <c r="C224" s="77"/>
      <c r="D224" s="77"/>
      <c r="E224" s="78"/>
      <c r="F224" s="79"/>
      <c r="G224" s="77"/>
      <c r="H224" s="77"/>
      <c r="I224" s="77"/>
    </row>
    <row r="225" ht="15.25" spans="2:9">
      <c r="B225" s="75">
        <f t="shared" si="10"/>
        <v>217</v>
      </c>
      <c r="C225" s="75"/>
      <c r="D225" s="75"/>
      <c r="E225" s="75"/>
      <c r="F225" s="76"/>
      <c r="G225" s="75"/>
      <c r="H225" s="75"/>
      <c r="I225" s="75"/>
    </row>
    <row r="226" ht="15.25" spans="2:9">
      <c r="B226" s="77">
        <f t="shared" si="10"/>
        <v>218</v>
      </c>
      <c r="C226" s="77"/>
      <c r="D226" s="77"/>
      <c r="E226" s="78"/>
      <c r="F226" s="79"/>
      <c r="G226" s="77"/>
      <c r="H226" s="77"/>
      <c r="I226" s="77"/>
    </row>
    <row r="227" ht="15.25" spans="2:9">
      <c r="B227" s="75">
        <f t="shared" si="10"/>
        <v>219</v>
      </c>
      <c r="C227" s="75"/>
      <c r="D227" s="75"/>
      <c r="E227" s="75"/>
      <c r="F227" s="76"/>
      <c r="G227" s="75"/>
      <c r="H227" s="75"/>
      <c r="I227" s="75"/>
    </row>
    <row r="228" ht="15.25" spans="2:9">
      <c r="B228" s="77">
        <f t="shared" si="10"/>
        <v>220</v>
      </c>
      <c r="C228" s="77"/>
      <c r="D228" s="77"/>
      <c r="E228" s="78"/>
      <c r="F228" s="79"/>
      <c r="G228" s="77"/>
      <c r="H228" s="77"/>
      <c r="I228" s="77"/>
    </row>
    <row r="229" ht="15.25" spans="2:9">
      <c r="B229" s="75">
        <f t="shared" si="10"/>
        <v>221</v>
      </c>
      <c r="C229" s="75"/>
      <c r="D229" s="75"/>
      <c r="E229" s="75"/>
      <c r="F229" s="76"/>
      <c r="G229" s="75"/>
      <c r="H229" s="75"/>
      <c r="I229" s="75"/>
    </row>
    <row r="230" ht="15.25" spans="2:9">
      <c r="B230" s="77">
        <f t="shared" si="10"/>
        <v>222</v>
      </c>
      <c r="C230" s="77"/>
      <c r="D230" s="77"/>
      <c r="E230" s="78"/>
      <c r="F230" s="79"/>
      <c r="G230" s="77"/>
      <c r="H230" s="77"/>
      <c r="I230" s="77"/>
    </row>
    <row r="231" ht="15.25" spans="2:9">
      <c r="B231" s="75">
        <f t="shared" si="10"/>
        <v>223</v>
      </c>
      <c r="C231" s="75"/>
      <c r="D231" s="75"/>
      <c r="E231" s="75"/>
      <c r="F231" s="76"/>
      <c r="G231" s="75"/>
      <c r="H231" s="75"/>
      <c r="I231" s="75"/>
    </row>
    <row r="232" ht="15.25" spans="2:9">
      <c r="B232" s="77">
        <f t="shared" si="10"/>
        <v>224</v>
      </c>
      <c r="C232" s="77"/>
      <c r="D232" s="77"/>
      <c r="E232" s="78"/>
      <c r="F232" s="79"/>
      <c r="G232" s="77"/>
      <c r="H232" s="77"/>
      <c r="I232" s="77"/>
    </row>
    <row r="233" ht="15.25" spans="2:9">
      <c r="B233" s="75">
        <f t="shared" si="10"/>
        <v>225</v>
      </c>
      <c r="C233" s="75"/>
      <c r="D233" s="75"/>
      <c r="E233" s="75"/>
      <c r="F233" s="76"/>
      <c r="G233" s="75"/>
      <c r="H233" s="75"/>
      <c r="I233" s="75"/>
    </row>
    <row r="234" ht="15.25" spans="2:9">
      <c r="B234" s="77">
        <f t="shared" si="10"/>
        <v>226</v>
      </c>
      <c r="C234" s="77"/>
      <c r="D234" s="77"/>
      <c r="E234" s="78"/>
      <c r="F234" s="79"/>
      <c r="G234" s="77"/>
      <c r="H234" s="77"/>
      <c r="I234" s="77"/>
    </row>
    <row r="235" ht="15.25" spans="2:9">
      <c r="B235" s="74">
        <f t="shared" si="10"/>
        <v>227</v>
      </c>
      <c r="C235" s="75"/>
      <c r="D235" s="75"/>
      <c r="E235" s="75"/>
      <c r="F235" s="76"/>
      <c r="G235" s="75"/>
      <c r="H235" s="75"/>
      <c r="I235" s="75"/>
    </row>
    <row r="236" ht="15.25" spans="2:9">
      <c r="B236" s="77">
        <f t="shared" si="10"/>
        <v>228</v>
      </c>
      <c r="C236" s="77"/>
      <c r="D236" s="77"/>
      <c r="E236" s="78"/>
      <c r="F236" s="79"/>
      <c r="G236" s="77"/>
      <c r="H236" s="77"/>
      <c r="I236" s="77"/>
    </row>
    <row r="237" ht="15.25" spans="2:9">
      <c r="B237" s="75">
        <f t="shared" ref="B237:B254" si="11">B236+1</f>
        <v>229</v>
      </c>
      <c r="C237" s="75"/>
      <c r="D237" s="75"/>
      <c r="E237" s="75"/>
      <c r="F237" s="76"/>
      <c r="G237" s="75"/>
      <c r="H237" s="75"/>
      <c r="I237" s="75"/>
    </row>
    <row r="238" ht="15.25" spans="2:9">
      <c r="B238" s="77">
        <f t="shared" si="11"/>
        <v>230</v>
      </c>
      <c r="C238" s="77"/>
      <c r="D238" s="77"/>
      <c r="E238" s="78"/>
      <c r="F238" s="79"/>
      <c r="G238" s="77"/>
      <c r="H238" s="77"/>
      <c r="I238" s="77"/>
    </row>
    <row r="239" ht="15.25" spans="2:9">
      <c r="B239" s="75">
        <f t="shared" si="11"/>
        <v>231</v>
      </c>
      <c r="C239" s="75"/>
      <c r="D239" s="75"/>
      <c r="E239" s="75"/>
      <c r="F239" s="76"/>
      <c r="G239" s="75"/>
      <c r="H239" s="75"/>
      <c r="I239" s="75"/>
    </row>
    <row r="240" ht="15.25" spans="2:9">
      <c r="B240" s="77">
        <f t="shared" si="11"/>
        <v>232</v>
      </c>
      <c r="C240" s="77"/>
      <c r="D240" s="77"/>
      <c r="E240" s="78"/>
      <c r="F240" s="79"/>
      <c r="G240" s="77"/>
      <c r="H240" s="77"/>
      <c r="I240" s="77"/>
    </row>
    <row r="241" ht="15.25" spans="2:9">
      <c r="B241" s="75">
        <f t="shared" si="11"/>
        <v>233</v>
      </c>
      <c r="C241" s="75"/>
      <c r="D241" s="75"/>
      <c r="E241" s="75"/>
      <c r="F241" s="76"/>
      <c r="G241" s="75"/>
      <c r="H241" s="75"/>
      <c r="I241" s="75"/>
    </row>
    <row r="242" ht="15.25" spans="2:9">
      <c r="B242" s="77">
        <f t="shared" si="11"/>
        <v>234</v>
      </c>
      <c r="C242" s="77"/>
      <c r="D242" s="77"/>
      <c r="E242" s="78"/>
      <c r="F242" s="79"/>
      <c r="G242" s="77"/>
      <c r="H242" s="77"/>
      <c r="I242" s="77"/>
    </row>
    <row r="243" ht="15.25" spans="2:9">
      <c r="B243" s="75">
        <f t="shared" si="11"/>
        <v>235</v>
      </c>
      <c r="C243" s="75"/>
      <c r="D243" s="75"/>
      <c r="E243" s="75"/>
      <c r="F243" s="76"/>
      <c r="G243" s="75"/>
      <c r="H243" s="75"/>
      <c r="I243" s="75"/>
    </row>
    <row r="244" ht="15.25" spans="2:9">
      <c r="B244" s="77">
        <f t="shared" si="11"/>
        <v>236</v>
      </c>
      <c r="C244" s="77"/>
      <c r="D244" s="77"/>
      <c r="E244" s="78"/>
      <c r="F244" s="79"/>
      <c r="G244" s="77"/>
      <c r="H244" s="77"/>
      <c r="I244" s="77"/>
    </row>
    <row r="245" ht="15.25" spans="2:9">
      <c r="B245" s="75">
        <f t="shared" si="11"/>
        <v>237</v>
      </c>
      <c r="C245" s="75"/>
      <c r="D245" s="75"/>
      <c r="E245" s="75"/>
      <c r="F245" s="76"/>
      <c r="G245" s="75"/>
      <c r="H245" s="75"/>
      <c r="I245" s="75"/>
    </row>
    <row r="246" ht="15.25" spans="2:9">
      <c r="B246" s="77">
        <f t="shared" si="11"/>
        <v>238</v>
      </c>
      <c r="C246" s="77"/>
      <c r="D246" s="77"/>
      <c r="E246" s="78"/>
      <c r="F246" s="79"/>
      <c r="G246" s="77"/>
      <c r="H246" s="77"/>
      <c r="I246" s="77"/>
    </row>
    <row r="247" ht="15.25" spans="2:9">
      <c r="B247" s="75">
        <f t="shared" si="11"/>
        <v>239</v>
      </c>
      <c r="C247" s="75"/>
      <c r="D247" s="75"/>
      <c r="E247" s="75"/>
      <c r="F247" s="76"/>
      <c r="G247" s="75"/>
      <c r="H247" s="75"/>
      <c r="I247" s="75"/>
    </row>
    <row r="248" ht="15.25" spans="2:9">
      <c r="B248" s="77">
        <f t="shared" si="11"/>
        <v>240</v>
      </c>
      <c r="C248" s="77"/>
      <c r="D248" s="77"/>
      <c r="E248" s="78"/>
      <c r="F248" s="79"/>
      <c r="G248" s="77"/>
      <c r="H248" s="77"/>
      <c r="I248" s="77"/>
    </row>
    <row r="249" ht="15.25" spans="2:9">
      <c r="B249" s="75">
        <f t="shared" si="11"/>
        <v>241</v>
      </c>
      <c r="C249" s="75"/>
      <c r="D249" s="75"/>
      <c r="E249" s="75"/>
      <c r="F249" s="76"/>
      <c r="G249" s="75"/>
      <c r="H249" s="75"/>
      <c r="I249" s="75"/>
    </row>
    <row r="250" ht="15.25" spans="2:9">
      <c r="B250" s="77">
        <f t="shared" si="11"/>
        <v>242</v>
      </c>
      <c r="C250" s="77"/>
      <c r="D250" s="77"/>
      <c r="E250" s="78"/>
      <c r="F250" s="79"/>
      <c r="G250" s="77"/>
      <c r="H250" s="77"/>
      <c r="I250" s="77"/>
    </row>
    <row r="251" ht="15.25" spans="2:9">
      <c r="B251" s="75">
        <f t="shared" si="11"/>
        <v>243</v>
      </c>
      <c r="C251" s="75"/>
      <c r="D251" s="75"/>
      <c r="E251" s="75"/>
      <c r="F251" s="76"/>
      <c r="G251" s="75"/>
      <c r="H251" s="75"/>
      <c r="I251" s="75"/>
    </row>
    <row r="252" ht="15.25" spans="2:9">
      <c r="B252" s="77">
        <f t="shared" si="11"/>
        <v>244</v>
      </c>
      <c r="C252" s="77"/>
      <c r="D252" s="77"/>
      <c r="E252" s="78"/>
      <c r="F252" s="79"/>
      <c r="G252" s="77"/>
      <c r="H252" s="77"/>
      <c r="I252" s="77"/>
    </row>
    <row r="253" ht="15.25" spans="2:9">
      <c r="B253" s="74">
        <f t="shared" si="11"/>
        <v>245</v>
      </c>
      <c r="C253" s="75"/>
      <c r="D253" s="75"/>
      <c r="E253" s="75"/>
      <c r="F253" s="76"/>
      <c r="G253" s="75"/>
      <c r="H253" s="75"/>
      <c r="I253" s="75"/>
    </row>
    <row r="254" ht="15.25" spans="2:9">
      <c r="B254" s="77">
        <f t="shared" si="11"/>
        <v>246</v>
      </c>
      <c r="C254" s="77"/>
      <c r="D254" s="77"/>
      <c r="E254" s="78"/>
      <c r="F254" s="79"/>
      <c r="G254" s="77"/>
      <c r="H254" s="77"/>
      <c r="I254" s="77"/>
    </row>
    <row r="255" ht="15.25" spans="2:9">
      <c r="B255" s="75">
        <f t="shared" ref="B255:B272" si="12">B254+1</f>
        <v>247</v>
      </c>
      <c r="C255" s="75"/>
      <c r="D255" s="75"/>
      <c r="E255" s="75"/>
      <c r="F255" s="76"/>
      <c r="G255" s="75"/>
      <c r="H255" s="75"/>
      <c r="I255" s="75"/>
    </row>
    <row r="256" ht="15.25" spans="2:9">
      <c r="B256" s="77">
        <f t="shared" si="12"/>
        <v>248</v>
      </c>
      <c r="C256" s="77"/>
      <c r="D256" s="77"/>
      <c r="E256" s="78"/>
      <c r="F256" s="79"/>
      <c r="G256" s="77"/>
      <c r="H256" s="77"/>
      <c r="I256" s="77"/>
    </row>
    <row r="257" ht="15.25" spans="2:9">
      <c r="B257" s="75">
        <f t="shared" si="12"/>
        <v>249</v>
      </c>
      <c r="C257" s="75"/>
      <c r="D257" s="75"/>
      <c r="E257" s="75"/>
      <c r="F257" s="76"/>
      <c r="G257" s="75"/>
      <c r="H257" s="75"/>
      <c r="I257" s="75"/>
    </row>
    <row r="258" ht="15.25" spans="2:9">
      <c r="B258" s="77">
        <f t="shared" si="12"/>
        <v>250</v>
      </c>
      <c r="C258" s="77"/>
      <c r="D258" s="77"/>
      <c r="E258" s="78"/>
      <c r="F258" s="79"/>
      <c r="G258" s="77"/>
      <c r="H258" s="77"/>
      <c r="I258" s="77"/>
    </row>
    <row r="259" ht="15.25" spans="2:9">
      <c r="B259" s="75">
        <f t="shared" si="12"/>
        <v>251</v>
      </c>
      <c r="C259" s="75"/>
      <c r="D259" s="75"/>
      <c r="E259" s="75"/>
      <c r="F259" s="76"/>
      <c r="G259" s="75"/>
      <c r="H259" s="75"/>
      <c r="I259" s="75"/>
    </row>
    <row r="260" ht="15.25" spans="2:9">
      <c r="B260" s="77">
        <f t="shared" si="12"/>
        <v>252</v>
      </c>
      <c r="C260" s="77"/>
      <c r="D260" s="77"/>
      <c r="E260" s="78"/>
      <c r="F260" s="79"/>
      <c r="G260" s="77"/>
      <c r="H260" s="77"/>
      <c r="I260" s="77"/>
    </row>
    <row r="261" ht="15.25" spans="2:9">
      <c r="B261" s="75">
        <f t="shared" si="12"/>
        <v>253</v>
      </c>
      <c r="C261" s="75"/>
      <c r="D261" s="75"/>
      <c r="E261" s="75"/>
      <c r="F261" s="76"/>
      <c r="G261" s="75"/>
      <c r="H261" s="75"/>
      <c r="I261" s="75"/>
    </row>
    <row r="262" ht="15.25" spans="2:9">
      <c r="B262" s="77">
        <f t="shared" si="12"/>
        <v>254</v>
      </c>
      <c r="C262" s="77"/>
      <c r="D262" s="77"/>
      <c r="E262" s="78"/>
      <c r="F262" s="79"/>
      <c r="G262" s="77"/>
      <c r="H262" s="77"/>
      <c r="I262" s="77"/>
    </row>
    <row r="263" ht="15.25" spans="2:9">
      <c r="B263" s="75">
        <f t="shared" si="12"/>
        <v>255</v>
      </c>
      <c r="C263" s="75"/>
      <c r="D263" s="75"/>
      <c r="E263" s="75"/>
      <c r="F263" s="76"/>
      <c r="G263" s="75"/>
      <c r="H263" s="75"/>
      <c r="I263" s="75"/>
    </row>
    <row r="264" ht="15.25" spans="2:9">
      <c r="B264" s="77">
        <f t="shared" si="12"/>
        <v>256</v>
      </c>
      <c r="C264" s="77"/>
      <c r="D264" s="77"/>
      <c r="E264" s="78"/>
      <c r="F264" s="79"/>
      <c r="G264" s="77"/>
      <c r="H264" s="77"/>
      <c r="I264" s="77"/>
    </row>
    <row r="265" ht="15.25" spans="2:9">
      <c r="B265" s="75">
        <f t="shared" si="12"/>
        <v>257</v>
      </c>
      <c r="C265" s="75"/>
      <c r="D265" s="75"/>
      <c r="E265" s="75"/>
      <c r="F265" s="76"/>
      <c r="G265" s="75"/>
      <c r="H265" s="75"/>
      <c r="I265" s="75"/>
    </row>
    <row r="266" ht="15.25" spans="2:9">
      <c r="B266" s="77">
        <f t="shared" si="12"/>
        <v>258</v>
      </c>
      <c r="C266" s="77"/>
      <c r="D266" s="77"/>
      <c r="E266" s="78"/>
      <c r="F266" s="79"/>
      <c r="G266" s="77"/>
      <c r="H266" s="77"/>
      <c r="I266" s="77"/>
    </row>
    <row r="267" ht="15.25" spans="2:9">
      <c r="B267" s="75">
        <f t="shared" si="12"/>
        <v>259</v>
      </c>
      <c r="C267" s="75"/>
      <c r="D267" s="75"/>
      <c r="E267" s="75"/>
      <c r="F267" s="76"/>
      <c r="G267" s="75"/>
      <c r="H267" s="75"/>
      <c r="I267" s="75"/>
    </row>
    <row r="268" ht="15.25" spans="2:9">
      <c r="B268" s="77">
        <f t="shared" si="12"/>
        <v>260</v>
      </c>
      <c r="C268" s="77"/>
      <c r="D268" s="77"/>
      <c r="E268" s="78"/>
      <c r="F268" s="79"/>
      <c r="G268" s="77"/>
      <c r="H268" s="77"/>
      <c r="I268" s="77"/>
    </row>
    <row r="269" ht="15.25" spans="2:9">
      <c r="B269" s="75">
        <f t="shared" si="12"/>
        <v>261</v>
      </c>
      <c r="C269" s="75"/>
      <c r="D269" s="75"/>
      <c r="E269" s="75"/>
      <c r="F269" s="76"/>
      <c r="G269" s="75"/>
      <c r="H269" s="75"/>
      <c r="I269" s="75"/>
    </row>
    <row r="270" ht="15.25" spans="2:9">
      <c r="B270" s="77">
        <f t="shared" si="12"/>
        <v>262</v>
      </c>
      <c r="C270" s="77"/>
      <c r="D270" s="77"/>
      <c r="E270" s="78"/>
      <c r="F270" s="79"/>
      <c r="G270" s="77"/>
      <c r="H270" s="77"/>
      <c r="I270" s="77"/>
    </row>
    <row r="271" ht="15.25" spans="2:9">
      <c r="B271" s="74">
        <f t="shared" si="12"/>
        <v>263</v>
      </c>
      <c r="C271" s="75"/>
      <c r="D271" s="75"/>
      <c r="E271" s="75"/>
      <c r="F271" s="76"/>
      <c r="G271" s="75"/>
      <c r="H271" s="75"/>
      <c r="I271" s="75"/>
    </row>
    <row r="272" ht="15.25" spans="2:9">
      <c r="B272" s="77">
        <f t="shared" si="12"/>
        <v>264</v>
      </c>
      <c r="C272" s="77"/>
      <c r="D272" s="77"/>
      <c r="E272" s="78"/>
      <c r="F272" s="79"/>
      <c r="G272" s="77"/>
      <c r="H272" s="77"/>
      <c r="I272" s="77"/>
    </row>
    <row r="273" ht="15.25" spans="2:9">
      <c r="B273" s="75">
        <f t="shared" ref="B273:B290" si="13">B272+1</f>
        <v>265</v>
      </c>
      <c r="C273" s="75"/>
      <c r="D273" s="75"/>
      <c r="E273" s="75"/>
      <c r="F273" s="76"/>
      <c r="G273" s="75"/>
      <c r="H273" s="75"/>
      <c r="I273" s="75"/>
    </row>
    <row r="274" ht="15.25" spans="2:9">
      <c r="B274" s="77">
        <f t="shared" si="13"/>
        <v>266</v>
      </c>
      <c r="C274" s="77"/>
      <c r="D274" s="77"/>
      <c r="E274" s="78"/>
      <c r="F274" s="79"/>
      <c r="G274" s="77"/>
      <c r="H274" s="77"/>
      <c r="I274" s="77"/>
    </row>
    <row r="275" ht="15.25" spans="2:9">
      <c r="B275" s="75">
        <f t="shared" si="13"/>
        <v>267</v>
      </c>
      <c r="C275" s="75"/>
      <c r="D275" s="75"/>
      <c r="E275" s="75"/>
      <c r="F275" s="76"/>
      <c r="G275" s="75"/>
      <c r="H275" s="75"/>
      <c r="I275" s="75"/>
    </row>
    <row r="276" ht="15.25" spans="2:9">
      <c r="B276" s="77">
        <f t="shared" si="13"/>
        <v>268</v>
      </c>
      <c r="C276" s="77"/>
      <c r="D276" s="77"/>
      <c r="E276" s="78"/>
      <c r="F276" s="79"/>
      <c r="G276" s="77"/>
      <c r="H276" s="77"/>
      <c r="I276" s="77"/>
    </row>
    <row r="277" ht="15.25" spans="2:9">
      <c r="B277" s="75">
        <f t="shared" si="13"/>
        <v>269</v>
      </c>
      <c r="C277" s="75"/>
      <c r="D277" s="75"/>
      <c r="E277" s="75"/>
      <c r="F277" s="76"/>
      <c r="G277" s="75"/>
      <c r="H277" s="75"/>
      <c r="I277" s="75"/>
    </row>
    <row r="278" ht="15.25" spans="2:9">
      <c r="B278" s="77">
        <f t="shared" si="13"/>
        <v>270</v>
      </c>
      <c r="C278" s="77"/>
      <c r="D278" s="77"/>
      <c r="E278" s="78"/>
      <c r="F278" s="79"/>
      <c r="G278" s="77"/>
      <c r="H278" s="77"/>
      <c r="I278" s="77"/>
    </row>
    <row r="279" ht="15.25" spans="2:9">
      <c r="B279" s="75">
        <f t="shared" si="13"/>
        <v>271</v>
      </c>
      <c r="C279" s="75"/>
      <c r="D279" s="75"/>
      <c r="E279" s="75"/>
      <c r="F279" s="76"/>
      <c r="G279" s="75"/>
      <c r="H279" s="75"/>
      <c r="I279" s="75"/>
    </row>
    <row r="280" ht="15.25" spans="2:9">
      <c r="B280" s="77">
        <f t="shared" si="13"/>
        <v>272</v>
      </c>
      <c r="C280" s="77"/>
      <c r="D280" s="77"/>
      <c r="E280" s="78"/>
      <c r="F280" s="79"/>
      <c r="G280" s="77"/>
      <c r="H280" s="77"/>
      <c r="I280" s="77"/>
    </row>
    <row r="281" ht="15.25" spans="2:9">
      <c r="B281" s="75">
        <f t="shared" si="13"/>
        <v>273</v>
      </c>
      <c r="C281" s="75"/>
      <c r="D281" s="75"/>
      <c r="E281" s="75"/>
      <c r="F281" s="76"/>
      <c r="G281" s="75"/>
      <c r="H281" s="75"/>
      <c r="I281" s="75"/>
    </row>
    <row r="282" ht="15.25" spans="2:9">
      <c r="B282" s="77">
        <f t="shared" si="13"/>
        <v>274</v>
      </c>
      <c r="C282" s="77"/>
      <c r="D282" s="77"/>
      <c r="E282" s="78"/>
      <c r="F282" s="79"/>
      <c r="G282" s="77"/>
      <c r="H282" s="77"/>
      <c r="I282" s="77"/>
    </row>
    <row r="283" ht="15.25" spans="2:9">
      <c r="B283" s="75">
        <f t="shared" si="13"/>
        <v>275</v>
      </c>
      <c r="C283" s="75"/>
      <c r="D283" s="75"/>
      <c r="E283" s="75"/>
      <c r="F283" s="76"/>
      <c r="G283" s="75"/>
      <c r="H283" s="75"/>
      <c r="I283" s="75"/>
    </row>
    <row r="284" ht="15.25" spans="2:9">
      <c r="B284" s="77">
        <f t="shared" si="13"/>
        <v>276</v>
      </c>
      <c r="C284" s="77"/>
      <c r="D284" s="77"/>
      <c r="E284" s="78"/>
      <c r="F284" s="79"/>
      <c r="G284" s="77"/>
      <c r="H284" s="77"/>
      <c r="I284" s="77"/>
    </row>
    <row r="285" ht="15.25" spans="2:9">
      <c r="B285" s="75">
        <f t="shared" si="13"/>
        <v>277</v>
      </c>
      <c r="C285" s="75"/>
      <c r="D285" s="75"/>
      <c r="E285" s="75"/>
      <c r="F285" s="76"/>
      <c r="G285" s="75"/>
      <c r="H285" s="75"/>
      <c r="I285" s="75"/>
    </row>
    <row r="286" ht="15.25" spans="2:9">
      <c r="B286" s="77">
        <f t="shared" si="13"/>
        <v>278</v>
      </c>
      <c r="C286" s="77"/>
      <c r="D286" s="77"/>
      <c r="E286" s="78"/>
      <c r="F286" s="79"/>
      <c r="G286" s="77"/>
      <c r="H286" s="77"/>
      <c r="I286" s="77"/>
    </row>
    <row r="287" ht="15.25" spans="2:9">
      <c r="B287" s="75">
        <f t="shared" si="13"/>
        <v>279</v>
      </c>
      <c r="C287" s="75"/>
      <c r="D287" s="75"/>
      <c r="E287" s="75"/>
      <c r="F287" s="76"/>
      <c r="G287" s="75"/>
      <c r="H287" s="75"/>
      <c r="I287" s="75"/>
    </row>
    <row r="288" ht="15.25" spans="2:9">
      <c r="B288" s="77">
        <f t="shared" si="13"/>
        <v>280</v>
      </c>
      <c r="C288" s="77"/>
      <c r="D288" s="77"/>
      <c r="E288" s="78"/>
      <c r="F288" s="79"/>
      <c r="G288" s="77"/>
      <c r="H288" s="77"/>
      <c r="I288" s="77"/>
    </row>
    <row r="289" ht="15.25" spans="2:9">
      <c r="B289" s="74">
        <f t="shared" si="13"/>
        <v>281</v>
      </c>
      <c r="C289" s="75"/>
      <c r="D289" s="75"/>
      <c r="E289" s="75"/>
      <c r="F289" s="76"/>
      <c r="G289" s="75"/>
      <c r="H289" s="75"/>
      <c r="I289" s="75"/>
    </row>
    <row r="290" ht="15.25" spans="2:9">
      <c r="B290" s="77">
        <f t="shared" si="13"/>
        <v>282</v>
      </c>
      <c r="C290" s="77"/>
      <c r="D290" s="77"/>
      <c r="E290" s="78"/>
      <c r="F290" s="79"/>
      <c r="G290" s="77"/>
      <c r="H290" s="77"/>
      <c r="I290" s="77"/>
    </row>
    <row r="291" ht="15.25" spans="2:9">
      <c r="B291" s="75">
        <f t="shared" ref="B291:B308" si="14">B290+1</f>
        <v>283</v>
      </c>
      <c r="C291" s="75"/>
      <c r="D291" s="75"/>
      <c r="E291" s="75"/>
      <c r="F291" s="76"/>
      <c r="G291" s="75"/>
      <c r="H291" s="75"/>
      <c r="I291" s="75"/>
    </row>
    <row r="292" ht="15.25" spans="2:9">
      <c r="B292" s="77">
        <f t="shared" si="14"/>
        <v>284</v>
      </c>
      <c r="C292" s="77"/>
      <c r="D292" s="77"/>
      <c r="E292" s="78"/>
      <c r="F292" s="79"/>
      <c r="G292" s="77"/>
      <c r="H292" s="77"/>
      <c r="I292" s="77"/>
    </row>
    <row r="293" ht="15.25" spans="2:9">
      <c r="B293" s="75">
        <f t="shared" si="14"/>
        <v>285</v>
      </c>
      <c r="C293" s="75"/>
      <c r="D293" s="75"/>
      <c r="E293" s="75"/>
      <c r="F293" s="76"/>
      <c r="G293" s="75"/>
      <c r="H293" s="75"/>
      <c r="I293" s="75"/>
    </row>
    <row r="294" ht="15.25" spans="2:9">
      <c r="B294" s="77">
        <f t="shared" si="14"/>
        <v>286</v>
      </c>
      <c r="C294" s="77"/>
      <c r="D294" s="77"/>
      <c r="E294" s="78"/>
      <c r="F294" s="79"/>
      <c r="G294" s="77"/>
      <c r="H294" s="77"/>
      <c r="I294" s="77"/>
    </row>
    <row r="295" ht="15.25" spans="2:9">
      <c r="B295" s="75">
        <f t="shared" si="14"/>
        <v>287</v>
      </c>
      <c r="C295" s="75"/>
      <c r="D295" s="75"/>
      <c r="E295" s="75"/>
      <c r="F295" s="76"/>
      <c r="G295" s="75"/>
      <c r="H295" s="75"/>
      <c r="I295" s="75"/>
    </row>
    <row r="296" ht="15.25" spans="2:9">
      <c r="B296" s="77">
        <f t="shared" si="14"/>
        <v>288</v>
      </c>
      <c r="C296" s="77"/>
      <c r="D296" s="77"/>
      <c r="E296" s="78"/>
      <c r="F296" s="79"/>
      <c r="G296" s="77"/>
      <c r="H296" s="77"/>
      <c r="I296" s="77"/>
    </row>
    <row r="297" ht="15.25" spans="2:9">
      <c r="B297" s="75">
        <f t="shared" si="14"/>
        <v>289</v>
      </c>
      <c r="C297" s="75"/>
      <c r="D297" s="75"/>
      <c r="E297" s="75"/>
      <c r="F297" s="76"/>
      <c r="G297" s="75"/>
      <c r="H297" s="75"/>
      <c r="I297" s="75"/>
    </row>
    <row r="298" ht="15.25" spans="2:9">
      <c r="B298" s="77">
        <f t="shared" si="14"/>
        <v>290</v>
      </c>
      <c r="C298" s="77"/>
      <c r="D298" s="77"/>
      <c r="E298" s="78"/>
      <c r="F298" s="79"/>
      <c r="G298" s="77"/>
      <c r="H298" s="77"/>
      <c r="I298" s="77"/>
    </row>
    <row r="299" ht="15.25" spans="2:9">
      <c r="B299" s="75">
        <f t="shared" si="14"/>
        <v>291</v>
      </c>
      <c r="C299" s="75"/>
      <c r="D299" s="75"/>
      <c r="E299" s="75"/>
      <c r="F299" s="76"/>
      <c r="G299" s="75"/>
      <c r="H299" s="75"/>
      <c r="I299" s="75"/>
    </row>
    <row r="300" ht="15.25" spans="2:9">
      <c r="B300" s="77">
        <f t="shared" si="14"/>
        <v>292</v>
      </c>
      <c r="C300" s="77"/>
      <c r="D300" s="77"/>
      <c r="E300" s="78"/>
      <c r="F300" s="79"/>
      <c r="G300" s="77"/>
      <c r="H300" s="77"/>
      <c r="I300" s="77"/>
    </row>
    <row r="301" ht="15.25" spans="2:9">
      <c r="B301" s="75">
        <f t="shared" si="14"/>
        <v>293</v>
      </c>
      <c r="C301" s="75"/>
      <c r="D301" s="75"/>
      <c r="E301" s="75"/>
      <c r="F301" s="76"/>
      <c r="G301" s="75"/>
      <c r="H301" s="75"/>
      <c r="I301" s="75"/>
    </row>
    <row r="302" ht="15.25" spans="2:9">
      <c r="B302" s="77">
        <f t="shared" si="14"/>
        <v>294</v>
      </c>
      <c r="C302" s="77"/>
      <c r="D302" s="77"/>
      <c r="E302" s="78"/>
      <c r="F302" s="79"/>
      <c r="G302" s="77"/>
      <c r="H302" s="77"/>
      <c r="I302" s="77"/>
    </row>
    <row r="303" ht="15.25" spans="2:9">
      <c r="B303" s="75">
        <f t="shared" si="14"/>
        <v>295</v>
      </c>
      <c r="C303" s="75"/>
      <c r="D303" s="75"/>
      <c r="E303" s="75"/>
      <c r="F303" s="76"/>
      <c r="G303" s="75"/>
      <c r="H303" s="75"/>
      <c r="I303" s="75"/>
    </row>
    <row r="304" ht="15.25" spans="2:9">
      <c r="B304" s="77">
        <f t="shared" si="14"/>
        <v>296</v>
      </c>
      <c r="C304" s="77"/>
      <c r="D304" s="77"/>
      <c r="E304" s="78"/>
      <c r="F304" s="79"/>
      <c r="G304" s="77"/>
      <c r="H304" s="77"/>
      <c r="I304" s="77"/>
    </row>
    <row r="305" ht="15.25" spans="2:9">
      <c r="B305" s="75">
        <f t="shared" si="14"/>
        <v>297</v>
      </c>
      <c r="C305" s="75"/>
      <c r="D305" s="75"/>
      <c r="E305" s="75"/>
      <c r="F305" s="76"/>
      <c r="G305" s="75"/>
      <c r="H305" s="75"/>
      <c r="I305" s="75"/>
    </row>
    <row r="306" ht="15.25" spans="2:9">
      <c r="B306" s="77">
        <f t="shared" si="14"/>
        <v>298</v>
      </c>
      <c r="C306" s="77"/>
      <c r="D306" s="77"/>
      <c r="E306" s="78"/>
      <c r="F306" s="79"/>
      <c r="G306" s="77"/>
      <c r="H306" s="77"/>
      <c r="I306" s="77"/>
    </row>
    <row r="307" ht="15.25" spans="2:9">
      <c r="B307" s="74">
        <f t="shared" si="14"/>
        <v>299</v>
      </c>
      <c r="C307" s="75"/>
      <c r="D307" s="75"/>
      <c r="E307" s="75"/>
      <c r="F307" s="76"/>
      <c r="G307" s="75"/>
      <c r="H307" s="75"/>
      <c r="I307" s="75"/>
    </row>
    <row r="308" ht="15.25" spans="2:9">
      <c r="B308" s="77">
        <f t="shared" si="14"/>
        <v>300</v>
      </c>
      <c r="C308" s="77"/>
      <c r="D308" s="77"/>
      <c r="E308" s="78"/>
      <c r="F308" s="79"/>
      <c r="G308" s="77"/>
      <c r="H308" s="77"/>
      <c r="I308" s="77"/>
    </row>
    <row r="309" ht="15.25" spans="2:9">
      <c r="B309" s="75">
        <f t="shared" ref="B309:B326" si="15">B308+1</f>
        <v>301</v>
      </c>
      <c r="C309" s="75"/>
      <c r="D309" s="75"/>
      <c r="E309" s="75"/>
      <c r="F309" s="76"/>
      <c r="G309" s="75"/>
      <c r="H309" s="75"/>
      <c r="I309" s="75"/>
    </row>
    <row r="310" ht="15.25" spans="2:9">
      <c r="B310" s="77">
        <f t="shared" si="15"/>
        <v>302</v>
      </c>
      <c r="C310" s="77"/>
      <c r="D310" s="77"/>
      <c r="E310" s="78"/>
      <c r="F310" s="79"/>
      <c r="G310" s="77"/>
      <c r="H310" s="77"/>
      <c r="I310" s="77"/>
    </row>
    <row r="311" ht="15.25" spans="2:9">
      <c r="B311" s="75">
        <f t="shared" si="15"/>
        <v>303</v>
      </c>
      <c r="C311" s="75"/>
      <c r="D311" s="75"/>
      <c r="E311" s="75"/>
      <c r="F311" s="76"/>
      <c r="G311" s="75"/>
      <c r="H311" s="75"/>
      <c r="I311" s="75"/>
    </row>
    <row r="312" ht="15.25" spans="2:9">
      <c r="B312" s="77">
        <f t="shared" si="15"/>
        <v>304</v>
      </c>
      <c r="C312" s="77"/>
      <c r="D312" s="77"/>
      <c r="E312" s="78"/>
      <c r="F312" s="79"/>
      <c r="G312" s="77"/>
      <c r="H312" s="77"/>
      <c r="I312" s="77"/>
    </row>
    <row r="313" ht="15.25" spans="2:9">
      <c r="B313" s="75">
        <f t="shared" si="15"/>
        <v>305</v>
      </c>
      <c r="C313" s="75"/>
      <c r="D313" s="75"/>
      <c r="E313" s="75"/>
      <c r="F313" s="76"/>
      <c r="G313" s="75"/>
      <c r="H313" s="75"/>
      <c r="I313" s="75"/>
    </row>
    <row r="314" ht="15.25" spans="2:9">
      <c r="B314" s="77">
        <f t="shared" si="15"/>
        <v>306</v>
      </c>
      <c r="C314" s="77"/>
      <c r="D314" s="77"/>
      <c r="E314" s="78"/>
      <c r="F314" s="79"/>
      <c r="G314" s="77"/>
      <c r="H314" s="77"/>
      <c r="I314" s="77"/>
    </row>
    <row r="315" ht="15.25" spans="2:9">
      <c r="B315" s="75">
        <f t="shared" si="15"/>
        <v>307</v>
      </c>
      <c r="C315" s="75"/>
      <c r="D315" s="75"/>
      <c r="E315" s="75"/>
      <c r="F315" s="76"/>
      <c r="G315" s="75"/>
      <c r="H315" s="75"/>
      <c r="I315" s="75"/>
    </row>
    <row r="316" ht="15.25" spans="2:9">
      <c r="B316" s="77">
        <f t="shared" si="15"/>
        <v>308</v>
      </c>
      <c r="C316" s="77"/>
      <c r="D316" s="77"/>
      <c r="E316" s="78"/>
      <c r="F316" s="79"/>
      <c r="G316" s="77"/>
      <c r="H316" s="77"/>
      <c r="I316" s="77"/>
    </row>
    <row r="317" ht="15.25" spans="2:9">
      <c r="B317" s="75">
        <f t="shared" si="15"/>
        <v>309</v>
      </c>
      <c r="C317" s="75"/>
      <c r="D317" s="75"/>
      <c r="E317" s="75"/>
      <c r="F317" s="76"/>
      <c r="G317" s="75"/>
      <c r="H317" s="75"/>
      <c r="I317" s="75"/>
    </row>
    <row r="318" ht="15.25" spans="2:9">
      <c r="B318" s="77">
        <f t="shared" si="15"/>
        <v>310</v>
      </c>
      <c r="C318" s="77"/>
      <c r="D318" s="77"/>
      <c r="E318" s="78"/>
      <c r="F318" s="79"/>
      <c r="G318" s="77"/>
      <c r="H318" s="77"/>
      <c r="I318" s="77"/>
    </row>
    <row r="319" ht="15.25" spans="2:9">
      <c r="B319" s="75">
        <f t="shared" si="15"/>
        <v>311</v>
      </c>
      <c r="C319" s="75"/>
      <c r="D319" s="75"/>
      <c r="E319" s="75"/>
      <c r="F319" s="76"/>
      <c r="G319" s="75"/>
      <c r="H319" s="75"/>
      <c r="I319" s="75"/>
    </row>
    <row r="320" ht="15.25" spans="2:9">
      <c r="B320" s="77">
        <f t="shared" si="15"/>
        <v>312</v>
      </c>
      <c r="C320" s="77"/>
      <c r="D320" s="77"/>
      <c r="E320" s="78"/>
      <c r="F320" s="79"/>
      <c r="G320" s="77"/>
      <c r="H320" s="77"/>
      <c r="I320" s="77"/>
    </row>
    <row r="321" ht="15.25" spans="2:9">
      <c r="B321" s="75">
        <f t="shared" si="15"/>
        <v>313</v>
      </c>
      <c r="C321" s="75"/>
      <c r="D321" s="75"/>
      <c r="E321" s="75"/>
      <c r="F321" s="76"/>
      <c r="G321" s="75"/>
      <c r="H321" s="75"/>
      <c r="I321" s="75"/>
    </row>
    <row r="322" ht="15.25" spans="2:9">
      <c r="B322" s="77">
        <f t="shared" si="15"/>
        <v>314</v>
      </c>
      <c r="C322" s="77"/>
      <c r="D322" s="77"/>
      <c r="E322" s="78"/>
      <c r="F322" s="79"/>
      <c r="G322" s="77"/>
      <c r="H322" s="77"/>
      <c r="I322" s="77"/>
    </row>
    <row r="323" ht="15.25" spans="2:9">
      <c r="B323" s="75">
        <f t="shared" si="15"/>
        <v>315</v>
      </c>
      <c r="C323" s="75"/>
      <c r="D323" s="75"/>
      <c r="E323" s="75"/>
      <c r="F323" s="76"/>
      <c r="G323" s="75"/>
      <c r="H323" s="75"/>
      <c r="I323" s="75"/>
    </row>
    <row r="324" ht="15.25" spans="2:9">
      <c r="B324" s="77">
        <f t="shared" si="15"/>
        <v>316</v>
      </c>
      <c r="C324" s="77"/>
      <c r="D324" s="77"/>
      <c r="E324" s="78"/>
      <c r="F324" s="79"/>
      <c r="G324" s="77"/>
      <c r="H324" s="77"/>
      <c r="I324" s="77"/>
    </row>
    <row r="325" ht="15.25" spans="2:9">
      <c r="B325" s="74">
        <f t="shared" si="15"/>
        <v>317</v>
      </c>
      <c r="C325" s="75"/>
      <c r="D325" s="75"/>
      <c r="E325" s="75"/>
      <c r="F325" s="76"/>
      <c r="G325" s="75"/>
      <c r="H325" s="75"/>
      <c r="I325" s="75"/>
    </row>
    <row r="326" ht="15.25" spans="2:9">
      <c r="B326" s="77">
        <f t="shared" si="15"/>
        <v>318</v>
      </c>
      <c r="C326" s="77"/>
      <c r="D326" s="77"/>
      <c r="E326" s="78"/>
      <c r="F326" s="79"/>
      <c r="G326" s="77"/>
      <c r="H326" s="77"/>
      <c r="I326" s="77"/>
    </row>
    <row r="327" ht="15.25" spans="2:9">
      <c r="B327" s="75">
        <f t="shared" ref="B327:B344" si="16">B326+1</f>
        <v>319</v>
      </c>
      <c r="C327" s="75"/>
      <c r="D327" s="75"/>
      <c r="E327" s="75"/>
      <c r="F327" s="76"/>
      <c r="G327" s="75"/>
      <c r="H327" s="75"/>
      <c r="I327" s="75"/>
    </row>
    <row r="328" ht="15.25" spans="2:9">
      <c r="B328" s="77">
        <f t="shared" si="16"/>
        <v>320</v>
      </c>
      <c r="C328" s="77"/>
      <c r="D328" s="77"/>
      <c r="E328" s="78"/>
      <c r="F328" s="79"/>
      <c r="G328" s="77"/>
      <c r="H328" s="77"/>
      <c r="I328" s="77"/>
    </row>
    <row r="329" ht="15.25" spans="2:9">
      <c r="B329" s="75">
        <f t="shared" si="16"/>
        <v>321</v>
      </c>
      <c r="C329" s="75"/>
      <c r="D329" s="75"/>
      <c r="E329" s="75"/>
      <c r="F329" s="76"/>
      <c r="G329" s="75"/>
      <c r="H329" s="75"/>
      <c r="I329" s="75"/>
    </row>
    <row r="330" ht="15.25" spans="2:9">
      <c r="B330" s="77">
        <f t="shared" si="16"/>
        <v>322</v>
      </c>
      <c r="C330" s="77"/>
      <c r="D330" s="77"/>
      <c r="E330" s="78"/>
      <c r="F330" s="79"/>
      <c r="G330" s="77"/>
      <c r="H330" s="77"/>
      <c r="I330" s="77"/>
    </row>
    <row r="331" ht="15.25" spans="2:9">
      <c r="B331" s="75">
        <f t="shared" si="16"/>
        <v>323</v>
      </c>
      <c r="C331" s="75"/>
      <c r="D331" s="75"/>
      <c r="E331" s="75"/>
      <c r="F331" s="76"/>
      <c r="G331" s="75"/>
      <c r="H331" s="75"/>
      <c r="I331" s="75"/>
    </row>
    <row r="332" ht="15.25" spans="2:9">
      <c r="B332" s="77">
        <f t="shared" si="16"/>
        <v>324</v>
      </c>
      <c r="C332" s="77"/>
      <c r="D332" s="77"/>
      <c r="E332" s="78"/>
      <c r="F332" s="79"/>
      <c r="G332" s="77"/>
      <c r="H332" s="77"/>
      <c r="I332" s="77"/>
    </row>
    <row r="333" ht="15.25" spans="2:9">
      <c r="B333" s="75">
        <f t="shared" si="16"/>
        <v>325</v>
      </c>
      <c r="C333" s="75"/>
      <c r="D333" s="75"/>
      <c r="E333" s="75"/>
      <c r="F333" s="76"/>
      <c r="G333" s="75"/>
      <c r="H333" s="75"/>
      <c r="I333" s="75"/>
    </row>
    <row r="334" ht="15.25" spans="2:9">
      <c r="B334" s="77">
        <f t="shared" si="16"/>
        <v>326</v>
      </c>
      <c r="C334" s="77"/>
      <c r="D334" s="77"/>
      <c r="E334" s="78"/>
      <c r="F334" s="79"/>
      <c r="G334" s="77"/>
      <c r="H334" s="77"/>
      <c r="I334" s="77"/>
    </row>
    <row r="335" ht="15.25" spans="2:9">
      <c r="B335" s="75">
        <f t="shared" si="16"/>
        <v>327</v>
      </c>
      <c r="C335" s="75"/>
      <c r="D335" s="75"/>
      <c r="E335" s="75"/>
      <c r="F335" s="76"/>
      <c r="G335" s="75"/>
      <c r="H335" s="75"/>
      <c r="I335" s="75"/>
    </row>
    <row r="336" ht="15.25" spans="2:9">
      <c r="B336" s="77">
        <f t="shared" si="16"/>
        <v>328</v>
      </c>
      <c r="C336" s="77"/>
      <c r="D336" s="77"/>
      <c r="E336" s="78"/>
      <c r="F336" s="79"/>
      <c r="G336" s="77"/>
      <c r="H336" s="77"/>
      <c r="I336" s="77"/>
    </row>
    <row r="337" ht="15.25" spans="2:9">
      <c r="B337" s="75">
        <f t="shared" si="16"/>
        <v>329</v>
      </c>
      <c r="C337" s="75"/>
      <c r="D337" s="75"/>
      <c r="E337" s="75"/>
      <c r="F337" s="76"/>
      <c r="G337" s="75"/>
      <c r="H337" s="75"/>
      <c r="I337" s="75"/>
    </row>
    <row r="338" ht="15.25" spans="2:9">
      <c r="B338" s="77">
        <f t="shared" si="16"/>
        <v>330</v>
      </c>
      <c r="C338" s="77"/>
      <c r="D338" s="77"/>
      <c r="E338" s="78"/>
      <c r="F338" s="79"/>
      <c r="G338" s="77"/>
      <c r="H338" s="77"/>
      <c r="I338" s="77"/>
    </row>
    <row r="339" ht="15.25" spans="2:9">
      <c r="B339" s="75">
        <f t="shared" si="16"/>
        <v>331</v>
      </c>
      <c r="C339" s="75"/>
      <c r="D339" s="75"/>
      <c r="E339" s="75"/>
      <c r="F339" s="76"/>
      <c r="G339" s="75"/>
      <c r="H339" s="75"/>
      <c r="I339" s="75"/>
    </row>
    <row r="340" ht="15.25" spans="2:9">
      <c r="B340" s="77">
        <f t="shared" si="16"/>
        <v>332</v>
      </c>
      <c r="C340" s="77"/>
      <c r="D340" s="77"/>
      <c r="E340" s="78"/>
      <c r="F340" s="79"/>
      <c r="G340" s="77"/>
      <c r="H340" s="77"/>
      <c r="I340" s="77"/>
    </row>
    <row r="341" ht="15.25" spans="2:9">
      <c r="B341" s="75">
        <f t="shared" si="16"/>
        <v>333</v>
      </c>
      <c r="C341" s="75"/>
      <c r="D341" s="75"/>
      <c r="E341" s="75"/>
      <c r="F341" s="76"/>
      <c r="G341" s="75"/>
      <c r="H341" s="75"/>
      <c r="I341" s="75"/>
    </row>
    <row r="342" ht="15.25" spans="2:9">
      <c r="B342" s="77">
        <f t="shared" si="16"/>
        <v>334</v>
      </c>
      <c r="C342" s="77"/>
      <c r="D342" s="77"/>
      <c r="E342" s="78"/>
      <c r="F342" s="79"/>
      <c r="G342" s="77"/>
      <c r="H342" s="77"/>
      <c r="I342" s="77"/>
    </row>
    <row r="343" ht="15.25" spans="2:9">
      <c r="B343" s="74">
        <f t="shared" si="16"/>
        <v>335</v>
      </c>
      <c r="C343" s="75"/>
      <c r="D343" s="75"/>
      <c r="E343" s="75"/>
      <c r="F343" s="76"/>
      <c r="G343" s="75"/>
      <c r="H343" s="75"/>
      <c r="I343" s="75"/>
    </row>
    <row r="344" ht="15.25" spans="2:9">
      <c r="B344" s="77">
        <f t="shared" si="16"/>
        <v>336</v>
      </c>
      <c r="C344" s="77"/>
      <c r="D344" s="77"/>
      <c r="E344" s="78"/>
      <c r="F344" s="79"/>
      <c r="G344" s="77"/>
      <c r="H344" s="77"/>
      <c r="I344" s="77"/>
    </row>
    <row r="345" ht="15.25" spans="2:9">
      <c r="B345" s="75">
        <f t="shared" ref="B345:B362" si="17">B344+1</f>
        <v>337</v>
      </c>
      <c r="C345" s="75"/>
      <c r="D345" s="75"/>
      <c r="E345" s="75"/>
      <c r="F345" s="76"/>
      <c r="G345" s="75"/>
      <c r="H345" s="75"/>
      <c r="I345" s="75"/>
    </row>
    <row r="346" ht="15.25" spans="2:9">
      <c r="B346" s="77">
        <f t="shared" si="17"/>
        <v>338</v>
      </c>
      <c r="C346" s="77"/>
      <c r="D346" s="77"/>
      <c r="E346" s="78"/>
      <c r="F346" s="79"/>
      <c r="G346" s="77"/>
      <c r="H346" s="77"/>
      <c r="I346" s="77"/>
    </row>
    <row r="347" ht="15.25" spans="2:9">
      <c r="B347" s="75">
        <f t="shared" si="17"/>
        <v>339</v>
      </c>
      <c r="C347" s="75"/>
      <c r="D347" s="75"/>
      <c r="E347" s="75"/>
      <c r="F347" s="76"/>
      <c r="G347" s="75"/>
      <c r="H347" s="75"/>
      <c r="I347" s="75"/>
    </row>
    <row r="348" ht="15.25" spans="2:9">
      <c r="B348" s="77">
        <f t="shared" si="17"/>
        <v>340</v>
      </c>
      <c r="C348" s="77"/>
      <c r="D348" s="77"/>
      <c r="E348" s="78"/>
      <c r="F348" s="79"/>
      <c r="G348" s="77"/>
      <c r="H348" s="77"/>
      <c r="I348" s="77"/>
    </row>
    <row r="349" ht="15.25" spans="2:9">
      <c r="B349" s="75">
        <f t="shared" si="17"/>
        <v>341</v>
      </c>
      <c r="C349" s="75"/>
      <c r="D349" s="75"/>
      <c r="E349" s="75"/>
      <c r="F349" s="76"/>
      <c r="G349" s="75"/>
      <c r="H349" s="75"/>
      <c r="I349" s="75"/>
    </row>
    <row r="350" ht="15.25" spans="2:9">
      <c r="B350" s="77">
        <f t="shared" si="17"/>
        <v>342</v>
      </c>
      <c r="C350" s="77"/>
      <c r="D350" s="77"/>
      <c r="E350" s="78"/>
      <c r="F350" s="79"/>
      <c r="G350" s="77"/>
      <c r="H350" s="77"/>
      <c r="I350" s="77"/>
    </row>
    <row r="351" ht="15.25" spans="2:9">
      <c r="B351" s="75">
        <f t="shared" si="17"/>
        <v>343</v>
      </c>
      <c r="C351" s="75"/>
      <c r="D351" s="75"/>
      <c r="E351" s="75"/>
      <c r="F351" s="76"/>
      <c r="G351" s="75"/>
      <c r="H351" s="75"/>
      <c r="I351" s="75"/>
    </row>
    <row r="352" ht="15.25" spans="2:9">
      <c r="B352" s="77">
        <f t="shared" si="17"/>
        <v>344</v>
      </c>
      <c r="C352" s="77"/>
      <c r="D352" s="77"/>
      <c r="E352" s="78"/>
      <c r="F352" s="79"/>
      <c r="G352" s="77"/>
      <c r="H352" s="77"/>
      <c r="I352" s="77"/>
    </row>
    <row r="353" ht="15.25" spans="2:9">
      <c r="B353" s="75">
        <f t="shared" si="17"/>
        <v>345</v>
      </c>
      <c r="C353" s="75"/>
      <c r="D353" s="75"/>
      <c r="E353" s="75"/>
      <c r="F353" s="76"/>
      <c r="G353" s="75"/>
      <c r="H353" s="75"/>
      <c r="I353" s="75"/>
    </row>
    <row r="354" ht="15.25" spans="2:9">
      <c r="B354" s="77">
        <f t="shared" si="17"/>
        <v>346</v>
      </c>
      <c r="C354" s="77"/>
      <c r="D354" s="77"/>
      <c r="E354" s="78"/>
      <c r="F354" s="79"/>
      <c r="G354" s="77"/>
      <c r="H354" s="77"/>
      <c r="I354" s="77"/>
    </row>
    <row r="355" ht="15.25" spans="2:9">
      <c r="B355" s="75">
        <f t="shared" si="17"/>
        <v>347</v>
      </c>
      <c r="C355" s="75"/>
      <c r="D355" s="75"/>
      <c r="E355" s="75"/>
      <c r="F355" s="76"/>
      <c r="G355" s="75"/>
      <c r="H355" s="75"/>
      <c r="I355" s="75"/>
    </row>
    <row r="356" ht="15.25" spans="2:9">
      <c r="B356" s="77">
        <f t="shared" si="17"/>
        <v>348</v>
      </c>
      <c r="C356" s="77"/>
      <c r="D356" s="77"/>
      <c r="E356" s="78"/>
      <c r="F356" s="79"/>
      <c r="G356" s="77"/>
      <c r="H356" s="77"/>
      <c r="I356" s="77"/>
    </row>
    <row r="357" ht="15.25" spans="2:9">
      <c r="B357" s="75">
        <f t="shared" si="17"/>
        <v>349</v>
      </c>
      <c r="C357" s="75"/>
      <c r="D357" s="75"/>
      <c r="E357" s="75"/>
      <c r="F357" s="76"/>
      <c r="G357" s="75"/>
      <c r="H357" s="75"/>
      <c r="I357" s="75"/>
    </row>
    <row r="358" ht="15.25" spans="2:9">
      <c r="B358" s="77">
        <f t="shared" si="17"/>
        <v>350</v>
      </c>
      <c r="C358" s="77"/>
      <c r="D358" s="77"/>
      <c r="E358" s="78"/>
      <c r="F358" s="79"/>
      <c r="G358" s="77"/>
      <c r="H358" s="77"/>
      <c r="I358" s="77"/>
    </row>
    <row r="359" ht="15.25" spans="2:9">
      <c r="B359" s="75">
        <f t="shared" si="17"/>
        <v>351</v>
      </c>
      <c r="C359" s="75"/>
      <c r="D359" s="75"/>
      <c r="E359" s="75"/>
      <c r="F359" s="76"/>
      <c r="G359" s="75"/>
      <c r="H359" s="75"/>
      <c r="I359" s="75"/>
    </row>
    <row r="360" ht="15.25" spans="2:9">
      <c r="B360" s="77">
        <f t="shared" si="17"/>
        <v>352</v>
      </c>
      <c r="C360" s="77"/>
      <c r="D360" s="77"/>
      <c r="E360" s="78"/>
      <c r="F360" s="79"/>
      <c r="G360" s="77"/>
      <c r="H360" s="77"/>
      <c r="I360" s="77"/>
    </row>
    <row r="361" ht="15.25" spans="2:9">
      <c r="B361" s="74">
        <f t="shared" si="17"/>
        <v>353</v>
      </c>
      <c r="C361" s="75"/>
      <c r="D361" s="75"/>
      <c r="E361" s="75"/>
      <c r="F361" s="76"/>
      <c r="G361" s="75"/>
      <c r="H361" s="75"/>
      <c r="I361" s="75"/>
    </row>
    <row r="362" ht="15.25" spans="2:9">
      <c r="B362" s="77">
        <f t="shared" si="17"/>
        <v>354</v>
      </c>
      <c r="C362" s="77"/>
      <c r="D362" s="77"/>
      <c r="E362" s="78"/>
      <c r="F362" s="79"/>
      <c r="G362" s="77"/>
      <c r="H362" s="77"/>
      <c r="I362" s="77"/>
    </row>
    <row r="363" ht="15.25" spans="2:9">
      <c r="B363" s="75">
        <f t="shared" ref="B363:B380" si="18">B362+1</f>
        <v>355</v>
      </c>
      <c r="C363" s="75"/>
      <c r="D363" s="75"/>
      <c r="E363" s="75"/>
      <c r="F363" s="76"/>
      <c r="G363" s="75"/>
      <c r="H363" s="75"/>
      <c r="I363" s="75"/>
    </row>
    <row r="364" ht="15.25" spans="2:9">
      <c r="B364" s="77">
        <f t="shared" si="18"/>
        <v>356</v>
      </c>
      <c r="C364" s="77"/>
      <c r="D364" s="77"/>
      <c r="E364" s="78"/>
      <c r="F364" s="79"/>
      <c r="G364" s="77"/>
      <c r="H364" s="77"/>
      <c r="I364" s="77"/>
    </row>
    <row r="365" ht="15.25" spans="2:9">
      <c r="B365" s="75">
        <f t="shared" si="18"/>
        <v>357</v>
      </c>
      <c r="C365" s="75"/>
      <c r="D365" s="75"/>
      <c r="E365" s="75"/>
      <c r="F365" s="76"/>
      <c r="G365" s="75"/>
      <c r="H365" s="75"/>
      <c r="I365" s="75"/>
    </row>
    <row r="366" ht="15.25" spans="2:9">
      <c r="B366" s="77">
        <f t="shared" si="18"/>
        <v>358</v>
      </c>
      <c r="C366" s="77"/>
      <c r="D366" s="77"/>
      <c r="E366" s="78"/>
      <c r="F366" s="79"/>
      <c r="G366" s="77"/>
      <c r="H366" s="77"/>
      <c r="I366" s="77"/>
    </row>
    <row r="367" ht="15.25" spans="2:9">
      <c r="B367" s="75">
        <f t="shared" si="18"/>
        <v>359</v>
      </c>
      <c r="C367" s="75"/>
      <c r="D367" s="75"/>
      <c r="E367" s="75"/>
      <c r="F367" s="76"/>
      <c r="G367" s="75"/>
      <c r="H367" s="75"/>
      <c r="I367" s="75"/>
    </row>
    <row r="368" ht="15.25" spans="2:9">
      <c r="B368" s="77">
        <f t="shared" si="18"/>
        <v>360</v>
      </c>
      <c r="C368" s="77"/>
      <c r="D368" s="77"/>
      <c r="E368" s="78"/>
      <c r="F368" s="79"/>
      <c r="G368" s="77"/>
      <c r="H368" s="77"/>
      <c r="I368" s="77"/>
    </row>
    <row r="369" ht="15.25" spans="2:9">
      <c r="B369" s="75">
        <f t="shared" si="18"/>
        <v>361</v>
      </c>
      <c r="C369" s="75"/>
      <c r="D369" s="75"/>
      <c r="E369" s="75"/>
      <c r="F369" s="76"/>
      <c r="G369" s="75"/>
      <c r="H369" s="75"/>
      <c r="I369" s="75"/>
    </row>
    <row r="370" ht="15.25" spans="2:9">
      <c r="B370" s="77">
        <f t="shared" si="18"/>
        <v>362</v>
      </c>
      <c r="C370" s="77"/>
      <c r="D370" s="77"/>
      <c r="E370" s="78"/>
      <c r="F370" s="79"/>
      <c r="G370" s="77"/>
      <c r="H370" s="77"/>
      <c r="I370" s="77"/>
    </row>
    <row r="371" ht="15.25" spans="2:9">
      <c r="B371" s="75">
        <f t="shared" si="18"/>
        <v>363</v>
      </c>
      <c r="C371" s="75"/>
      <c r="D371" s="75"/>
      <c r="E371" s="75"/>
      <c r="F371" s="76"/>
      <c r="G371" s="75"/>
      <c r="H371" s="75"/>
      <c r="I371" s="75"/>
    </row>
    <row r="372" ht="15.25" spans="2:9">
      <c r="B372" s="77">
        <f t="shared" si="18"/>
        <v>364</v>
      </c>
      <c r="C372" s="77"/>
      <c r="D372" s="77"/>
      <c r="E372" s="78"/>
      <c r="F372" s="79"/>
      <c r="G372" s="77"/>
      <c r="H372" s="77"/>
      <c r="I372" s="77"/>
    </row>
    <row r="373" ht="15.25" spans="2:9">
      <c r="B373" s="75">
        <f t="shared" si="18"/>
        <v>365</v>
      </c>
      <c r="C373" s="75"/>
      <c r="D373" s="75"/>
      <c r="E373" s="75"/>
      <c r="F373" s="76"/>
      <c r="G373" s="75"/>
      <c r="H373" s="75"/>
      <c r="I373" s="75"/>
    </row>
    <row r="374" ht="15.25" spans="2:9">
      <c r="B374" s="77">
        <f t="shared" si="18"/>
        <v>366</v>
      </c>
      <c r="C374" s="77"/>
      <c r="D374" s="77"/>
      <c r="E374" s="78"/>
      <c r="F374" s="79"/>
      <c r="G374" s="77"/>
      <c r="H374" s="77"/>
      <c r="I374" s="77"/>
    </row>
    <row r="375" ht="15.25" spans="2:9">
      <c r="B375" s="75">
        <f t="shared" si="18"/>
        <v>367</v>
      </c>
      <c r="C375" s="75"/>
      <c r="D375" s="75"/>
      <c r="E375" s="75"/>
      <c r="F375" s="76"/>
      <c r="G375" s="75"/>
      <c r="H375" s="75"/>
      <c r="I375" s="75"/>
    </row>
    <row r="376" ht="15.25" spans="2:9">
      <c r="B376" s="77">
        <f t="shared" si="18"/>
        <v>368</v>
      </c>
      <c r="C376" s="77"/>
      <c r="D376" s="77"/>
      <c r="E376" s="78"/>
      <c r="F376" s="79"/>
      <c r="G376" s="77"/>
      <c r="H376" s="77"/>
      <c r="I376" s="77"/>
    </row>
    <row r="377" ht="15.25" spans="2:9">
      <c r="B377" s="75">
        <f t="shared" si="18"/>
        <v>369</v>
      </c>
      <c r="C377" s="75"/>
      <c r="D377" s="75"/>
      <c r="E377" s="75"/>
      <c r="F377" s="76"/>
      <c r="G377" s="75"/>
      <c r="H377" s="75"/>
      <c r="I377" s="75"/>
    </row>
    <row r="378" ht="15.25" spans="2:9">
      <c r="B378" s="77">
        <f t="shared" si="18"/>
        <v>370</v>
      </c>
      <c r="C378" s="77"/>
      <c r="D378" s="77"/>
      <c r="E378" s="78"/>
      <c r="F378" s="79"/>
      <c r="G378" s="77"/>
      <c r="H378" s="77"/>
      <c r="I378" s="77"/>
    </row>
    <row r="379" ht="15.25" spans="2:9">
      <c r="B379" s="74">
        <f t="shared" si="18"/>
        <v>371</v>
      </c>
      <c r="C379" s="75"/>
      <c r="D379" s="75"/>
      <c r="E379" s="75"/>
      <c r="F379" s="76"/>
      <c r="G379" s="75"/>
      <c r="H379" s="75"/>
      <c r="I379" s="75"/>
    </row>
    <row r="380" ht="15.25" spans="2:9">
      <c r="B380" s="77">
        <f t="shared" si="18"/>
        <v>372</v>
      </c>
      <c r="C380" s="77"/>
      <c r="D380" s="77"/>
      <c r="E380" s="78"/>
      <c r="F380" s="79"/>
      <c r="G380" s="77"/>
      <c r="H380" s="77"/>
      <c r="I380" s="77"/>
    </row>
    <row r="381" ht="15.25" spans="2:9">
      <c r="B381" s="75">
        <f t="shared" ref="B381:B398" si="19">B380+1</f>
        <v>373</v>
      </c>
      <c r="C381" s="75"/>
      <c r="D381" s="75"/>
      <c r="E381" s="75"/>
      <c r="F381" s="76"/>
      <c r="G381" s="75"/>
      <c r="H381" s="75"/>
      <c r="I381" s="75"/>
    </row>
    <row r="382" ht="15.25" spans="2:9">
      <c r="B382" s="77">
        <f t="shared" si="19"/>
        <v>374</v>
      </c>
      <c r="C382" s="77"/>
      <c r="D382" s="77"/>
      <c r="E382" s="78"/>
      <c r="F382" s="79"/>
      <c r="G382" s="77"/>
      <c r="H382" s="77"/>
      <c r="I382" s="77"/>
    </row>
    <row r="383" ht="15.25" spans="2:9">
      <c r="B383" s="75">
        <f t="shared" si="19"/>
        <v>375</v>
      </c>
      <c r="C383" s="75"/>
      <c r="D383" s="75"/>
      <c r="E383" s="75"/>
      <c r="F383" s="76"/>
      <c r="G383" s="75"/>
      <c r="H383" s="75"/>
      <c r="I383" s="75"/>
    </row>
    <row r="384" ht="15.25" spans="2:9">
      <c r="B384" s="77">
        <f t="shared" si="19"/>
        <v>376</v>
      </c>
      <c r="C384" s="77"/>
      <c r="D384" s="77"/>
      <c r="E384" s="78"/>
      <c r="F384" s="79"/>
      <c r="G384" s="77"/>
      <c r="H384" s="77"/>
      <c r="I384" s="77"/>
    </row>
    <row r="385" ht="15.25" spans="2:9">
      <c r="B385" s="75">
        <f t="shared" si="19"/>
        <v>377</v>
      </c>
      <c r="C385" s="75"/>
      <c r="D385" s="75"/>
      <c r="E385" s="75"/>
      <c r="F385" s="76"/>
      <c r="G385" s="75"/>
      <c r="H385" s="75"/>
      <c r="I385" s="75"/>
    </row>
    <row r="386" ht="15.25" spans="2:9">
      <c r="B386" s="77">
        <f t="shared" si="19"/>
        <v>378</v>
      </c>
      <c r="C386" s="77"/>
      <c r="D386" s="77"/>
      <c r="E386" s="78"/>
      <c r="F386" s="79"/>
      <c r="G386" s="77"/>
      <c r="H386" s="77"/>
      <c r="I386" s="77"/>
    </row>
    <row r="387" ht="15.25" spans="2:9">
      <c r="B387" s="75">
        <f t="shared" si="19"/>
        <v>379</v>
      </c>
      <c r="C387" s="75"/>
      <c r="D387" s="75"/>
      <c r="E387" s="75"/>
      <c r="F387" s="76"/>
      <c r="G387" s="75"/>
      <c r="H387" s="75"/>
      <c r="I387" s="75"/>
    </row>
    <row r="388" ht="15.25" spans="2:9">
      <c r="B388" s="77">
        <f t="shared" si="19"/>
        <v>380</v>
      </c>
      <c r="C388" s="77"/>
      <c r="D388" s="77"/>
      <c r="E388" s="78"/>
      <c r="F388" s="79"/>
      <c r="G388" s="77"/>
      <c r="H388" s="77"/>
      <c r="I388" s="77"/>
    </row>
    <row r="389" ht="15.25" spans="2:9">
      <c r="B389" s="75">
        <f t="shared" si="19"/>
        <v>381</v>
      </c>
      <c r="C389" s="75"/>
      <c r="D389" s="75"/>
      <c r="E389" s="75"/>
      <c r="F389" s="76"/>
      <c r="G389" s="75"/>
      <c r="H389" s="75"/>
      <c r="I389" s="75"/>
    </row>
    <row r="390" ht="15.25" spans="2:9">
      <c r="B390" s="77">
        <f t="shared" si="19"/>
        <v>382</v>
      </c>
      <c r="C390" s="77"/>
      <c r="D390" s="77"/>
      <c r="E390" s="78"/>
      <c r="F390" s="79"/>
      <c r="G390" s="77"/>
      <c r="H390" s="77"/>
      <c r="I390" s="77"/>
    </row>
    <row r="391" ht="15.25" spans="2:9">
      <c r="B391" s="75">
        <f t="shared" si="19"/>
        <v>383</v>
      </c>
      <c r="C391" s="75"/>
      <c r="D391" s="75"/>
      <c r="E391" s="75"/>
      <c r="F391" s="76"/>
      <c r="G391" s="75"/>
      <c r="H391" s="75"/>
      <c r="I391" s="75"/>
    </row>
    <row r="392" ht="15.25" spans="2:9">
      <c r="B392" s="77">
        <f t="shared" si="19"/>
        <v>384</v>
      </c>
      <c r="C392" s="77"/>
      <c r="D392" s="77"/>
      <c r="E392" s="78"/>
      <c r="F392" s="79"/>
      <c r="G392" s="77"/>
      <c r="H392" s="77"/>
      <c r="I392" s="77"/>
    </row>
    <row r="393" ht="15.25" spans="2:9">
      <c r="B393" s="75">
        <f t="shared" si="19"/>
        <v>385</v>
      </c>
      <c r="C393" s="75"/>
      <c r="D393" s="75"/>
      <c r="E393" s="75"/>
      <c r="F393" s="76"/>
      <c r="G393" s="75"/>
      <c r="H393" s="75"/>
      <c r="I393" s="75"/>
    </row>
    <row r="394" ht="15.25" spans="2:9">
      <c r="B394" s="77">
        <f t="shared" si="19"/>
        <v>386</v>
      </c>
      <c r="C394" s="77"/>
      <c r="D394" s="77"/>
      <c r="E394" s="78"/>
      <c r="F394" s="79"/>
      <c r="G394" s="77"/>
      <c r="H394" s="77"/>
      <c r="I394" s="77"/>
    </row>
    <row r="395" ht="15.25" spans="2:9">
      <c r="B395" s="75">
        <f t="shared" si="19"/>
        <v>387</v>
      </c>
      <c r="C395" s="75"/>
      <c r="D395" s="75"/>
      <c r="E395" s="75"/>
      <c r="F395" s="76"/>
      <c r="G395" s="75"/>
      <c r="H395" s="75"/>
      <c r="I395" s="75"/>
    </row>
    <row r="396" ht="15.25" spans="2:9">
      <c r="B396" s="77">
        <f t="shared" si="19"/>
        <v>388</v>
      </c>
      <c r="C396" s="77"/>
      <c r="D396" s="77"/>
      <c r="E396" s="78"/>
      <c r="F396" s="79"/>
      <c r="G396" s="77"/>
      <c r="H396" s="77"/>
      <c r="I396" s="77"/>
    </row>
    <row r="397" ht="15.25" spans="2:9">
      <c r="B397" s="74">
        <f t="shared" si="19"/>
        <v>389</v>
      </c>
      <c r="C397" s="75"/>
      <c r="D397" s="75"/>
      <c r="E397" s="75"/>
      <c r="F397" s="76"/>
      <c r="G397" s="75"/>
      <c r="H397" s="75"/>
      <c r="I397" s="75"/>
    </row>
    <row r="398" ht="15.25" spans="2:9">
      <c r="B398" s="77">
        <f t="shared" si="19"/>
        <v>390</v>
      </c>
      <c r="C398" s="77"/>
      <c r="D398" s="77"/>
      <c r="E398" s="78"/>
      <c r="F398" s="79"/>
      <c r="G398" s="77"/>
      <c r="H398" s="77"/>
      <c r="I398" s="77"/>
    </row>
    <row r="399" ht="15.25" spans="2:9">
      <c r="B399" s="75">
        <f t="shared" ref="B399:B416" si="20">B398+1</f>
        <v>391</v>
      </c>
      <c r="C399" s="75"/>
      <c r="D399" s="75"/>
      <c r="E399" s="75"/>
      <c r="F399" s="76"/>
      <c r="G399" s="75"/>
      <c r="H399" s="75"/>
      <c r="I399" s="75"/>
    </row>
    <row r="400" ht="15.25" spans="2:9">
      <c r="B400" s="77">
        <f t="shared" si="20"/>
        <v>392</v>
      </c>
      <c r="C400" s="77"/>
      <c r="D400" s="77"/>
      <c r="E400" s="78"/>
      <c r="F400" s="79"/>
      <c r="G400" s="77"/>
      <c r="H400" s="77"/>
      <c r="I400" s="77"/>
    </row>
    <row r="401" ht="15.25" spans="2:9">
      <c r="B401" s="75">
        <f t="shared" si="20"/>
        <v>393</v>
      </c>
      <c r="C401" s="75"/>
      <c r="D401" s="75"/>
      <c r="E401" s="75"/>
      <c r="F401" s="76"/>
      <c r="G401" s="75"/>
      <c r="H401" s="75"/>
      <c r="I401" s="75"/>
    </row>
    <row r="402" ht="15.25" spans="2:9">
      <c r="B402" s="77">
        <f t="shared" si="20"/>
        <v>394</v>
      </c>
      <c r="C402" s="77"/>
      <c r="D402" s="77"/>
      <c r="E402" s="78"/>
      <c r="F402" s="79"/>
      <c r="G402" s="77"/>
      <c r="H402" s="77"/>
      <c r="I402" s="77"/>
    </row>
    <row r="403" ht="15.25" spans="2:9">
      <c r="B403" s="75">
        <f t="shared" si="20"/>
        <v>395</v>
      </c>
      <c r="C403" s="75"/>
      <c r="D403" s="75"/>
      <c r="E403" s="75"/>
      <c r="F403" s="76"/>
      <c r="G403" s="75"/>
      <c r="H403" s="75"/>
      <c r="I403" s="75"/>
    </row>
    <row r="404" ht="15.25" spans="2:9">
      <c r="B404" s="77">
        <f t="shared" si="20"/>
        <v>396</v>
      </c>
      <c r="C404" s="77"/>
      <c r="D404" s="77"/>
      <c r="E404" s="78"/>
      <c r="F404" s="79"/>
      <c r="G404" s="77"/>
      <c r="H404" s="77"/>
      <c r="I404" s="77"/>
    </row>
    <row r="405" ht="15.25" spans="2:9">
      <c r="B405" s="75">
        <f t="shared" si="20"/>
        <v>397</v>
      </c>
      <c r="C405" s="75"/>
      <c r="D405" s="75"/>
      <c r="E405" s="75"/>
      <c r="F405" s="76"/>
      <c r="G405" s="75"/>
      <c r="H405" s="75"/>
      <c r="I405" s="75"/>
    </row>
    <row r="406" ht="15.25" spans="2:9">
      <c r="B406" s="77">
        <f t="shared" si="20"/>
        <v>398</v>
      </c>
      <c r="C406" s="77"/>
      <c r="D406" s="77"/>
      <c r="E406" s="78"/>
      <c r="F406" s="79"/>
      <c r="G406" s="77"/>
      <c r="H406" s="77"/>
      <c r="I406" s="77"/>
    </row>
    <row r="407" ht="15.25" spans="2:9">
      <c r="B407" s="75">
        <f t="shared" si="20"/>
        <v>399</v>
      </c>
      <c r="C407" s="75"/>
      <c r="D407" s="75"/>
      <c r="E407" s="75"/>
      <c r="F407" s="76"/>
      <c r="G407" s="75"/>
      <c r="H407" s="75"/>
      <c r="I407" s="75"/>
    </row>
    <row r="408" ht="15.25" spans="2:9">
      <c r="B408" s="77">
        <f t="shared" si="20"/>
        <v>400</v>
      </c>
      <c r="C408" s="77"/>
      <c r="D408" s="77"/>
      <c r="E408" s="78"/>
      <c r="F408" s="79"/>
      <c r="G408" s="77"/>
      <c r="H408" s="77"/>
      <c r="I408" s="77"/>
    </row>
    <row r="409" ht="15.25" spans="2:9">
      <c r="B409" s="75">
        <f t="shared" si="20"/>
        <v>401</v>
      </c>
      <c r="C409" s="75"/>
      <c r="D409" s="75"/>
      <c r="E409" s="75"/>
      <c r="F409" s="76"/>
      <c r="G409" s="75"/>
      <c r="H409" s="75"/>
      <c r="I409" s="75"/>
    </row>
    <row r="410" ht="15.25" spans="2:9">
      <c r="B410" s="77">
        <f t="shared" si="20"/>
        <v>402</v>
      </c>
      <c r="C410" s="77"/>
      <c r="D410" s="77"/>
      <c r="E410" s="78"/>
      <c r="F410" s="79"/>
      <c r="G410" s="77"/>
      <c r="H410" s="77"/>
      <c r="I410" s="77"/>
    </row>
    <row r="411" ht="15.25" spans="2:9">
      <c r="B411" s="75">
        <f t="shared" si="20"/>
        <v>403</v>
      </c>
      <c r="C411" s="75"/>
      <c r="D411" s="75"/>
      <c r="E411" s="75"/>
      <c r="F411" s="76"/>
      <c r="G411" s="75"/>
      <c r="H411" s="75"/>
      <c r="I411" s="75"/>
    </row>
    <row r="412" ht="15.25" spans="2:9">
      <c r="B412" s="77">
        <f t="shared" si="20"/>
        <v>404</v>
      </c>
      <c r="C412" s="77"/>
      <c r="D412" s="77"/>
      <c r="E412" s="78"/>
      <c r="F412" s="79"/>
      <c r="G412" s="77"/>
      <c r="H412" s="77"/>
      <c r="I412" s="77"/>
    </row>
    <row r="413" ht="15.25" spans="2:9">
      <c r="B413" s="75">
        <f t="shared" si="20"/>
        <v>405</v>
      </c>
      <c r="C413" s="75"/>
      <c r="D413" s="75"/>
      <c r="E413" s="75"/>
      <c r="F413" s="76"/>
      <c r="G413" s="75"/>
      <c r="H413" s="75"/>
      <c r="I413" s="75"/>
    </row>
    <row r="414" ht="15.25" spans="2:9">
      <c r="B414" s="77">
        <f t="shared" si="20"/>
        <v>406</v>
      </c>
      <c r="C414" s="77"/>
      <c r="D414" s="77"/>
      <c r="E414" s="78"/>
      <c r="F414" s="79"/>
      <c r="G414" s="77"/>
      <c r="H414" s="77"/>
      <c r="I414" s="77"/>
    </row>
    <row r="415" ht="15.25" spans="2:9">
      <c r="B415" s="74">
        <f t="shared" si="20"/>
        <v>407</v>
      </c>
      <c r="C415" s="75"/>
      <c r="D415" s="75"/>
      <c r="E415" s="75"/>
      <c r="F415" s="76"/>
      <c r="G415" s="75"/>
      <c r="H415" s="75"/>
      <c r="I415" s="75"/>
    </row>
    <row r="416" ht="15.25" spans="2:9">
      <c r="B416" s="77">
        <f t="shared" si="20"/>
        <v>408</v>
      </c>
      <c r="C416" s="77"/>
      <c r="D416" s="77"/>
      <c r="E416" s="78"/>
      <c r="F416" s="79"/>
      <c r="G416" s="77"/>
      <c r="H416" s="77"/>
      <c r="I416" s="77"/>
    </row>
    <row r="417" ht="15.25" spans="2:9">
      <c r="B417" s="75">
        <f t="shared" ref="B417:B434" si="21">B416+1</f>
        <v>409</v>
      </c>
      <c r="C417" s="75"/>
      <c r="D417" s="75"/>
      <c r="E417" s="75"/>
      <c r="F417" s="76"/>
      <c r="G417" s="75"/>
      <c r="H417" s="75"/>
      <c r="I417" s="75"/>
    </row>
    <row r="418" ht="15.25" spans="2:9">
      <c r="B418" s="77">
        <f t="shared" si="21"/>
        <v>410</v>
      </c>
      <c r="C418" s="77"/>
      <c r="D418" s="77"/>
      <c r="E418" s="78"/>
      <c r="F418" s="79"/>
      <c r="G418" s="77"/>
      <c r="H418" s="77"/>
      <c r="I418" s="77"/>
    </row>
    <row r="419" ht="15.25" spans="2:9">
      <c r="B419" s="75">
        <f t="shared" si="21"/>
        <v>411</v>
      </c>
      <c r="C419" s="75"/>
      <c r="D419" s="75"/>
      <c r="E419" s="75"/>
      <c r="F419" s="76"/>
      <c r="G419" s="75"/>
      <c r="H419" s="75"/>
      <c r="I419" s="75"/>
    </row>
    <row r="420" ht="15.25" spans="2:9">
      <c r="B420" s="77">
        <f t="shared" si="21"/>
        <v>412</v>
      </c>
      <c r="C420" s="77"/>
      <c r="D420" s="77"/>
      <c r="E420" s="78"/>
      <c r="F420" s="79"/>
      <c r="G420" s="77"/>
      <c r="H420" s="77"/>
      <c r="I420" s="77"/>
    </row>
    <row r="421" ht="15.25" spans="2:9">
      <c r="B421" s="75">
        <f t="shared" si="21"/>
        <v>413</v>
      </c>
      <c r="C421" s="75"/>
      <c r="D421" s="75"/>
      <c r="E421" s="75"/>
      <c r="F421" s="76"/>
      <c r="G421" s="75"/>
      <c r="H421" s="75"/>
      <c r="I421" s="75"/>
    </row>
    <row r="422" ht="15.25" spans="2:9">
      <c r="B422" s="77">
        <f t="shared" si="21"/>
        <v>414</v>
      </c>
      <c r="C422" s="77"/>
      <c r="D422" s="77"/>
      <c r="E422" s="78"/>
      <c r="F422" s="79"/>
      <c r="G422" s="77"/>
      <c r="H422" s="77"/>
      <c r="I422" s="77"/>
    </row>
    <row r="423" ht="15.25" spans="2:9">
      <c r="B423" s="75">
        <f t="shared" si="21"/>
        <v>415</v>
      </c>
      <c r="C423" s="75"/>
      <c r="D423" s="75"/>
      <c r="E423" s="75"/>
      <c r="F423" s="76"/>
      <c r="G423" s="75"/>
      <c r="H423" s="75"/>
      <c r="I423" s="75"/>
    </row>
    <row r="424" ht="15.25" spans="2:9">
      <c r="B424" s="77">
        <f t="shared" si="21"/>
        <v>416</v>
      </c>
      <c r="C424" s="77"/>
      <c r="D424" s="77"/>
      <c r="E424" s="78"/>
      <c r="F424" s="79"/>
      <c r="G424" s="77"/>
      <c r="H424" s="77"/>
      <c r="I424" s="77"/>
    </row>
    <row r="425" ht="15.25" spans="2:9">
      <c r="B425" s="75">
        <f t="shared" si="21"/>
        <v>417</v>
      </c>
      <c r="C425" s="75"/>
      <c r="D425" s="75"/>
      <c r="E425" s="75"/>
      <c r="F425" s="76"/>
      <c r="G425" s="75"/>
      <c r="H425" s="75"/>
      <c r="I425" s="75"/>
    </row>
    <row r="426" ht="15.25" spans="2:9">
      <c r="B426" s="77">
        <f t="shared" si="21"/>
        <v>418</v>
      </c>
      <c r="C426" s="77"/>
      <c r="D426" s="77"/>
      <c r="E426" s="78"/>
      <c r="F426" s="79"/>
      <c r="G426" s="77"/>
      <c r="H426" s="77"/>
      <c r="I426" s="77"/>
    </row>
    <row r="427" ht="15.25" spans="2:9">
      <c r="B427" s="75">
        <f t="shared" si="21"/>
        <v>419</v>
      </c>
      <c r="C427" s="75"/>
      <c r="D427" s="75"/>
      <c r="E427" s="75"/>
      <c r="F427" s="76"/>
      <c r="G427" s="75"/>
      <c r="H427" s="75"/>
      <c r="I427" s="75"/>
    </row>
    <row r="428" ht="15.25" spans="2:9">
      <c r="B428" s="77">
        <f t="shared" si="21"/>
        <v>420</v>
      </c>
      <c r="C428" s="77"/>
      <c r="D428" s="77"/>
      <c r="E428" s="78"/>
      <c r="F428" s="79"/>
      <c r="G428" s="77"/>
      <c r="H428" s="77"/>
      <c r="I428" s="77"/>
    </row>
    <row r="429" ht="15.25" spans="2:9">
      <c r="B429" s="75">
        <f t="shared" si="21"/>
        <v>421</v>
      </c>
      <c r="C429" s="75"/>
      <c r="D429" s="75"/>
      <c r="E429" s="75"/>
      <c r="F429" s="76"/>
      <c r="G429" s="75"/>
      <c r="H429" s="75"/>
      <c r="I429" s="75"/>
    </row>
    <row r="430" ht="15.25" spans="2:9">
      <c r="B430" s="77">
        <f t="shared" si="21"/>
        <v>422</v>
      </c>
      <c r="C430" s="77"/>
      <c r="D430" s="77"/>
      <c r="E430" s="78"/>
      <c r="F430" s="79"/>
      <c r="G430" s="77"/>
      <c r="H430" s="77"/>
      <c r="I430" s="77"/>
    </row>
    <row r="431" ht="15.25" spans="2:9">
      <c r="B431" s="75">
        <f t="shared" si="21"/>
        <v>423</v>
      </c>
      <c r="C431" s="75"/>
      <c r="D431" s="75"/>
      <c r="E431" s="75"/>
      <c r="F431" s="76"/>
      <c r="G431" s="75"/>
      <c r="H431" s="75"/>
      <c r="I431" s="75"/>
    </row>
    <row r="432" ht="15.25" spans="2:9">
      <c r="B432" s="77">
        <f t="shared" si="21"/>
        <v>424</v>
      </c>
      <c r="C432" s="77"/>
      <c r="D432" s="77"/>
      <c r="E432" s="78"/>
      <c r="F432" s="79"/>
      <c r="G432" s="77"/>
      <c r="H432" s="77"/>
      <c r="I432" s="77"/>
    </row>
    <row r="433" ht="15.25" spans="2:9">
      <c r="B433" s="74">
        <f t="shared" si="21"/>
        <v>425</v>
      </c>
      <c r="C433" s="75"/>
      <c r="D433" s="75"/>
      <c r="E433" s="75"/>
      <c r="F433" s="76"/>
      <c r="G433" s="75"/>
      <c r="H433" s="75"/>
      <c r="I433" s="75"/>
    </row>
    <row r="434" ht="15.25" spans="2:9">
      <c r="B434" s="77">
        <f t="shared" si="21"/>
        <v>426</v>
      </c>
      <c r="C434" s="77"/>
      <c r="D434" s="77"/>
      <c r="E434" s="78"/>
      <c r="F434" s="79"/>
      <c r="G434" s="77"/>
      <c r="H434" s="77"/>
      <c r="I434" s="77"/>
    </row>
    <row r="435" ht="15.25" spans="2:9">
      <c r="B435" s="75">
        <f t="shared" ref="B435:B452" si="22">B434+1</f>
        <v>427</v>
      </c>
      <c r="C435" s="75"/>
      <c r="D435" s="75"/>
      <c r="E435" s="75"/>
      <c r="F435" s="76"/>
      <c r="G435" s="75"/>
      <c r="H435" s="75"/>
      <c r="I435" s="75"/>
    </row>
    <row r="436" ht="15.25" spans="2:9">
      <c r="B436" s="77">
        <f t="shared" si="22"/>
        <v>428</v>
      </c>
      <c r="C436" s="77"/>
      <c r="D436" s="77"/>
      <c r="E436" s="78"/>
      <c r="F436" s="79"/>
      <c r="G436" s="77"/>
      <c r="H436" s="77"/>
      <c r="I436" s="77"/>
    </row>
    <row r="437" ht="15.25" spans="2:9">
      <c r="B437" s="75">
        <f t="shared" si="22"/>
        <v>429</v>
      </c>
      <c r="C437" s="75"/>
      <c r="D437" s="75"/>
      <c r="E437" s="75"/>
      <c r="F437" s="76"/>
      <c r="G437" s="75"/>
      <c r="H437" s="75"/>
      <c r="I437" s="75"/>
    </row>
    <row r="438" ht="15.25" spans="2:9">
      <c r="B438" s="77">
        <f t="shared" si="22"/>
        <v>430</v>
      </c>
      <c r="C438" s="77"/>
      <c r="D438" s="77"/>
      <c r="E438" s="78"/>
      <c r="F438" s="79"/>
      <c r="G438" s="77"/>
      <c r="H438" s="77"/>
      <c r="I438" s="77"/>
    </row>
    <row r="439" ht="15.25" spans="2:9">
      <c r="B439" s="75">
        <f t="shared" si="22"/>
        <v>431</v>
      </c>
      <c r="C439" s="75"/>
      <c r="D439" s="75"/>
      <c r="E439" s="75"/>
      <c r="F439" s="76"/>
      <c r="G439" s="75"/>
      <c r="H439" s="75"/>
      <c r="I439" s="75"/>
    </row>
    <row r="440" ht="15.25" spans="2:9">
      <c r="B440" s="77">
        <f t="shared" si="22"/>
        <v>432</v>
      </c>
      <c r="C440" s="77"/>
      <c r="D440" s="77"/>
      <c r="E440" s="78"/>
      <c r="F440" s="79"/>
      <c r="G440" s="77"/>
      <c r="H440" s="77"/>
      <c r="I440" s="77"/>
    </row>
    <row r="441" ht="15.25" spans="2:9">
      <c r="B441" s="75">
        <f t="shared" si="22"/>
        <v>433</v>
      </c>
      <c r="C441" s="75"/>
      <c r="D441" s="75"/>
      <c r="E441" s="75"/>
      <c r="F441" s="76"/>
      <c r="G441" s="75"/>
      <c r="H441" s="75"/>
      <c r="I441" s="75"/>
    </row>
    <row r="442" ht="15.25" spans="2:9">
      <c r="B442" s="77">
        <f t="shared" si="22"/>
        <v>434</v>
      </c>
      <c r="C442" s="77"/>
      <c r="D442" s="77"/>
      <c r="E442" s="78"/>
      <c r="F442" s="79"/>
      <c r="G442" s="77"/>
      <c r="H442" s="77"/>
      <c r="I442" s="77"/>
    </row>
    <row r="443" ht="15.25" spans="2:9">
      <c r="B443" s="75">
        <f t="shared" si="22"/>
        <v>435</v>
      </c>
      <c r="C443" s="75"/>
      <c r="D443" s="75"/>
      <c r="E443" s="75"/>
      <c r="F443" s="76"/>
      <c r="G443" s="75"/>
      <c r="H443" s="75"/>
      <c r="I443" s="75"/>
    </row>
    <row r="444" ht="15.25" spans="2:9">
      <c r="B444" s="77">
        <f t="shared" si="22"/>
        <v>436</v>
      </c>
      <c r="C444" s="77"/>
      <c r="D444" s="77"/>
      <c r="E444" s="78"/>
      <c r="F444" s="79"/>
      <c r="G444" s="77"/>
      <c r="H444" s="77"/>
      <c r="I444" s="77"/>
    </row>
    <row r="445" ht="15.25" spans="2:9">
      <c r="B445" s="75">
        <f t="shared" si="22"/>
        <v>437</v>
      </c>
      <c r="C445" s="75"/>
      <c r="D445" s="75"/>
      <c r="E445" s="75"/>
      <c r="F445" s="76"/>
      <c r="G445" s="75"/>
      <c r="H445" s="75"/>
      <c r="I445" s="75"/>
    </row>
    <row r="446" ht="15.25" spans="2:9">
      <c r="B446" s="77">
        <f t="shared" si="22"/>
        <v>438</v>
      </c>
      <c r="C446" s="77"/>
      <c r="D446" s="77"/>
      <c r="E446" s="78"/>
      <c r="F446" s="79"/>
      <c r="G446" s="77"/>
      <c r="H446" s="77"/>
      <c r="I446" s="77"/>
    </row>
    <row r="447" ht="15.25" spans="2:9">
      <c r="B447" s="75">
        <f t="shared" si="22"/>
        <v>439</v>
      </c>
      <c r="C447" s="75"/>
      <c r="D447" s="75"/>
      <c r="E447" s="75"/>
      <c r="F447" s="76"/>
      <c r="G447" s="75"/>
      <c r="H447" s="75"/>
      <c r="I447" s="75"/>
    </row>
    <row r="448" ht="15.25" spans="2:9">
      <c r="B448" s="77">
        <f t="shared" si="22"/>
        <v>440</v>
      </c>
      <c r="C448" s="77"/>
      <c r="D448" s="77"/>
      <c r="E448" s="78"/>
      <c r="F448" s="79"/>
      <c r="G448" s="77"/>
      <c r="H448" s="77"/>
      <c r="I448" s="77"/>
    </row>
    <row r="449" ht="15.25" spans="2:9">
      <c r="B449" s="75">
        <f t="shared" si="22"/>
        <v>441</v>
      </c>
      <c r="C449" s="75"/>
      <c r="D449" s="75"/>
      <c r="E449" s="75"/>
      <c r="F449" s="76"/>
      <c r="G449" s="75"/>
      <c r="H449" s="75"/>
      <c r="I449" s="75"/>
    </row>
    <row r="450" ht="15.25" spans="2:9">
      <c r="B450" s="77">
        <f t="shared" si="22"/>
        <v>442</v>
      </c>
      <c r="C450" s="77"/>
      <c r="D450" s="77"/>
      <c r="E450" s="78"/>
      <c r="F450" s="79"/>
      <c r="G450" s="77"/>
      <c r="H450" s="77"/>
      <c r="I450" s="77"/>
    </row>
    <row r="451" ht="15.25" spans="2:9">
      <c r="B451" s="74">
        <f t="shared" si="22"/>
        <v>443</v>
      </c>
      <c r="C451" s="75"/>
      <c r="D451" s="75"/>
      <c r="E451" s="75"/>
      <c r="F451" s="76"/>
      <c r="G451" s="75"/>
      <c r="H451" s="75"/>
      <c r="I451" s="75"/>
    </row>
    <row r="452" ht="15.25" spans="2:9">
      <c r="B452" s="77">
        <f t="shared" si="22"/>
        <v>444</v>
      </c>
      <c r="C452" s="77"/>
      <c r="D452" s="77"/>
      <c r="E452" s="78"/>
      <c r="F452" s="79"/>
      <c r="G452" s="77"/>
      <c r="H452" s="77"/>
      <c r="I452" s="77"/>
    </row>
    <row r="453" ht="15.25" spans="2:9">
      <c r="B453" s="75">
        <f t="shared" ref="B453:B470" si="23">B452+1</f>
        <v>445</v>
      </c>
      <c r="C453" s="75"/>
      <c r="D453" s="75"/>
      <c r="E453" s="75"/>
      <c r="F453" s="76"/>
      <c r="G453" s="75"/>
      <c r="H453" s="75"/>
      <c r="I453" s="75"/>
    </row>
    <row r="454" ht="15.25" spans="2:9">
      <c r="B454" s="77">
        <f t="shared" si="23"/>
        <v>446</v>
      </c>
      <c r="C454" s="77"/>
      <c r="D454" s="77"/>
      <c r="E454" s="78"/>
      <c r="F454" s="79"/>
      <c r="G454" s="77"/>
      <c r="H454" s="77"/>
      <c r="I454" s="77"/>
    </row>
    <row r="455" ht="15.25" spans="2:9">
      <c r="B455" s="75">
        <f t="shared" si="23"/>
        <v>447</v>
      </c>
      <c r="C455" s="75"/>
      <c r="D455" s="75"/>
      <c r="E455" s="75"/>
      <c r="F455" s="76"/>
      <c r="G455" s="75"/>
      <c r="H455" s="75"/>
      <c r="I455" s="75"/>
    </row>
    <row r="456" ht="15.25" spans="2:9">
      <c r="B456" s="77">
        <f t="shared" si="23"/>
        <v>448</v>
      </c>
      <c r="C456" s="77"/>
      <c r="D456" s="77"/>
      <c r="E456" s="78"/>
      <c r="F456" s="79"/>
      <c r="G456" s="77"/>
      <c r="H456" s="77"/>
      <c r="I456" s="77"/>
    </row>
    <row r="457" ht="15.25" spans="2:9">
      <c r="B457" s="75">
        <f t="shared" si="23"/>
        <v>449</v>
      </c>
      <c r="C457" s="75"/>
      <c r="D457" s="75"/>
      <c r="E457" s="75"/>
      <c r="F457" s="76"/>
      <c r="G457" s="75"/>
      <c r="H457" s="75"/>
      <c r="I457" s="75"/>
    </row>
    <row r="458" ht="15.25" spans="2:9">
      <c r="B458" s="77">
        <f t="shared" si="23"/>
        <v>450</v>
      </c>
      <c r="C458" s="77"/>
      <c r="D458" s="77"/>
      <c r="E458" s="78"/>
      <c r="F458" s="79"/>
      <c r="G458" s="77"/>
      <c r="H458" s="77"/>
      <c r="I458" s="77"/>
    </row>
    <row r="459" ht="15.25" spans="2:9">
      <c r="B459" s="75">
        <f t="shared" si="23"/>
        <v>451</v>
      </c>
      <c r="C459" s="75"/>
      <c r="D459" s="75"/>
      <c r="E459" s="75"/>
      <c r="F459" s="76"/>
      <c r="G459" s="75"/>
      <c r="H459" s="75"/>
      <c r="I459" s="75"/>
    </row>
    <row r="460" ht="15.25" spans="2:9">
      <c r="B460" s="77">
        <f t="shared" si="23"/>
        <v>452</v>
      </c>
      <c r="C460" s="77"/>
      <c r="D460" s="77"/>
      <c r="E460" s="78"/>
      <c r="F460" s="79"/>
      <c r="G460" s="77"/>
      <c r="H460" s="77"/>
      <c r="I460" s="77"/>
    </row>
    <row r="461" ht="15.25" spans="2:9">
      <c r="B461" s="75">
        <f t="shared" si="23"/>
        <v>453</v>
      </c>
      <c r="C461" s="75"/>
      <c r="D461" s="75"/>
      <c r="E461" s="75"/>
      <c r="F461" s="76"/>
      <c r="G461" s="75"/>
      <c r="H461" s="75"/>
      <c r="I461" s="75"/>
    </row>
    <row r="462" ht="15.25" spans="2:9">
      <c r="B462" s="77">
        <f t="shared" si="23"/>
        <v>454</v>
      </c>
      <c r="C462" s="77"/>
      <c r="D462" s="77"/>
      <c r="E462" s="78"/>
      <c r="F462" s="79"/>
      <c r="G462" s="77"/>
      <c r="H462" s="77"/>
      <c r="I462" s="77"/>
    </row>
    <row r="463" ht="15.25" spans="2:9">
      <c r="B463" s="75">
        <f t="shared" si="23"/>
        <v>455</v>
      </c>
      <c r="C463" s="75"/>
      <c r="D463" s="75"/>
      <c r="E463" s="75"/>
      <c r="F463" s="76"/>
      <c r="G463" s="75"/>
      <c r="H463" s="75"/>
      <c r="I463" s="75"/>
    </row>
    <row r="464" ht="15.25" spans="2:9">
      <c r="B464" s="77">
        <f t="shared" si="23"/>
        <v>456</v>
      </c>
      <c r="C464" s="77"/>
      <c r="D464" s="77"/>
      <c r="E464" s="78"/>
      <c r="F464" s="79"/>
      <c r="G464" s="77"/>
      <c r="H464" s="77"/>
      <c r="I464" s="77"/>
    </row>
    <row r="465" ht="15.25" spans="2:9">
      <c r="B465" s="75">
        <f t="shared" si="23"/>
        <v>457</v>
      </c>
      <c r="C465" s="75"/>
      <c r="D465" s="75"/>
      <c r="E465" s="75"/>
      <c r="F465" s="76"/>
      <c r="G465" s="75"/>
      <c r="H465" s="75"/>
      <c r="I465" s="75"/>
    </row>
    <row r="466" ht="15.25" spans="2:9">
      <c r="B466" s="77">
        <f t="shared" si="23"/>
        <v>458</v>
      </c>
      <c r="C466" s="77"/>
      <c r="D466" s="77"/>
      <c r="E466" s="78"/>
      <c r="F466" s="79"/>
      <c r="G466" s="77"/>
      <c r="H466" s="77"/>
      <c r="I466" s="77"/>
    </row>
    <row r="467" ht="15.25" spans="2:9">
      <c r="B467" s="75">
        <f t="shared" si="23"/>
        <v>459</v>
      </c>
      <c r="C467" s="75"/>
      <c r="D467" s="75"/>
      <c r="E467" s="75"/>
      <c r="F467" s="76"/>
      <c r="G467" s="75"/>
      <c r="H467" s="75"/>
      <c r="I467" s="75"/>
    </row>
    <row r="468" ht="15.25" spans="2:9">
      <c r="B468" s="77">
        <f t="shared" si="23"/>
        <v>460</v>
      </c>
      <c r="C468" s="77"/>
      <c r="D468" s="77"/>
      <c r="E468" s="78"/>
      <c r="F468" s="79"/>
      <c r="G468" s="77"/>
      <c r="H468" s="77"/>
      <c r="I468" s="77"/>
    </row>
    <row r="469" ht="15.25" spans="2:9">
      <c r="B469" s="74">
        <f t="shared" si="23"/>
        <v>461</v>
      </c>
      <c r="C469" s="75"/>
      <c r="D469" s="75"/>
      <c r="E469" s="75"/>
      <c r="F469" s="76"/>
      <c r="G469" s="75"/>
      <c r="H469" s="75"/>
      <c r="I469" s="75"/>
    </row>
    <row r="470" ht="15.25" spans="2:9">
      <c r="B470" s="77">
        <f t="shared" si="23"/>
        <v>462</v>
      </c>
      <c r="C470" s="77"/>
      <c r="D470" s="77"/>
      <c r="E470" s="78"/>
      <c r="F470" s="79"/>
      <c r="G470" s="77"/>
      <c r="H470" s="77"/>
      <c r="I470" s="77"/>
    </row>
    <row r="471" ht="15.25" spans="2:9">
      <c r="B471" s="75">
        <f t="shared" ref="B471:B488" si="24">B470+1</f>
        <v>463</v>
      </c>
      <c r="C471" s="75"/>
      <c r="D471" s="75"/>
      <c r="E471" s="75"/>
      <c r="F471" s="76"/>
      <c r="G471" s="75"/>
      <c r="H471" s="75"/>
      <c r="I471" s="75"/>
    </row>
    <row r="472" ht="15.25" spans="2:9">
      <c r="B472" s="77">
        <f t="shared" si="24"/>
        <v>464</v>
      </c>
      <c r="C472" s="77"/>
      <c r="D472" s="77"/>
      <c r="E472" s="78"/>
      <c r="F472" s="79"/>
      <c r="G472" s="77"/>
      <c r="H472" s="77"/>
      <c r="I472" s="77"/>
    </row>
    <row r="473" ht="15.25" spans="2:9">
      <c r="B473" s="75">
        <f t="shared" si="24"/>
        <v>465</v>
      </c>
      <c r="C473" s="75"/>
      <c r="D473" s="75"/>
      <c r="E473" s="75"/>
      <c r="F473" s="76"/>
      <c r="G473" s="75"/>
      <c r="H473" s="75"/>
      <c r="I473" s="75"/>
    </row>
    <row r="474" ht="15.25" spans="2:9">
      <c r="B474" s="77">
        <f t="shared" si="24"/>
        <v>466</v>
      </c>
      <c r="C474" s="77"/>
      <c r="D474" s="77"/>
      <c r="E474" s="78"/>
      <c r="F474" s="79"/>
      <c r="G474" s="77"/>
      <c r="H474" s="77"/>
      <c r="I474" s="77"/>
    </row>
    <row r="475" ht="15.25" spans="2:9">
      <c r="B475" s="75">
        <f t="shared" si="24"/>
        <v>467</v>
      </c>
      <c r="C475" s="75"/>
      <c r="D475" s="75"/>
      <c r="E475" s="75"/>
      <c r="F475" s="76"/>
      <c r="G475" s="75"/>
      <c r="H475" s="75"/>
      <c r="I475" s="75"/>
    </row>
    <row r="476" ht="15.25" spans="2:9">
      <c r="B476" s="77">
        <f t="shared" si="24"/>
        <v>468</v>
      </c>
      <c r="C476" s="77"/>
      <c r="D476" s="77"/>
      <c r="E476" s="78"/>
      <c r="F476" s="79"/>
      <c r="G476" s="77"/>
      <c r="H476" s="77"/>
      <c r="I476" s="77"/>
    </row>
    <row r="477" ht="15.25" spans="2:9">
      <c r="B477" s="75">
        <f t="shared" si="24"/>
        <v>469</v>
      </c>
      <c r="C477" s="75"/>
      <c r="D477" s="75"/>
      <c r="E477" s="75"/>
      <c r="F477" s="76"/>
      <c r="G477" s="75"/>
      <c r="H477" s="75"/>
      <c r="I477" s="75"/>
    </row>
    <row r="478" ht="15.25" spans="2:9">
      <c r="B478" s="77">
        <f t="shared" si="24"/>
        <v>470</v>
      </c>
      <c r="C478" s="77"/>
      <c r="D478" s="77"/>
      <c r="E478" s="78"/>
      <c r="F478" s="79"/>
      <c r="G478" s="77"/>
      <c r="H478" s="77"/>
      <c r="I478" s="77"/>
    </row>
    <row r="479" ht="15.25" spans="2:9">
      <c r="B479" s="75">
        <f t="shared" si="24"/>
        <v>471</v>
      </c>
      <c r="C479" s="75"/>
      <c r="D479" s="75"/>
      <c r="E479" s="75"/>
      <c r="F479" s="76"/>
      <c r="G479" s="75"/>
      <c r="H479" s="75"/>
      <c r="I479" s="75"/>
    </row>
    <row r="480" ht="15.25" spans="2:9">
      <c r="B480" s="77">
        <f t="shared" si="24"/>
        <v>472</v>
      </c>
      <c r="C480" s="77"/>
      <c r="D480" s="77"/>
      <c r="E480" s="78"/>
      <c r="F480" s="79"/>
      <c r="G480" s="77"/>
      <c r="H480" s="77"/>
      <c r="I480" s="77"/>
    </row>
    <row r="481" ht="15.25" spans="2:9">
      <c r="B481" s="75">
        <f t="shared" si="24"/>
        <v>473</v>
      </c>
      <c r="C481" s="75"/>
      <c r="D481" s="75"/>
      <c r="E481" s="75"/>
      <c r="F481" s="76"/>
      <c r="G481" s="75"/>
      <c r="H481" s="75"/>
      <c r="I481" s="75"/>
    </row>
    <row r="482" ht="15.25" spans="2:9">
      <c r="B482" s="77">
        <f t="shared" si="24"/>
        <v>474</v>
      </c>
      <c r="C482" s="77"/>
      <c r="D482" s="77"/>
      <c r="E482" s="78"/>
      <c r="F482" s="79"/>
      <c r="G482" s="77"/>
      <c r="H482" s="77"/>
      <c r="I482" s="77"/>
    </row>
    <row r="483" ht="15.25" spans="2:9">
      <c r="B483" s="75">
        <f t="shared" si="24"/>
        <v>475</v>
      </c>
      <c r="C483" s="75"/>
      <c r="D483" s="75"/>
      <c r="E483" s="75"/>
      <c r="F483" s="76"/>
      <c r="G483" s="75"/>
      <c r="H483" s="75"/>
      <c r="I483" s="75"/>
    </row>
    <row r="484" ht="15.25" spans="2:9">
      <c r="B484" s="77">
        <f t="shared" si="24"/>
        <v>476</v>
      </c>
      <c r="C484" s="77"/>
      <c r="D484" s="77"/>
      <c r="E484" s="78"/>
      <c r="F484" s="79"/>
      <c r="G484" s="77"/>
      <c r="H484" s="77"/>
      <c r="I484" s="77"/>
    </row>
    <row r="485" ht="15.25" spans="2:9">
      <c r="B485" s="75">
        <f t="shared" si="24"/>
        <v>477</v>
      </c>
      <c r="C485" s="75"/>
      <c r="D485" s="75"/>
      <c r="E485" s="75"/>
      <c r="F485" s="76"/>
      <c r="G485" s="75"/>
      <c r="H485" s="75"/>
      <c r="I485" s="75"/>
    </row>
    <row r="486" ht="15.25" spans="2:9">
      <c r="B486" s="77">
        <f t="shared" si="24"/>
        <v>478</v>
      </c>
      <c r="C486" s="77"/>
      <c r="D486" s="77"/>
      <c r="E486" s="78"/>
      <c r="F486" s="79"/>
      <c r="G486" s="77"/>
      <c r="H486" s="77"/>
      <c r="I486" s="77"/>
    </row>
    <row r="487" ht="15.25" spans="2:9">
      <c r="B487" s="74">
        <f t="shared" si="24"/>
        <v>479</v>
      </c>
      <c r="C487" s="75"/>
      <c r="D487" s="75"/>
      <c r="E487" s="75"/>
      <c r="F487" s="76"/>
      <c r="G487" s="75"/>
      <c r="H487" s="75"/>
      <c r="I487" s="75"/>
    </row>
    <row r="488" ht="15.25" spans="2:9">
      <c r="B488" s="77">
        <f t="shared" si="24"/>
        <v>480</v>
      </c>
      <c r="C488" s="77"/>
      <c r="D488" s="77"/>
      <c r="E488" s="78"/>
      <c r="F488" s="79"/>
      <c r="G488" s="77"/>
      <c r="H488" s="77"/>
      <c r="I488" s="77"/>
    </row>
    <row r="489" ht="15.25" spans="2:9">
      <c r="B489" s="75">
        <f t="shared" ref="B489:B506" si="25">B488+1</f>
        <v>481</v>
      </c>
      <c r="C489" s="75"/>
      <c r="D489" s="75"/>
      <c r="E489" s="75"/>
      <c r="F489" s="76"/>
      <c r="G489" s="75"/>
      <c r="H489" s="75"/>
      <c r="I489" s="75"/>
    </row>
    <row r="490" ht="15.25" spans="2:9">
      <c r="B490" s="77">
        <f t="shared" si="25"/>
        <v>482</v>
      </c>
      <c r="C490" s="77"/>
      <c r="D490" s="77"/>
      <c r="E490" s="78"/>
      <c r="F490" s="79"/>
      <c r="G490" s="77"/>
      <c r="H490" s="77"/>
      <c r="I490" s="77"/>
    </row>
    <row r="491" ht="15.25" spans="2:9">
      <c r="B491" s="75">
        <f t="shared" si="25"/>
        <v>483</v>
      </c>
      <c r="C491" s="75"/>
      <c r="D491" s="75"/>
      <c r="E491" s="75"/>
      <c r="F491" s="76"/>
      <c r="G491" s="75"/>
      <c r="H491" s="75"/>
      <c r="I491" s="75"/>
    </row>
    <row r="492" ht="15.25" spans="2:9">
      <c r="B492" s="77">
        <f t="shared" si="25"/>
        <v>484</v>
      </c>
      <c r="C492" s="77"/>
      <c r="D492" s="77"/>
      <c r="E492" s="78"/>
      <c r="F492" s="79"/>
      <c r="G492" s="77"/>
      <c r="H492" s="77"/>
      <c r="I492" s="77"/>
    </row>
    <row r="493" ht="15.25" spans="2:9">
      <c r="B493" s="75">
        <f t="shared" si="25"/>
        <v>485</v>
      </c>
      <c r="C493" s="75"/>
      <c r="D493" s="75"/>
      <c r="E493" s="75"/>
      <c r="F493" s="76"/>
      <c r="G493" s="75"/>
      <c r="H493" s="75"/>
      <c r="I493" s="75"/>
    </row>
    <row r="494" ht="15.25" spans="2:9">
      <c r="B494" s="77">
        <f t="shared" si="25"/>
        <v>486</v>
      </c>
      <c r="C494" s="77"/>
      <c r="D494" s="77"/>
      <c r="E494" s="78"/>
      <c r="F494" s="79"/>
      <c r="G494" s="77"/>
      <c r="H494" s="77"/>
      <c r="I494" s="77"/>
    </row>
    <row r="495" ht="15.25" spans="2:9">
      <c r="B495" s="75">
        <f t="shared" si="25"/>
        <v>487</v>
      </c>
      <c r="C495" s="75"/>
      <c r="D495" s="75"/>
      <c r="E495" s="75"/>
      <c r="F495" s="76"/>
      <c r="G495" s="75"/>
      <c r="H495" s="75"/>
      <c r="I495" s="75"/>
    </row>
    <row r="496" ht="15.25" spans="2:9">
      <c r="B496" s="77">
        <f t="shared" si="25"/>
        <v>488</v>
      </c>
      <c r="C496" s="77"/>
      <c r="D496" s="77"/>
      <c r="E496" s="78"/>
      <c r="F496" s="79"/>
      <c r="G496" s="77"/>
      <c r="H496" s="77"/>
      <c r="I496" s="77"/>
    </row>
    <row r="497" ht="15.25" spans="2:9">
      <c r="B497" s="75">
        <f t="shared" si="25"/>
        <v>489</v>
      </c>
      <c r="C497" s="75"/>
      <c r="D497" s="75"/>
      <c r="E497" s="75"/>
      <c r="F497" s="76"/>
      <c r="G497" s="75"/>
      <c r="H497" s="75"/>
      <c r="I497" s="75"/>
    </row>
    <row r="498" ht="15.25" spans="2:9">
      <c r="B498" s="77">
        <f t="shared" si="25"/>
        <v>490</v>
      </c>
      <c r="C498" s="77"/>
      <c r="D498" s="77"/>
      <c r="E498" s="78"/>
      <c r="F498" s="79"/>
      <c r="G498" s="77"/>
      <c r="H498" s="77"/>
      <c r="I498" s="77"/>
    </row>
    <row r="499" ht="15.25" spans="2:9">
      <c r="B499" s="75">
        <f t="shared" si="25"/>
        <v>491</v>
      </c>
      <c r="C499" s="75"/>
      <c r="D499" s="75"/>
      <c r="E499" s="75"/>
      <c r="F499" s="76"/>
      <c r="G499" s="75"/>
      <c r="H499" s="75"/>
      <c r="I499" s="75"/>
    </row>
    <row r="500" ht="15.25" spans="2:9">
      <c r="B500" s="77">
        <f t="shared" si="25"/>
        <v>492</v>
      </c>
      <c r="C500" s="77"/>
      <c r="D500" s="77"/>
      <c r="E500" s="78"/>
      <c r="F500" s="79"/>
      <c r="G500" s="77"/>
      <c r="H500" s="77"/>
      <c r="I500" s="77"/>
    </row>
    <row r="501" ht="15.25" spans="2:9">
      <c r="B501" s="75">
        <f t="shared" si="25"/>
        <v>493</v>
      </c>
      <c r="C501" s="75"/>
      <c r="D501" s="75"/>
      <c r="E501" s="75"/>
      <c r="F501" s="76"/>
      <c r="G501" s="75"/>
      <c r="H501" s="75"/>
      <c r="I501" s="75"/>
    </row>
    <row r="502" ht="15.25" spans="2:9">
      <c r="B502" s="77">
        <f t="shared" si="25"/>
        <v>494</v>
      </c>
      <c r="C502" s="77"/>
      <c r="D502" s="77"/>
      <c r="E502" s="78"/>
      <c r="F502" s="79"/>
      <c r="G502" s="77"/>
      <c r="H502" s="77"/>
      <c r="I502" s="77"/>
    </row>
    <row r="503" ht="15.25" spans="2:9">
      <c r="B503" s="75">
        <f t="shared" si="25"/>
        <v>495</v>
      </c>
      <c r="C503" s="75"/>
      <c r="D503" s="75"/>
      <c r="E503" s="75"/>
      <c r="F503" s="76"/>
      <c r="G503" s="75"/>
      <c r="H503" s="75"/>
      <c r="I503" s="75"/>
    </row>
    <row r="504" ht="15.25" spans="2:9">
      <c r="B504" s="77">
        <f t="shared" si="25"/>
        <v>496</v>
      </c>
      <c r="C504" s="77"/>
      <c r="D504" s="77"/>
      <c r="E504" s="78"/>
      <c r="F504" s="79"/>
      <c r="G504" s="77"/>
      <c r="H504" s="77"/>
      <c r="I504" s="77"/>
    </row>
    <row r="505" ht="15.25" spans="2:9">
      <c r="B505" s="74">
        <f t="shared" si="25"/>
        <v>497</v>
      </c>
      <c r="C505" s="75"/>
      <c r="D505" s="75"/>
      <c r="E505" s="75"/>
      <c r="F505" s="76"/>
      <c r="G505" s="75"/>
      <c r="H505" s="75"/>
      <c r="I505" s="75"/>
    </row>
    <row r="506" ht="15.25" spans="2:9">
      <c r="B506" s="77">
        <f t="shared" si="25"/>
        <v>498</v>
      </c>
      <c r="C506" s="77"/>
      <c r="D506" s="77"/>
      <c r="E506" s="78"/>
      <c r="F506" s="79"/>
      <c r="G506" s="77"/>
      <c r="H506" s="77"/>
      <c r="I506" s="77"/>
    </row>
    <row r="507" ht="15.25" spans="2:9">
      <c r="B507" s="75">
        <f t="shared" ref="B507:B508" si="26">B506+1</f>
        <v>499</v>
      </c>
      <c r="C507" s="75"/>
      <c r="D507" s="75"/>
      <c r="E507" s="75"/>
      <c r="F507" s="76"/>
      <c r="G507" s="75"/>
      <c r="H507" s="75"/>
      <c r="I507" s="75"/>
    </row>
    <row r="508" ht="15.25" spans="2:9">
      <c r="B508" s="77">
        <f t="shared" si="26"/>
        <v>500</v>
      </c>
      <c r="C508" s="77"/>
      <c r="D508" s="77"/>
      <c r="E508" s="78"/>
      <c r="F508" s="79"/>
      <c r="G508" s="77"/>
      <c r="H508" s="77"/>
      <c r="I508" s="77"/>
    </row>
  </sheetData>
  <protectedRanges>
    <protectedRange sqref="B3 E3" name="Title_1_1"/>
  </protectedRanges>
  <mergeCells count="4">
    <mergeCell ref="B1:I1"/>
    <mergeCell ref="B2:I2"/>
    <mergeCell ref="B3:I3"/>
    <mergeCell ref="B4:I7"/>
  </mergeCells>
  <conditionalFormatting sqref="G9:G508">
    <cfRule type="cellIs" dxfId="3" priority="109" operator="equal">
      <formula>"EXTREME HIGH"</formula>
    </cfRule>
    <cfRule type="cellIs" dxfId="2" priority="110" operator="equal">
      <formula>"HIGH RISK"</formula>
    </cfRule>
    <cfRule type="cellIs" dxfId="1" priority="111" operator="equal">
      <formula>"MEDIUM RISK"</formula>
    </cfRule>
    <cfRule type="cellIs" dxfId="0" priority="112" operator="equal">
      <formula>"LOW RISK"</formula>
    </cfRule>
  </conditionalFormatting>
  <dataValidations count="1">
    <dataValidation type="list" allowBlank="1" showInputMessage="1" showErrorMessage="1" sqref="J8">
      <formula1>"Dampak Inherent, Probability Inherent, Tingkat Risiko Inherent, Dampak Residual, Probability Residual, Tingkat Risiko Residual"</formula1>
    </dataValidation>
  </dataValidation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0000"/>
  </sheetPr>
  <dimension ref="A1:BD211"/>
  <sheetViews>
    <sheetView showGridLines="0" zoomScale="70" zoomScaleNormal="70" zoomScalePageLayoutView="70" workbookViewId="0">
      <pane ySplit="11" topLeftCell="A12" activePane="bottomLeft" state="frozen"/>
      <selection/>
      <selection pane="bottomLeft" activeCell="B4" sqref="B4:BD8"/>
    </sheetView>
  </sheetViews>
  <sheetFormatPr defaultColWidth="8.81818181818182" defaultRowHeight="24" customHeight="1"/>
  <cols>
    <col min="1" max="1" width="8.81818181818182" style="30"/>
    <col min="2" max="2" width="7.81818181818182" style="4" customWidth="1"/>
    <col min="3" max="3" width="45" style="30" customWidth="1"/>
    <col min="4" max="4" width="14" style="30" customWidth="1"/>
    <col min="5" max="5" width="39.4545454545455" style="30" customWidth="1"/>
    <col min="6" max="6" width="17.4545454545455" style="30" customWidth="1"/>
    <col min="7" max="7" width="17.1818181818182" style="30" customWidth="1"/>
    <col min="8" max="8" width="17.4545454545455" style="30" customWidth="1"/>
    <col min="9" max="56" width="3.18181818181818" style="30" customWidth="1"/>
    <col min="57" max="16384" width="8.81818181818182" style="30"/>
  </cols>
  <sheetData>
    <row r="1" ht="21" customHeight="1" spans="1:56">
      <c r="A1" s="31"/>
      <c r="B1" s="32" t="s">
        <v>564</v>
      </c>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row>
    <row r="2" ht="14.5" spans="1:56">
      <c r="A2" s="31"/>
      <c r="B2" s="34"/>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60"/>
    </row>
    <row r="3" ht="18" customHeight="1" spans="1:56">
      <c r="A3" s="31"/>
      <c r="B3" s="36"/>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row>
    <row r="4" ht="15" customHeight="1" spans="1:56">
      <c r="A4" s="31"/>
      <c r="B4" s="38"/>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row>
    <row r="5" ht="15" customHeight="1" spans="1:56">
      <c r="A5" s="31"/>
      <c r="B5" s="38"/>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row>
    <row r="6" ht="15" customHeight="1" spans="1:56">
      <c r="A6" s="31"/>
      <c r="B6" s="38"/>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row>
    <row r="7" ht="15" customHeight="1" spans="1:56">
      <c r="A7" s="31"/>
      <c r="B7" s="38"/>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row>
    <row r="8" ht="15.75" customHeight="1" spans="1:56">
      <c r="A8" s="31"/>
      <c r="B8" s="40"/>
      <c r="C8" s="41"/>
      <c r="D8" s="41"/>
      <c r="E8" s="41"/>
      <c r="F8" s="41"/>
      <c r="G8" s="41"/>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row>
    <row r="9" s="28" customFormat="1" customHeight="1" spans="2:56">
      <c r="B9" s="42" t="s">
        <v>565</v>
      </c>
      <c r="C9" s="43" t="s">
        <v>566</v>
      </c>
      <c r="D9" s="44" t="s">
        <v>567</v>
      </c>
      <c r="E9" s="45" t="s">
        <v>568</v>
      </c>
      <c r="F9" s="46" t="s">
        <v>569</v>
      </c>
      <c r="G9" s="46" t="s">
        <v>570</v>
      </c>
      <c r="H9" s="47" t="s">
        <v>537</v>
      </c>
      <c r="I9" s="45" t="s">
        <v>571</v>
      </c>
      <c r="J9" s="45"/>
      <c r="K9" s="45"/>
      <c r="L9" s="45"/>
      <c r="M9" s="45" t="s">
        <v>572</v>
      </c>
      <c r="N9" s="45"/>
      <c r="O9" s="45"/>
      <c r="P9" s="45"/>
      <c r="Q9" s="45" t="s">
        <v>573</v>
      </c>
      <c r="R9" s="45"/>
      <c r="S9" s="45"/>
      <c r="T9" s="45"/>
      <c r="U9" s="45" t="s">
        <v>574</v>
      </c>
      <c r="V9" s="45"/>
      <c r="W9" s="45"/>
      <c r="X9" s="45"/>
      <c r="Y9" s="45" t="s">
        <v>575</v>
      </c>
      <c r="Z9" s="45"/>
      <c r="AA9" s="45"/>
      <c r="AB9" s="45"/>
      <c r="AC9" s="45" t="s">
        <v>576</v>
      </c>
      <c r="AD9" s="45"/>
      <c r="AE9" s="45"/>
      <c r="AF9" s="45"/>
      <c r="AG9" s="45" t="s">
        <v>440</v>
      </c>
      <c r="AH9" s="45"/>
      <c r="AI9" s="45"/>
      <c r="AJ9" s="45"/>
      <c r="AK9" s="45" t="s">
        <v>441</v>
      </c>
      <c r="AL9" s="45"/>
      <c r="AM9" s="45"/>
      <c r="AN9" s="45"/>
      <c r="AO9" s="45" t="s">
        <v>442</v>
      </c>
      <c r="AP9" s="45"/>
      <c r="AQ9" s="45"/>
      <c r="AR9" s="45"/>
      <c r="AS9" s="45" t="s">
        <v>443</v>
      </c>
      <c r="AT9" s="45"/>
      <c r="AU9" s="45"/>
      <c r="AV9" s="45"/>
      <c r="AW9" s="45" t="s">
        <v>444</v>
      </c>
      <c r="AX9" s="45"/>
      <c r="AY9" s="45"/>
      <c r="AZ9" s="45"/>
      <c r="BA9" s="45" t="s">
        <v>445</v>
      </c>
      <c r="BB9" s="45"/>
      <c r="BC9" s="45"/>
      <c r="BD9" s="45"/>
    </row>
    <row r="10" s="28" customFormat="1" customHeight="1" spans="2:56">
      <c r="B10" s="42"/>
      <c r="C10" s="43"/>
      <c r="D10" s="44"/>
      <c r="E10" s="45"/>
      <c r="F10" s="46"/>
      <c r="G10" s="46"/>
      <c r="H10" s="48"/>
      <c r="I10" s="55" t="s">
        <v>577</v>
      </c>
      <c r="J10" s="55"/>
      <c r="K10" s="55"/>
      <c r="L10" s="55"/>
      <c r="M10" s="55" t="s">
        <v>577</v>
      </c>
      <c r="N10" s="55"/>
      <c r="O10" s="55"/>
      <c r="P10" s="55"/>
      <c r="Q10" s="55" t="s">
        <v>577</v>
      </c>
      <c r="R10" s="55"/>
      <c r="S10" s="55"/>
      <c r="T10" s="55"/>
      <c r="U10" s="55" t="s">
        <v>577</v>
      </c>
      <c r="V10" s="55"/>
      <c r="W10" s="55"/>
      <c r="X10" s="55"/>
      <c r="Y10" s="55" t="s">
        <v>577</v>
      </c>
      <c r="Z10" s="55"/>
      <c r="AA10" s="55"/>
      <c r="AB10" s="55"/>
      <c r="AC10" s="55" t="s">
        <v>577</v>
      </c>
      <c r="AD10" s="55"/>
      <c r="AE10" s="55"/>
      <c r="AF10" s="55"/>
      <c r="AG10" s="55" t="s">
        <v>577</v>
      </c>
      <c r="AH10" s="55"/>
      <c r="AI10" s="55"/>
      <c r="AJ10" s="55"/>
      <c r="AK10" s="55" t="s">
        <v>577</v>
      </c>
      <c r="AL10" s="55"/>
      <c r="AM10" s="55"/>
      <c r="AN10" s="55"/>
      <c r="AO10" s="55" t="s">
        <v>577</v>
      </c>
      <c r="AP10" s="55"/>
      <c r="AQ10" s="55"/>
      <c r="AR10" s="55"/>
      <c r="AS10" s="55" t="s">
        <v>577</v>
      </c>
      <c r="AT10" s="55"/>
      <c r="AU10" s="55"/>
      <c r="AV10" s="55"/>
      <c r="AW10" s="55" t="s">
        <v>577</v>
      </c>
      <c r="AX10" s="55"/>
      <c r="AY10" s="55"/>
      <c r="AZ10" s="55"/>
      <c r="BA10" s="55" t="s">
        <v>577</v>
      </c>
      <c r="BB10" s="55"/>
      <c r="BC10" s="55"/>
      <c r="BD10" s="55"/>
    </row>
    <row r="11" s="28" customFormat="1" customHeight="1" spans="2:56">
      <c r="B11" s="42"/>
      <c r="C11" s="43"/>
      <c r="D11" s="44"/>
      <c r="E11" s="45"/>
      <c r="F11" s="46"/>
      <c r="G11" s="46"/>
      <c r="H11" s="49"/>
      <c r="I11" s="56">
        <v>1</v>
      </c>
      <c r="J11" s="57">
        <v>2</v>
      </c>
      <c r="K11" s="58">
        <v>3</v>
      </c>
      <c r="L11" s="42">
        <v>4</v>
      </c>
      <c r="M11" s="56">
        <v>1</v>
      </c>
      <c r="N11" s="57">
        <v>2</v>
      </c>
      <c r="O11" s="58">
        <v>3</v>
      </c>
      <c r="P11" s="42">
        <v>4</v>
      </c>
      <c r="Q11" s="56">
        <v>1</v>
      </c>
      <c r="R11" s="57">
        <v>2</v>
      </c>
      <c r="S11" s="58">
        <v>3</v>
      </c>
      <c r="T11" s="42">
        <v>4</v>
      </c>
      <c r="U11" s="56">
        <v>1</v>
      </c>
      <c r="V11" s="57">
        <v>2</v>
      </c>
      <c r="W11" s="58">
        <v>3</v>
      </c>
      <c r="X11" s="42">
        <v>4</v>
      </c>
      <c r="Y11" s="56">
        <v>1</v>
      </c>
      <c r="Z11" s="57">
        <v>2</v>
      </c>
      <c r="AA11" s="58">
        <v>3</v>
      </c>
      <c r="AB11" s="42">
        <v>4</v>
      </c>
      <c r="AC11" s="56">
        <v>1</v>
      </c>
      <c r="AD11" s="57">
        <v>2</v>
      </c>
      <c r="AE11" s="58">
        <v>3</v>
      </c>
      <c r="AF11" s="42">
        <v>4</v>
      </c>
      <c r="AG11" s="56">
        <v>1</v>
      </c>
      <c r="AH11" s="57">
        <v>2</v>
      </c>
      <c r="AI11" s="58">
        <v>3</v>
      </c>
      <c r="AJ11" s="42">
        <v>4</v>
      </c>
      <c r="AK11" s="56">
        <v>1</v>
      </c>
      <c r="AL11" s="57">
        <v>2</v>
      </c>
      <c r="AM11" s="58">
        <v>3</v>
      </c>
      <c r="AN11" s="42">
        <v>4</v>
      </c>
      <c r="AO11" s="56">
        <v>1</v>
      </c>
      <c r="AP11" s="57">
        <v>2</v>
      </c>
      <c r="AQ11" s="58">
        <v>3</v>
      </c>
      <c r="AR11" s="42">
        <v>4</v>
      </c>
      <c r="AS11" s="56">
        <v>1</v>
      </c>
      <c r="AT11" s="57">
        <v>2</v>
      </c>
      <c r="AU11" s="58">
        <v>3</v>
      </c>
      <c r="AV11" s="42">
        <v>4</v>
      </c>
      <c r="AW11" s="56">
        <v>1</v>
      </c>
      <c r="AX11" s="57">
        <v>2</v>
      </c>
      <c r="AY11" s="58">
        <v>3</v>
      </c>
      <c r="AZ11" s="42">
        <v>4</v>
      </c>
      <c r="BA11" s="56">
        <v>1</v>
      </c>
      <c r="BB11" s="57">
        <v>2</v>
      </c>
      <c r="BC11" s="58">
        <v>3</v>
      </c>
      <c r="BD11" s="42">
        <v>4</v>
      </c>
    </row>
    <row r="12" s="29" customFormat="1" ht="29.75" spans="2:56">
      <c r="B12" s="50">
        <v>1</v>
      </c>
      <c r="C12" s="51" t="str">
        <f ca="1">IF(INDIRECT("'Risk Input'!"&amp;Database!$O$8&amp;ROW()-5)="","",INDIRECT("'Risk Input'!"&amp;Database!$O$8&amp;ROW()-5))</f>
        <v>Pencapaian pertumbuhan pendapatan sebesar 10% untuk tahun 2022</v>
      </c>
      <c r="D12" s="52" t="str">
        <f ca="1">IF(INDIRECT("'Risk Input'!"&amp;Database!$O$2&amp;ROW()-5)="","",INDIRECT("'Risk Input'!"&amp;Database!$O$2&amp;ROW()-5))</f>
        <v/>
      </c>
      <c r="E12" s="51" t="str">
        <f ca="1">IF(INDIRECT("'Risk Input'!"&amp;Database!$O$25&amp;ROW()-5)="","",INDIRECT("'Risk Input'!"&amp;Database!$O$25&amp;ROW()-5))</f>
        <v/>
      </c>
      <c r="F12" s="51">
        <f ca="1">IF(INDIRECT("'Risk Input'!"&amp;Database!$O$20&amp;ROW()-5)="","",INDIRECT("'Risk Input'!"&amp;Database!$O$20&amp;ROW()-5))</f>
        <v>58800000000</v>
      </c>
      <c r="G12" s="51"/>
      <c r="H12" s="51"/>
      <c r="I12" s="59" t="s">
        <v>578</v>
      </c>
      <c r="J12" s="59" t="s">
        <v>578</v>
      </c>
      <c r="K12" s="59" t="s">
        <v>578</v>
      </c>
      <c r="L12" s="59" t="s">
        <v>578</v>
      </c>
      <c r="M12" s="59" t="s">
        <v>578</v>
      </c>
      <c r="N12" s="59" t="s">
        <v>578</v>
      </c>
      <c r="O12" s="59" t="s">
        <v>578</v>
      </c>
      <c r="P12" s="59" t="s">
        <v>578</v>
      </c>
      <c r="Q12" s="59" t="s">
        <v>578</v>
      </c>
      <c r="R12" s="59" t="s">
        <v>578</v>
      </c>
      <c r="S12" s="59" t="s">
        <v>578</v>
      </c>
      <c r="T12" s="59" t="s">
        <v>578</v>
      </c>
      <c r="U12" s="59" t="s">
        <v>578</v>
      </c>
      <c r="V12" s="59" t="s">
        <v>578</v>
      </c>
      <c r="W12" s="59" t="s">
        <v>578</v>
      </c>
      <c r="X12" s="59" t="s">
        <v>578</v>
      </c>
      <c r="Y12" s="59" t="s">
        <v>578</v>
      </c>
      <c r="Z12" s="59" t="s">
        <v>578</v>
      </c>
      <c r="AA12" s="59" t="s">
        <v>578</v>
      </c>
      <c r="AB12" s="59" t="s">
        <v>578</v>
      </c>
      <c r="AC12" s="59" t="s">
        <v>578</v>
      </c>
      <c r="AD12" s="59" t="s">
        <v>578</v>
      </c>
      <c r="AE12" s="59" t="s">
        <v>578</v>
      </c>
      <c r="AF12" s="59" t="s">
        <v>578</v>
      </c>
      <c r="AG12" s="59" t="s">
        <v>578</v>
      </c>
      <c r="AH12" s="59" t="s">
        <v>578</v>
      </c>
      <c r="AI12" s="59" t="s">
        <v>578</v>
      </c>
      <c r="AJ12" s="59" t="s">
        <v>578</v>
      </c>
      <c r="AK12" s="59" t="s">
        <v>578</v>
      </c>
      <c r="AL12" s="59" t="s">
        <v>578</v>
      </c>
      <c r="AM12" s="59" t="s">
        <v>578</v>
      </c>
      <c r="AN12" s="59" t="s">
        <v>578</v>
      </c>
      <c r="AO12" s="59" t="s">
        <v>578</v>
      </c>
      <c r="AP12" s="59" t="s">
        <v>578</v>
      </c>
      <c r="AQ12" s="59" t="s">
        <v>578</v>
      </c>
      <c r="AR12" s="59" t="s">
        <v>578</v>
      </c>
      <c r="AS12" s="59" t="s">
        <v>578</v>
      </c>
      <c r="AT12" s="59" t="s">
        <v>578</v>
      </c>
      <c r="AU12" s="59" t="s">
        <v>578</v>
      </c>
      <c r="AV12" s="59" t="s">
        <v>578</v>
      </c>
      <c r="AW12" s="59" t="s">
        <v>578</v>
      </c>
      <c r="AX12" s="59" t="s">
        <v>578</v>
      </c>
      <c r="AY12" s="59" t="s">
        <v>578</v>
      </c>
      <c r="AZ12" s="59" t="s">
        <v>578</v>
      </c>
      <c r="BA12" s="59" t="s">
        <v>578</v>
      </c>
      <c r="BB12" s="59" t="s">
        <v>578</v>
      </c>
      <c r="BC12" s="59" t="s">
        <v>578</v>
      </c>
      <c r="BD12" s="59" t="s">
        <v>578</v>
      </c>
    </row>
    <row r="13" s="29" customFormat="1" ht="15.25" spans="2:56">
      <c r="B13" s="50">
        <f>B12+1</f>
        <v>2</v>
      </c>
      <c r="C13" s="51" t="str">
        <f ca="1">IF(INDIRECT("'Risk Input'!"&amp;Database!$O$8&amp;ROW()-5)="","",INDIRECT("'Risk Input'!"&amp;Database!$O$8&amp;ROW()-5))</f>
        <v/>
      </c>
      <c r="D13" s="52" t="str">
        <f ca="1">IF(INDIRECT("'Risk Input'!"&amp;Database!$O$2&amp;ROW()-5)="","",INDIRECT("'Risk Input'!"&amp;Database!$O$2&amp;ROW()-5))</f>
        <v/>
      </c>
      <c r="E13" s="53" t="str">
        <f ca="1">IF(INDIRECT("'Risk Input'!"&amp;Database!$O$25&amp;ROW()-5)="","",INDIRECT("'Risk Input'!"&amp;Database!$O$25&amp;ROW()-5))</f>
        <v/>
      </c>
      <c r="F13" s="53">
        <f ca="1">IF(INDIRECT("'Risk Input'!"&amp;Database!$O$20&amp;ROW()-5)="","",INDIRECT("'Risk Input'!"&amp;Database!$O$20&amp;ROW()-5))</f>
        <v>0</v>
      </c>
      <c r="G13" s="53"/>
      <c r="H13" s="53"/>
      <c r="I13" s="59" t="s">
        <v>579</v>
      </c>
      <c r="J13" s="59" t="s">
        <v>579</v>
      </c>
      <c r="K13" s="59" t="s">
        <v>579</v>
      </c>
      <c r="L13" s="59" t="s">
        <v>579</v>
      </c>
      <c r="M13" s="59" t="s">
        <v>579</v>
      </c>
      <c r="N13" s="59" t="s">
        <v>579</v>
      </c>
      <c r="O13" s="59" t="s">
        <v>579</v>
      </c>
      <c r="P13" s="59" t="s">
        <v>579</v>
      </c>
      <c r="Q13" s="59" t="s">
        <v>579</v>
      </c>
      <c r="R13" s="59" t="s">
        <v>579</v>
      </c>
      <c r="S13" s="59" t="s">
        <v>579</v>
      </c>
      <c r="T13" s="59" t="s">
        <v>579</v>
      </c>
      <c r="U13" s="59" t="s">
        <v>579</v>
      </c>
      <c r="V13" s="59" t="s">
        <v>579</v>
      </c>
      <c r="W13" s="59" t="s">
        <v>579</v>
      </c>
      <c r="X13" s="59" t="s">
        <v>579</v>
      </c>
      <c r="Y13" s="59" t="s">
        <v>579</v>
      </c>
      <c r="Z13" s="59" t="s">
        <v>579</v>
      </c>
      <c r="AA13" s="59" t="s">
        <v>579</v>
      </c>
      <c r="AB13" s="59" t="s">
        <v>579</v>
      </c>
      <c r="AC13" s="59" t="s">
        <v>579</v>
      </c>
      <c r="AD13" s="59" t="s">
        <v>579</v>
      </c>
      <c r="AE13" s="59" t="s">
        <v>579</v>
      </c>
      <c r="AF13" s="59" t="s">
        <v>579</v>
      </c>
      <c r="AG13" s="59" t="s">
        <v>579</v>
      </c>
      <c r="AH13" s="59" t="s">
        <v>579</v>
      </c>
      <c r="AI13" s="59" t="s">
        <v>579</v>
      </c>
      <c r="AJ13" s="59" t="s">
        <v>579</v>
      </c>
      <c r="AK13" s="59" t="s">
        <v>579</v>
      </c>
      <c r="AL13" s="59" t="s">
        <v>579</v>
      </c>
      <c r="AM13" s="59" t="s">
        <v>579</v>
      </c>
      <c r="AN13" s="59" t="s">
        <v>579</v>
      </c>
      <c r="AO13" s="59" t="s">
        <v>579</v>
      </c>
      <c r="AP13" s="59" t="s">
        <v>579</v>
      </c>
      <c r="AQ13" s="59" t="s">
        <v>579</v>
      </c>
      <c r="AR13" s="59" t="s">
        <v>579</v>
      </c>
      <c r="AS13" s="59" t="s">
        <v>579</v>
      </c>
      <c r="AT13" s="59" t="s">
        <v>579</v>
      </c>
      <c r="AU13" s="59" t="s">
        <v>579</v>
      </c>
      <c r="AV13" s="59" t="s">
        <v>579</v>
      </c>
      <c r="AW13" s="59" t="s">
        <v>579</v>
      </c>
      <c r="AX13" s="59" t="s">
        <v>579</v>
      </c>
      <c r="AY13" s="59" t="s">
        <v>579</v>
      </c>
      <c r="AZ13" s="59" t="s">
        <v>579</v>
      </c>
      <c r="BA13" s="59" t="s">
        <v>579</v>
      </c>
      <c r="BB13" s="59" t="s">
        <v>579</v>
      </c>
      <c r="BC13" s="59" t="s">
        <v>579</v>
      </c>
      <c r="BD13" s="59" t="s">
        <v>579</v>
      </c>
    </row>
    <row r="14" s="29" customFormat="1" ht="15.25" spans="2:56">
      <c r="B14" s="50">
        <f t="shared" ref="B14:B41" si="0">B13+1</f>
        <v>3</v>
      </c>
      <c r="C14" s="51" t="str">
        <f ca="1">IF(INDIRECT("'Risk Input'!"&amp;Database!$O$8&amp;ROW()-5)="","",INDIRECT("'Risk Input'!"&amp;Database!$O$8&amp;ROW()-5))</f>
        <v/>
      </c>
      <c r="D14" s="52" t="str">
        <f ca="1">IF(INDIRECT("'Risk Input'!"&amp;Database!$O$2&amp;ROW()-5)="","",INDIRECT("'Risk Input'!"&amp;Database!$O$2&amp;ROW()-5))</f>
        <v/>
      </c>
      <c r="E14" s="51" t="str">
        <f ca="1">IF(INDIRECT("'Risk Input'!"&amp;Database!$O$25&amp;ROW()-5)="","",INDIRECT("'Risk Input'!"&amp;Database!$O$25&amp;ROW()-5))</f>
        <v/>
      </c>
      <c r="F14" s="51">
        <f ca="1">IF(INDIRECT("'Risk Input'!"&amp;Database!$O$20&amp;ROW()-5)="","",INDIRECT("'Risk Input'!"&amp;Database!$O$20&amp;ROW()-5))</f>
        <v>0</v>
      </c>
      <c r="G14" s="51"/>
      <c r="H14" s="51"/>
      <c r="I14" s="59" t="s">
        <v>579</v>
      </c>
      <c r="J14" s="59" t="s">
        <v>579</v>
      </c>
      <c r="K14" s="59" t="s">
        <v>579</v>
      </c>
      <c r="L14" s="59" t="s">
        <v>579</v>
      </c>
      <c r="M14" s="59" t="s">
        <v>579</v>
      </c>
      <c r="N14" s="59" t="s">
        <v>579</v>
      </c>
      <c r="O14" s="59" t="s">
        <v>579</v>
      </c>
      <c r="P14" s="59" t="s">
        <v>579</v>
      </c>
      <c r="Q14" s="59" t="s">
        <v>579</v>
      </c>
      <c r="R14" s="59" t="s">
        <v>579</v>
      </c>
      <c r="S14" s="59" t="s">
        <v>579</v>
      </c>
      <c r="T14" s="59" t="s">
        <v>579</v>
      </c>
      <c r="U14" s="59" t="s">
        <v>579</v>
      </c>
      <c r="V14" s="59" t="s">
        <v>579</v>
      </c>
      <c r="W14" s="59" t="s">
        <v>579</v>
      </c>
      <c r="X14" s="59" t="s">
        <v>579</v>
      </c>
      <c r="Y14" s="59" t="s">
        <v>579</v>
      </c>
      <c r="Z14" s="59" t="s">
        <v>579</v>
      </c>
      <c r="AA14" s="59" t="s">
        <v>579</v>
      </c>
      <c r="AB14" s="59" t="s">
        <v>579</v>
      </c>
      <c r="AC14" s="59" t="s">
        <v>579</v>
      </c>
      <c r="AD14" s="59" t="s">
        <v>579</v>
      </c>
      <c r="AE14" s="59" t="s">
        <v>579</v>
      </c>
      <c r="AF14" s="59" t="s">
        <v>579</v>
      </c>
      <c r="AG14" s="59" t="s">
        <v>579</v>
      </c>
      <c r="AH14" s="59" t="s">
        <v>579</v>
      </c>
      <c r="AI14" s="59" t="s">
        <v>579</v>
      </c>
      <c r="AJ14" s="59" t="s">
        <v>579</v>
      </c>
      <c r="AK14" s="59" t="s">
        <v>579</v>
      </c>
      <c r="AL14" s="59" t="s">
        <v>579</v>
      </c>
      <c r="AM14" s="59" t="s">
        <v>579</v>
      </c>
      <c r="AN14" s="59" t="s">
        <v>579</v>
      </c>
      <c r="AO14" s="59" t="s">
        <v>579</v>
      </c>
      <c r="AP14" s="59" t="s">
        <v>579</v>
      </c>
      <c r="AQ14" s="59" t="s">
        <v>579</v>
      </c>
      <c r="AR14" s="59" t="s">
        <v>579</v>
      </c>
      <c r="AS14" s="59" t="s">
        <v>579</v>
      </c>
      <c r="AT14" s="59" t="s">
        <v>579</v>
      </c>
      <c r="AU14" s="59" t="s">
        <v>579</v>
      </c>
      <c r="AV14" s="59" t="s">
        <v>579</v>
      </c>
      <c r="AW14" s="59" t="s">
        <v>579</v>
      </c>
      <c r="AX14" s="59" t="s">
        <v>579</v>
      </c>
      <c r="AY14" s="59" t="s">
        <v>579</v>
      </c>
      <c r="AZ14" s="59" t="s">
        <v>579</v>
      </c>
      <c r="BA14" s="59" t="s">
        <v>579</v>
      </c>
      <c r="BB14" s="59" t="s">
        <v>579</v>
      </c>
      <c r="BC14" s="59" t="s">
        <v>579</v>
      </c>
      <c r="BD14" s="59" t="s">
        <v>579</v>
      </c>
    </row>
    <row r="15" s="29" customFormat="1" ht="15.25" spans="2:56">
      <c r="B15" s="50">
        <f t="shared" si="0"/>
        <v>4</v>
      </c>
      <c r="C15" s="51" t="str">
        <f ca="1">IF(INDIRECT("'Risk Input'!"&amp;Database!$O$8&amp;ROW()-5)="","",INDIRECT("'Risk Input'!"&amp;Database!$O$8&amp;ROW()-5))</f>
        <v/>
      </c>
      <c r="D15" s="52" t="str">
        <f ca="1">IF(INDIRECT("'Risk Input'!"&amp;Database!$O$2&amp;ROW()-5)="","",INDIRECT("'Risk Input'!"&amp;Database!$O$2&amp;ROW()-5))</f>
        <v/>
      </c>
      <c r="E15" s="53" t="str">
        <f ca="1">IF(INDIRECT("'Risk Input'!"&amp;Database!$O$25&amp;ROW()-5)="","",INDIRECT("'Risk Input'!"&amp;Database!$O$25&amp;ROW()-5))</f>
        <v/>
      </c>
      <c r="F15" s="53">
        <f ca="1">IF(INDIRECT("'Risk Input'!"&amp;Database!$O$20&amp;ROW()-5)="","",INDIRECT("'Risk Input'!"&amp;Database!$O$20&amp;ROW()-5))</f>
        <v>0</v>
      </c>
      <c r="G15" s="53"/>
      <c r="H15" s="53"/>
      <c r="I15" s="59" t="s">
        <v>579</v>
      </c>
      <c r="J15" s="59" t="s">
        <v>579</v>
      </c>
      <c r="K15" s="59" t="s">
        <v>579</v>
      </c>
      <c r="L15" s="59" t="s">
        <v>579</v>
      </c>
      <c r="M15" s="59" t="s">
        <v>579</v>
      </c>
      <c r="N15" s="59" t="s">
        <v>579</v>
      </c>
      <c r="O15" s="59" t="s">
        <v>579</v>
      </c>
      <c r="P15" s="59" t="s">
        <v>579</v>
      </c>
      <c r="Q15" s="59" t="s">
        <v>579</v>
      </c>
      <c r="R15" s="59" t="s">
        <v>579</v>
      </c>
      <c r="S15" s="59" t="s">
        <v>579</v>
      </c>
      <c r="T15" s="59" t="s">
        <v>579</v>
      </c>
      <c r="U15" s="59" t="s">
        <v>579</v>
      </c>
      <c r="V15" s="59" t="s">
        <v>579</v>
      </c>
      <c r="W15" s="59" t="s">
        <v>579</v>
      </c>
      <c r="X15" s="59" t="s">
        <v>579</v>
      </c>
      <c r="Y15" s="59" t="s">
        <v>579</v>
      </c>
      <c r="Z15" s="59" t="s">
        <v>579</v>
      </c>
      <c r="AA15" s="59" t="s">
        <v>579</v>
      </c>
      <c r="AB15" s="59" t="s">
        <v>579</v>
      </c>
      <c r="AC15" s="59" t="s">
        <v>579</v>
      </c>
      <c r="AD15" s="59" t="s">
        <v>579</v>
      </c>
      <c r="AE15" s="59" t="s">
        <v>579</v>
      </c>
      <c r="AF15" s="59" t="s">
        <v>579</v>
      </c>
      <c r="AG15" s="59" t="s">
        <v>579</v>
      </c>
      <c r="AH15" s="59" t="s">
        <v>579</v>
      </c>
      <c r="AI15" s="59" t="s">
        <v>579</v>
      </c>
      <c r="AJ15" s="59" t="s">
        <v>579</v>
      </c>
      <c r="AK15" s="59" t="s">
        <v>579</v>
      </c>
      <c r="AL15" s="59" t="s">
        <v>579</v>
      </c>
      <c r="AM15" s="59" t="s">
        <v>579</v>
      </c>
      <c r="AN15" s="59" t="s">
        <v>579</v>
      </c>
      <c r="AO15" s="59" t="s">
        <v>579</v>
      </c>
      <c r="AP15" s="59" t="s">
        <v>579</v>
      </c>
      <c r="AQ15" s="59" t="s">
        <v>579</v>
      </c>
      <c r="AR15" s="59" t="s">
        <v>579</v>
      </c>
      <c r="AS15" s="59" t="s">
        <v>579</v>
      </c>
      <c r="AT15" s="59" t="s">
        <v>579</v>
      </c>
      <c r="AU15" s="59" t="s">
        <v>579</v>
      </c>
      <c r="AV15" s="59" t="s">
        <v>579</v>
      </c>
      <c r="AW15" s="59" t="s">
        <v>579</v>
      </c>
      <c r="AX15" s="59" t="s">
        <v>579</v>
      </c>
      <c r="AY15" s="59" t="s">
        <v>579</v>
      </c>
      <c r="AZ15" s="59" t="s">
        <v>579</v>
      </c>
      <c r="BA15" s="59" t="s">
        <v>579</v>
      </c>
      <c r="BB15" s="59" t="s">
        <v>579</v>
      </c>
      <c r="BC15" s="59" t="s">
        <v>579</v>
      </c>
      <c r="BD15" s="59" t="s">
        <v>579</v>
      </c>
    </row>
    <row r="16" s="29" customFormat="1" ht="15.25" spans="2:56">
      <c r="B16" s="50">
        <f t="shared" si="0"/>
        <v>5</v>
      </c>
      <c r="C16" s="51" t="str">
        <f ca="1">IF(INDIRECT("'Risk Input'!"&amp;Database!$O$8&amp;ROW()-5)="","",INDIRECT("'Risk Input'!"&amp;Database!$O$8&amp;ROW()-5))</f>
        <v/>
      </c>
      <c r="D16" s="52" t="str">
        <f ca="1">IF(INDIRECT("'Risk Input'!"&amp;Database!$O$2&amp;ROW()-5)="","",INDIRECT("'Risk Input'!"&amp;Database!$O$2&amp;ROW()-5))</f>
        <v/>
      </c>
      <c r="E16" s="51" t="str">
        <f ca="1">IF(INDIRECT("'Risk Input'!"&amp;Database!$O$25&amp;ROW()-5)="","",INDIRECT("'Risk Input'!"&amp;Database!$O$25&amp;ROW()-5))</f>
        <v/>
      </c>
      <c r="F16" s="51">
        <f ca="1">IF(INDIRECT("'Risk Input'!"&amp;Database!$O$20&amp;ROW()-5)="","",INDIRECT("'Risk Input'!"&amp;Database!$O$20&amp;ROW()-5))</f>
        <v>0</v>
      </c>
      <c r="G16" s="51"/>
      <c r="H16" s="51"/>
      <c r="I16" s="59" t="s">
        <v>579</v>
      </c>
      <c r="J16" s="59" t="s">
        <v>579</v>
      </c>
      <c r="K16" s="59" t="s">
        <v>579</v>
      </c>
      <c r="L16" s="59" t="s">
        <v>579</v>
      </c>
      <c r="M16" s="59" t="s">
        <v>579</v>
      </c>
      <c r="N16" s="59" t="s">
        <v>579</v>
      </c>
      <c r="O16" s="59" t="s">
        <v>579</v>
      </c>
      <c r="P16" s="59" t="s">
        <v>579</v>
      </c>
      <c r="Q16" s="59" t="s">
        <v>579</v>
      </c>
      <c r="R16" s="59" t="s">
        <v>579</v>
      </c>
      <c r="S16" s="59" t="s">
        <v>579</v>
      </c>
      <c r="T16" s="59" t="s">
        <v>579</v>
      </c>
      <c r="U16" s="59" t="s">
        <v>579</v>
      </c>
      <c r="V16" s="59" t="s">
        <v>579</v>
      </c>
      <c r="W16" s="59" t="s">
        <v>579</v>
      </c>
      <c r="X16" s="59" t="s">
        <v>579</v>
      </c>
      <c r="Y16" s="59" t="s">
        <v>579</v>
      </c>
      <c r="Z16" s="59" t="s">
        <v>579</v>
      </c>
      <c r="AA16" s="59" t="s">
        <v>579</v>
      </c>
      <c r="AB16" s="59" t="s">
        <v>579</v>
      </c>
      <c r="AC16" s="59" t="s">
        <v>579</v>
      </c>
      <c r="AD16" s="59" t="s">
        <v>579</v>
      </c>
      <c r="AE16" s="59" t="s">
        <v>579</v>
      </c>
      <c r="AF16" s="59" t="s">
        <v>579</v>
      </c>
      <c r="AG16" s="59" t="s">
        <v>579</v>
      </c>
      <c r="AH16" s="59" t="s">
        <v>579</v>
      </c>
      <c r="AI16" s="59" t="s">
        <v>579</v>
      </c>
      <c r="AJ16" s="59" t="s">
        <v>579</v>
      </c>
      <c r="AK16" s="59" t="s">
        <v>579</v>
      </c>
      <c r="AL16" s="59" t="s">
        <v>579</v>
      </c>
      <c r="AM16" s="59" t="s">
        <v>579</v>
      </c>
      <c r="AN16" s="59" t="s">
        <v>579</v>
      </c>
      <c r="AO16" s="59" t="s">
        <v>579</v>
      </c>
      <c r="AP16" s="59" t="s">
        <v>579</v>
      </c>
      <c r="AQ16" s="59" t="s">
        <v>579</v>
      </c>
      <c r="AR16" s="59" t="s">
        <v>579</v>
      </c>
      <c r="AS16" s="59" t="s">
        <v>579</v>
      </c>
      <c r="AT16" s="59" t="s">
        <v>579</v>
      </c>
      <c r="AU16" s="59" t="s">
        <v>579</v>
      </c>
      <c r="AV16" s="59" t="s">
        <v>579</v>
      </c>
      <c r="AW16" s="59" t="s">
        <v>579</v>
      </c>
      <c r="AX16" s="59" t="s">
        <v>579</v>
      </c>
      <c r="AY16" s="59" t="s">
        <v>579</v>
      </c>
      <c r="AZ16" s="59" t="s">
        <v>579</v>
      </c>
      <c r="BA16" s="59" t="s">
        <v>579</v>
      </c>
      <c r="BB16" s="59" t="s">
        <v>579</v>
      </c>
      <c r="BC16" s="59" t="s">
        <v>579</v>
      </c>
      <c r="BD16" s="59" t="s">
        <v>579</v>
      </c>
    </row>
    <row r="17" s="29" customFormat="1" ht="15.25" spans="2:56">
      <c r="B17" s="50">
        <f t="shared" si="0"/>
        <v>6</v>
      </c>
      <c r="C17" s="51" t="str">
        <f ca="1">IF(INDIRECT("'Risk Input'!"&amp;Database!$O$8&amp;ROW()-5)="","",INDIRECT("'Risk Input'!"&amp;Database!$O$8&amp;ROW()-5))</f>
        <v/>
      </c>
      <c r="D17" s="52" t="str">
        <f ca="1">IF(INDIRECT("'Risk Input'!"&amp;Database!$O$2&amp;ROW()-5)="","",INDIRECT("'Risk Input'!"&amp;Database!$O$2&amp;ROW()-5))</f>
        <v/>
      </c>
      <c r="E17" s="53" t="str">
        <f ca="1">IF(INDIRECT("'Risk Input'!"&amp;Database!$O$25&amp;ROW()-5)="","",INDIRECT("'Risk Input'!"&amp;Database!$O$25&amp;ROW()-5))</f>
        <v/>
      </c>
      <c r="F17" s="53" t="str">
        <f ca="1">IF(INDIRECT("'Risk Input'!"&amp;Database!$O$20&amp;ROW()-5)="","",INDIRECT("'Risk Input'!"&amp;Database!$O$20&amp;ROW()-5))</f>
        <v/>
      </c>
      <c r="G17" s="53"/>
      <c r="H17" s="53"/>
      <c r="I17" s="59" t="s">
        <v>579</v>
      </c>
      <c r="J17" s="59" t="s">
        <v>579</v>
      </c>
      <c r="K17" s="59" t="s">
        <v>579</v>
      </c>
      <c r="L17" s="59" t="s">
        <v>579</v>
      </c>
      <c r="M17" s="59" t="s">
        <v>579</v>
      </c>
      <c r="N17" s="59" t="s">
        <v>579</v>
      </c>
      <c r="O17" s="59" t="s">
        <v>579</v>
      </c>
      <c r="P17" s="59" t="s">
        <v>579</v>
      </c>
      <c r="Q17" s="59" t="s">
        <v>579</v>
      </c>
      <c r="R17" s="59" t="s">
        <v>579</v>
      </c>
      <c r="S17" s="59" t="s">
        <v>579</v>
      </c>
      <c r="T17" s="59" t="s">
        <v>579</v>
      </c>
      <c r="U17" s="59" t="s">
        <v>579</v>
      </c>
      <c r="V17" s="59" t="s">
        <v>579</v>
      </c>
      <c r="W17" s="59" t="s">
        <v>579</v>
      </c>
      <c r="X17" s="59" t="s">
        <v>579</v>
      </c>
      <c r="Y17" s="59" t="s">
        <v>579</v>
      </c>
      <c r="Z17" s="59" t="s">
        <v>579</v>
      </c>
      <c r="AA17" s="59" t="s">
        <v>579</v>
      </c>
      <c r="AB17" s="59" t="s">
        <v>579</v>
      </c>
      <c r="AC17" s="59" t="s">
        <v>579</v>
      </c>
      <c r="AD17" s="59" t="s">
        <v>579</v>
      </c>
      <c r="AE17" s="59" t="s">
        <v>579</v>
      </c>
      <c r="AF17" s="59" t="s">
        <v>579</v>
      </c>
      <c r="AG17" s="59" t="s">
        <v>579</v>
      </c>
      <c r="AH17" s="59" t="s">
        <v>579</v>
      </c>
      <c r="AI17" s="59" t="s">
        <v>579</v>
      </c>
      <c r="AJ17" s="59" t="s">
        <v>579</v>
      </c>
      <c r="AK17" s="59" t="s">
        <v>579</v>
      </c>
      <c r="AL17" s="59" t="s">
        <v>579</v>
      </c>
      <c r="AM17" s="59" t="s">
        <v>579</v>
      </c>
      <c r="AN17" s="59" t="s">
        <v>579</v>
      </c>
      <c r="AO17" s="59" t="s">
        <v>579</v>
      </c>
      <c r="AP17" s="59" t="s">
        <v>579</v>
      </c>
      <c r="AQ17" s="59" t="s">
        <v>579</v>
      </c>
      <c r="AR17" s="59" t="s">
        <v>579</v>
      </c>
      <c r="AS17" s="59" t="s">
        <v>579</v>
      </c>
      <c r="AT17" s="59" t="s">
        <v>579</v>
      </c>
      <c r="AU17" s="59" t="s">
        <v>579</v>
      </c>
      <c r="AV17" s="59" t="s">
        <v>579</v>
      </c>
      <c r="AW17" s="59" t="s">
        <v>579</v>
      </c>
      <c r="AX17" s="59" t="s">
        <v>579</v>
      </c>
      <c r="AY17" s="59" t="s">
        <v>579</v>
      </c>
      <c r="AZ17" s="59" t="s">
        <v>579</v>
      </c>
      <c r="BA17" s="59" t="s">
        <v>579</v>
      </c>
      <c r="BB17" s="59" t="s">
        <v>579</v>
      </c>
      <c r="BC17" s="59" t="s">
        <v>579</v>
      </c>
      <c r="BD17" s="59" t="s">
        <v>579</v>
      </c>
    </row>
    <row r="18" s="29" customFormat="1" ht="15.25" spans="2:56">
      <c r="B18" s="50">
        <f t="shared" si="0"/>
        <v>7</v>
      </c>
      <c r="C18" s="51" t="str">
        <f ca="1">IF(INDIRECT("'Risk Input'!"&amp;Database!$O$8&amp;ROW()-5)="","",INDIRECT("'Risk Input'!"&amp;Database!$O$8&amp;ROW()-5))</f>
        <v/>
      </c>
      <c r="D18" s="52" t="str">
        <f ca="1">IF(INDIRECT("'Risk Input'!"&amp;Database!$O$2&amp;ROW()-5)="","",INDIRECT("'Risk Input'!"&amp;Database!$O$2&amp;ROW()-5))</f>
        <v/>
      </c>
      <c r="E18" s="51" t="str">
        <f ca="1">IF(INDIRECT("'Risk Input'!"&amp;Database!$O$25&amp;ROW()-5)="","",INDIRECT("'Risk Input'!"&amp;Database!$O$25&amp;ROW()-5))</f>
        <v/>
      </c>
      <c r="F18" s="51" t="str">
        <f ca="1">IF(INDIRECT("'Risk Input'!"&amp;Database!$O$20&amp;ROW()-5)="","",INDIRECT("'Risk Input'!"&amp;Database!$O$20&amp;ROW()-5))</f>
        <v/>
      </c>
      <c r="G18" s="51"/>
      <c r="H18" s="51"/>
      <c r="I18" s="59" t="s">
        <v>579</v>
      </c>
      <c r="J18" s="59" t="s">
        <v>579</v>
      </c>
      <c r="K18" s="59" t="s">
        <v>579</v>
      </c>
      <c r="L18" s="59" t="s">
        <v>579</v>
      </c>
      <c r="M18" s="59" t="s">
        <v>579</v>
      </c>
      <c r="N18" s="59" t="s">
        <v>579</v>
      </c>
      <c r="O18" s="59" t="s">
        <v>579</v>
      </c>
      <c r="P18" s="59" t="s">
        <v>579</v>
      </c>
      <c r="Q18" s="59" t="s">
        <v>579</v>
      </c>
      <c r="R18" s="59" t="s">
        <v>579</v>
      </c>
      <c r="S18" s="59" t="s">
        <v>579</v>
      </c>
      <c r="T18" s="59" t="s">
        <v>579</v>
      </c>
      <c r="U18" s="59" t="s">
        <v>579</v>
      </c>
      <c r="V18" s="59" t="s">
        <v>579</v>
      </c>
      <c r="W18" s="59" t="s">
        <v>579</v>
      </c>
      <c r="X18" s="59" t="s">
        <v>579</v>
      </c>
      <c r="Y18" s="59" t="s">
        <v>579</v>
      </c>
      <c r="Z18" s="59" t="s">
        <v>579</v>
      </c>
      <c r="AA18" s="59" t="s">
        <v>579</v>
      </c>
      <c r="AB18" s="59" t="s">
        <v>579</v>
      </c>
      <c r="AC18" s="59" t="s">
        <v>579</v>
      </c>
      <c r="AD18" s="59" t="s">
        <v>579</v>
      </c>
      <c r="AE18" s="59" t="s">
        <v>579</v>
      </c>
      <c r="AF18" s="59" t="s">
        <v>579</v>
      </c>
      <c r="AG18" s="59" t="s">
        <v>579</v>
      </c>
      <c r="AH18" s="59" t="s">
        <v>579</v>
      </c>
      <c r="AI18" s="59" t="s">
        <v>579</v>
      </c>
      <c r="AJ18" s="59" t="s">
        <v>579</v>
      </c>
      <c r="AK18" s="59" t="s">
        <v>579</v>
      </c>
      <c r="AL18" s="59" t="s">
        <v>579</v>
      </c>
      <c r="AM18" s="59" t="s">
        <v>579</v>
      </c>
      <c r="AN18" s="59" t="s">
        <v>579</v>
      </c>
      <c r="AO18" s="59" t="s">
        <v>579</v>
      </c>
      <c r="AP18" s="59" t="s">
        <v>579</v>
      </c>
      <c r="AQ18" s="59" t="s">
        <v>579</v>
      </c>
      <c r="AR18" s="59" t="s">
        <v>579</v>
      </c>
      <c r="AS18" s="59" t="s">
        <v>579</v>
      </c>
      <c r="AT18" s="59" t="s">
        <v>579</v>
      </c>
      <c r="AU18" s="59" t="s">
        <v>579</v>
      </c>
      <c r="AV18" s="59" t="s">
        <v>579</v>
      </c>
      <c r="AW18" s="59" t="s">
        <v>579</v>
      </c>
      <c r="AX18" s="59" t="s">
        <v>579</v>
      </c>
      <c r="AY18" s="59" t="s">
        <v>579</v>
      </c>
      <c r="AZ18" s="59" t="s">
        <v>579</v>
      </c>
      <c r="BA18" s="59" t="s">
        <v>579</v>
      </c>
      <c r="BB18" s="59" t="s">
        <v>579</v>
      </c>
      <c r="BC18" s="59" t="s">
        <v>579</v>
      </c>
      <c r="BD18" s="59" t="s">
        <v>579</v>
      </c>
    </row>
    <row r="19" s="29" customFormat="1" ht="15.25" spans="2:56">
      <c r="B19" s="50">
        <f t="shared" si="0"/>
        <v>8</v>
      </c>
      <c r="C19" s="51" t="str">
        <f ca="1">IF(INDIRECT("'Risk Input'!"&amp;Database!$O$8&amp;ROW()-5)="","",INDIRECT("'Risk Input'!"&amp;Database!$O$8&amp;ROW()-5))</f>
        <v/>
      </c>
      <c r="D19" s="52" t="str">
        <f ca="1">IF(INDIRECT("'Risk Input'!"&amp;Database!$O$2&amp;ROW()-5)="","",INDIRECT("'Risk Input'!"&amp;Database!$O$2&amp;ROW()-5))</f>
        <v/>
      </c>
      <c r="E19" s="53" t="str">
        <f ca="1">IF(INDIRECT("'Risk Input'!"&amp;Database!$O$25&amp;ROW()-5)="","",INDIRECT("'Risk Input'!"&amp;Database!$O$25&amp;ROW()-5))</f>
        <v/>
      </c>
      <c r="F19" s="53" t="str">
        <f ca="1">IF(INDIRECT("'Risk Input'!"&amp;Database!$O$20&amp;ROW()-5)="","",INDIRECT("'Risk Input'!"&amp;Database!$O$20&amp;ROW()-5))</f>
        <v/>
      </c>
      <c r="G19" s="53"/>
      <c r="H19" s="53"/>
      <c r="I19" s="59" t="s">
        <v>579</v>
      </c>
      <c r="J19" s="59" t="s">
        <v>579</v>
      </c>
      <c r="K19" s="59" t="s">
        <v>579</v>
      </c>
      <c r="L19" s="59" t="s">
        <v>579</v>
      </c>
      <c r="M19" s="59" t="s">
        <v>579</v>
      </c>
      <c r="N19" s="59" t="s">
        <v>579</v>
      </c>
      <c r="O19" s="59" t="s">
        <v>579</v>
      </c>
      <c r="P19" s="59" t="s">
        <v>579</v>
      </c>
      <c r="Q19" s="59" t="s">
        <v>579</v>
      </c>
      <c r="R19" s="59" t="s">
        <v>579</v>
      </c>
      <c r="S19" s="59" t="s">
        <v>579</v>
      </c>
      <c r="T19" s="59" t="s">
        <v>579</v>
      </c>
      <c r="U19" s="59" t="s">
        <v>579</v>
      </c>
      <c r="V19" s="59" t="s">
        <v>579</v>
      </c>
      <c r="W19" s="59" t="s">
        <v>579</v>
      </c>
      <c r="X19" s="59" t="s">
        <v>579</v>
      </c>
      <c r="Y19" s="59" t="s">
        <v>579</v>
      </c>
      <c r="Z19" s="59" t="s">
        <v>579</v>
      </c>
      <c r="AA19" s="59" t="s">
        <v>579</v>
      </c>
      <c r="AB19" s="59" t="s">
        <v>579</v>
      </c>
      <c r="AC19" s="59" t="s">
        <v>579</v>
      </c>
      <c r="AD19" s="59" t="s">
        <v>579</v>
      </c>
      <c r="AE19" s="59" t="s">
        <v>579</v>
      </c>
      <c r="AF19" s="59" t="s">
        <v>579</v>
      </c>
      <c r="AG19" s="59" t="s">
        <v>579</v>
      </c>
      <c r="AH19" s="59" t="s">
        <v>579</v>
      </c>
      <c r="AI19" s="59" t="s">
        <v>579</v>
      </c>
      <c r="AJ19" s="59" t="s">
        <v>579</v>
      </c>
      <c r="AK19" s="59" t="s">
        <v>579</v>
      </c>
      <c r="AL19" s="59" t="s">
        <v>579</v>
      </c>
      <c r="AM19" s="59" t="s">
        <v>579</v>
      </c>
      <c r="AN19" s="59" t="s">
        <v>579</v>
      </c>
      <c r="AO19" s="59" t="s">
        <v>579</v>
      </c>
      <c r="AP19" s="59" t="s">
        <v>579</v>
      </c>
      <c r="AQ19" s="59" t="s">
        <v>579</v>
      </c>
      <c r="AR19" s="59" t="s">
        <v>579</v>
      </c>
      <c r="AS19" s="59" t="s">
        <v>579</v>
      </c>
      <c r="AT19" s="59" t="s">
        <v>579</v>
      </c>
      <c r="AU19" s="59" t="s">
        <v>579</v>
      </c>
      <c r="AV19" s="59" t="s">
        <v>579</v>
      </c>
      <c r="AW19" s="59" t="s">
        <v>579</v>
      </c>
      <c r="AX19" s="59" t="s">
        <v>579</v>
      </c>
      <c r="AY19" s="59" t="s">
        <v>579</v>
      </c>
      <c r="AZ19" s="59" t="s">
        <v>579</v>
      </c>
      <c r="BA19" s="59" t="s">
        <v>579</v>
      </c>
      <c r="BB19" s="59" t="s">
        <v>579</v>
      </c>
      <c r="BC19" s="59" t="s">
        <v>579</v>
      </c>
      <c r="BD19" s="59" t="s">
        <v>579</v>
      </c>
    </row>
    <row r="20" s="29" customFormat="1" ht="15.25" spans="2:56">
      <c r="B20" s="50">
        <f t="shared" si="0"/>
        <v>9</v>
      </c>
      <c r="C20" s="51" t="str">
        <f ca="1">IF(INDIRECT("'Risk Input'!"&amp;Database!$O$8&amp;ROW()-5)="","",INDIRECT("'Risk Input'!"&amp;Database!$O$8&amp;ROW()-5))</f>
        <v/>
      </c>
      <c r="D20" s="52" t="str">
        <f ca="1">IF(INDIRECT("'Risk Input'!"&amp;Database!$O$2&amp;ROW()-5)="","",INDIRECT("'Risk Input'!"&amp;Database!$O$2&amp;ROW()-5))</f>
        <v/>
      </c>
      <c r="E20" s="51" t="str">
        <f ca="1">IF(INDIRECT("'Risk Input'!"&amp;Database!$O$25&amp;ROW()-5)="","",INDIRECT("'Risk Input'!"&amp;Database!$O$25&amp;ROW()-5))</f>
        <v/>
      </c>
      <c r="F20" s="51" t="str">
        <f ca="1">IF(INDIRECT("'Risk Input'!"&amp;Database!$O$20&amp;ROW()-5)="","",INDIRECT("'Risk Input'!"&amp;Database!$O$20&amp;ROW()-5))</f>
        <v/>
      </c>
      <c r="G20" s="51"/>
      <c r="H20" s="51"/>
      <c r="I20" s="59" t="s">
        <v>579</v>
      </c>
      <c r="J20" s="59" t="s">
        <v>579</v>
      </c>
      <c r="K20" s="59" t="s">
        <v>579</v>
      </c>
      <c r="L20" s="59" t="s">
        <v>579</v>
      </c>
      <c r="M20" s="59" t="s">
        <v>579</v>
      </c>
      <c r="N20" s="59" t="s">
        <v>579</v>
      </c>
      <c r="O20" s="59" t="s">
        <v>579</v>
      </c>
      <c r="P20" s="59" t="s">
        <v>579</v>
      </c>
      <c r="Q20" s="59" t="s">
        <v>579</v>
      </c>
      <c r="R20" s="59" t="s">
        <v>579</v>
      </c>
      <c r="S20" s="59" t="s">
        <v>579</v>
      </c>
      <c r="T20" s="59" t="s">
        <v>579</v>
      </c>
      <c r="U20" s="59" t="s">
        <v>579</v>
      </c>
      <c r="V20" s="59" t="s">
        <v>579</v>
      </c>
      <c r="W20" s="59" t="s">
        <v>579</v>
      </c>
      <c r="X20" s="59" t="s">
        <v>579</v>
      </c>
      <c r="Y20" s="59" t="s">
        <v>579</v>
      </c>
      <c r="Z20" s="59" t="s">
        <v>579</v>
      </c>
      <c r="AA20" s="59" t="s">
        <v>579</v>
      </c>
      <c r="AB20" s="59" t="s">
        <v>579</v>
      </c>
      <c r="AC20" s="59" t="s">
        <v>579</v>
      </c>
      <c r="AD20" s="59" t="s">
        <v>579</v>
      </c>
      <c r="AE20" s="59" t="s">
        <v>579</v>
      </c>
      <c r="AF20" s="59" t="s">
        <v>579</v>
      </c>
      <c r="AG20" s="59" t="s">
        <v>579</v>
      </c>
      <c r="AH20" s="59" t="s">
        <v>579</v>
      </c>
      <c r="AI20" s="59" t="s">
        <v>579</v>
      </c>
      <c r="AJ20" s="59" t="s">
        <v>579</v>
      </c>
      <c r="AK20" s="59" t="s">
        <v>579</v>
      </c>
      <c r="AL20" s="59" t="s">
        <v>579</v>
      </c>
      <c r="AM20" s="59" t="s">
        <v>579</v>
      </c>
      <c r="AN20" s="59" t="s">
        <v>579</v>
      </c>
      <c r="AO20" s="59" t="s">
        <v>579</v>
      </c>
      <c r="AP20" s="59" t="s">
        <v>579</v>
      </c>
      <c r="AQ20" s="59" t="s">
        <v>579</v>
      </c>
      <c r="AR20" s="59" t="s">
        <v>579</v>
      </c>
      <c r="AS20" s="59" t="s">
        <v>579</v>
      </c>
      <c r="AT20" s="59" t="s">
        <v>579</v>
      </c>
      <c r="AU20" s="59" t="s">
        <v>579</v>
      </c>
      <c r="AV20" s="59" t="s">
        <v>579</v>
      </c>
      <c r="AW20" s="59" t="s">
        <v>579</v>
      </c>
      <c r="AX20" s="59" t="s">
        <v>579</v>
      </c>
      <c r="AY20" s="59" t="s">
        <v>579</v>
      </c>
      <c r="AZ20" s="59" t="s">
        <v>579</v>
      </c>
      <c r="BA20" s="59" t="s">
        <v>579</v>
      </c>
      <c r="BB20" s="59" t="s">
        <v>579</v>
      </c>
      <c r="BC20" s="59" t="s">
        <v>579</v>
      </c>
      <c r="BD20" s="59" t="s">
        <v>579</v>
      </c>
    </row>
    <row r="21" s="29" customFormat="1" ht="15.25" spans="2:56">
      <c r="B21" s="50">
        <f t="shared" si="0"/>
        <v>10</v>
      </c>
      <c r="C21" s="51" t="str">
        <f ca="1">IF(INDIRECT("'Risk Input'!"&amp;Database!$O$8&amp;ROW()-5)="","",INDIRECT("'Risk Input'!"&amp;Database!$O$8&amp;ROW()-5))</f>
        <v/>
      </c>
      <c r="D21" s="52" t="str">
        <f ca="1">IF(INDIRECT("'Risk Input'!"&amp;Database!$O$2&amp;ROW()-5)="","",INDIRECT("'Risk Input'!"&amp;Database!$O$2&amp;ROW()-5))</f>
        <v/>
      </c>
      <c r="E21" s="53" t="str">
        <f ca="1">IF(INDIRECT("'Risk Input'!"&amp;Database!$O$25&amp;ROW()-5)="","",INDIRECT("'Risk Input'!"&amp;Database!$O$25&amp;ROW()-5))</f>
        <v/>
      </c>
      <c r="F21" s="53" t="str">
        <f ca="1">IF(INDIRECT("'Risk Input'!"&amp;Database!$O$20&amp;ROW()-5)="","",INDIRECT("'Risk Input'!"&amp;Database!$O$20&amp;ROW()-5))</f>
        <v/>
      </c>
      <c r="G21" s="53"/>
      <c r="H21" s="53"/>
      <c r="I21" s="59" t="s">
        <v>579</v>
      </c>
      <c r="J21" s="59" t="s">
        <v>579</v>
      </c>
      <c r="K21" s="59" t="s">
        <v>579</v>
      </c>
      <c r="L21" s="59" t="s">
        <v>579</v>
      </c>
      <c r="M21" s="59" t="s">
        <v>579</v>
      </c>
      <c r="N21" s="59" t="s">
        <v>579</v>
      </c>
      <c r="O21" s="59" t="s">
        <v>579</v>
      </c>
      <c r="P21" s="59" t="s">
        <v>579</v>
      </c>
      <c r="Q21" s="59" t="s">
        <v>579</v>
      </c>
      <c r="R21" s="59" t="s">
        <v>579</v>
      </c>
      <c r="S21" s="59" t="s">
        <v>579</v>
      </c>
      <c r="T21" s="59" t="s">
        <v>579</v>
      </c>
      <c r="U21" s="59" t="s">
        <v>579</v>
      </c>
      <c r="V21" s="59" t="s">
        <v>579</v>
      </c>
      <c r="W21" s="59" t="s">
        <v>579</v>
      </c>
      <c r="X21" s="59" t="s">
        <v>579</v>
      </c>
      <c r="Y21" s="59" t="s">
        <v>579</v>
      </c>
      <c r="Z21" s="59" t="s">
        <v>579</v>
      </c>
      <c r="AA21" s="59" t="s">
        <v>579</v>
      </c>
      <c r="AB21" s="59" t="s">
        <v>579</v>
      </c>
      <c r="AC21" s="59" t="s">
        <v>579</v>
      </c>
      <c r="AD21" s="59" t="s">
        <v>579</v>
      </c>
      <c r="AE21" s="59" t="s">
        <v>579</v>
      </c>
      <c r="AF21" s="59" t="s">
        <v>579</v>
      </c>
      <c r="AG21" s="59" t="s">
        <v>579</v>
      </c>
      <c r="AH21" s="59" t="s">
        <v>579</v>
      </c>
      <c r="AI21" s="59" t="s">
        <v>579</v>
      </c>
      <c r="AJ21" s="59" t="s">
        <v>579</v>
      </c>
      <c r="AK21" s="59" t="s">
        <v>579</v>
      </c>
      <c r="AL21" s="59" t="s">
        <v>579</v>
      </c>
      <c r="AM21" s="59" t="s">
        <v>579</v>
      </c>
      <c r="AN21" s="59" t="s">
        <v>579</v>
      </c>
      <c r="AO21" s="59" t="s">
        <v>579</v>
      </c>
      <c r="AP21" s="59" t="s">
        <v>579</v>
      </c>
      <c r="AQ21" s="59" t="s">
        <v>579</v>
      </c>
      <c r="AR21" s="59" t="s">
        <v>579</v>
      </c>
      <c r="AS21" s="59" t="s">
        <v>579</v>
      </c>
      <c r="AT21" s="59" t="s">
        <v>579</v>
      </c>
      <c r="AU21" s="59" t="s">
        <v>579</v>
      </c>
      <c r="AV21" s="59" t="s">
        <v>579</v>
      </c>
      <c r="AW21" s="59" t="s">
        <v>579</v>
      </c>
      <c r="AX21" s="59" t="s">
        <v>579</v>
      </c>
      <c r="AY21" s="59" t="s">
        <v>579</v>
      </c>
      <c r="AZ21" s="59" t="s">
        <v>579</v>
      </c>
      <c r="BA21" s="59" t="s">
        <v>579</v>
      </c>
      <c r="BB21" s="59" t="s">
        <v>579</v>
      </c>
      <c r="BC21" s="59" t="s">
        <v>579</v>
      </c>
      <c r="BD21" s="59" t="s">
        <v>579</v>
      </c>
    </row>
    <row r="22" s="29" customFormat="1" ht="15.25" spans="2:56">
      <c r="B22" s="50">
        <f t="shared" si="0"/>
        <v>11</v>
      </c>
      <c r="C22" s="51" t="str">
        <f ca="1">IF(INDIRECT("'Risk Input'!"&amp;Database!$O$8&amp;ROW()-5)="","",INDIRECT("'Risk Input'!"&amp;Database!$O$8&amp;ROW()-5))</f>
        <v/>
      </c>
      <c r="D22" s="52" t="str">
        <f ca="1">IF(INDIRECT("'Risk Input'!"&amp;Database!$O$2&amp;ROW()-5)="","",INDIRECT("'Risk Input'!"&amp;Database!$O$2&amp;ROW()-5))</f>
        <v/>
      </c>
      <c r="E22" s="51" t="str">
        <f ca="1">IF(INDIRECT("'Risk Input'!"&amp;Database!$O$25&amp;ROW()-5)="","",INDIRECT("'Risk Input'!"&amp;Database!$O$25&amp;ROW()-5))</f>
        <v/>
      </c>
      <c r="F22" s="51" t="str">
        <f ca="1">IF(INDIRECT("'Risk Input'!"&amp;Database!$O$20&amp;ROW()-5)="","",INDIRECT("'Risk Input'!"&amp;Database!$O$20&amp;ROW()-5))</f>
        <v/>
      </c>
      <c r="G22" s="51"/>
      <c r="H22" s="51"/>
      <c r="I22" s="59" t="s">
        <v>579</v>
      </c>
      <c r="J22" s="59" t="s">
        <v>579</v>
      </c>
      <c r="K22" s="59" t="s">
        <v>579</v>
      </c>
      <c r="L22" s="59" t="s">
        <v>579</v>
      </c>
      <c r="M22" s="59" t="s">
        <v>579</v>
      </c>
      <c r="N22" s="59" t="s">
        <v>579</v>
      </c>
      <c r="O22" s="59" t="s">
        <v>579</v>
      </c>
      <c r="P22" s="59" t="s">
        <v>579</v>
      </c>
      <c r="Q22" s="59" t="s">
        <v>579</v>
      </c>
      <c r="R22" s="59" t="s">
        <v>579</v>
      </c>
      <c r="S22" s="59" t="s">
        <v>579</v>
      </c>
      <c r="T22" s="59" t="s">
        <v>579</v>
      </c>
      <c r="U22" s="59" t="s">
        <v>579</v>
      </c>
      <c r="V22" s="59" t="s">
        <v>579</v>
      </c>
      <c r="W22" s="59" t="s">
        <v>579</v>
      </c>
      <c r="X22" s="59" t="s">
        <v>579</v>
      </c>
      <c r="Y22" s="59" t="s">
        <v>579</v>
      </c>
      <c r="Z22" s="59" t="s">
        <v>579</v>
      </c>
      <c r="AA22" s="59" t="s">
        <v>579</v>
      </c>
      <c r="AB22" s="59" t="s">
        <v>579</v>
      </c>
      <c r="AC22" s="59" t="s">
        <v>579</v>
      </c>
      <c r="AD22" s="59" t="s">
        <v>579</v>
      </c>
      <c r="AE22" s="59" t="s">
        <v>579</v>
      </c>
      <c r="AF22" s="59" t="s">
        <v>579</v>
      </c>
      <c r="AG22" s="59" t="s">
        <v>579</v>
      </c>
      <c r="AH22" s="59" t="s">
        <v>579</v>
      </c>
      <c r="AI22" s="59" t="s">
        <v>579</v>
      </c>
      <c r="AJ22" s="59" t="s">
        <v>579</v>
      </c>
      <c r="AK22" s="59" t="s">
        <v>579</v>
      </c>
      <c r="AL22" s="59" t="s">
        <v>579</v>
      </c>
      <c r="AM22" s="59" t="s">
        <v>579</v>
      </c>
      <c r="AN22" s="59" t="s">
        <v>579</v>
      </c>
      <c r="AO22" s="59" t="s">
        <v>579</v>
      </c>
      <c r="AP22" s="59" t="s">
        <v>579</v>
      </c>
      <c r="AQ22" s="59" t="s">
        <v>579</v>
      </c>
      <c r="AR22" s="59" t="s">
        <v>579</v>
      </c>
      <c r="AS22" s="59" t="s">
        <v>579</v>
      </c>
      <c r="AT22" s="59" t="s">
        <v>579</v>
      </c>
      <c r="AU22" s="59" t="s">
        <v>579</v>
      </c>
      <c r="AV22" s="59" t="s">
        <v>579</v>
      </c>
      <c r="AW22" s="59" t="s">
        <v>579</v>
      </c>
      <c r="AX22" s="59" t="s">
        <v>579</v>
      </c>
      <c r="AY22" s="59" t="s">
        <v>579</v>
      </c>
      <c r="AZ22" s="59" t="s">
        <v>579</v>
      </c>
      <c r="BA22" s="59" t="s">
        <v>579</v>
      </c>
      <c r="BB22" s="59" t="s">
        <v>579</v>
      </c>
      <c r="BC22" s="59" t="s">
        <v>579</v>
      </c>
      <c r="BD22" s="59" t="s">
        <v>579</v>
      </c>
    </row>
    <row r="23" s="29" customFormat="1" ht="15.25" spans="2:56">
      <c r="B23" s="50">
        <f t="shared" si="0"/>
        <v>12</v>
      </c>
      <c r="C23" s="51" t="str">
        <f ca="1">IF(INDIRECT("'Risk Input'!"&amp;Database!$O$8&amp;ROW()-5)="","",INDIRECT("'Risk Input'!"&amp;Database!$O$8&amp;ROW()-5))</f>
        <v/>
      </c>
      <c r="D23" s="52" t="str">
        <f ca="1">IF(INDIRECT("'Risk Input'!"&amp;Database!$O$2&amp;ROW()-5)="","",INDIRECT("'Risk Input'!"&amp;Database!$O$2&amp;ROW()-5))</f>
        <v/>
      </c>
      <c r="E23" s="53" t="str">
        <f ca="1">IF(INDIRECT("'Risk Input'!"&amp;Database!$O$25&amp;ROW()-5)="","",INDIRECT("'Risk Input'!"&amp;Database!$O$25&amp;ROW()-5))</f>
        <v/>
      </c>
      <c r="F23" s="53" t="str">
        <f ca="1">IF(INDIRECT("'Risk Input'!"&amp;Database!$O$20&amp;ROW()-5)="","",INDIRECT("'Risk Input'!"&amp;Database!$O$20&amp;ROW()-5))</f>
        <v/>
      </c>
      <c r="G23" s="53"/>
      <c r="H23" s="53"/>
      <c r="I23" s="59" t="s">
        <v>579</v>
      </c>
      <c r="J23" s="59" t="s">
        <v>579</v>
      </c>
      <c r="K23" s="59" t="s">
        <v>579</v>
      </c>
      <c r="L23" s="59" t="s">
        <v>579</v>
      </c>
      <c r="M23" s="59" t="s">
        <v>579</v>
      </c>
      <c r="N23" s="59" t="s">
        <v>579</v>
      </c>
      <c r="O23" s="59" t="s">
        <v>579</v>
      </c>
      <c r="P23" s="59" t="s">
        <v>579</v>
      </c>
      <c r="Q23" s="59" t="s">
        <v>579</v>
      </c>
      <c r="R23" s="59" t="s">
        <v>579</v>
      </c>
      <c r="S23" s="59" t="s">
        <v>579</v>
      </c>
      <c r="T23" s="59" t="s">
        <v>579</v>
      </c>
      <c r="U23" s="59" t="s">
        <v>579</v>
      </c>
      <c r="V23" s="59" t="s">
        <v>579</v>
      </c>
      <c r="W23" s="59" t="s">
        <v>579</v>
      </c>
      <c r="X23" s="59" t="s">
        <v>579</v>
      </c>
      <c r="Y23" s="59" t="s">
        <v>579</v>
      </c>
      <c r="Z23" s="59" t="s">
        <v>579</v>
      </c>
      <c r="AA23" s="59" t="s">
        <v>579</v>
      </c>
      <c r="AB23" s="59" t="s">
        <v>579</v>
      </c>
      <c r="AC23" s="59" t="s">
        <v>579</v>
      </c>
      <c r="AD23" s="59" t="s">
        <v>579</v>
      </c>
      <c r="AE23" s="59" t="s">
        <v>579</v>
      </c>
      <c r="AF23" s="59" t="s">
        <v>579</v>
      </c>
      <c r="AG23" s="59" t="s">
        <v>579</v>
      </c>
      <c r="AH23" s="59" t="s">
        <v>579</v>
      </c>
      <c r="AI23" s="59" t="s">
        <v>579</v>
      </c>
      <c r="AJ23" s="59" t="s">
        <v>579</v>
      </c>
      <c r="AK23" s="59" t="s">
        <v>579</v>
      </c>
      <c r="AL23" s="59" t="s">
        <v>579</v>
      </c>
      <c r="AM23" s="59" t="s">
        <v>579</v>
      </c>
      <c r="AN23" s="59" t="s">
        <v>579</v>
      </c>
      <c r="AO23" s="59" t="s">
        <v>579</v>
      </c>
      <c r="AP23" s="59" t="s">
        <v>579</v>
      </c>
      <c r="AQ23" s="59" t="s">
        <v>579</v>
      </c>
      <c r="AR23" s="59" t="s">
        <v>579</v>
      </c>
      <c r="AS23" s="59" t="s">
        <v>579</v>
      </c>
      <c r="AT23" s="59" t="s">
        <v>579</v>
      </c>
      <c r="AU23" s="59" t="s">
        <v>579</v>
      </c>
      <c r="AV23" s="59" t="s">
        <v>579</v>
      </c>
      <c r="AW23" s="59" t="s">
        <v>579</v>
      </c>
      <c r="AX23" s="59" t="s">
        <v>579</v>
      </c>
      <c r="AY23" s="59" t="s">
        <v>579</v>
      </c>
      <c r="AZ23" s="59" t="s">
        <v>579</v>
      </c>
      <c r="BA23" s="59" t="s">
        <v>579</v>
      </c>
      <c r="BB23" s="59" t="s">
        <v>579</v>
      </c>
      <c r="BC23" s="59" t="s">
        <v>579</v>
      </c>
      <c r="BD23" s="59" t="s">
        <v>579</v>
      </c>
    </row>
    <row r="24" s="29" customFormat="1" ht="15.25" spans="2:56">
      <c r="B24" s="54">
        <f t="shared" si="0"/>
        <v>13</v>
      </c>
      <c r="C24" s="51" t="str">
        <f ca="1">IF(INDIRECT("'Risk Input'!"&amp;Database!$O$8&amp;ROW()-5)="","",INDIRECT("'Risk Input'!"&amp;Database!$O$8&amp;ROW()-5))</f>
        <v/>
      </c>
      <c r="D24" s="52" t="str">
        <f ca="1">IF(INDIRECT("'Risk Input'!"&amp;Database!$O$2&amp;ROW()-5)="","",INDIRECT("'Risk Input'!"&amp;Database!$O$2&amp;ROW()-5))</f>
        <v/>
      </c>
      <c r="E24" s="51" t="str">
        <f ca="1">IF(INDIRECT("'Risk Input'!"&amp;Database!$O$25&amp;ROW()-5)="","",INDIRECT("'Risk Input'!"&amp;Database!$O$25&amp;ROW()-5))</f>
        <v/>
      </c>
      <c r="F24" s="51" t="str">
        <f ca="1">IF(INDIRECT("'Risk Input'!"&amp;Database!$O$20&amp;ROW()-5)="","",INDIRECT("'Risk Input'!"&amp;Database!$O$20&amp;ROW()-5))</f>
        <v/>
      </c>
      <c r="G24" s="51"/>
      <c r="H24" s="51"/>
      <c r="I24" s="59" t="s">
        <v>579</v>
      </c>
      <c r="J24" s="59" t="s">
        <v>579</v>
      </c>
      <c r="K24" s="59" t="s">
        <v>579</v>
      </c>
      <c r="L24" s="59" t="s">
        <v>579</v>
      </c>
      <c r="M24" s="59" t="s">
        <v>579</v>
      </c>
      <c r="N24" s="59" t="s">
        <v>579</v>
      </c>
      <c r="O24" s="59" t="s">
        <v>579</v>
      </c>
      <c r="P24" s="59" t="s">
        <v>579</v>
      </c>
      <c r="Q24" s="59" t="s">
        <v>579</v>
      </c>
      <c r="R24" s="59" t="s">
        <v>579</v>
      </c>
      <c r="S24" s="59" t="s">
        <v>579</v>
      </c>
      <c r="T24" s="59" t="s">
        <v>579</v>
      </c>
      <c r="U24" s="59" t="s">
        <v>579</v>
      </c>
      <c r="V24" s="59" t="s">
        <v>579</v>
      </c>
      <c r="W24" s="59" t="s">
        <v>579</v>
      </c>
      <c r="X24" s="59" t="s">
        <v>579</v>
      </c>
      <c r="Y24" s="59" t="s">
        <v>579</v>
      </c>
      <c r="Z24" s="59" t="s">
        <v>579</v>
      </c>
      <c r="AA24" s="59" t="s">
        <v>579</v>
      </c>
      <c r="AB24" s="59" t="s">
        <v>579</v>
      </c>
      <c r="AC24" s="59" t="s">
        <v>579</v>
      </c>
      <c r="AD24" s="59" t="s">
        <v>579</v>
      </c>
      <c r="AE24" s="59" t="s">
        <v>579</v>
      </c>
      <c r="AF24" s="59" t="s">
        <v>579</v>
      </c>
      <c r="AG24" s="59" t="s">
        <v>579</v>
      </c>
      <c r="AH24" s="59" t="s">
        <v>579</v>
      </c>
      <c r="AI24" s="59" t="s">
        <v>579</v>
      </c>
      <c r="AJ24" s="59" t="s">
        <v>579</v>
      </c>
      <c r="AK24" s="59" t="s">
        <v>579</v>
      </c>
      <c r="AL24" s="59" t="s">
        <v>579</v>
      </c>
      <c r="AM24" s="59" t="s">
        <v>579</v>
      </c>
      <c r="AN24" s="59" t="s">
        <v>579</v>
      </c>
      <c r="AO24" s="59" t="s">
        <v>579</v>
      </c>
      <c r="AP24" s="59" t="s">
        <v>579</v>
      </c>
      <c r="AQ24" s="59" t="s">
        <v>579</v>
      </c>
      <c r="AR24" s="59" t="s">
        <v>579</v>
      </c>
      <c r="AS24" s="59" t="s">
        <v>579</v>
      </c>
      <c r="AT24" s="59" t="s">
        <v>579</v>
      </c>
      <c r="AU24" s="59" t="s">
        <v>579</v>
      </c>
      <c r="AV24" s="59" t="s">
        <v>579</v>
      </c>
      <c r="AW24" s="59" t="s">
        <v>579</v>
      </c>
      <c r="AX24" s="59" t="s">
        <v>579</v>
      </c>
      <c r="AY24" s="59" t="s">
        <v>579</v>
      </c>
      <c r="AZ24" s="59" t="s">
        <v>579</v>
      </c>
      <c r="BA24" s="59" t="s">
        <v>579</v>
      </c>
      <c r="BB24" s="59" t="s">
        <v>579</v>
      </c>
      <c r="BC24" s="59" t="s">
        <v>579</v>
      </c>
      <c r="BD24" s="59" t="s">
        <v>579</v>
      </c>
    </row>
    <row r="25" s="29" customFormat="1" ht="15.25" spans="2:56">
      <c r="B25" s="54">
        <f t="shared" si="0"/>
        <v>14</v>
      </c>
      <c r="C25" s="51" t="str">
        <f ca="1">IF(INDIRECT("'Risk Input'!"&amp;Database!$O$8&amp;ROW()-5)="","",INDIRECT("'Risk Input'!"&amp;Database!$O$8&amp;ROW()-5))</f>
        <v/>
      </c>
      <c r="D25" s="52" t="str">
        <f ca="1">IF(INDIRECT("'Risk Input'!"&amp;Database!$O$2&amp;ROW()-5)="","",INDIRECT("'Risk Input'!"&amp;Database!$O$2&amp;ROW()-5))</f>
        <v/>
      </c>
      <c r="E25" s="53" t="str">
        <f ca="1">IF(INDIRECT("'Risk Input'!"&amp;Database!$O$25&amp;ROW()-5)="","",INDIRECT("'Risk Input'!"&amp;Database!$O$25&amp;ROW()-5))</f>
        <v/>
      </c>
      <c r="F25" s="53" t="str">
        <f ca="1">IF(INDIRECT("'Risk Input'!"&amp;Database!$O$20&amp;ROW()-5)="","",INDIRECT("'Risk Input'!"&amp;Database!$O$20&amp;ROW()-5))</f>
        <v/>
      </c>
      <c r="G25" s="53"/>
      <c r="H25" s="53"/>
      <c r="I25" s="59" t="s">
        <v>579</v>
      </c>
      <c r="J25" s="59" t="s">
        <v>579</v>
      </c>
      <c r="K25" s="59" t="s">
        <v>579</v>
      </c>
      <c r="L25" s="59" t="s">
        <v>579</v>
      </c>
      <c r="M25" s="59" t="s">
        <v>579</v>
      </c>
      <c r="N25" s="59" t="s">
        <v>579</v>
      </c>
      <c r="O25" s="59" t="s">
        <v>579</v>
      </c>
      <c r="P25" s="59" t="s">
        <v>579</v>
      </c>
      <c r="Q25" s="59" t="s">
        <v>579</v>
      </c>
      <c r="R25" s="59" t="s">
        <v>579</v>
      </c>
      <c r="S25" s="59" t="s">
        <v>579</v>
      </c>
      <c r="T25" s="59" t="s">
        <v>579</v>
      </c>
      <c r="U25" s="59" t="s">
        <v>579</v>
      </c>
      <c r="V25" s="59" t="s">
        <v>579</v>
      </c>
      <c r="W25" s="59" t="s">
        <v>579</v>
      </c>
      <c r="X25" s="59" t="s">
        <v>579</v>
      </c>
      <c r="Y25" s="59" t="s">
        <v>579</v>
      </c>
      <c r="Z25" s="59" t="s">
        <v>579</v>
      </c>
      <c r="AA25" s="59" t="s">
        <v>579</v>
      </c>
      <c r="AB25" s="59" t="s">
        <v>579</v>
      </c>
      <c r="AC25" s="59" t="s">
        <v>579</v>
      </c>
      <c r="AD25" s="59" t="s">
        <v>579</v>
      </c>
      <c r="AE25" s="59" t="s">
        <v>579</v>
      </c>
      <c r="AF25" s="59" t="s">
        <v>579</v>
      </c>
      <c r="AG25" s="59" t="s">
        <v>579</v>
      </c>
      <c r="AH25" s="59" t="s">
        <v>579</v>
      </c>
      <c r="AI25" s="59" t="s">
        <v>579</v>
      </c>
      <c r="AJ25" s="59" t="s">
        <v>579</v>
      </c>
      <c r="AK25" s="59" t="s">
        <v>579</v>
      </c>
      <c r="AL25" s="59" t="s">
        <v>579</v>
      </c>
      <c r="AM25" s="59" t="s">
        <v>579</v>
      </c>
      <c r="AN25" s="59" t="s">
        <v>579</v>
      </c>
      <c r="AO25" s="59" t="s">
        <v>579</v>
      </c>
      <c r="AP25" s="59" t="s">
        <v>579</v>
      </c>
      <c r="AQ25" s="59" t="s">
        <v>579</v>
      </c>
      <c r="AR25" s="59" t="s">
        <v>579</v>
      </c>
      <c r="AS25" s="59" t="s">
        <v>579</v>
      </c>
      <c r="AT25" s="59" t="s">
        <v>579</v>
      </c>
      <c r="AU25" s="59" t="s">
        <v>579</v>
      </c>
      <c r="AV25" s="59" t="s">
        <v>579</v>
      </c>
      <c r="AW25" s="59" t="s">
        <v>579</v>
      </c>
      <c r="AX25" s="59" t="s">
        <v>579</v>
      </c>
      <c r="AY25" s="59" t="s">
        <v>579</v>
      </c>
      <c r="AZ25" s="59" t="s">
        <v>579</v>
      </c>
      <c r="BA25" s="59" t="s">
        <v>579</v>
      </c>
      <c r="BB25" s="59" t="s">
        <v>579</v>
      </c>
      <c r="BC25" s="59" t="s">
        <v>579</v>
      </c>
      <c r="BD25" s="59" t="s">
        <v>579</v>
      </c>
    </row>
    <row r="26" s="29" customFormat="1" ht="15.25" spans="2:56">
      <c r="B26" s="54">
        <f t="shared" si="0"/>
        <v>15</v>
      </c>
      <c r="C26" s="51" t="str">
        <f ca="1">IF(INDIRECT("'Risk Input'!"&amp;Database!$O$8&amp;ROW()-5)="","",INDIRECT("'Risk Input'!"&amp;Database!$O$8&amp;ROW()-5))</f>
        <v/>
      </c>
      <c r="D26" s="52" t="str">
        <f ca="1">IF(INDIRECT("'Risk Input'!"&amp;Database!$O$2&amp;ROW()-5)="","",INDIRECT("'Risk Input'!"&amp;Database!$O$2&amp;ROW()-5))</f>
        <v/>
      </c>
      <c r="E26" s="51" t="str">
        <f ca="1">IF(INDIRECT("'Risk Input'!"&amp;Database!$O$25&amp;ROW()-5)="","",INDIRECT("'Risk Input'!"&amp;Database!$O$25&amp;ROW()-5))</f>
        <v/>
      </c>
      <c r="F26" s="51" t="str">
        <f ca="1">IF(INDIRECT("'Risk Input'!"&amp;Database!$O$20&amp;ROW()-5)="","",INDIRECT("'Risk Input'!"&amp;Database!$O$20&amp;ROW()-5))</f>
        <v/>
      </c>
      <c r="G26" s="51"/>
      <c r="H26" s="51"/>
      <c r="I26" s="59" t="s">
        <v>579</v>
      </c>
      <c r="J26" s="59" t="s">
        <v>579</v>
      </c>
      <c r="K26" s="59" t="s">
        <v>579</v>
      </c>
      <c r="L26" s="59" t="s">
        <v>579</v>
      </c>
      <c r="M26" s="59" t="s">
        <v>579</v>
      </c>
      <c r="N26" s="59" t="s">
        <v>579</v>
      </c>
      <c r="O26" s="59" t="s">
        <v>579</v>
      </c>
      <c r="P26" s="59" t="s">
        <v>579</v>
      </c>
      <c r="Q26" s="59" t="s">
        <v>579</v>
      </c>
      <c r="R26" s="59" t="s">
        <v>579</v>
      </c>
      <c r="S26" s="59" t="s">
        <v>579</v>
      </c>
      <c r="T26" s="59" t="s">
        <v>579</v>
      </c>
      <c r="U26" s="59" t="s">
        <v>579</v>
      </c>
      <c r="V26" s="59" t="s">
        <v>579</v>
      </c>
      <c r="W26" s="59" t="s">
        <v>579</v>
      </c>
      <c r="X26" s="59" t="s">
        <v>579</v>
      </c>
      <c r="Y26" s="59" t="s">
        <v>579</v>
      </c>
      <c r="Z26" s="59" t="s">
        <v>579</v>
      </c>
      <c r="AA26" s="59" t="s">
        <v>579</v>
      </c>
      <c r="AB26" s="59" t="s">
        <v>579</v>
      </c>
      <c r="AC26" s="59" t="s">
        <v>579</v>
      </c>
      <c r="AD26" s="59" t="s">
        <v>579</v>
      </c>
      <c r="AE26" s="59" t="s">
        <v>579</v>
      </c>
      <c r="AF26" s="59" t="s">
        <v>579</v>
      </c>
      <c r="AG26" s="59" t="s">
        <v>579</v>
      </c>
      <c r="AH26" s="59" t="s">
        <v>579</v>
      </c>
      <c r="AI26" s="59" t="s">
        <v>579</v>
      </c>
      <c r="AJ26" s="59" t="s">
        <v>579</v>
      </c>
      <c r="AK26" s="59" t="s">
        <v>579</v>
      </c>
      <c r="AL26" s="59" t="s">
        <v>579</v>
      </c>
      <c r="AM26" s="59" t="s">
        <v>579</v>
      </c>
      <c r="AN26" s="59" t="s">
        <v>579</v>
      </c>
      <c r="AO26" s="59" t="s">
        <v>579</v>
      </c>
      <c r="AP26" s="59" t="s">
        <v>579</v>
      </c>
      <c r="AQ26" s="59" t="s">
        <v>579</v>
      </c>
      <c r="AR26" s="59" t="s">
        <v>579</v>
      </c>
      <c r="AS26" s="59" t="s">
        <v>579</v>
      </c>
      <c r="AT26" s="59" t="s">
        <v>579</v>
      </c>
      <c r="AU26" s="59" t="s">
        <v>579</v>
      </c>
      <c r="AV26" s="59" t="s">
        <v>579</v>
      </c>
      <c r="AW26" s="59" t="s">
        <v>579</v>
      </c>
      <c r="AX26" s="59" t="s">
        <v>579</v>
      </c>
      <c r="AY26" s="59" t="s">
        <v>579</v>
      </c>
      <c r="AZ26" s="59" t="s">
        <v>579</v>
      </c>
      <c r="BA26" s="59" t="s">
        <v>579</v>
      </c>
      <c r="BB26" s="59" t="s">
        <v>579</v>
      </c>
      <c r="BC26" s="59" t="s">
        <v>579</v>
      </c>
      <c r="BD26" s="59" t="s">
        <v>579</v>
      </c>
    </row>
    <row r="27" s="29" customFormat="1" ht="15.25" spans="2:56">
      <c r="B27" s="54">
        <f t="shared" si="0"/>
        <v>16</v>
      </c>
      <c r="C27" s="51" t="str">
        <f ca="1">IF(INDIRECT("'Risk Input'!"&amp;Database!$O$8&amp;ROW()-5)="","",INDIRECT("'Risk Input'!"&amp;Database!$O$8&amp;ROW()-5))</f>
        <v/>
      </c>
      <c r="D27" s="52" t="str">
        <f ca="1">IF(INDIRECT("'Risk Input'!"&amp;Database!$O$2&amp;ROW()-5)="","",INDIRECT("'Risk Input'!"&amp;Database!$O$2&amp;ROW()-5))</f>
        <v/>
      </c>
      <c r="E27" s="53" t="str">
        <f ca="1">IF(INDIRECT("'Risk Input'!"&amp;Database!$O$25&amp;ROW()-5)="","",INDIRECT("'Risk Input'!"&amp;Database!$O$25&amp;ROW()-5))</f>
        <v/>
      </c>
      <c r="F27" s="53" t="str">
        <f ca="1">IF(INDIRECT("'Risk Input'!"&amp;Database!$O$20&amp;ROW()-5)="","",INDIRECT("'Risk Input'!"&amp;Database!$O$20&amp;ROW()-5))</f>
        <v/>
      </c>
      <c r="G27" s="53"/>
      <c r="H27" s="53"/>
      <c r="I27" s="59" t="s">
        <v>579</v>
      </c>
      <c r="J27" s="59" t="s">
        <v>579</v>
      </c>
      <c r="K27" s="59" t="s">
        <v>579</v>
      </c>
      <c r="L27" s="59" t="s">
        <v>579</v>
      </c>
      <c r="M27" s="59" t="s">
        <v>579</v>
      </c>
      <c r="N27" s="59" t="s">
        <v>579</v>
      </c>
      <c r="O27" s="59" t="s">
        <v>579</v>
      </c>
      <c r="P27" s="59" t="s">
        <v>579</v>
      </c>
      <c r="Q27" s="59" t="s">
        <v>579</v>
      </c>
      <c r="R27" s="59" t="s">
        <v>579</v>
      </c>
      <c r="S27" s="59" t="s">
        <v>579</v>
      </c>
      <c r="T27" s="59" t="s">
        <v>579</v>
      </c>
      <c r="U27" s="59" t="s">
        <v>579</v>
      </c>
      <c r="V27" s="59" t="s">
        <v>579</v>
      </c>
      <c r="W27" s="59" t="s">
        <v>579</v>
      </c>
      <c r="X27" s="59" t="s">
        <v>579</v>
      </c>
      <c r="Y27" s="59" t="s">
        <v>579</v>
      </c>
      <c r="Z27" s="59" t="s">
        <v>579</v>
      </c>
      <c r="AA27" s="59" t="s">
        <v>579</v>
      </c>
      <c r="AB27" s="59" t="s">
        <v>579</v>
      </c>
      <c r="AC27" s="59" t="s">
        <v>579</v>
      </c>
      <c r="AD27" s="59" t="s">
        <v>579</v>
      </c>
      <c r="AE27" s="59" t="s">
        <v>579</v>
      </c>
      <c r="AF27" s="59" t="s">
        <v>579</v>
      </c>
      <c r="AG27" s="59" t="s">
        <v>579</v>
      </c>
      <c r="AH27" s="59" t="s">
        <v>579</v>
      </c>
      <c r="AI27" s="59" t="s">
        <v>579</v>
      </c>
      <c r="AJ27" s="59" t="s">
        <v>579</v>
      </c>
      <c r="AK27" s="59" t="s">
        <v>579</v>
      </c>
      <c r="AL27" s="59" t="s">
        <v>579</v>
      </c>
      <c r="AM27" s="59" t="s">
        <v>579</v>
      </c>
      <c r="AN27" s="59" t="s">
        <v>579</v>
      </c>
      <c r="AO27" s="59" t="s">
        <v>579</v>
      </c>
      <c r="AP27" s="59" t="s">
        <v>579</v>
      </c>
      <c r="AQ27" s="59" t="s">
        <v>579</v>
      </c>
      <c r="AR27" s="59" t="s">
        <v>579</v>
      </c>
      <c r="AS27" s="59" t="s">
        <v>579</v>
      </c>
      <c r="AT27" s="59" t="s">
        <v>579</v>
      </c>
      <c r="AU27" s="59" t="s">
        <v>579</v>
      </c>
      <c r="AV27" s="59" t="s">
        <v>579</v>
      </c>
      <c r="AW27" s="59" t="s">
        <v>579</v>
      </c>
      <c r="AX27" s="59" t="s">
        <v>579</v>
      </c>
      <c r="AY27" s="59" t="s">
        <v>579</v>
      </c>
      <c r="AZ27" s="59" t="s">
        <v>579</v>
      </c>
      <c r="BA27" s="59" t="s">
        <v>579</v>
      </c>
      <c r="BB27" s="59" t="s">
        <v>579</v>
      </c>
      <c r="BC27" s="59" t="s">
        <v>579</v>
      </c>
      <c r="BD27" s="59" t="s">
        <v>579</v>
      </c>
    </row>
    <row r="28" s="29" customFormat="1" ht="15.25" spans="2:56">
      <c r="B28" s="54">
        <f t="shared" si="0"/>
        <v>17</v>
      </c>
      <c r="C28" s="51" t="str">
        <f ca="1">IF(INDIRECT("'Risk Input'!"&amp;Database!$O$8&amp;ROW()-5)="","",INDIRECT("'Risk Input'!"&amp;Database!$O$8&amp;ROW()-5))</f>
        <v/>
      </c>
      <c r="D28" s="52" t="str">
        <f ca="1">IF(INDIRECT("'Risk Input'!"&amp;Database!$O$2&amp;ROW()-5)="","",INDIRECT("'Risk Input'!"&amp;Database!$O$2&amp;ROW()-5))</f>
        <v/>
      </c>
      <c r="E28" s="51" t="str">
        <f ca="1">IF(INDIRECT("'Risk Input'!"&amp;Database!$O$25&amp;ROW()-5)="","",INDIRECT("'Risk Input'!"&amp;Database!$O$25&amp;ROW()-5))</f>
        <v/>
      </c>
      <c r="F28" s="51" t="str">
        <f ca="1">IF(INDIRECT("'Risk Input'!"&amp;Database!$O$20&amp;ROW()-5)="","",INDIRECT("'Risk Input'!"&amp;Database!$O$20&amp;ROW()-5))</f>
        <v/>
      </c>
      <c r="G28" s="51"/>
      <c r="H28" s="51"/>
      <c r="I28" s="59" t="s">
        <v>579</v>
      </c>
      <c r="J28" s="59" t="s">
        <v>579</v>
      </c>
      <c r="K28" s="59" t="s">
        <v>579</v>
      </c>
      <c r="L28" s="59" t="s">
        <v>579</v>
      </c>
      <c r="M28" s="59" t="s">
        <v>579</v>
      </c>
      <c r="N28" s="59" t="s">
        <v>579</v>
      </c>
      <c r="O28" s="59" t="s">
        <v>579</v>
      </c>
      <c r="P28" s="59" t="s">
        <v>579</v>
      </c>
      <c r="Q28" s="59" t="s">
        <v>579</v>
      </c>
      <c r="R28" s="59" t="s">
        <v>579</v>
      </c>
      <c r="S28" s="59" t="s">
        <v>579</v>
      </c>
      <c r="T28" s="59" t="s">
        <v>579</v>
      </c>
      <c r="U28" s="59" t="s">
        <v>579</v>
      </c>
      <c r="V28" s="59" t="s">
        <v>579</v>
      </c>
      <c r="W28" s="59" t="s">
        <v>579</v>
      </c>
      <c r="X28" s="59" t="s">
        <v>579</v>
      </c>
      <c r="Y28" s="59" t="s">
        <v>579</v>
      </c>
      <c r="Z28" s="59" t="s">
        <v>579</v>
      </c>
      <c r="AA28" s="59" t="s">
        <v>579</v>
      </c>
      <c r="AB28" s="59" t="s">
        <v>579</v>
      </c>
      <c r="AC28" s="59" t="s">
        <v>579</v>
      </c>
      <c r="AD28" s="59" t="s">
        <v>579</v>
      </c>
      <c r="AE28" s="59" t="s">
        <v>579</v>
      </c>
      <c r="AF28" s="59" t="s">
        <v>579</v>
      </c>
      <c r="AG28" s="59" t="s">
        <v>579</v>
      </c>
      <c r="AH28" s="59" t="s">
        <v>579</v>
      </c>
      <c r="AI28" s="59" t="s">
        <v>579</v>
      </c>
      <c r="AJ28" s="59" t="s">
        <v>579</v>
      </c>
      <c r="AK28" s="59" t="s">
        <v>579</v>
      </c>
      <c r="AL28" s="59" t="s">
        <v>579</v>
      </c>
      <c r="AM28" s="59" t="s">
        <v>579</v>
      </c>
      <c r="AN28" s="59" t="s">
        <v>579</v>
      </c>
      <c r="AO28" s="59" t="s">
        <v>579</v>
      </c>
      <c r="AP28" s="59" t="s">
        <v>579</v>
      </c>
      <c r="AQ28" s="59" t="s">
        <v>579</v>
      </c>
      <c r="AR28" s="59" t="s">
        <v>579</v>
      </c>
      <c r="AS28" s="59" t="s">
        <v>579</v>
      </c>
      <c r="AT28" s="59" t="s">
        <v>579</v>
      </c>
      <c r="AU28" s="59" t="s">
        <v>579</v>
      </c>
      <c r="AV28" s="59" t="s">
        <v>579</v>
      </c>
      <c r="AW28" s="59" t="s">
        <v>579</v>
      </c>
      <c r="AX28" s="59" t="s">
        <v>579</v>
      </c>
      <c r="AY28" s="59" t="s">
        <v>579</v>
      </c>
      <c r="AZ28" s="59" t="s">
        <v>579</v>
      </c>
      <c r="BA28" s="59" t="s">
        <v>579</v>
      </c>
      <c r="BB28" s="59" t="s">
        <v>579</v>
      </c>
      <c r="BC28" s="59" t="s">
        <v>579</v>
      </c>
      <c r="BD28" s="59" t="s">
        <v>579</v>
      </c>
    </row>
    <row r="29" s="29" customFormat="1" ht="15.25" spans="2:56">
      <c r="B29" s="54">
        <f t="shared" si="0"/>
        <v>18</v>
      </c>
      <c r="C29" s="51" t="str">
        <f ca="1">IF(INDIRECT("'Risk Input'!"&amp;Database!$O$8&amp;ROW()-5)="","",INDIRECT("'Risk Input'!"&amp;Database!$O$8&amp;ROW()-5))</f>
        <v/>
      </c>
      <c r="D29" s="52" t="str">
        <f ca="1">IF(INDIRECT("'Risk Input'!"&amp;Database!$O$2&amp;ROW()-5)="","",INDIRECT("'Risk Input'!"&amp;Database!$O$2&amp;ROW()-5))</f>
        <v/>
      </c>
      <c r="E29" s="53" t="str">
        <f ca="1">IF(INDIRECT("'Risk Input'!"&amp;Database!$O$25&amp;ROW()-5)="","",INDIRECT("'Risk Input'!"&amp;Database!$O$25&amp;ROW()-5))</f>
        <v/>
      </c>
      <c r="F29" s="53" t="str">
        <f ca="1">IF(INDIRECT("'Risk Input'!"&amp;Database!$O$20&amp;ROW()-5)="","",INDIRECT("'Risk Input'!"&amp;Database!$O$20&amp;ROW()-5))</f>
        <v/>
      </c>
      <c r="G29" s="53"/>
      <c r="H29" s="53"/>
      <c r="I29" s="59" t="s">
        <v>579</v>
      </c>
      <c r="J29" s="59" t="s">
        <v>579</v>
      </c>
      <c r="K29" s="59" t="s">
        <v>579</v>
      </c>
      <c r="L29" s="59" t="s">
        <v>579</v>
      </c>
      <c r="M29" s="59" t="s">
        <v>579</v>
      </c>
      <c r="N29" s="59" t="s">
        <v>579</v>
      </c>
      <c r="O29" s="59" t="s">
        <v>579</v>
      </c>
      <c r="P29" s="59" t="s">
        <v>579</v>
      </c>
      <c r="Q29" s="59" t="s">
        <v>579</v>
      </c>
      <c r="R29" s="59" t="s">
        <v>579</v>
      </c>
      <c r="S29" s="59" t="s">
        <v>579</v>
      </c>
      <c r="T29" s="59" t="s">
        <v>579</v>
      </c>
      <c r="U29" s="59" t="s">
        <v>579</v>
      </c>
      <c r="V29" s="59" t="s">
        <v>579</v>
      </c>
      <c r="W29" s="59" t="s">
        <v>579</v>
      </c>
      <c r="X29" s="59" t="s">
        <v>579</v>
      </c>
      <c r="Y29" s="59" t="s">
        <v>579</v>
      </c>
      <c r="Z29" s="59" t="s">
        <v>579</v>
      </c>
      <c r="AA29" s="59" t="s">
        <v>579</v>
      </c>
      <c r="AB29" s="59" t="s">
        <v>579</v>
      </c>
      <c r="AC29" s="59" t="s">
        <v>579</v>
      </c>
      <c r="AD29" s="59" t="s">
        <v>579</v>
      </c>
      <c r="AE29" s="59" t="s">
        <v>579</v>
      </c>
      <c r="AF29" s="59" t="s">
        <v>579</v>
      </c>
      <c r="AG29" s="59" t="s">
        <v>579</v>
      </c>
      <c r="AH29" s="59" t="s">
        <v>579</v>
      </c>
      <c r="AI29" s="59" t="s">
        <v>579</v>
      </c>
      <c r="AJ29" s="59" t="s">
        <v>579</v>
      </c>
      <c r="AK29" s="59" t="s">
        <v>579</v>
      </c>
      <c r="AL29" s="59" t="s">
        <v>579</v>
      </c>
      <c r="AM29" s="59" t="s">
        <v>579</v>
      </c>
      <c r="AN29" s="59" t="s">
        <v>579</v>
      </c>
      <c r="AO29" s="59" t="s">
        <v>579</v>
      </c>
      <c r="AP29" s="59" t="s">
        <v>579</v>
      </c>
      <c r="AQ29" s="59" t="s">
        <v>579</v>
      </c>
      <c r="AR29" s="59" t="s">
        <v>579</v>
      </c>
      <c r="AS29" s="59" t="s">
        <v>579</v>
      </c>
      <c r="AT29" s="59" t="s">
        <v>579</v>
      </c>
      <c r="AU29" s="59" t="s">
        <v>579</v>
      </c>
      <c r="AV29" s="59" t="s">
        <v>579</v>
      </c>
      <c r="AW29" s="59" t="s">
        <v>579</v>
      </c>
      <c r="AX29" s="59" t="s">
        <v>579</v>
      </c>
      <c r="AY29" s="59" t="s">
        <v>579</v>
      </c>
      <c r="AZ29" s="59" t="s">
        <v>579</v>
      </c>
      <c r="BA29" s="59" t="s">
        <v>579</v>
      </c>
      <c r="BB29" s="59" t="s">
        <v>579</v>
      </c>
      <c r="BC29" s="59" t="s">
        <v>579</v>
      </c>
      <c r="BD29" s="59" t="s">
        <v>579</v>
      </c>
    </row>
    <row r="30" s="29" customFormat="1" ht="15.25" spans="2:56">
      <c r="B30" s="54">
        <f t="shared" si="0"/>
        <v>19</v>
      </c>
      <c r="C30" s="51" t="str">
        <f ca="1">IF(INDIRECT("'Risk Input'!"&amp;Database!$O$8&amp;ROW()-5)="","",INDIRECT("'Risk Input'!"&amp;Database!$O$8&amp;ROW()-5))</f>
        <v/>
      </c>
      <c r="D30" s="52" t="str">
        <f ca="1">IF(INDIRECT("'Risk Input'!"&amp;Database!$O$2&amp;ROW()-5)="","",INDIRECT("'Risk Input'!"&amp;Database!$O$2&amp;ROW()-5))</f>
        <v/>
      </c>
      <c r="E30" s="51" t="str">
        <f ca="1">IF(INDIRECT("'Risk Input'!"&amp;Database!$O$25&amp;ROW()-5)="","",INDIRECT("'Risk Input'!"&amp;Database!$O$25&amp;ROW()-5))</f>
        <v/>
      </c>
      <c r="F30" s="51" t="str">
        <f ca="1">IF(INDIRECT("'Risk Input'!"&amp;Database!$O$20&amp;ROW()-5)="","",INDIRECT("'Risk Input'!"&amp;Database!$O$20&amp;ROW()-5))</f>
        <v/>
      </c>
      <c r="G30" s="51"/>
      <c r="H30" s="51"/>
      <c r="I30" s="59" t="s">
        <v>579</v>
      </c>
      <c r="J30" s="59" t="s">
        <v>579</v>
      </c>
      <c r="K30" s="59" t="s">
        <v>579</v>
      </c>
      <c r="L30" s="59" t="s">
        <v>579</v>
      </c>
      <c r="M30" s="59" t="s">
        <v>579</v>
      </c>
      <c r="N30" s="59" t="s">
        <v>579</v>
      </c>
      <c r="O30" s="59" t="s">
        <v>579</v>
      </c>
      <c r="P30" s="59" t="s">
        <v>579</v>
      </c>
      <c r="Q30" s="59" t="s">
        <v>579</v>
      </c>
      <c r="R30" s="59" t="s">
        <v>579</v>
      </c>
      <c r="S30" s="59" t="s">
        <v>579</v>
      </c>
      <c r="T30" s="59" t="s">
        <v>579</v>
      </c>
      <c r="U30" s="59" t="s">
        <v>579</v>
      </c>
      <c r="V30" s="59" t="s">
        <v>579</v>
      </c>
      <c r="W30" s="59" t="s">
        <v>579</v>
      </c>
      <c r="X30" s="59" t="s">
        <v>579</v>
      </c>
      <c r="Y30" s="59" t="s">
        <v>579</v>
      </c>
      <c r="Z30" s="59" t="s">
        <v>579</v>
      </c>
      <c r="AA30" s="59" t="s">
        <v>579</v>
      </c>
      <c r="AB30" s="59" t="s">
        <v>579</v>
      </c>
      <c r="AC30" s="59" t="s">
        <v>579</v>
      </c>
      <c r="AD30" s="59" t="s">
        <v>579</v>
      </c>
      <c r="AE30" s="59" t="s">
        <v>579</v>
      </c>
      <c r="AF30" s="59" t="s">
        <v>579</v>
      </c>
      <c r="AG30" s="59" t="s">
        <v>579</v>
      </c>
      <c r="AH30" s="59" t="s">
        <v>579</v>
      </c>
      <c r="AI30" s="59" t="s">
        <v>579</v>
      </c>
      <c r="AJ30" s="59" t="s">
        <v>579</v>
      </c>
      <c r="AK30" s="59" t="s">
        <v>579</v>
      </c>
      <c r="AL30" s="59" t="s">
        <v>579</v>
      </c>
      <c r="AM30" s="59" t="s">
        <v>579</v>
      </c>
      <c r="AN30" s="59" t="s">
        <v>579</v>
      </c>
      <c r="AO30" s="59" t="s">
        <v>579</v>
      </c>
      <c r="AP30" s="59" t="s">
        <v>579</v>
      </c>
      <c r="AQ30" s="59" t="s">
        <v>579</v>
      </c>
      <c r="AR30" s="59" t="s">
        <v>579</v>
      </c>
      <c r="AS30" s="59" t="s">
        <v>579</v>
      </c>
      <c r="AT30" s="59" t="s">
        <v>579</v>
      </c>
      <c r="AU30" s="59" t="s">
        <v>579</v>
      </c>
      <c r="AV30" s="59" t="s">
        <v>579</v>
      </c>
      <c r="AW30" s="59" t="s">
        <v>579</v>
      </c>
      <c r="AX30" s="59" t="s">
        <v>579</v>
      </c>
      <c r="AY30" s="59" t="s">
        <v>579</v>
      </c>
      <c r="AZ30" s="59" t="s">
        <v>579</v>
      </c>
      <c r="BA30" s="59" t="s">
        <v>579</v>
      </c>
      <c r="BB30" s="59" t="s">
        <v>579</v>
      </c>
      <c r="BC30" s="59" t="s">
        <v>579</v>
      </c>
      <c r="BD30" s="59" t="s">
        <v>579</v>
      </c>
    </row>
    <row r="31" s="29" customFormat="1" ht="15.25" spans="2:56">
      <c r="B31" s="54">
        <f t="shared" si="0"/>
        <v>20</v>
      </c>
      <c r="C31" s="51" t="str">
        <f ca="1">IF(INDIRECT("'Risk Input'!"&amp;Database!$O$8&amp;ROW()-5)="","",INDIRECT("'Risk Input'!"&amp;Database!$O$8&amp;ROW()-5))</f>
        <v/>
      </c>
      <c r="D31" s="52" t="str">
        <f ca="1">IF(INDIRECT("'Risk Input'!"&amp;Database!$O$2&amp;ROW()-5)="","",INDIRECT("'Risk Input'!"&amp;Database!$O$2&amp;ROW()-5))</f>
        <v/>
      </c>
      <c r="E31" s="53" t="str">
        <f ca="1">IF(INDIRECT("'Risk Input'!"&amp;Database!$O$25&amp;ROW()-5)="","",INDIRECT("'Risk Input'!"&amp;Database!$O$25&amp;ROW()-5))</f>
        <v/>
      </c>
      <c r="F31" s="53" t="str">
        <f ca="1">IF(INDIRECT("'Risk Input'!"&amp;Database!$O$20&amp;ROW()-5)="","",INDIRECT("'Risk Input'!"&amp;Database!$O$20&amp;ROW()-5))</f>
        <v/>
      </c>
      <c r="G31" s="53"/>
      <c r="H31" s="53"/>
      <c r="I31" s="59" t="s">
        <v>579</v>
      </c>
      <c r="J31" s="59" t="s">
        <v>579</v>
      </c>
      <c r="K31" s="59" t="s">
        <v>579</v>
      </c>
      <c r="L31" s="59" t="s">
        <v>579</v>
      </c>
      <c r="M31" s="59" t="s">
        <v>579</v>
      </c>
      <c r="N31" s="59" t="s">
        <v>579</v>
      </c>
      <c r="O31" s="59" t="s">
        <v>579</v>
      </c>
      <c r="P31" s="59" t="s">
        <v>579</v>
      </c>
      <c r="Q31" s="59" t="s">
        <v>579</v>
      </c>
      <c r="R31" s="59" t="s">
        <v>579</v>
      </c>
      <c r="S31" s="59" t="s">
        <v>579</v>
      </c>
      <c r="T31" s="59" t="s">
        <v>579</v>
      </c>
      <c r="U31" s="59" t="s">
        <v>579</v>
      </c>
      <c r="V31" s="59" t="s">
        <v>579</v>
      </c>
      <c r="W31" s="59" t="s">
        <v>579</v>
      </c>
      <c r="X31" s="59" t="s">
        <v>579</v>
      </c>
      <c r="Y31" s="59" t="s">
        <v>579</v>
      </c>
      <c r="Z31" s="59" t="s">
        <v>579</v>
      </c>
      <c r="AA31" s="59" t="s">
        <v>579</v>
      </c>
      <c r="AB31" s="59" t="s">
        <v>579</v>
      </c>
      <c r="AC31" s="59" t="s">
        <v>579</v>
      </c>
      <c r="AD31" s="59" t="s">
        <v>579</v>
      </c>
      <c r="AE31" s="59" t="s">
        <v>579</v>
      </c>
      <c r="AF31" s="59" t="s">
        <v>579</v>
      </c>
      <c r="AG31" s="59" t="s">
        <v>579</v>
      </c>
      <c r="AH31" s="59" t="s">
        <v>579</v>
      </c>
      <c r="AI31" s="59" t="s">
        <v>579</v>
      </c>
      <c r="AJ31" s="59" t="s">
        <v>579</v>
      </c>
      <c r="AK31" s="59" t="s">
        <v>579</v>
      </c>
      <c r="AL31" s="59" t="s">
        <v>579</v>
      </c>
      <c r="AM31" s="59" t="s">
        <v>579</v>
      </c>
      <c r="AN31" s="59" t="s">
        <v>579</v>
      </c>
      <c r="AO31" s="59" t="s">
        <v>579</v>
      </c>
      <c r="AP31" s="59" t="s">
        <v>579</v>
      </c>
      <c r="AQ31" s="59" t="s">
        <v>579</v>
      </c>
      <c r="AR31" s="59" t="s">
        <v>579</v>
      </c>
      <c r="AS31" s="59" t="s">
        <v>579</v>
      </c>
      <c r="AT31" s="59" t="s">
        <v>579</v>
      </c>
      <c r="AU31" s="59" t="s">
        <v>579</v>
      </c>
      <c r="AV31" s="59" t="s">
        <v>579</v>
      </c>
      <c r="AW31" s="59" t="s">
        <v>579</v>
      </c>
      <c r="AX31" s="59" t="s">
        <v>579</v>
      </c>
      <c r="AY31" s="59" t="s">
        <v>579</v>
      </c>
      <c r="AZ31" s="59" t="s">
        <v>579</v>
      </c>
      <c r="BA31" s="59" t="s">
        <v>579</v>
      </c>
      <c r="BB31" s="59" t="s">
        <v>579</v>
      </c>
      <c r="BC31" s="59" t="s">
        <v>579</v>
      </c>
      <c r="BD31" s="59" t="s">
        <v>579</v>
      </c>
    </row>
    <row r="32" s="29" customFormat="1" ht="15.25" spans="2:56">
      <c r="B32" s="54">
        <f t="shared" si="0"/>
        <v>21</v>
      </c>
      <c r="C32" s="51" t="str">
        <f ca="1">IF(INDIRECT("'Risk Input'!"&amp;Database!$O$8&amp;ROW()-5)="","",INDIRECT("'Risk Input'!"&amp;Database!$O$8&amp;ROW()-5))</f>
        <v/>
      </c>
      <c r="D32" s="52" t="str">
        <f ca="1">IF(INDIRECT("'Risk Input'!"&amp;Database!$O$2&amp;ROW()-5)="","",INDIRECT("'Risk Input'!"&amp;Database!$O$2&amp;ROW()-5))</f>
        <v/>
      </c>
      <c r="E32" s="51" t="str">
        <f ca="1">IF(INDIRECT("'Risk Input'!"&amp;Database!$O$25&amp;ROW()-5)="","",INDIRECT("'Risk Input'!"&amp;Database!$O$25&amp;ROW()-5))</f>
        <v/>
      </c>
      <c r="F32" s="51" t="str">
        <f ca="1">IF(INDIRECT("'Risk Input'!"&amp;Database!$O$20&amp;ROW()-5)="","",INDIRECT("'Risk Input'!"&amp;Database!$O$20&amp;ROW()-5))</f>
        <v/>
      </c>
      <c r="G32" s="51"/>
      <c r="H32" s="51"/>
      <c r="I32" s="59" t="s">
        <v>579</v>
      </c>
      <c r="J32" s="59" t="s">
        <v>579</v>
      </c>
      <c r="K32" s="59" t="s">
        <v>579</v>
      </c>
      <c r="L32" s="59" t="s">
        <v>579</v>
      </c>
      <c r="M32" s="59" t="s">
        <v>579</v>
      </c>
      <c r="N32" s="59" t="s">
        <v>579</v>
      </c>
      <c r="O32" s="59" t="s">
        <v>579</v>
      </c>
      <c r="P32" s="59" t="s">
        <v>579</v>
      </c>
      <c r="Q32" s="59" t="s">
        <v>579</v>
      </c>
      <c r="R32" s="59" t="s">
        <v>579</v>
      </c>
      <c r="S32" s="59" t="s">
        <v>579</v>
      </c>
      <c r="T32" s="59" t="s">
        <v>579</v>
      </c>
      <c r="U32" s="59" t="s">
        <v>579</v>
      </c>
      <c r="V32" s="59" t="s">
        <v>579</v>
      </c>
      <c r="W32" s="59" t="s">
        <v>579</v>
      </c>
      <c r="X32" s="59" t="s">
        <v>579</v>
      </c>
      <c r="Y32" s="59" t="s">
        <v>579</v>
      </c>
      <c r="Z32" s="59" t="s">
        <v>579</v>
      </c>
      <c r="AA32" s="59" t="s">
        <v>579</v>
      </c>
      <c r="AB32" s="59" t="s">
        <v>579</v>
      </c>
      <c r="AC32" s="59" t="s">
        <v>579</v>
      </c>
      <c r="AD32" s="59" t="s">
        <v>579</v>
      </c>
      <c r="AE32" s="59" t="s">
        <v>579</v>
      </c>
      <c r="AF32" s="59" t="s">
        <v>579</v>
      </c>
      <c r="AG32" s="59" t="s">
        <v>579</v>
      </c>
      <c r="AH32" s="59" t="s">
        <v>579</v>
      </c>
      <c r="AI32" s="59" t="s">
        <v>579</v>
      </c>
      <c r="AJ32" s="59" t="s">
        <v>579</v>
      </c>
      <c r="AK32" s="59" t="s">
        <v>579</v>
      </c>
      <c r="AL32" s="59" t="s">
        <v>579</v>
      </c>
      <c r="AM32" s="59" t="s">
        <v>579</v>
      </c>
      <c r="AN32" s="59" t="s">
        <v>579</v>
      </c>
      <c r="AO32" s="59" t="s">
        <v>579</v>
      </c>
      <c r="AP32" s="59" t="s">
        <v>579</v>
      </c>
      <c r="AQ32" s="59" t="s">
        <v>579</v>
      </c>
      <c r="AR32" s="59" t="s">
        <v>579</v>
      </c>
      <c r="AS32" s="59" t="s">
        <v>579</v>
      </c>
      <c r="AT32" s="59" t="s">
        <v>579</v>
      </c>
      <c r="AU32" s="59" t="s">
        <v>579</v>
      </c>
      <c r="AV32" s="59" t="s">
        <v>579</v>
      </c>
      <c r="AW32" s="59" t="s">
        <v>579</v>
      </c>
      <c r="AX32" s="59" t="s">
        <v>579</v>
      </c>
      <c r="AY32" s="59" t="s">
        <v>579</v>
      </c>
      <c r="AZ32" s="59" t="s">
        <v>579</v>
      </c>
      <c r="BA32" s="59" t="s">
        <v>579</v>
      </c>
      <c r="BB32" s="59" t="s">
        <v>579</v>
      </c>
      <c r="BC32" s="59" t="s">
        <v>579</v>
      </c>
      <c r="BD32" s="59" t="s">
        <v>579</v>
      </c>
    </row>
    <row r="33" s="29" customFormat="1" ht="15.25" spans="2:56">
      <c r="B33" s="54">
        <f t="shared" si="0"/>
        <v>22</v>
      </c>
      <c r="C33" s="51" t="str">
        <f ca="1">IF(INDIRECT("'Risk Input'!"&amp;Database!$O$8&amp;ROW()-5)="","",INDIRECT("'Risk Input'!"&amp;Database!$O$8&amp;ROW()-5))</f>
        <v/>
      </c>
      <c r="D33" s="52" t="str">
        <f ca="1">IF(INDIRECT("'Risk Input'!"&amp;Database!$O$2&amp;ROW()-5)="","",INDIRECT("'Risk Input'!"&amp;Database!$O$2&amp;ROW()-5))</f>
        <v/>
      </c>
      <c r="E33" s="53" t="str">
        <f ca="1">IF(INDIRECT("'Risk Input'!"&amp;Database!$O$25&amp;ROW()-5)="","",INDIRECT("'Risk Input'!"&amp;Database!$O$25&amp;ROW()-5))</f>
        <v/>
      </c>
      <c r="F33" s="53" t="str">
        <f ca="1">IF(INDIRECT("'Risk Input'!"&amp;Database!$O$20&amp;ROW()-5)="","",INDIRECT("'Risk Input'!"&amp;Database!$O$20&amp;ROW()-5))</f>
        <v/>
      </c>
      <c r="G33" s="53"/>
      <c r="H33" s="53"/>
      <c r="I33" s="59" t="s">
        <v>579</v>
      </c>
      <c r="J33" s="59" t="s">
        <v>579</v>
      </c>
      <c r="K33" s="59" t="s">
        <v>579</v>
      </c>
      <c r="L33" s="59" t="s">
        <v>579</v>
      </c>
      <c r="M33" s="59" t="s">
        <v>579</v>
      </c>
      <c r="N33" s="59" t="s">
        <v>579</v>
      </c>
      <c r="O33" s="59" t="s">
        <v>579</v>
      </c>
      <c r="P33" s="59" t="s">
        <v>579</v>
      </c>
      <c r="Q33" s="59" t="s">
        <v>579</v>
      </c>
      <c r="R33" s="59" t="s">
        <v>579</v>
      </c>
      <c r="S33" s="59" t="s">
        <v>579</v>
      </c>
      <c r="T33" s="59" t="s">
        <v>579</v>
      </c>
      <c r="U33" s="59" t="s">
        <v>579</v>
      </c>
      <c r="V33" s="59" t="s">
        <v>579</v>
      </c>
      <c r="W33" s="59" t="s">
        <v>579</v>
      </c>
      <c r="X33" s="59" t="s">
        <v>579</v>
      </c>
      <c r="Y33" s="59" t="s">
        <v>579</v>
      </c>
      <c r="Z33" s="59" t="s">
        <v>579</v>
      </c>
      <c r="AA33" s="59" t="s">
        <v>579</v>
      </c>
      <c r="AB33" s="59" t="s">
        <v>579</v>
      </c>
      <c r="AC33" s="59" t="s">
        <v>579</v>
      </c>
      <c r="AD33" s="59" t="s">
        <v>579</v>
      </c>
      <c r="AE33" s="59" t="s">
        <v>579</v>
      </c>
      <c r="AF33" s="59" t="s">
        <v>579</v>
      </c>
      <c r="AG33" s="59" t="s">
        <v>579</v>
      </c>
      <c r="AH33" s="59" t="s">
        <v>579</v>
      </c>
      <c r="AI33" s="59" t="s">
        <v>579</v>
      </c>
      <c r="AJ33" s="59" t="s">
        <v>579</v>
      </c>
      <c r="AK33" s="59" t="s">
        <v>579</v>
      </c>
      <c r="AL33" s="59" t="s">
        <v>579</v>
      </c>
      <c r="AM33" s="59" t="s">
        <v>579</v>
      </c>
      <c r="AN33" s="59" t="s">
        <v>579</v>
      </c>
      <c r="AO33" s="59" t="s">
        <v>579</v>
      </c>
      <c r="AP33" s="59" t="s">
        <v>579</v>
      </c>
      <c r="AQ33" s="59" t="s">
        <v>579</v>
      </c>
      <c r="AR33" s="59" t="s">
        <v>579</v>
      </c>
      <c r="AS33" s="59" t="s">
        <v>579</v>
      </c>
      <c r="AT33" s="59" t="s">
        <v>579</v>
      </c>
      <c r="AU33" s="59" t="s">
        <v>579</v>
      </c>
      <c r="AV33" s="59" t="s">
        <v>579</v>
      </c>
      <c r="AW33" s="59" t="s">
        <v>579</v>
      </c>
      <c r="AX33" s="59" t="s">
        <v>579</v>
      </c>
      <c r="AY33" s="59" t="s">
        <v>579</v>
      </c>
      <c r="AZ33" s="59" t="s">
        <v>579</v>
      </c>
      <c r="BA33" s="59" t="s">
        <v>579</v>
      </c>
      <c r="BB33" s="59" t="s">
        <v>579</v>
      </c>
      <c r="BC33" s="59" t="s">
        <v>579</v>
      </c>
      <c r="BD33" s="59" t="s">
        <v>579</v>
      </c>
    </row>
    <row r="34" s="29" customFormat="1" ht="15.25" spans="2:56">
      <c r="B34" s="54">
        <f t="shared" si="0"/>
        <v>23</v>
      </c>
      <c r="C34" s="51" t="str">
        <f ca="1">IF(INDIRECT("'Risk Input'!"&amp;Database!$O$8&amp;ROW()-5)="","",INDIRECT("'Risk Input'!"&amp;Database!$O$8&amp;ROW()-5))</f>
        <v/>
      </c>
      <c r="D34" s="52" t="str">
        <f ca="1">IF(INDIRECT("'Risk Input'!"&amp;Database!$O$2&amp;ROW()-5)="","",INDIRECT("'Risk Input'!"&amp;Database!$O$2&amp;ROW()-5))</f>
        <v/>
      </c>
      <c r="E34" s="51" t="str">
        <f ca="1">IF(INDIRECT("'Risk Input'!"&amp;Database!$O$25&amp;ROW()-5)="","",INDIRECT("'Risk Input'!"&amp;Database!$O$25&amp;ROW()-5))</f>
        <v/>
      </c>
      <c r="F34" s="51" t="str">
        <f ca="1">IF(INDIRECT("'Risk Input'!"&amp;Database!$O$20&amp;ROW()-5)="","",INDIRECT("'Risk Input'!"&amp;Database!$O$20&amp;ROW()-5))</f>
        <v/>
      </c>
      <c r="G34" s="51"/>
      <c r="H34" s="51"/>
      <c r="I34" s="59" t="s">
        <v>579</v>
      </c>
      <c r="J34" s="59" t="s">
        <v>579</v>
      </c>
      <c r="K34" s="59" t="s">
        <v>579</v>
      </c>
      <c r="L34" s="59" t="s">
        <v>579</v>
      </c>
      <c r="M34" s="59" t="s">
        <v>579</v>
      </c>
      <c r="N34" s="59" t="s">
        <v>579</v>
      </c>
      <c r="O34" s="59" t="s">
        <v>579</v>
      </c>
      <c r="P34" s="59" t="s">
        <v>579</v>
      </c>
      <c r="Q34" s="59" t="s">
        <v>579</v>
      </c>
      <c r="R34" s="59" t="s">
        <v>579</v>
      </c>
      <c r="S34" s="59" t="s">
        <v>579</v>
      </c>
      <c r="T34" s="59" t="s">
        <v>579</v>
      </c>
      <c r="U34" s="59" t="s">
        <v>579</v>
      </c>
      <c r="V34" s="59" t="s">
        <v>579</v>
      </c>
      <c r="W34" s="59" t="s">
        <v>579</v>
      </c>
      <c r="X34" s="59" t="s">
        <v>579</v>
      </c>
      <c r="Y34" s="59" t="s">
        <v>579</v>
      </c>
      <c r="Z34" s="59" t="s">
        <v>579</v>
      </c>
      <c r="AA34" s="59" t="s">
        <v>579</v>
      </c>
      <c r="AB34" s="59" t="s">
        <v>579</v>
      </c>
      <c r="AC34" s="59" t="s">
        <v>579</v>
      </c>
      <c r="AD34" s="59" t="s">
        <v>579</v>
      </c>
      <c r="AE34" s="59" t="s">
        <v>579</v>
      </c>
      <c r="AF34" s="59" t="s">
        <v>579</v>
      </c>
      <c r="AG34" s="59" t="s">
        <v>579</v>
      </c>
      <c r="AH34" s="59" t="s">
        <v>579</v>
      </c>
      <c r="AI34" s="59" t="s">
        <v>579</v>
      </c>
      <c r="AJ34" s="59" t="s">
        <v>579</v>
      </c>
      <c r="AK34" s="59" t="s">
        <v>579</v>
      </c>
      <c r="AL34" s="59" t="s">
        <v>579</v>
      </c>
      <c r="AM34" s="59" t="s">
        <v>579</v>
      </c>
      <c r="AN34" s="59" t="s">
        <v>579</v>
      </c>
      <c r="AO34" s="59" t="s">
        <v>579</v>
      </c>
      <c r="AP34" s="59" t="s">
        <v>579</v>
      </c>
      <c r="AQ34" s="59" t="s">
        <v>579</v>
      </c>
      <c r="AR34" s="59" t="s">
        <v>579</v>
      </c>
      <c r="AS34" s="59" t="s">
        <v>579</v>
      </c>
      <c r="AT34" s="59" t="s">
        <v>579</v>
      </c>
      <c r="AU34" s="59" t="s">
        <v>579</v>
      </c>
      <c r="AV34" s="59" t="s">
        <v>579</v>
      </c>
      <c r="AW34" s="59" t="s">
        <v>579</v>
      </c>
      <c r="AX34" s="59" t="s">
        <v>579</v>
      </c>
      <c r="AY34" s="59" t="s">
        <v>579</v>
      </c>
      <c r="AZ34" s="59" t="s">
        <v>579</v>
      </c>
      <c r="BA34" s="59" t="s">
        <v>579</v>
      </c>
      <c r="BB34" s="59" t="s">
        <v>579</v>
      </c>
      <c r="BC34" s="59" t="s">
        <v>579</v>
      </c>
      <c r="BD34" s="59" t="s">
        <v>579</v>
      </c>
    </row>
    <row r="35" s="29" customFormat="1" ht="15.25" spans="2:56">
      <c r="B35" s="54">
        <f t="shared" si="0"/>
        <v>24</v>
      </c>
      <c r="C35" s="51" t="str">
        <f ca="1">IF(INDIRECT("'Risk Input'!"&amp;Database!$O$8&amp;ROW()-5)="","",INDIRECT("'Risk Input'!"&amp;Database!$O$8&amp;ROW()-5))</f>
        <v/>
      </c>
      <c r="D35" s="52" t="str">
        <f ca="1">IF(INDIRECT("'Risk Input'!"&amp;Database!$O$2&amp;ROW()-5)="","",INDIRECT("'Risk Input'!"&amp;Database!$O$2&amp;ROW()-5))</f>
        <v/>
      </c>
      <c r="E35" s="53" t="str">
        <f ca="1">IF(INDIRECT("'Risk Input'!"&amp;Database!$O$25&amp;ROW()-5)="","",INDIRECT("'Risk Input'!"&amp;Database!$O$25&amp;ROW()-5))</f>
        <v/>
      </c>
      <c r="F35" s="53" t="str">
        <f ca="1">IF(INDIRECT("'Risk Input'!"&amp;Database!$O$20&amp;ROW()-5)="","",INDIRECT("'Risk Input'!"&amp;Database!$O$20&amp;ROW()-5))</f>
        <v/>
      </c>
      <c r="G35" s="53"/>
      <c r="H35" s="53"/>
      <c r="I35" s="59" t="s">
        <v>579</v>
      </c>
      <c r="J35" s="59" t="s">
        <v>579</v>
      </c>
      <c r="K35" s="59" t="s">
        <v>579</v>
      </c>
      <c r="L35" s="59" t="s">
        <v>579</v>
      </c>
      <c r="M35" s="59" t="s">
        <v>579</v>
      </c>
      <c r="N35" s="59" t="s">
        <v>579</v>
      </c>
      <c r="O35" s="59" t="s">
        <v>579</v>
      </c>
      <c r="P35" s="59" t="s">
        <v>579</v>
      </c>
      <c r="Q35" s="59" t="s">
        <v>579</v>
      </c>
      <c r="R35" s="59" t="s">
        <v>579</v>
      </c>
      <c r="S35" s="59" t="s">
        <v>579</v>
      </c>
      <c r="T35" s="59" t="s">
        <v>579</v>
      </c>
      <c r="U35" s="59" t="s">
        <v>579</v>
      </c>
      <c r="V35" s="59" t="s">
        <v>579</v>
      </c>
      <c r="W35" s="59" t="s">
        <v>579</v>
      </c>
      <c r="X35" s="59" t="s">
        <v>579</v>
      </c>
      <c r="Y35" s="59" t="s">
        <v>579</v>
      </c>
      <c r="Z35" s="59" t="s">
        <v>579</v>
      </c>
      <c r="AA35" s="59" t="s">
        <v>579</v>
      </c>
      <c r="AB35" s="59" t="s">
        <v>579</v>
      </c>
      <c r="AC35" s="59" t="s">
        <v>579</v>
      </c>
      <c r="AD35" s="59" t="s">
        <v>579</v>
      </c>
      <c r="AE35" s="59" t="s">
        <v>579</v>
      </c>
      <c r="AF35" s="59" t="s">
        <v>579</v>
      </c>
      <c r="AG35" s="59" t="s">
        <v>579</v>
      </c>
      <c r="AH35" s="59" t="s">
        <v>579</v>
      </c>
      <c r="AI35" s="59" t="s">
        <v>579</v>
      </c>
      <c r="AJ35" s="59" t="s">
        <v>579</v>
      </c>
      <c r="AK35" s="59" t="s">
        <v>579</v>
      </c>
      <c r="AL35" s="59" t="s">
        <v>579</v>
      </c>
      <c r="AM35" s="59" t="s">
        <v>579</v>
      </c>
      <c r="AN35" s="59" t="s">
        <v>579</v>
      </c>
      <c r="AO35" s="59" t="s">
        <v>579</v>
      </c>
      <c r="AP35" s="59" t="s">
        <v>579</v>
      </c>
      <c r="AQ35" s="59" t="s">
        <v>579</v>
      </c>
      <c r="AR35" s="59" t="s">
        <v>579</v>
      </c>
      <c r="AS35" s="59" t="s">
        <v>579</v>
      </c>
      <c r="AT35" s="59" t="s">
        <v>579</v>
      </c>
      <c r="AU35" s="59" t="s">
        <v>579</v>
      </c>
      <c r="AV35" s="59" t="s">
        <v>579</v>
      </c>
      <c r="AW35" s="59" t="s">
        <v>579</v>
      </c>
      <c r="AX35" s="59" t="s">
        <v>579</v>
      </c>
      <c r="AY35" s="59" t="s">
        <v>579</v>
      </c>
      <c r="AZ35" s="59" t="s">
        <v>579</v>
      </c>
      <c r="BA35" s="59" t="s">
        <v>579</v>
      </c>
      <c r="BB35" s="59" t="s">
        <v>579</v>
      </c>
      <c r="BC35" s="59" t="s">
        <v>579</v>
      </c>
      <c r="BD35" s="59" t="s">
        <v>579</v>
      </c>
    </row>
    <row r="36" s="29" customFormat="1" ht="15.25" spans="2:56">
      <c r="B36" s="54">
        <f t="shared" si="0"/>
        <v>25</v>
      </c>
      <c r="C36" s="51" t="str">
        <f ca="1">IF(INDIRECT("'Risk Input'!"&amp;Database!$O$8&amp;ROW()-5)="","",INDIRECT("'Risk Input'!"&amp;Database!$O$8&amp;ROW()-5))</f>
        <v/>
      </c>
      <c r="D36" s="52" t="str">
        <f ca="1">IF(INDIRECT("'Risk Input'!"&amp;Database!$O$2&amp;ROW()-5)="","",INDIRECT("'Risk Input'!"&amp;Database!$O$2&amp;ROW()-5))</f>
        <v/>
      </c>
      <c r="E36" s="51" t="str">
        <f ca="1">IF(INDIRECT("'Risk Input'!"&amp;Database!$O$25&amp;ROW()-5)="","",INDIRECT("'Risk Input'!"&amp;Database!$O$25&amp;ROW()-5))</f>
        <v/>
      </c>
      <c r="F36" s="51" t="str">
        <f ca="1">IF(INDIRECT("'Risk Input'!"&amp;Database!$O$20&amp;ROW()-5)="","",INDIRECT("'Risk Input'!"&amp;Database!$O$20&amp;ROW()-5))</f>
        <v/>
      </c>
      <c r="G36" s="51"/>
      <c r="H36" s="51"/>
      <c r="I36" s="59" t="s">
        <v>579</v>
      </c>
      <c r="J36" s="59" t="s">
        <v>579</v>
      </c>
      <c r="K36" s="59" t="s">
        <v>579</v>
      </c>
      <c r="L36" s="59" t="s">
        <v>579</v>
      </c>
      <c r="M36" s="59" t="s">
        <v>579</v>
      </c>
      <c r="N36" s="59" t="s">
        <v>579</v>
      </c>
      <c r="O36" s="59" t="s">
        <v>579</v>
      </c>
      <c r="P36" s="59" t="s">
        <v>579</v>
      </c>
      <c r="Q36" s="59" t="s">
        <v>579</v>
      </c>
      <c r="R36" s="59" t="s">
        <v>579</v>
      </c>
      <c r="S36" s="59" t="s">
        <v>579</v>
      </c>
      <c r="T36" s="59" t="s">
        <v>579</v>
      </c>
      <c r="U36" s="59" t="s">
        <v>579</v>
      </c>
      <c r="V36" s="59" t="s">
        <v>579</v>
      </c>
      <c r="W36" s="59" t="s">
        <v>579</v>
      </c>
      <c r="X36" s="59" t="s">
        <v>579</v>
      </c>
      <c r="Y36" s="59" t="s">
        <v>579</v>
      </c>
      <c r="Z36" s="59" t="s">
        <v>579</v>
      </c>
      <c r="AA36" s="59" t="s">
        <v>579</v>
      </c>
      <c r="AB36" s="59" t="s">
        <v>579</v>
      </c>
      <c r="AC36" s="59" t="s">
        <v>579</v>
      </c>
      <c r="AD36" s="59" t="s">
        <v>579</v>
      </c>
      <c r="AE36" s="59" t="s">
        <v>579</v>
      </c>
      <c r="AF36" s="59" t="s">
        <v>579</v>
      </c>
      <c r="AG36" s="59" t="s">
        <v>579</v>
      </c>
      <c r="AH36" s="59" t="s">
        <v>579</v>
      </c>
      <c r="AI36" s="59" t="s">
        <v>579</v>
      </c>
      <c r="AJ36" s="59" t="s">
        <v>579</v>
      </c>
      <c r="AK36" s="59" t="s">
        <v>579</v>
      </c>
      <c r="AL36" s="59" t="s">
        <v>579</v>
      </c>
      <c r="AM36" s="59" t="s">
        <v>579</v>
      </c>
      <c r="AN36" s="59" t="s">
        <v>579</v>
      </c>
      <c r="AO36" s="59" t="s">
        <v>579</v>
      </c>
      <c r="AP36" s="59" t="s">
        <v>579</v>
      </c>
      <c r="AQ36" s="59" t="s">
        <v>579</v>
      </c>
      <c r="AR36" s="59" t="s">
        <v>579</v>
      </c>
      <c r="AS36" s="59" t="s">
        <v>579</v>
      </c>
      <c r="AT36" s="59" t="s">
        <v>579</v>
      </c>
      <c r="AU36" s="59" t="s">
        <v>579</v>
      </c>
      <c r="AV36" s="59" t="s">
        <v>579</v>
      </c>
      <c r="AW36" s="59" t="s">
        <v>579</v>
      </c>
      <c r="AX36" s="59" t="s">
        <v>579</v>
      </c>
      <c r="AY36" s="59" t="s">
        <v>579</v>
      </c>
      <c r="AZ36" s="59" t="s">
        <v>579</v>
      </c>
      <c r="BA36" s="59" t="s">
        <v>579</v>
      </c>
      <c r="BB36" s="59" t="s">
        <v>579</v>
      </c>
      <c r="BC36" s="59" t="s">
        <v>579</v>
      </c>
      <c r="BD36" s="59" t="s">
        <v>579</v>
      </c>
    </row>
    <row r="37" s="29" customFormat="1" ht="15.25" spans="2:56">
      <c r="B37" s="54">
        <f t="shared" si="0"/>
        <v>26</v>
      </c>
      <c r="C37" s="51" t="str">
        <f ca="1">IF(INDIRECT("'Risk Input'!"&amp;Database!$O$8&amp;ROW()-5)="","",INDIRECT("'Risk Input'!"&amp;Database!$O$8&amp;ROW()-5))</f>
        <v/>
      </c>
      <c r="D37" s="52" t="str">
        <f ca="1">IF(INDIRECT("'Risk Input'!"&amp;Database!$O$2&amp;ROW()-5)="","",INDIRECT("'Risk Input'!"&amp;Database!$O$2&amp;ROW()-5))</f>
        <v/>
      </c>
      <c r="E37" s="53" t="str">
        <f ca="1">IF(INDIRECT("'Risk Input'!"&amp;Database!$O$25&amp;ROW()-5)="","",INDIRECT("'Risk Input'!"&amp;Database!$O$25&amp;ROW()-5))</f>
        <v/>
      </c>
      <c r="F37" s="53" t="str">
        <f ca="1">IF(INDIRECT("'Risk Input'!"&amp;Database!$O$20&amp;ROW()-5)="","",INDIRECT("'Risk Input'!"&amp;Database!$O$20&amp;ROW()-5))</f>
        <v/>
      </c>
      <c r="G37" s="53"/>
      <c r="H37" s="53"/>
      <c r="I37" s="59" t="s">
        <v>579</v>
      </c>
      <c r="J37" s="59" t="s">
        <v>579</v>
      </c>
      <c r="K37" s="59" t="s">
        <v>579</v>
      </c>
      <c r="L37" s="59" t="s">
        <v>579</v>
      </c>
      <c r="M37" s="59" t="s">
        <v>579</v>
      </c>
      <c r="N37" s="59" t="s">
        <v>579</v>
      </c>
      <c r="O37" s="59" t="s">
        <v>579</v>
      </c>
      <c r="P37" s="59" t="s">
        <v>579</v>
      </c>
      <c r="Q37" s="59" t="s">
        <v>579</v>
      </c>
      <c r="R37" s="59" t="s">
        <v>579</v>
      </c>
      <c r="S37" s="59" t="s">
        <v>579</v>
      </c>
      <c r="T37" s="59" t="s">
        <v>579</v>
      </c>
      <c r="U37" s="59" t="s">
        <v>579</v>
      </c>
      <c r="V37" s="59" t="s">
        <v>579</v>
      </c>
      <c r="W37" s="59" t="s">
        <v>579</v>
      </c>
      <c r="X37" s="59" t="s">
        <v>579</v>
      </c>
      <c r="Y37" s="59" t="s">
        <v>579</v>
      </c>
      <c r="Z37" s="59" t="s">
        <v>579</v>
      </c>
      <c r="AA37" s="59" t="s">
        <v>579</v>
      </c>
      <c r="AB37" s="59" t="s">
        <v>579</v>
      </c>
      <c r="AC37" s="59" t="s">
        <v>579</v>
      </c>
      <c r="AD37" s="59" t="s">
        <v>579</v>
      </c>
      <c r="AE37" s="59" t="s">
        <v>579</v>
      </c>
      <c r="AF37" s="59" t="s">
        <v>579</v>
      </c>
      <c r="AG37" s="59" t="s">
        <v>579</v>
      </c>
      <c r="AH37" s="59" t="s">
        <v>579</v>
      </c>
      <c r="AI37" s="59" t="s">
        <v>579</v>
      </c>
      <c r="AJ37" s="59" t="s">
        <v>579</v>
      </c>
      <c r="AK37" s="59" t="s">
        <v>579</v>
      </c>
      <c r="AL37" s="59" t="s">
        <v>579</v>
      </c>
      <c r="AM37" s="59" t="s">
        <v>579</v>
      </c>
      <c r="AN37" s="59" t="s">
        <v>579</v>
      </c>
      <c r="AO37" s="59" t="s">
        <v>579</v>
      </c>
      <c r="AP37" s="59" t="s">
        <v>579</v>
      </c>
      <c r="AQ37" s="59" t="s">
        <v>579</v>
      </c>
      <c r="AR37" s="59" t="s">
        <v>579</v>
      </c>
      <c r="AS37" s="59" t="s">
        <v>579</v>
      </c>
      <c r="AT37" s="59" t="s">
        <v>579</v>
      </c>
      <c r="AU37" s="59" t="s">
        <v>579</v>
      </c>
      <c r="AV37" s="59" t="s">
        <v>579</v>
      </c>
      <c r="AW37" s="59" t="s">
        <v>579</v>
      </c>
      <c r="AX37" s="59" t="s">
        <v>579</v>
      </c>
      <c r="AY37" s="59" t="s">
        <v>579</v>
      </c>
      <c r="AZ37" s="59" t="s">
        <v>579</v>
      </c>
      <c r="BA37" s="59" t="s">
        <v>579</v>
      </c>
      <c r="BB37" s="59" t="s">
        <v>579</v>
      </c>
      <c r="BC37" s="59" t="s">
        <v>579</v>
      </c>
      <c r="BD37" s="59" t="s">
        <v>579</v>
      </c>
    </row>
    <row r="38" s="29" customFormat="1" ht="15.25" spans="2:56">
      <c r="B38" s="54">
        <f t="shared" si="0"/>
        <v>27</v>
      </c>
      <c r="C38" s="51" t="str">
        <f ca="1">IF(INDIRECT("'Risk Input'!"&amp;Database!$O$8&amp;ROW()-5)="","",INDIRECT("'Risk Input'!"&amp;Database!$O$8&amp;ROW()-5))</f>
        <v/>
      </c>
      <c r="D38" s="52" t="str">
        <f ca="1">IF(INDIRECT("'Risk Input'!"&amp;Database!$O$2&amp;ROW()-5)="","",INDIRECT("'Risk Input'!"&amp;Database!$O$2&amp;ROW()-5))</f>
        <v/>
      </c>
      <c r="E38" s="51" t="str">
        <f ca="1">IF(INDIRECT("'Risk Input'!"&amp;Database!$O$25&amp;ROW()-5)="","",INDIRECT("'Risk Input'!"&amp;Database!$O$25&amp;ROW()-5))</f>
        <v/>
      </c>
      <c r="F38" s="51" t="str">
        <f ca="1">IF(INDIRECT("'Risk Input'!"&amp;Database!$O$20&amp;ROW()-5)="","",INDIRECT("'Risk Input'!"&amp;Database!$O$20&amp;ROW()-5))</f>
        <v/>
      </c>
      <c r="G38" s="51"/>
      <c r="H38" s="51"/>
      <c r="I38" s="59" t="s">
        <v>579</v>
      </c>
      <c r="J38" s="59" t="s">
        <v>579</v>
      </c>
      <c r="K38" s="59" t="s">
        <v>579</v>
      </c>
      <c r="L38" s="59" t="s">
        <v>579</v>
      </c>
      <c r="M38" s="59" t="s">
        <v>579</v>
      </c>
      <c r="N38" s="59" t="s">
        <v>579</v>
      </c>
      <c r="O38" s="59" t="s">
        <v>579</v>
      </c>
      <c r="P38" s="59" t="s">
        <v>579</v>
      </c>
      <c r="Q38" s="59" t="s">
        <v>579</v>
      </c>
      <c r="R38" s="59" t="s">
        <v>579</v>
      </c>
      <c r="S38" s="59" t="s">
        <v>579</v>
      </c>
      <c r="T38" s="59" t="s">
        <v>579</v>
      </c>
      <c r="U38" s="59" t="s">
        <v>579</v>
      </c>
      <c r="V38" s="59" t="s">
        <v>579</v>
      </c>
      <c r="W38" s="59" t="s">
        <v>579</v>
      </c>
      <c r="X38" s="59" t="s">
        <v>579</v>
      </c>
      <c r="Y38" s="59" t="s">
        <v>579</v>
      </c>
      <c r="Z38" s="59" t="s">
        <v>579</v>
      </c>
      <c r="AA38" s="59" t="s">
        <v>579</v>
      </c>
      <c r="AB38" s="59" t="s">
        <v>579</v>
      </c>
      <c r="AC38" s="59" t="s">
        <v>579</v>
      </c>
      <c r="AD38" s="59" t="s">
        <v>579</v>
      </c>
      <c r="AE38" s="59" t="s">
        <v>579</v>
      </c>
      <c r="AF38" s="59" t="s">
        <v>579</v>
      </c>
      <c r="AG38" s="59" t="s">
        <v>579</v>
      </c>
      <c r="AH38" s="59" t="s">
        <v>579</v>
      </c>
      <c r="AI38" s="59" t="s">
        <v>579</v>
      </c>
      <c r="AJ38" s="59" t="s">
        <v>579</v>
      </c>
      <c r="AK38" s="59" t="s">
        <v>579</v>
      </c>
      <c r="AL38" s="59" t="s">
        <v>579</v>
      </c>
      <c r="AM38" s="59" t="s">
        <v>579</v>
      </c>
      <c r="AN38" s="59" t="s">
        <v>579</v>
      </c>
      <c r="AO38" s="59" t="s">
        <v>579</v>
      </c>
      <c r="AP38" s="59" t="s">
        <v>579</v>
      </c>
      <c r="AQ38" s="59" t="s">
        <v>579</v>
      </c>
      <c r="AR38" s="59" t="s">
        <v>579</v>
      </c>
      <c r="AS38" s="59" t="s">
        <v>579</v>
      </c>
      <c r="AT38" s="59" t="s">
        <v>579</v>
      </c>
      <c r="AU38" s="59" t="s">
        <v>579</v>
      </c>
      <c r="AV38" s="59" t="s">
        <v>579</v>
      </c>
      <c r="AW38" s="59" t="s">
        <v>579</v>
      </c>
      <c r="AX38" s="59" t="s">
        <v>579</v>
      </c>
      <c r="AY38" s="59" t="s">
        <v>579</v>
      </c>
      <c r="AZ38" s="59" t="s">
        <v>579</v>
      </c>
      <c r="BA38" s="59" t="s">
        <v>579</v>
      </c>
      <c r="BB38" s="59" t="s">
        <v>579</v>
      </c>
      <c r="BC38" s="59" t="s">
        <v>579</v>
      </c>
      <c r="BD38" s="59" t="s">
        <v>579</v>
      </c>
    </row>
    <row r="39" s="29" customFormat="1" ht="15.25" spans="2:56">
      <c r="B39" s="54">
        <f t="shared" si="0"/>
        <v>28</v>
      </c>
      <c r="C39" s="51" t="str">
        <f ca="1">IF(INDIRECT("'Risk Input'!"&amp;Database!$O$8&amp;ROW()-5)="","",INDIRECT("'Risk Input'!"&amp;Database!$O$8&amp;ROW()-5))</f>
        <v/>
      </c>
      <c r="D39" s="52" t="str">
        <f ca="1">IF(INDIRECT("'Risk Input'!"&amp;Database!$O$2&amp;ROW()-5)="","",INDIRECT("'Risk Input'!"&amp;Database!$O$2&amp;ROW()-5))</f>
        <v/>
      </c>
      <c r="E39" s="53" t="str">
        <f ca="1">IF(INDIRECT("'Risk Input'!"&amp;Database!$O$25&amp;ROW()-5)="","",INDIRECT("'Risk Input'!"&amp;Database!$O$25&amp;ROW()-5))</f>
        <v/>
      </c>
      <c r="F39" s="53" t="str">
        <f ca="1">IF(INDIRECT("'Risk Input'!"&amp;Database!$O$20&amp;ROW()-5)="","",INDIRECT("'Risk Input'!"&amp;Database!$O$20&amp;ROW()-5))</f>
        <v/>
      </c>
      <c r="G39" s="53"/>
      <c r="H39" s="53"/>
      <c r="I39" s="59" t="s">
        <v>579</v>
      </c>
      <c r="J39" s="59" t="s">
        <v>579</v>
      </c>
      <c r="K39" s="59" t="s">
        <v>579</v>
      </c>
      <c r="L39" s="59" t="s">
        <v>579</v>
      </c>
      <c r="M39" s="59" t="s">
        <v>579</v>
      </c>
      <c r="N39" s="59" t="s">
        <v>579</v>
      </c>
      <c r="O39" s="59" t="s">
        <v>579</v>
      </c>
      <c r="P39" s="59" t="s">
        <v>579</v>
      </c>
      <c r="Q39" s="59" t="s">
        <v>579</v>
      </c>
      <c r="R39" s="59" t="s">
        <v>579</v>
      </c>
      <c r="S39" s="59" t="s">
        <v>579</v>
      </c>
      <c r="T39" s="59" t="s">
        <v>579</v>
      </c>
      <c r="U39" s="59" t="s">
        <v>579</v>
      </c>
      <c r="V39" s="59" t="s">
        <v>579</v>
      </c>
      <c r="W39" s="59" t="s">
        <v>579</v>
      </c>
      <c r="X39" s="59" t="s">
        <v>579</v>
      </c>
      <c r="Y39" s="59" t="s">
        <v>579</v>
      </c>
      <c r="Z39" s="59" t="s">
        <v>579</v>
      </c>
      <c r="AA39" s="59" t="s">
        <v>579</v>
      </c>
      <c r="AB39" s="59" t="s">
        <v>579</v>
      </c>
      <c r="AC39" s="59" t="s">
        <v>579</v>
      </c>
      <c r="AD39" s="59" t="s">
        <v>579</v>
      </c>
      <c r="AE39" s="59" t="s">
        <v>579</v>
      </c>
      <c r="AF39" s="59" t="s">
        <v>579</v>
      </c>
      <c r="AG39" s="59" t="s">
        <v>579</v>
      </c>
      <c r="AH39" s="59" t="s">
        <v>579</v>
      </c>
      <c r="AI39" s="59" t="s">
        <v>579</v>
      </c>
      <c r="AJ39" s="59" t="s">
        <v>579</v>
      </c>
      <c r="AK39" s="59" t="s">
        <v>579</v>
      </c>
      <c r="AL39" s="59" t="s">
        <v>579</v>
      </c>
      <c r="AM39" s="59" t="s">
        <v>579</v>
      </c>
      <c r="AN39" s="59" t="s">
        <v>579</v>
      </c>
      <c r="AO39" s="59" t="s">
        <v>579</v>
      </c>
      <c r="AP39" s="59" t="s">
        <v>579</v>
      </c>
      <c r="AQ39" s="59" t="s">
        <v>579</v>
      </c>
      <c r="AR39" s="59" t="s">
        <v>579</v>
      </c>
      <c r="AS39" s="59" t="s">
        <v>579</v>
      </c>
      <c r="AT39" s="59" t="s">
        <v>579</v>
      </c>
      <c r="AU39" s="59" t="s">
        <v>579</v>
      </c>
      <c r="AV39" s="59" t="s">
        <v>579</v>
      </c>
      <c r="AW39" s="59" t="s">
        <v>579</v>
      </c>
      <c r="AX39" s="59" t="s">
        <v>579</v>
      </c>
      <c r="AY39" s="59" t="s">
        <v>579</v>
      </c>
      <c r="AZ39" s="59" t="s">
        <v>579</v>
      </c>
      <c r="BA39" s="59" t="s">
        <v>579</v>
      </c>
      <c r="BB39" s="59" t="s">
        <v>579</v>
      </c>
      <c r="BC39" s="59" t="s">
        <v>579</v>
      </c>
      <c r="BD39" s="59" t="s">
        <v>579</v>
      </c>
    </row>
    <row r="40" s="29" customFormat="1" ht="15.25" spans="2:56">
      <c r="B40" s="54">
        <f t="shared" si="0"/>
        <v>29</v>
      </c>
      <c r="C40" s="51" t="str">
        <f ca="1">IF(INDIRECT("'Risk Input'!"&amp;Database!$O$8&amp;ROW()-5)="","",INDIRECT("'Risk Input'!"&amp;Database!$O$8&amp;ROW()-5))</f>
        <v/>
      </c>
      <c r="D40" s="52" t="str">
        <f ca="1">IF(INDIRECT("'Risk Input'!"&amp;Database!$O$2&amp;ROW()-5)="","",INDIRECT("'Risk Input'!"&amp;Database!$O$2&amp;ROW()-5))</f>
        <v/>
      </c>
      <c r="E40" s="51" t="str">
        <f ca="1">IF(INDIRECT("'Risk Input'!"&amp;Database!$O$25&amp;ROW()-5)="","",INDIRECT("'Risk Input'!"&amp;Database!$O$25&amp;ROW()-5))</f>
        <v/>
      </c>
      <c r="F40" s="51" t="str">
        <f ca="1">IF(INDIRECT("'Risk Input'!"&amp;Database!$O$20&amp;ROW()-5)="","",INDIRECT("'Risk Input'!"&amp;Database!$O$20&amp;ROW()-5))</f>
        <v/>
      </c>
      <c r="G40" s="51"/>
      <c r="H40" s="51"/>
      <c r="I40" s="59" t="s">
        <v>579</v>
      </c>
      <c r="J40" s="59" t="s">
        <v>579</v>
      </c>
      <c r="K40" s="59" t="s">
        <v>579</v>
      </c>
      <c r="L40" s="59" t="s">
        <v>579</v>
      </c>
      <c r="M40" s="59" t="s">
        <v>579</v>
      </c>
      <c r="N40" s="59" t="s">
        <v>579</v>
      </c>
      <c r="O40" s="59" t="s">
        <v>579</v>
      </c>
      <c r="P40" s="59" t="s">
        <v>579</v>
      </c>
      <c r="Q40" s="59" t="s">
        <v>579</v>
      </c>
      <c r="R40" s="59" t="s">
        <v>579</v>
      </c>
      <c r="S40" s="59" t="s">
        <v>579</v>
      </c>
      <c r="T40" s="59" t="s">
        <v>579</v>
      </c>
      <c r="U40" s="59" t="s">
        <v>579</v>
      </c>
      <c r="V40" s="59" t="s">
        <v>579</v>
      </c>
      <c r="W40" s="59" t="s">
        <v>579</v>
      </c>
      <c r="X40" s="59" t="s">
        <v>579</v>
      </c>
      <c r="Y40" s="59" t="s">
        <v>579</v>
      </c>
      <c r="Z40" s="59" t="s">
        <v>579</v>
      </c>
      <c r="AA40" s="59" t="s">
        <v>579</v>
      </c>
      <c r="AB40" s="59" t="s">
        <v>579</v>
      </c>
      <c r="AC40" s="59" t="s">
        <v>579</v>
      </c>
      <c r="AD40" s="59" t="s">
        <v>579</v>
      </c>
      <c r="AE40" s="59" t="s">
        <v>579</v>
      </c>
      <c r="AF40" s="59" t="s">
        <v>579</v>
      </c>
      <c r="AG40" s="59" t="s">
        <v>579</v>
      </c>
      <c r="AH40" s="59" t="s">
        <v>579</v>
      </c>
      <c r="AI40" s="59" t="s">
        <v>579</v>
      </c>
      <c r="AJ40" s="59" t="s">
        <v>579</v>
      </c>
      <c r="AK40" s="59" t="s">
        <v>579</v>
      </c>
      <c r="AL40" s="59" t="s">
        <v>579</v>
      </c>
      <c r="AM40" s="59" t="s">
        <v>579</v>
      </c>
      <c r="AN40" s="59" t="s">
        <v>579</v>
      </c>
      <c r="AO40" s="59" t="s">
        <v>579</v>
      </c>
      <c r="AP40" s="59" t="s">
        <v>579</v>
      </c>
      <c r="AQ40" s="59" t="s">
        <v>579</v>
      </c>
      <c r="AR40" s="59" t="s">
        <v>579</v>
      </c>
      <c r="AS40" s="59" t="s">
        <v>579</v>
      </c>
      <c r="AT40" s="59" t="s">
        <v>579</v>
      </c>
      <c r="AU40" s="59" t="s">
        <v>579</v>
      </c>
      <c r="AV40" s="59" t="s">
        <v>579</v>
      </c>
      <c r="AW40" s="59" t="s">
        <v>579</v>
      </c>
      <c r="AX40" s="59" t="s">
        <v>579</v>
      </c>
      <c r="AY40" s="59" t="s">
        <v>579</v>
      </c>
      <c r="AZ40" s="59" t="s">
        <v>579</v>
      </c>
      <c r="BA40" s="59" t="s">
        <v>579</v>
      </c>
      <c r="BB40" s="59" t="s">
        <v>579</v>
      </c>
      <c r="BC40" s="59" t="s">
        <v>579</v>
      </c>
      <c r="BD40" s="59" t="s">
        <v>579</v>
      </c>
    </row>
    <row r="41" s="29" customFormat="1" ht="15.25" spans="2:56">
      <c r="B41" s="50">
        <f t="shared" si="0"/>
        <v>30</v>
      </c>
      <c r="C41" s="51" t="str">
        <f ca="1">IF(INDIRECT("'Risk Input'!"&amp;Database!$O$8&amp;ROW()-5)="","",INDIRECT("'Risk Input'!"&amp;Database!$O$8&amp;ROW()-5))</f>
        <v/>
      </c>
      <c r="D41" s="52" t="str">
        <f ca="1">IF(INDIRECT("'Risk Input'!"&amp;Database!$O$2&amp;ROW()-5)="","",INDIRECT("'Risk Input'!"&amp;Database!$O$2&amp;ROW()-5))</f>
        <v/>
      </c>
      <c r="E41" s="53" t="str">
        <f ca="1">IF(INDIRECT("'Risk Input'!"&amp;Database!$O$25&amp;ROW()-5)="","",INDIRECT("'Risk Input'!"&amp;Database!$O$25&amp;ROW()-5))</f>
        <v/>
      </c>
      <c r="F41" s="53" t="str">
        <f ca="1">IF(INDIRECT("'Risk Input'!"&amp;Database!$O$20&amp;ROW()-5)="","",INDIRECT("'Risk Input'!"&amp;Database!$O$20&amp;ROW()-5))</f>
        <v/>
      </c>
      <c r="G41" s="53"/>
      <c r="H41" s="53"/>
      <c r="I41" s="59" t="s">
        <v>579</v>
      </c>
      <c r="J41" s="59" t="s">
        <v>579</v>
      </c>
      <c r="K41" s="59" t="s">
        <v>579</v>
      </c>
      <c r="L41" s="59" t="s">
        <v>579</v>
      </c>
      <c r="M41" s="59" t="s">
        <v>579</v>
      </c>
      <c r="N41" s="59" t="s">
        <v>579</v>
      </c>
      <c r="O41" s="59" t="s">
        <v>579</v>
      </c>
      <c r="P41" s="59" t="s">
        <v>579</v>
      </c>
      <c r="Q41" s="59" t="s">
        <v>579</v>
      </c>
      <c r="R41" s="59" t="s">
        <v>579</v>
      </c>
      <c r="S41" s="59" t="s">
        <v>579</v>
      </c>
      <c r="T41" s="59" t="s">
        <v>579</v>
      </c>
      <c r="U41" s="59" t="s">
        <v>579</v>
      </c>
      <c r="V41" s="59" t="s">
        <v>579</v>
      </c>
      <c r="W41" s="59" t="s">
        <v>579</v>
      </c>
      <c r="X41" s="59" t="s">
        <v>579</v>
      </c>
      <c r="Y41" s="59" t="s">
        <v>579</v>
      </c>
      <c r="Z41" s="59" t="s">
        <v>579</v>
      </c>
      <c r="AA41" s="59" t="s">
        <v>579</v>
      </c>
      <c r="AB41" s="59" t="s">
        <v>579</v>
      </c>
      <c r="AC41" s="59" t="s">
        <v>579</v>
      </c>
      <c r="AD41" s="59" t="s">
        <v>579</v>
      </c>
      <c r="AE41" s="59" t="s">
        <v>579</v>
      </c>
      <c r="AF41" s="59" t="s">
        <v>579</v>
      </c>
      <c r="AG41" s="59" t="s">
        <v>579</v>
      </c>
      <c r="AH41" s="59" t="s">
        <v>579</v>
      </c>
      <c r="AI41" s="59" t="s">
        <v>579</v>
      </c>
      <c r="AJ41" s="59" t="s">
        <v>579</v>
      </c>
      <c r="AK41" s="59" t="s">
        <v>579</v>
      </c>
      <c r="AL41" s="59" t="s">
        <v>579</v>
      </c>
      <c r="AM41" s="59" t="s">
        <v>579</v>
      </c>
      <c r="AN41" s="59" t="s">
        <v>579</v>
      </c>
      <c r="AO41" s="59" t="s">
        <v>579</v>
      </c>
      <c r="AP41" s="59" t="s">
        <v>579</v>
      </c>
      <c r="AQ41" s="59" t="s">
        <v>579</v>
      </c>
      <c r="AR41" s="59" t="s">
        <v>579</v>
      </c>
      <c r="AS41" s="59" t="s">
        <v>579</v>
      </c>
      <c r="AT41" s="59" t="s">
        <v>579</v>
      </c>
      <c r="AU41" s="59" t="s">
        <v>579</v>
      </c>
      <c r="AV41" s="59" t="s">
        <v>579</v>
      </c>
      <c r="AW41" s="59" t="s">
        <v>579</v>
      </c>
      <c r="AX41" s="59" t="s">
        <v>579</v>
      </c>
      <c r="AY41" s="59" t="s">
        <v>579</v>
      </c>
      <c r="AZ41" s="59" t="s">
        <v>579</v>
      </c>
      <c r="BA41" s="59" t="s">
        <v>579</v>
      </c>
      <c r="BB41" s="59" t="s">
        <v>579</v>
      </c>
      <c r="BC41" s="59" t="s">
        <v>579</v>
      </c>
      <c r="BD41" s="59" t="s">
        <v>579</v>
      </c>
    </row>
    <row r="42" s="29" customFormat="1" ht="15.25" spans="2:56">
      <c r="B42" s="50">
        <f t="shared" ref="B42:B69" si="1">B41+1</f>
        <v>31</v>
      </c>
      <c r="C42" s="51" t="str">
        <f ca="1">IF(INDIRECT("'Risk Input'!"&amp;Database!$O$8&amp;ROW()-5)="","",INDIRECT("'Risk Input'!"&amp;Database!$O$8&amp;ROW()-5))</f>
        <v/>
      </c>
      <c r="D42" s="52" t="str">
        <f ca="1">IF(INDIRECT("'Risk Input'!"&amp;Database!$O$2&amp;ROW()-5)="","",INDIRECT("'Risk Input'!"&amp;Database!$O$2&amp;ROW()-5))</f>
        <v/>
      </c>
      <c r="E42" s="51" t="str">
        <f ca="1">IF(INDIRECT("'Risk Input'!"&amp;Database!$O$25&amp;ROW()-5)="","",INDIRECT("'Risk Input'!"&amp;Database!$O$25&amp;ROW()-5))</f>
        <v/>
      </c>
      <c r="F42" s="51" t="str">
        <f ca="1">IF(INDIRECT("'Risk Input'!"&amp;Database!$O$20&amp;ROW()-5)="","",INDIRECT("'Risk Input'!"&amp;Database!$O$20&amp;ROW()-5))</f>
        <v/>
      </c>
      <c r="G42" s="51"/>
      <c r="H42" s="51"/>
      <c r="I42" s="59" t="s">
        <v>579</v>
      </c>
      <c r="J42" s="59" t="s">
        <v>579</v>
      </c>
      <c r="K42" s="59" t="s">
        <v>579</v>
      </c>
      <c r="L42" s="59" t="s">
        <v>579</v>
      </c>
      <c r="M42" s="59" t="s">
        <v>579</v>
      </c>
      <c r="N42" s="59" t="s">
        <v>579</v>
      </c>
      <c r="O42" s="59" t="s">
        <v>579</v>
      </c>
      <c r="P42" s="59" t="s">
        <v>579</v>
      </c>
      <c r="Q42" s="59" t="s">
        <v>579</v>
      </c>
      <c r="R42" s="59" t="s">
        <v>579</v>
      </c>
      <c r="S42" s="59" t="s">
        <v>579</v>
      </c>
      <c r="T42" s="59" t="s">
        <v>579</v>
      </c>
      <c r="U42" s="59" t="s">
        <v>579</v>
      </c>
      <c r="V42" s="59" t="s">
        <v>579</v>
      </c>
      <c r="W42" s="59" t="s">
        <v>579</v>
      </c>
      <c r="X42" s="59" t="s">
        <v>579</v>
      </c>
      <c r="Y42" s="59" t="s">
        <v>579</v>
      </c>
      <c r="Z42" s="59" t="s">
        <v>579</v>
      </c>
      <c r="AA42" s="59" t="s">
        <v>579</v>
      </c>
      <c r="AB42" s="59" t="s">
        <v>579</v>
      </c>
      <c r="AC42" s="59" t="s">
        <v>579</v>
      </c>
      <c r="AD42" s="59" t="s">
        <v>579</v>
      </c>
      <c r="AE42" s="59" t="s">
        <v>579</v>
      </c>
      <c r="AF42" s="59" t="s">
        <v>579</v>
      </c>
      <c r="AG42" s="59" t="s">
        <v>579</v>
      </c>
      <c r="AH42" s="59" t="s">
        <v>579</v>
      </c>
      <c r="AI42" s="59" t="s">
        <v>579</v>
      </c>
      <c r="AJ42" s="59" t="s">
        <v>579</v>
      </c>
      <c r="AK42" s="59" t="s">
        <v>579</v>
      </c>
      <c r="AL42" s="59" t="s">
        <v>579</v>
      </c>
      <c r="AM42" s="59" t="s">
        <v>579</v>
      </c>
      <c r="AN42" s="59" t="s">
        <v>579</v>
      </c>
      <c r="AO42" s="59" t="s">
        <v>579</v>
      </c>
      <c r="AP42" s="59" t="s">
        <v>579</v>
      </c>
      <c r="AQ42" s="59" t="s">
        <v>579</v>
      </c>
      <c r="AR42" s="59" t="s">
        <v>579</v>
      </c>
      <c r="AS42" s="59" t="s">
        <v>579</v>
      </c>
      <c r="AT42" s="59" t="s">
        <v>579</v>
      </c>
      <c r="AU42" s="59" t="s">
        <v>579</v>
      </c>
      <c r="AV42" s="59" t="s">
        <v>579</v>
      </c>
      <c r="AW42" s="59" t="s">
        <v>579</v>
      </c>
      <c r="AX42" s="59" t="s">
        <v>579</v>
      </c>
      <c r="AY42" s="59" t="s">
        <v>579</v>
      </c>
      <c r="AZ42" s="59" t="s">
        <v>579</v>
      </c>
      <c r="BA42" s="59" t="s">
        <v>579</v>
      </c>
      <c r="BB42" s="59" t="s">
        <v>579</v>
      </c>
      <c r="BC42" s="59" t="s">
        <v>579</v>
      </c>
      <c r="BD42" s="59" t="s">
        <v>579</v>
      </c>
    </row>
    <row r="43" s="29" customFormat="1" ht="15.25" spans="2:56">
      <c r="B43" s="50">
        <f t="shared" si="1"/>
        <v>32</v>
      </c>
      <c r="C43" s="51" t="str">
        <f ca="1">IF(INDIRECT("'Risk Input'!"&amp;Database!$O$8&amp;ROW()-5)="","",INDIRECT("'Risk Input'!"&amp;Database!$O$8&amp;ROW()-5))</f>
        <v/>
      </c>
      <c r="D43" s="52" t="str">
        <f ca="1">IF(INDIRECT("'Risk Input'!"&amp;Database!$O$2&amp;ROW()-5)="","",INDIRECT("'Risk Input'!"&amp;Database!$O$2&amp;ROW()-5))</f>
        <v/>
      </c>
      <c r="E43" s="53" t="str">
        <f ca="1">IF(INDIRECT("'Risk Input'!"&amp;Database!$O$25&amp;ROW()-5)="","",INDIRECT("'Risk Input'!"&amp;Database!$O$25&amp;ROW()-5))</f>
        <v/>
      </c>
      <c r="F43" s="53" t="str">
        <f ca="1">IF(INDIRECT("'Risk Input'!"&amp;Database!$O$20&amp;ROW()-5)="","",INDIRECT("'Risk Input'!"&amp;Database!$O$20&amp;ROW()-5))</f>
        <v/>
      </c>
      <c r="G43" s="53"/>
      <c r="H43" s="53"/>
      <c r="I43" s="59" t="s">
        <v>579</v>
      </c>
      <c r="J43" s="59" t="s">
        <v>579</v>
      </c>
      <c r="K43" s="59" t="s">
        <v>579</v>
      </c>
      <c r="L43" s="59" t="s">
        <v>579</v>
      </c>
      <c r="M43" s="59" t="s">
        <v>579</v>
      </c>
      <c r="N43" s="59" t="s">
        <v>579</v>
      </c>
      <c r="O43" s="59" t="s">
        <v>579</v>
      </c>
      <c r="P43" s="59" t="s">
        <v>579</v>
      </c>
      <c r="Q43" s="59" t="s">
        <v>579</v>
      </c>
      <c r="R43" s="59" t="s">
        <v>579</v>
      </c>
      <c r="S43" s="59" t="s">
        <v>579</v>
      </c>
      <c r="T43" s="59" t="s">
        <v>579</v>
      </c>
      <c r="U43" s="59" t="s">
        <v>579</v>
      </c>
      <c r="V43" s="59" t="s">
        <v>579</v>
      </c>
      <c r="W43" s="59" t="s">
        <v>579</v>
      </c>
      <c r="X43" s="59" t="s">
        <v>579</v>
      </c>
      <c r="Y43" s="59" t="s">
        <v>579</v>
      </c>
      <c r="Z43" s="59" t="s">
        <v>579</v>
      </c>
      <c r="AA43" s="59" t="s">
        <v>579</v>
      </c>
      <c r="AB43" s="59" t="s">
        <v>579</v>
      </c>
      <c r="AC43" s="59" t="s">
        <v>579</v>
      </c>
      <c r="AD43" s="59" t="s">
        <v>579</v>
      </c>
      <c r="AE43" s="59" t="s">
        <v>579</v>
      </c>
      <c r="AF43" s="59" t="s">
        <v>579</v>
      </c>
      <c r="AG43" s="59" t="s">
        <v>579</v>
      </c>
      <c r="AH43" s="59" t="s">
        <v>579</v>
      </c>
      <c r="AI43" s="59" t="s">
        <v>579</v>
      </c>
      <c r="AJ43" s="59" t="s">
        <v>579</v>
      </c>
      <c r="AK43" s="59" t="s">
        <v>579</v>
      </c>
      <c r="AL43" s="59" t="s">
        <v>579</v>
      </c>
      <c r="AM43" s="59" t="s">
        <v>579</v>
      </c>
      <c r="AN43" s="59" t="s">
        <v>579</v>
      </c>
      <c r="AO43" s="59" t="s">
        <v>579</v>
      </c>
      <c r="AP43" s="59" t="s">
        <v>579</v>
      </c>
      <c r="AQ43" s="59" t="s">
        <v>579</v>
      </c>
      <c r="AR43" s="59" t="s">
        <v>579</v>
      </c>
      <c r="AS43" s="59" t="s">
        <v>579</v>
      </c>
      <c r="AT43" s="59" t="s">
        <v>579</v>
      </c>
      <c r="AU43" s="59" t="s">
        <v>579</v>
      </c>
      <c r="AV43" s="59" t="s">
        <v>579</v>
      </c>
      <c r="AW43" s="59" t="s">
        <v>579</v>
      </c>
      <c r="AX43" s="59" t="s">
        <v>579</v>
      </c>
      <c r="AY43" s="59" t="s">
        <v>579</v>
      </c>
      <c r="AZ43" s="59" t="s">
        <v>579</v>
      </c>
      <c r="BA43" s="59" t="s">
        <v>579</v>
      </c>
      <c r="BB43" s="59" t="s">
        <v>579</v>
      </c>
      <c r="BC43" s="59" t="s">
        <v>579</v>
      </c>
      <c r="BD43" s="59" t="s">
        <v>579</v>
      </c>
    </row>
    <row r="44" s="29" customFormat="1" ht="15.25" spans="2:56">
      <c r="B44" s="50">
        <f t="shared" si="1"/>
        <v>33</v>
      </c>
      <c r="C44" s="51" t="str">
        <f ca="1">IF(INDIRECT("'Risk Input'!"&amp;Database!$O$8&amp;ROW()-5)="","",INDIRECT("'Risk Input'!"&amp;Database!$O$8&amp;ROW()-5))</f>
        <v/>
      </c>
      <c r="D44" s="52" t="str">
        <f ca="1">IF(INDIRECT("'Risk Input'!"&amp;Database!$O$2&amp;ROW()-5)="","",INDIRECT("'Risk Input'!"&amp;Database!$O$2&amp;ROW()-5))</f>
        <v/>
      </c>
      <c r="E44" s="51" t="str">
        <f ca="1">IF(INDIRECT("'Risk Input'!"&amp;Database!$O$25&amp;ROW()-5)="","",INDIRECT("'Risk Input'!"&amp;Database!$O$25&amp;ROW()-5))</f>
        <v/>
      </c>
      <c r="F44" s="51" t="str">
        <f ca="1">IF(INDIRECT("'Risk Input'!"&amp;Database!$O$20&amp;ROW()-5)="","",INDIRECT("'Risk Input'!"&amp;Database!$O$20&amp;ROW()-5))</f>
        <v/>
      </c>
      <c r="G44" s="51"/>
      <c r="H44" s="51"/>
      <c r="I44" s="59" t="s">
        <v>579</v>
      </c>
      <c r="J44" s="59" t="s">
        <v>579</v>
      </c>
      <c r="K44" s="59" t="s">
        <v>579</v>
      </c>
      <c r="L44" s="59" t="s">
        <v>579</v>
      </c>
      <c r="M44" s="59" t="s">
        <v>579</v>
      </c>
      <c r="N44" s="59" t="s">
        <v>579</v>
      </c>
      <c r="O44" s="59" t="s">
        <v>579</v>
      </c>
      <c r="P44" s="59" t="s">
        <v>579</v>
      </c>
      <c r="Q44" s="59" t="s">
        <v>579</v>
      </c>
      <c r="R44" s="59" t="s">
        <v>579</v>
      </c>
      <c r="S44" s="59" t="s">
        <v>579</v>
      </c>
      <c r="T44" s="59" t="s">
        <v>579</v>
      </c>
      <c r="U44" s="59" t="s">
        <v>579</v>
      </c>
      <c r="V44" s="59" t="s">
        <v>579</v>
      </c>
      <c r="W44" s="59" t="s">
        <v>579</v>
      </c>
      <c r="X44" s="59" t="s">
        <v>579</v>
      </c>
      <c r="Y44" s="59" t="s">
        <v>579</v>
      </c>
      <c r="Z44" s="59" t="s">
        <v>579</v>
      </c>
      <c r="AA44" s="59" t="s">
        <v>579</v>
      </c>
      <c r="AB44" s="59" t="s">
        <v>579</v>
      </c>
      <c r="AC44" s="59" t="s">
        <v>579</v>
      </c>
      <c r="AD44" s="59" t="s">
        <v>579</v>
      </c>
      <c r="AE44" s="59" t="s">
        <v>579</v>
      </c>
      <c r="AF44" s="59" t="s">
        <v>579</v>
      </c>
      <c r="AG44" s="59" t="s">
        <v>579</v>
      </c>
      <c r="AH44" s="59" t="s">
        <v>579</v>
      </c>
      <c r="AI44" s="59" t="s">
        <v>579</v>
      </c>
      <c r="AJ44" s="59" t="s">
        <v>579</v>
      </c>
      <c r="AK44" s="59" t="s">
        <v>579</v>
      </c>
      <c r="AL44" s="59" t="s">
        <v>579</v>
      </c>
      <c r="AM44" s="59" t="s">
        <v>579</v>
      </c>
      <c r="AN44" s="59" t="s">
        <v>579</v>
      </c>
      <c r="AO44" s="59" t="s">
        <v>579</v>
      </c>
      <c r="AP44" s="59" t="s">
        <v>579</v>
      </c>
      <c r="AQ44" s="59" t="s">
        <v>579</v>
      </c>
      <c r="AR44" s="59" t="s">
        <v>579</v>
      </c>
      <c r="AS44" s="59" t="s">
        <v>579</v>
      </c>
      <c r="AT44" s="59" t="s">
        <v>579</v>
      </c>
      <c r="AU44" s="59" t="s">
        <v>579</v>
      </c>
      <c r="AV44" s="59" t="s">
        <v>579</v>
      </c>
      <c r="AW44" s="59" t="s">
        <v>579</v>
      </c>
      <c r="AX44" s="59" t="s">
        <v>579</v>
      </c>
      <c r="AY44" s="59" t="s">
        <v>579</v>
      </c>
      <c r="AZ44" s="59" t="s">
        <v>579</v>
      </c>
      <c r="BA44" s="59" t="s">
        <v>579</v>
      </c>
      <c r="BB44" s="59" t="s">
        <v>579</v>
      </c>
      <c r="BC44" s="59" t="s">
        <v>579</v>
      </c>
      <c r="BD44" s="59" t="s">
        <v>579</v>
      </c>
    </row>
    <row r="45" s="29" customFormat="1" ht="15.25" spans="2:56">
      <c r="B45" s="50">
        <f t="shared" si="1"/>
        <v>34</v>
      </c>
      <c r="C45" s="51" t="str">
        <f ca="1">IF(INDIRECT("'Risk Input'!"&amp;Database!$O$8&amp;ROW()-5)="","",INDIRECT("'Risk Input'!"&amp;Database!$O$8&amp;ROW()-5))</f>
        <v/>
      </c>
      <c r="D45" s="52" t="str">
        <f ca="1">IF(INDIRECT("'Risk Input'!"&amp;Database!$O$2&amp;ROW()-5)="","",INDIRECT("'Risk Input'!"&amp;Database!$O$2&amp;ROW()-5))</f>
        <v/>
      </c>
      <c r="E45" s="53" t="str">
        <f ca="1">IF(INDIRECT("'Risk Input'!"&amp;Database!$O$25&amp;ROW()-5)="","",INDIRECT("'Risk Input'!"&amp;Database!$O$25&amp;ROW()-5))</f>
        <v/>
      </c>
      <c r="F45" s="53" t="str">
        <f ca="1">IF(INDIRECT("'Risk Input'!"&amp;Database!$O$20&amp;ROW()-5)="","",INDIRECT("'Risk Input'!"&amp;Database!$O$20&amp;ROW()-5))</f>
        <v/>
      </c>
      <c r="G45" s="53"/>
      <c r="H45" s="53"/>
      <c r="I45" s="59" t="s">
        <v>579</v>
      </c>
      <c r="J45" s="59" t="s">
        <v>579</v>
      </c>
      <c r="K45" s="59" t="s">
        <v>579</v>
      </c>
      <c r="L45" s="59" t="s">
        <v>579</v>
      </c>
      <c r="M45" s="59" t="s">
        <v>579</v>
      </c>
      <c r="N45" s="59" t="s">
        <v>579</v>
      </c>
      <c r="O45" s="59" t="s">
        <v>579</v>
      </c>
      <c r="P45" s="59" t="s">
        <v>579</v>
      </c>
      <c r="Q45" s="59" t="s">
        <v>579</v>
      </c>
      <c r="R45" s="59" t="s">
        <v>579</v>
      </c>
      <c r="S45" s="59" t="s">
        <v>579</v>
      </c>
      <c r="T45" s="59" t="s">
        <v>579</v>
      </c>
      <c r="U45" s="59" t="s">
        <v>579</v>
      </c>
      <c r="V45" s="59" t="s">
        <v>579</v>
      </c>
      <c r="W45" s="59" t="s">
        <v>579</v>
      </c>
      <c r="X45" s="59" t="s">
        <v>579</v>
      </c>
      <c r="Y45" s="59" t="s">
        <v>579</v>
      </c>
      <c r="Z45" s="59" t="s">
        <v>579</v>
      </c>
      <c r="AA45" s="59" t="s">
        <v>579</v>
      </c>
      <c r="AB45" s="59" t="s">
        <v>579</v>
      </c>
      <c r="AC45" s="59" t="s">
        <v>579</v>
      </c>
      <c r="AD45" s="59" t="s">
        <v>579</v>
      </c>
      <c r="AE45" s="59" t="s">
        <v>579</v>
      </c>
      <c r="AF45" s="59" t="s">
        <v>579</v>
      </c>
      <c r="AG45" s="59" t="s">
        <v>579</v>
      </c>
      <c r="AH45" s="59" t="s">
        <v>579</v>
      </c>
      <c r="AI45" s="59" t="s">
        <v>579</v>
      </c>
      <c r="AJ45" s="59" t="s">
        <v>579</v>
      </c>
      <c r="AK45" s="59" t="s">
        <v>579</v>
      </c>
      <c r="AL45" s="59" t="s">
        <v>579</v>
      </c>
      <c r="AM45" s="59" t="s">
        <v>579</v>
      </c>
      <c r="AN45" s="59" t="s">
        <v>579</v>
      </c>
      <c r="AO45" s="59" t="s">
        <v>579</v>
      </c>
      <c r="AP45" s="59" t="s">
        <v>579</v>
      </c>
      <c r="AQ45" s="59" t="s">
        <v>579</v>
      </c>
      <c r="AR45" s="59" t="s">
        <v>579</v>
      </c>
      <c r="AS45" s="59" t="s">
        <v>579</v>
      </c>
      <c r="AT45" s="59" t="s">
        <v>579</v>
      </c>
      <c r="AU45" s="59" t="s">
        <v>579</v>
      </c>
      <c r="AV45" s="59" t="s">
        <v>579</v>
      </c>
      <c r="AW45" s="59" t="s">
        <v>579</v>
      </c>
      <c r="AX45" s="59" t="s">
        <v>579</v>
      </c>
      <c r="AY45" s="59" t="s">
        <v>579</v>
      </c>
      <c r="AZ45" s="59" t="s">
        <v>579</v>
      </c>
      <c r="BA45" s="59" t="s">
        <v>579</v>
      </c>
      <c r="BB45" s="59" t="s">
        <v>579</v>
      </c>
      <c r="BC45" s="59" t="s">
        <v>579</v>
      </c>
      <c r="BD45" s="59" t="s">
        <v>579</v>
      </c>
    </row>
    <row r="46" s="29" customFormat="1" ht="15.25" spans="2:56">
      <c r="B46" s="50">
        <f t="shared" si="1"/>
        <v>35</v>
      </c>
      <c r="C46" s="51" t="str">
        <f ca="1">IF(INDIRECT("'Risk Input'!"&amp;Database!$O$8&amp;ROW()-5)="","",INDIRECT("'Risk Input'!"&amp;Database!$O$8&amp;ROW()-5))</f>
        <v/>
      </c>
      <c r="D46" s="52" t="str">
        <f ca="1">IF(INDIRECT("'Risk Input'!"&amp;Database!$O$2&amp;ROW()-5)="","",INDIRECT("'Risk Input'!"&amp;Database!$O$2&amp;ROW()-5))</f>
        <v/>
      </c>
      <c r="E46" s="51" t="str">
        <f ca="1">IF(INDIRECT("'Risk Input'!"&amp;Database!$O$25&amp;ROW()-5)="","",INDIRECT("'Risk Input'!"&amp;Database!$O$25&amp;ROW()-5))</f>
        <v/>
      </c>
      <c r="F46" s="51" t="str">
        <f ca="1">IF(INDIRECT("'Risk Input'!"&amp;Database!$O$20&amp;ROW()-5)="","",INDIRECT("'Risk Input'!"&amp;Database!$O$20&amp;ROW()-5))</f>
        <v/>
      </c>
      <c r="G46" s="51"/>
      <c r="H46" s="51"/>
      <c r="I46" s="59" t="s">
        <v>579</v>
      </c>
      <c r="J46" s="59" t="s">
        <v>579</v>
      </c>
      <c r="K46" s="59" t="s">
        <v>579</v>
      </c>
      <c r="L46" s="59" t="s">
        <v>579</v>
      </c>
      <c r="M46" s="59" t="s">
        <v>579</v>
      </c>
      <c r="N46" s="59" t="s">
        <v>579</v>
      </c>
      <c r="O46" s="59" t="s">
        <v>579</v>
      </c>
      <c r="P46" s="59" t="s">
        <v>579</v>
      </c>
      <c r="Q46" s="59" t="s">
        <v>579</v>
      </c>
      <c r="R46" s="59" t="s">
        <v>579</v>
      </c>
      <c r="S46" s="59" t="s">
        <v>579</v>
      </c>
      <c r="T46" s="59" t="s">
        <v>579</v>
      </c>
      <c r="U46" s="59" t="s">
        <v>579</v>
      </c>
      <c r="V46" s="59" t="s">
        <v>579</v>
      </c>
      <c r="W46" s="59" t="s">
        <v>579</v>
      </c>
      <c r="X46" s="59" t="s">
        <v>579</v>
      </c>
      <c r="Y46" s="59" t="s">
        <v>579</v>
      </c>
      <c r="Z46" s="59" t="s">
        <v>579</v>
      </c>
      <c r="AA46" s="59" t="s">
        <v>579</v>
      </c>
      <c r="AB46" s="59" t="s">
        <v>579</v>
      </c>
      <c r="AC46" s="59" t="s">
        <v>579</v>
      </c>
      <c r="AD46" s="59" t="s">
        <v>579</v>
      </c>
      <c r="AE46" s="59" t="s">
        <v>579</v>
      </c>
      <c r="AF46" s="59" t="s">
        <v>579</v>
      </c>
      <c r="AG46" s="59" t="s">
        <v>579</v>
      </c>
      <c r="AH46" s="59" t="s">
        <v>579</v>
      </c>
      <c r="AI46" s="59" t="s">
        <v>579</v>
      </c>
      <c r="AJ46" s="59" t="s">
        <v>579</v>
      </c>
      <c r="AK46" s="59" t="s">
        <v>579</v>
      </c>
      <c r="AL46" s="59" t="s">
        <v>579</v>
      </c>
      <c r="AM46" s="59" t="s">
        <v>579</v>
      </c>
      <c r="AN46" s="59" t="s">
        <v>579</v>
      </c>
      <c r="AO46" s="59" t="s">
        <v>579</v>
      </c>
      <c r="AP46" s="59" t="s">
        <v>579</v>
      </c>
      <c r="AQ46" s="59" t="s">
        <v>579</v>
      </c>
      <c r="AR46" s="59" t="s">
        <v>579</v>
      </c>
      <c r="AS46" s="59" t="s">
        <v>579</v>
      </c>
      <c r="AT46" s="59" t="s">
        <v>579</v>
      </c>
      <c r="AU46" s="59" t="s">
        <v>579</v>
      </c>
      <c r="AV46" s="59" t="s">
        <v>579</v>
      </c>
      <c r="AW46" s="59" t="s">
        <v>579</v>
      </c>
      <c r="AX46" s="59" t="s">
        <v>579</v>
      </c>
      <c r="AY46" s="59" t="s">
        <v>579</v>
      </c>
      <c r="AZ46" s="59" t="s">
        <v>579</v>
      </c>
      <c r="BA46" s="59" t="s">
        <v>579</v>
      </c>
      <c r="BB46" s="59" t="s">
        <v>579</v>
      </c>
      <c r="BC46" s="59" t="s">
        <v>579</v>
      </c>
      <c r="BD46" s="59" t="s">
        <v>579</v>
      </c>
    </row>
    <row r="47" s="29" customFormat="1" ht="15.25" spans="2:56">
      <c r="B47" s="50">
        <f t="shared" si="1"/>
        <v>36</v>
      </c>
      <c r="C47" s="51" t="str">
        <f ca="1">IF(INDIRECT("'Risk Input'!"&amp;Database!$O$8&amp;ROW()-5)="","",INDIRECT("'Risk Input'!"&amp;Database!$O$8&amp;ROW()-5))</f>
        <v/>
      </c>
      <c r="D47" s="52" t="str">
        <f ca="1">IF(INDIRECT("'Risk Input'!"&amp;Database!$O$2&amp;ROW()-5)="","",INDIRECT("'Risk Input'!"&amp;Database!$O$2&amp;ROW()-5))</f>
        <v/>
      </c>
      <c r="E47" s="53" t="str">
        <f ca="1">IF(INDIRECT("'Risk Input'!"&amp;Database!$O$25&amp;ROW()-5)="","",INDIRECT("'Risk Input'!"&amp;Database!$O$25&amp;ROW()-5))</f>
        <v/>
      </c>
      <c r="F47" s="53" t="str">
        <f ca="1">IF(INDIRECT("'Risk Input'!"&amp;Database!$O$20&amp;ROW()-5)="","",INDIRECT("'Risk Input'!"&amp;Database!$O$20&amp;ROW()-5))</f>
        <v/>
      </c>
      <c r="G47" s="53"/>
      <c r="H47" s="53"/>
      <c r="I47" s="59" t="s">
        <v>579</v>
      </c>
      <c r="J47" s="59" t="s">
        <v>579</v>
      </c>
      <c r="K47" s="59" t="s">
        <v>579</v>
      </c>
      <c r="L47" s="59" t="s">
        <v>579</v>
      </c>
      <c r="M47" s="59" t="s">
        <v>579</v>
      </c>
      <c r="N47" s="59" t="s">
        <v>579</v>
      </c>
      <c r="O47" s="59" t="s">
        <v>579</v>
      </c>
      <c r="P47" s="59" t="s">
        <v>579</v>
      </c>
      <c r="Q47" s="59" t="s">
        <v>579</v>
      </c>
      <c r="R47" s="59" t="s">
        <v>579</v>
      </c>
      <c r="S47" s="59" t="s">
        <v>579</v>
      </c>
      <c r="T47" s="59" t="s">
        <v>579</v>
      </c>
      <c r="U47" s="59" t="s">
        <v>579</v>
      </c>
      <c r="V47" s="59" t="s">
        <v>579</v>
      </c>
      <c r="W47" s="59" t="s">
        <v>579</v>
      </c>
      <c r="X47" s="59" t="s">
        <v>579</v>
      </c>
      <c r="Y47" s="59" t="s">
        <v>579</v>
      </c>
      <c r="Z47" s="59" t="s">
        <v>579</v>
      </c>
      <c r="AA47" s="59" t="s">
        <v>579</v>
      </c>
      <c r="AB47" s="59" t="s">
        <v>579</v>
      </c>
      <c r="AC47" s="59" t="s">
        <v>579</v>
      </c>
      <c r="AD47" s="59" t="s">
        <v>579</v>
      </c>
      <c r="AE47" s="59" t="s">
        <v>579</v>
      </c>
      <c r="AF47" s="59" t="s">
        <v>579</v>
      </c>
      <c r="AG47" s="59" t="s">
        <v>579</v>
      </c>
      <c r="AH47" s="59" t="s">
        <v>579</v>
      </c>
      <c r="AI47" s="59" t="s">
        <v>579</v>
      </c>
      <c r="AJ47" s="59" t="s">
        <v>579</v>
      </c>
      <c r="AK47" s="59" t="s">
        <v>579</v>
      </c>
      <c r="AL47" s="59" t="s">
        <v>579</v>
      </c>
      <c r="AM47" s="59" t="s">
        <v>579</v>
      </c>
      <c r="AN47" s="59" t="s">
        <v>579</v>
      </c>
      <c r="AO47" s="59" t="s">
        <v>579</v>
      </c>
      <c r="AP47" s="59" t="s">
        <v>579</v>
      </c>
      <c r="AQ47" s="59" t="s">
        <v>579</v>
      </c>
      <c r="AR47" s="59" t="s">
        <v>579</v>
      </c>
      <c r="AS47" s="59" t="s">
        <v>579</v>
      </c>
      <c r="AT47" s="59" t="s">
        <v>579</v>
      </c>
      <c r="AU47" s="59" t="s">
        <v>579</v>
      </c>
      <c r="AV47" s="59" t="s">
        <v>579</v>
      </c>
      <c r="AW47" s="59" t="s">
        <v>579</v>
      </c>
      <c r="AX47" s="59" t="s">
        <v>579</v>
      </c>
      <c r="AY47" s="59" t="s">
        <v>579</v>
      </c>
      <c r="AZ47" s="59" t="s">
        <v>579</v>
      </c>
      <c r="BA47" s="59" t="s">
        <v>579</v>
      </c>
      <c r="BB47" s="59" t="s">
        <v>579</v>
      </c>
      <c r="BC47" s="59" t="s">
        <v>579</v>
      </c>
      <c r="BD47" s="59" t="s">
        <v>579</v>
      </c>
    </row>
    <row r="48" s="29" customFormat="1" ht="15.25" spans="2:56">
      <c r="B48" s="50">
        <f t="shared" si="1"/>
        <v>37</v>
      </c>
      <c r="C48" s="51" t="str">
        <f ca="1">IF(INDIRECT("'Risk Input'!"&amp;Database!$O$8&amp;ROW()-5)="","",INDIRECT("'Risk Input'!"&amp;Database!$O$8&amp;ROW()-5))</f>
        <v/>
      </c>
      <c r="D48" s="52" t="str">
        <f ca="1">IF(INDIRECT("'Risk Input'!"&amp;Database!$O$2&amp;ROW()-5)="","",INDIRECT("'Risk Input'!"&amp;Database!$O$2&amp;ROW()-5))</f>
        <v/>
      </c>
      <c r="E48" s="51" t="str">
        <f ca="1">IF(INDIRECT("'Risk Input'!"&amp;Database!$O$25&amp;ROW()-5)="","",INDIRECT("'Risk Input'!"&amp;Database!$O$25&amp;ROW()-5))</f>
        <v/>
      </c>
      <c r="F48" s="51" t="str">
        <f ca="1">IF(INDIRECT("'Risk Input'!"&amp;Database!$O$20&amp;ROW()-5)="","",INDIRECT("'Risk Input'!"&amp;Database!$O$20&amp;ROW()-5))</f>
        <v/>
      </c>
      <c r="G48" s="51"/>
      <c r="H48" s="51"/>
      <c r="I48" s="59" t="s">
        <v>579</v>
      </c>
      <c r="J48" s="59" t="s">
        <v>579</v>
      </c>
      <c r="K48" s="59" t="s">
        <v>579</v>
      </c>
      <c r="L48" s="59" t="s">
        <v>579</v>
      </c>
      <c r="M48" s="59" t="s">
        <v>579</v>
      </c>
      <c r="N48" s="59" t="s">
        <v>579</v>
      </c>
      <c r="O48" s="59" t="s">
        <v>579</v>
      </c>
      <c r="P48" s="59" t="s">
        <v>579</v>
      </c>
      <c r="Q48" s="59" t="s">
        <v>579</v>
      </c>
      <c r="R48" s="59" t="s">
        <v>579</v>
      </c>
      <c r="S48" s="59" t="s">
        <v>579</v>
      </c>
      <c r="T48" s="59" t="s">
        <v>579</v>
      </c>
      <c r="U48" s="59" t="s">
        <v>579</v>
      </c>
      <c r="V48" s="59" t="s">
        <v>579</v>
      </c>
      <c r="W48" s="59" t="s">
        <v>579</v>
      </c>
      <c r="X48" s="59" t="s">
        <v>579</v>
      </c>
      <c r="Y48" s="59" t="s">
        <v>579</v>
      </c>
      <c r="Z48" s="59" t="s">
        <v>579</v>
      </c>
      <c r="AA48" s="59" t="s">
        <v>579</v>
      </c>
      <c r="AB48" s="59" t="s">
        <v>579</v>
      </c>
      <c r="AC48" s="59" t="s">
        <v>579</v>
      </c>
      <c r="AD48" s="59" t="s">
        <v>579</v>
      </c>
      <c r="AE48" s="59" t="s">
        <v>579</v>
      </c>
      <c r="AF48" s="59" t="s">
        <v>579</v>
      </c>
      <c r="AG48" s="59" t="s">
        <v>579</v>
      </c>
      <c r="AH48" s="59" t="s">
        <v>579</v>
      </c>
      <c r="AI48" s="59" t="s">
        <v>579</v>
      </c>
      <c r="AJ48" s="59" t="s">
        <v>579</v>
      </c>
      <c r="AK48" s="59" t="s">
        <v>579</v>
      </c>
      <c r="AL48" s="59" t="s">
        <v>579</v>
      </c>
      <c r="AM48" s="59" t="s">
        <v>579</v>
      </c>
      <c r="AN48" s="59" t="s">
        <v>579</v>
      </c>
      <c r="AO48" s="59" t="s">
        <v>579</v>
      </c>
      <c r="AP48" s="59" t="s">
        <v>579</v>
      </c>
      <c r="AQ48" s="59" t="s">
        <v>579</v>
      </c>
      <c r="AR48" s="59" t="s">
        <v>579</v>
      </c>
      <c r="AS48" s="59" t="s">
        <v>579</v>
      </c>
      <c r="AT48" s="59" t="s">
        <v>579</v>
      </c>
      <c r="AU48" s="59" t="s">
        <v>579</v>
      </c>
      <c r="AV48" s="59" t="s">
        <v>579</v>
      </c>
      <c r="AW48" s="59" t="s">
        <v>579</v>
      </c>
      <c r="AX48" s="59" t="s">
        <v>579</v>
      </c>
      <c r="AY48" s="59" t="s">
        <v>579</v>
      </c>
      <c r="AZ48" s="59" t="s">
        <v>579</v>
      </c>
      <c r="BA48" s="59" t="s">
        <v>579</v>
      </c>
      <c r="BB48" s="59" t="s">
        <v>579</v>
      </c>
      <c r="BC48" s="59" t="s">
        <v>579</v>
      </c>
      <c r="BD48" s="59" t="s">
        <v>579</v>
      </c>
    </row>
    <row r="49" s="29" customFormat="1" ht="15.25" spans="2:56">
      <c r="B49" s="50">
        <f t="shared" si="1"/>
        <v>38</v>
      </c>
      <c r="C49" s="51" t="str">
        <f ca="1">IF(INDIRECT("'Risk Input'!"&amp;Database!$O$8&amp;ROW()-5)="","",INDIRECT("'Risk Input'!"&amp;Database!$O$8&amp;ROW()-5))</f>
        <v/>
      </c>
      <c r="D49" s="52" t="str">
        <f ca="1">IF(INDIRECT("'Risk Input'!"&amp;Database!$O$2&amp;ROW()-5)="","",INDIRECT("'Risk Input'!"&amp;Database!$O$2&amp;ROW()-5))</f>
        <v/>
      </c>
      <c r="E49" s="53" t="str">
        <f ca="1">IF(INDIRECT("'Risk Input'!"&amp;Database!$O$25&amp;ROW()-5)="","",INDIRECT("'Risk Input'!"&amp;Database!$O$25&amp;ROW()-5))</f>
        <v/>
      </c>
      <c r="F49" s="53" t="str">
        <f ca="1">IF(INDIRECT("'Risk Input'!"&amp;Database!$O$20&amp;ROW()-5)="","",INDIRECT("'Risk Input'!"&amp;Database!$O$20&amp;ROW()-5))</f>
        <v/>
      </c>
      <c r="G49" s="53"/>
      <c r="H49" s="53"/>
      <c r="I49" s="59" t="s">
        <v>579</v>
      </c>
      <c r="J49" s="59" t="s">
        <v>579</v>
      </c>
      <c r="K49" s="59" t="s">
        <v>579</v>
      </c>
      <c r="L49" s="59" t="s">
        <v>579</v>
      </c>
      <c r="M49" s="59" t="s">
        <v>579</v>
      </c>
      <c r="N49" s="59" t="s">
        <v>579</v>
      </c>
      <c r="O49" s="59" t="s">
        <v>579</v>
      </c>
      <c r="P49" s="59" t="s">
        <v>579</v>
      </c>
      <c r="Q49" s="59" t="s">
        <v>579</v>
      </c>
      <c r="R49" s="59" t="s">
        <v>579</v>
      </c>
      <c r="S49" s="59" t="s">
        <v>579</v>
      </c>
      <c r="T49" s="59" t="s">
        <v>579</v>
      </c>
      <c r="U49" s="59" t="s">
        <v>579</v>
      </c>
      <c r="V49" s="59" t="s">
        <v>579</v>
      </c>
      <c r="W49" s="59" t="s">
        <v>579</v>
      </c>
      <c r="X49" s="59" t="s">
        <v>579</v>
      </c>
      <c r="Y49" s="59" t="s">
        <v>579</v>
      </c>
      <c r="Z49" s="59" t="s">
        <v>579</v>
      </c>
      <c r="AA49" s="59" t="s">
        <v>579</v>
      </c>
      <c r="AB49" s="59" t="s">
        <v>579</v>
      </c>
      <c r="AC49" s="59" t="s">
        <v>579</v>
      </c>
      <c r="AD49" s="59" t="s">
        <v>579</v>
      </c>
      <c r="AE49" s="59" t="s">
        <v>579</v>
      </c>
      <c r="AF49" s="59" t="s">
        <v>579</v>
      </c>
      <c r="AG49" s="59" t="s">
        <v>579</v>
      </c>
      <c r="AH49" s="59" t="s">
        <v>579</v>
      </c>
      <c r="AI49" s="59" t="s">
        <v>579</v>
      </c>
      <c r="AJ49" s="59" t="s">
        <v>579</v>
      </c>
      <c r="AK49" s="59" t="s">
        <v>579</v>
      </c>
      <c r="AL49" s="59" t="s">
        <v>579</v>
      </c>
      <c r="AM49" s="59" t="s">
        <v>579</v>
      </c>
      <c r="AN49" s="59" t="s">
        <v>579</v>
      </c>
      <c r="AO49" s="59" t="s">
        <v>579</v>
      </c>
      <c r="AP49" s="59" t="s">
        <v>579</v>
      </c>
      <c r="AQ49" s="59" t="s">
        <v>579</v>
      </c>
      <c r="AR49" s="59" t="s">
        <v>579</v>
      </c>
      <c r="AS49" s="59" t="s">
        <v>579</v>
      </c>
      <c r="AT49" s="59" t="s">
        <v>579</v>
      </c>
      <c r="AU49" s="59" t="s">
        <v>579</v>
      </c>
      <c r="AV49" s="59" t="s">
        <v>579</v>
      </c>
      <c r="AW49" s="59" t="s">
        <v>579</v>
      </c>
      <c r="AX49" s="59" t="s">
        <v>579</v>
      </c>
      <c r="AY49" s="59" t="s">
        <v>579</v>
      </c>
      <c r="AZ49" s="59" t="s">
        <v>579</v>
      </c>
      <c r="BA49" s="59" t="s">
        <v>579</v>
      </c>
      <c r="BB49" s="59" t="s">
        <v>579</v>
      </c>
      <c r="BC49" s="59" t="s">
        <v>579</v>
      </c>
      <c r="BD49" s="59" t="s">
        <v>579</v>
      </c>
    </row>
    <row r="50" s="29" customFormat="1" ht="15.25" spans="2:56">
      <c r="B50" s="50">
        <f t="shared" si="1"/>
        <v>39</v>
      </c>
      <c r="C50" s="51" t="str">
        <f ca="1">IF(INDIRECT("'Risk Input'!"&amp;Database!$O$8&amp;ROW()-5)="","",INDIRECT("'Risk Input'!"&amp;Database!$O$8&amp;ROW()-5))</f>
        <v/>
      </c>
      <c r="D50" s="52" t="str">
        <f ca="1">IF(INDIRECT("'Risk Input'!"&amp;Database!$O$2&amp;ROW()-5)="","",INDIRECT("'Risk Input'!"&amp;Database!$O$2&amp;ROW()-5))</f>
        <v/>
      </c>
      <c r="E50" s="51" t="str">
        <f ca="1">IF(INDIRECT("'Risk Input'!"&amp;Database!$O$25&amp;ROW()-5)="","",INDIRECT("'Risk Input'!"&amp;Database!$O$25&amp;ROW()-5))</f>
        <v/>
      </c>
      <c r="F50" s="51" t="str">
        <f ca="1">IF(INDIRECT("'Risk Input'!"&amp;Database!$O$20&amp;ROW()-5)="","",INDIRECT("'Risk Input'!"&amp;Database!$O$20&amp;ROW()-5))</f>
        <v/>
      </c>
      <c r="G50" s="51"/>
      <c r="H50" s="51"/>
      <c r="I50" s="59" t="s">
        <v>579</v>
      </c>
      <c r="J50" s="59" t="s">
        <v>579</v>
      </c>
      <c r="K50" s="59" t="s">
        <v>579</v>
      </c>
      <c r="L50" s="59" t="s">
        <v>579</v>
      </c>
      <c r="M50" s="59" t="s">
        <v>579</v>
      </c>
      <c r="N50" s="59" t="s">
        <v>579</v>
      </c>
      <c r="O50" s="59" t="s">
        <v>579</v>
      </c>
      <c r="P50" s="59" t="s">
        <v>579</v>
      </c>
      <c r="Q50" s="59" t="s">
        <v>579</v>
      </c>
      <c r="R50" s="59" t="s">
        <v>579</v>
      </c>
      <c r="S50" s="59" t="s">
        <v>579</v>
      </c>
      <c r="T50" s="59" t="s">
        <v>579</v>
      </c>
      <c r="U50" s="59" t="s">
        <v>579</v>
      </c>
      <c r="V50" s="59" t="s">
        <v>579</v>
      </c>
      <c r="W50" s="59" t="s">
        <v>579</v>
      </c>
      <c r="X50" s="59" t="s">
        <v>579</v>
      </c>
      <c r="Y50" s="59" t="s">
        <v>579</v>
      </c>
      <c r="Z50" s="59" t="s">
        <v>579</v>
      </c>
      <c r="AA50" s="59" t="s">
        <v>579</v>
      </c>
      <c r="AB50" s="59" t="s">
        <v>579</v>
      </c>
      <c r="AC50" s="59" t="s">
        <v>579</v>
      </c>
      <c r="AD50" s="59" t="s">
        <v>579</v>
      </c>
      <c r="AE50" s="59" t="s">
        <v>579</v>
      </c>
      <c r="AF50" s="59" t="s">
        <v>579</v>
      </c>
      <c r="AG50" s="59" t="s">
        <v>579</v>
      </c>
      <c r="AH50" s="59" t="s">
        <v>579</v>
      </c>
      <c r="AI50" s="59" t="s">
        <v>579</v>
      </c>
      <c r="AJ50" s="59" t="s">
        <v>579</v>
      </c>
      <c r="AK50" s="59" t="s">
        <v>579</v>
      </c>
      <c r="AL50" s="59" t="s">
        <v>579</v>
      </c>
      <c r="AM50" s="59" t="s">
        <v>579</v>
      </c>
      <c r="AN50" s="59" t="s">
        <v>579</v>
      </c>
      <c r="AO50" s="59" t="s">
        <v>579</v>
      </c>
      <c r="AP50" s="59" t="s">
        <v>579</v>
      </c>
      <c r="AQ50" s="59" t="s">
        <v>579</v>
      </c>
      <c r="AR50" s="59" t="s">
        <v>579</v>
      </c>
      <c r="AS50" s="59" t="s">
        <v>579</v>
      </c>
      <c r="AT50" s="59" t="s">
        <v>579</v>
      </c>
      <c r="AU50" s="59" t="s">
        <v>579</v>
      </c>
      <c r="AV50" s="59" t="s">
        <v>579</v>
      </c>
      <c r="AW50" s="59" t="s">
        <v>579</v>
      </c>
      <c r="AX50" s="59" t="s">
        <v>579</v>
      </c>
      <c r="AY50" s="59" t="s">
        <v>579</v>
      </c>
      <c r="AZ50" s="59" t="s">
        <v>579</v>
      </c>
      <c r="BA50" s="59" t="s">
        <v>579</v>
      </c>
      <c r="BB50" s="59" t="s">
        <v>579</v>
      </c>
      <c r="BC50" s="59" t="s">
        <v>579</v>
      </c>
      <c r="BD50" s="59" t="s">
        <v>579</v>
      </c>
    </row>
    <row r="51" s="29" customFormat="1" ht="15.25" spans="2:56">
      <c r="B51" s="50">
        <f t="shared" si="1"/>
        <v>40</v>
      </c>
      <c r="C51" s="51" t="str">
        <f ca="1">IF(INDIRECT("'Risk Input'!"&amp;Database!$O$8&amp;ROW()-5)="","",INDIRECT("'Risk Input'!"&amp;Database!$O$8&amp;ROW()-5))</f>
        <v/>
      </c>
      <c r="D51" s="52" t="str">
        <f ca="1">IF(INDIRECT("'Risk Input'!"&amp;Database!$O$2&amp;ROW()-5)="","",INDIRECT("'Risk Input'!"&amp;Database!$O$2&amp;ROW()-5))</f>
        <v/>
      </c>
      <c r="E51" s="53" t="str">
        <f ca="1">IF(INDIRECT("'Risk Input'!"&amp;Database!$O$25&amp;ROW()-5)="","",INDIRECT("'Risk Input'!"&amp;Database!$O$25&amp;ROW()-5))</f>
        <v/>
      </c>
      <c r="F51" s="53" t="str">
        <f ca="1">IF(INDIRECT("'Risk Input'!"&amp;Database!$O$20&amp;ROW()-5)="","",INDIRECT("'Risk Input'!"&amp;Database!$O$20&amp;ROW()-5))</f>
        <v/>
      </c>
      <c r="G51" s="53"/>
      <c r="H51" s="53"/>
      <c r="I51" s="59" t="s">
        <v>579</v>
      </c>
      <c r="J51" s="59" t="s">
        <v>579</v>
      </c>
      <c r="K51" s="59" t="s">
        <v>579</v>
      </c>
      <c r="L51" s="59" t="s">
        <v>579</v>
      </c>
      <c r="M51" s="59" t="s">
        <v>579</v>
      </c>
      <c r="N51" s="59" t="s">
        <v>579</v>
      </c>
      <c r="O51" s="59" t="s">
        <v>579</v>
      </c>
      <c r="P51" s="59" t="s">
        <v>579</v>
      </c>
      <c r="Q51" s="59" t="s">
        <v>579</v>
      </c>
      <c r="R51" s="59" t="s">
        <v>579</v>
      </c>
      <c r="S51" s="59" t="s">
        <v>579</v>
      </c>
      <c r="T51" s="59" t="s">
        <v>579</v>
      </c>
      <c r="U51" s="59" t="s">
        <v>579</v>
      </c>
      <c r="V51" s="59" t="s">
        <v>579</v>
      </c>
      <c r="W51" s="59" t="s">
        <v>579</v>
      </c>
      <c r="X51" s="59" t="s">
        <v>579</v>
      </c>
      <c r="Y51" s="59" t="s">
        <v>579</v>
      </c>
      <c r="Z51" s="59" t="s">
        <v>579</v>
      </c>
      <c r="AA51" s="59" t="s">
        <v>579</v>
      </c>
      <c r="AB51" s="59" t="s">
        <v>579</v>
      </c>
      <c r="AC51" s="59" t="s">
        <v>579</v>
      </c>
      <c r="AD51" s="59" t="s">
        <v>579</v>
      </c>
      <c r="AE51" s="59" t="s">
        <v>579</v>
      </c>
      <c r="AF51" s="59" t="s">
        <v>579</v>
      </c>
      <c r="AG51" s="59" t="s">
        <v>579</v>
      </c>
      <c r="AH51" s="59" t="s">
        <v>579</v>
      </c>
      <c r="AI51" s="59" t="s">
        <v>579</v>
      </c>
      <c r="AJ51" s="59" t="s">
        <v>579</v>
      </c>
      <c r="AK51" s="59" t="s">
        <v>579</v>
      </c>
      <c r="AL51" s="59" t="s">
        <v>579</v>
      </c>
      <c r="AM51" s="59" t="s">
        <v>579</v>
      </c>
      <c r="AN51" s="59" t="s">
        <v>579</v>
      </c>
      <c r="AO51" s="59" t="s">
        <v>579</v>
      </c>
      <c r="AP51" s="59" t="s">
        <v>579</v>
      </c>
      <c r="AQ51" s="59" t="s">
        <v>579</v>
      </c>
      <c r="AR51" s="59" t="s">
        <v>579</v>
      </c>
      <c r="AS51" s="59" t="s">
        <v>579</v>
      </c>
      <c r="AT51" s="59" t="s">
        <v>579</v>
      </c>
      <c r="AU51" s="59" t="s">
        <v>579</v>
      </c>
      <c r="AV51" s="59" t="s">
        <v>579</v>
      </c>
      <c r="AW51" s="59" t="s">
        <v>579</v>
      </c>
      <c r="AX51" s="59" t="s">
        <v>579</v>
      </c>
      <c r="AY51" s="59" t="s">
        <v>579</v>
      </c>
      <c r="AZ51" s="59" t="s">
        <v>579</v>
      </c>
      <c r="BA51" s="59" t="s">
        <v>579</v>
      </c>
      <c r="BB51" s="59" t="s">
        <v>579</v>
      </c>
      <c r="BC51" s="59" t="s">
        <v>579</v>
      </c>
      <c r="BD51" s="59" t="s">
        <v>579</v>
      </c>
    </row>
    <row r="52" s="29" customFormat="1" ht="15.25" spans="2:56">
      <c r="B52" s="54">
        <f t="shared" si="1"/>
        <v>41</v>
      </c>
      <c r="C52" s="51" t="str">
        <f ca="1">IF(INDIRECT("'Risk Input'!"&amp;Database!$O$8&amp;ROW()-5)="","",INDIRECT("'Risk Input'!"&amp;Database!$O$8&amp;ROW()-5))</f>
        <v/>
      </c>
      <c r="D52" s="52" t="str">
        <f ca="1">IF(INDIRECT("'Risk Input'!"&amp;Database!$O$2&amp;ROW()-5)="","",INDIRECT("'Risk Input'!"&amp;Database!$O$2&amp;ROW()-5))</f>
        <v/>
      </c>
      <c r="E52" s="51" t="str">
        <f ca="1">IF(INDIRECT("'Risk Input'!"&amp;Database!$O$25&amp;ROW()-5)="","",INDIRECT("'Risk Input'!"&amp;Database!$O$25&amp;ROW()-5))</f>
        <v/>
      </c>
      <c r="F52" s="51" t="str">
        <f ca="1">IF(INDIRECT("'Risk Input'!"&amp;Database!$O$20&amp;ROW()-5)="","",INDIRECT("'Risk Input'!"&amp;Database!$O$20&amp;ROW()-5))</f>
        <v/>
      </c>
      <c r="G52" s="51"/>
      <c r="H52" s="51"/>
      <c r="I52" s="59" t="s">
        <v>579</v>
      </c>
      <c r="J52" s="59" t="s">
        <v>579</v>
      </c>
      <c r="K52" s="59" t="s">
        <v>579</v>
      </c>
      <c r="L52" s="59" t="s">
        <v>579</v>
      </c>
      <c r="M52" s="59" t="s">
        <v>579</v>
      </c>
      <c r="N52" s="59" t="s">
        <v>579</v>
      </c>
      <c r="O52" s="59" t="s">
        <v>579</v>
      </c>
      <c r="P52" s="59" t="s">
        <v>579</v>
      </c>
      <c r="Q52" s="59" t="s">
        <v>579</v>
      </c>
      <c r="R52" s="59" t="s">
        <v>579</v>
      </c>
      <c r="S52" s="59" t="s">
        <v>579</v>
      </c>
      <c r="T52" s="59" t="s">
        <v>579</v>
      </c>
      <c r="U52" s="59" t="s">
        <v>579</v>
      </c>
      <c r="V52" s="59" t="s">
        <v>579</v>
      </c>
      <c r="W52" s="59" t="s">
        <v>579</v>
      </c>
      <c r="X52" s="59" t="s">
        <v>579</v>
      </c>
      <c r="Y52" s="59" t="s">
        <v>579</v>
      </c>
      <c r="Z52" s="59" t="s">
        <v>579</v>
      </c>
      <c r="AA52" s="59" t="s">
        <v>579</v>
      </c>
      <c r="AB52" s="59" t="s">
        <v>579</v>
      </c>
      <c r="AC52" s="59" t="s">
        <v>579</v>
      </c>
      <c r="AD52" s="59" t="s">
        <v>579</v>
      </c>
      <c r="AE52" s="59" t="s">
        <v>579</v>
      </c>
      <c r="AF52" s="59" t="s">
        <v>579</v>
      </c>
      <c r="AG52" s="59" t="s">
        <v>579</v>
      </c>
      <c r="AH52" s="59" t="s">
        <v>579</v>
      </c>
      <c r="AI52" s="59" t="s">
        <v>579</v>
      </c>
      <c r="AJ52" s="59" t="s">
        <v>579</v>
      </c>
      <c r="AK52" s="59" t="s">
        <v>579</v>
      </c>
      <c r="AL52" s="59" t="s">
        <v>579</v>
      </c>
      <c r="AM52" s="59" t="s">
        <v>579</v>
      </c>
      <c r="AN52" s="59" t="s">
        <v>579</v>
      </c>
      <c r="AO52" s="59" t="s">
        <v>579</v>
      </c>
      <c r="AP52" s="59" t="s">
        <v>579</v>
      </c>
      <c r="AQ52" s="59" t="s">
        <v>579</v>
      </c>
      <c r="AR52" s="59" t="s">
        <v>579</v>
      </c>
      <c r="AS52" s="59" t="s">
        <v>579</v>
      </c>
      <c r="AT52" s="59" t="s">
        <v>579</v>
      </c>
      <c r="AU52" s="59" t="s">
        <v>579</v>
      </c>
      <c r="AV52" s="59" t="s">
        <v>579</v>
      </c>
      <c r="AW52" s="59" t="s">
        <v>579</v>
      </c>
      <c r="AX52" s="59" t="s">
        <v>579</v>
      </c>
      <c r="AY52" s="59" t="s">
        <v>579</v>
      </c>
      <c r="AZ52" s="59" t="s">
        <v>579</v>
      </c>
      <c r="BA52" s="59" t="s">
        <v>579</v>
      </c>
      <c r="BB52" s="59" t="s">
        <v>579</v>
      </c>
      <c r="BC52" s="59" t="s">
        <v>579</v>
      </c>
      <c r="BD52" s="59" t="s">
        <v>579</v>
      </c>
    </row>
    <row r="53" s="29" customFormat="1" ht="15.25" spans="2:56">
      <c r="B53" s="54">
        <f t="shared" si="1"/>
        <v>42</v>
      </c>
      <c r="C53" s="51" t="str">
        <f ca="1">IF(INDIRECT("'Risk Input'!"&amp;Database!$O$8&amp;ROW()-5)="","",INDIRECT("'Risk Input'!"&amp;Database!$O$8&amp;ROW()-5))</f>
        <v/>
      </c>
      <c r="D53" s="52" t="str">
        <f ca="1">IF(INDIRECT("'Risk Input'!"&amp;Database!$O$2&amp;ROW()-5)="","",INDIRECT("'Risk Input'!"&amp;Database!$O$2&amp;ROW()-5))</f>
        <v/>
      </c>
      <c r="E53" s="53" t="str">
        <f ca="1">IF(INDIRECT("'Risk Input'!"&amp;Database!$O$25&amp;ROW()-5)="","",INDIRECT("'Risk Input'!"&amp;Database!$O$25&amp;ROW()-5))</f>
        <v/>
      </c>
      <c r="F53" s="53" t="str">
        <f ca="1">IF(INDIRECT("'Risk Input'!"&amp;Database!$O$20&amp;ROW()-5)="","",INDIRECT("'Risk Input'!"&amp;Database!$O$20&amp;ROW()-5))</f>
        <v/>
      </c>
      <c r="G53" s="53"/>
      <c r="H53" s="53"/>
      <c r="I53" s="59" t="s">
        <v>579</v>
      </c>
      <c r="J53" s="59" t="s">
        <v>579</v>
      </c>
      <c r="K53" s="59" t="s">
        <v>579</v>
      </c>
      <c r="L53" s="59" t="s">
        <v>579</v>
      </c>
      <c r="M53" s="59" t="s">
        <v>579</v>
      </c>
      <c r="N53" s="59" t="s">
        <v>579</v>
      </c>
      <c r="O53" s="59" t="s">
        <v>579</v>
      </c>
      <c r="P53" s="59" t="s">
        <v>579</v>
      </c>
      <c r="Q53" s="59" t="s">
        <v>579</v>
      </c>
      <c r="R53" s="59" t="s">
        <v>579</v>
      </c>
      <c r="S53" s="59" t="s">
        <v>579</v>
      </c>
      <c r="T53" s="59" t="s">
        <v>579</v>
      </c>
      <c r="U53" s="59" t="s">
        <v>579</v>
      </c>
      <c r="V53" s="59" t="s">
        <v>579</v>
      </c>
      <c r="W53" s="59" t="s">
        <v>579</v>
      </c>
      <c r="X53" s="59" t="s">
        <v>579</v>
      </c>
      <c r="Y53" s="59" t="s">
        <v>579</v>
      </c>
      <c r="Z53" s="59" t="s">
        <v>579</v>
      </c>
      <c r="AA53" s="59" t="s">
        <v>579</v>
      </c>
      <c r="AB53" s="59" t="s">
        <v>579</v>
      </c>
      <c r="AC53" s="59" t="s">
        <v>579</v>
      </c>
      <c r="AD53" s="59" t="s">
        <v>579</v>
      </c>
      <c r="AE53" s="59" t="s">
        <v>579</v>
      </c>
      <c r="AF53" s="59" t="s">
        <v>579</v>
      </c>
      <c r="AG53" s="59" t="s">
        <v>579</v>
      </c>
      <c r="AH53" s="59" t="s">
        <v>579</v>
      </c>
      <c r="AI53" s="59" t="s">
        <v>579</v>
      </c>
      <c r="AJ53" s="59" t="s">
        <v>579</v>
      </c>
      <c r="AK53" s="59" t="s">
        <v>579</v>
      </c>
      <c r="AL53" s="59" t="s">
        <v>579</v>
      </c>
      <c r="AM53" s="59" t="s">
        <v>579</v>
      </c>
      <c r="AN53" s="59" t="s">
        <v>579</v>
      </c>
      <c r="AO53" s="59" t="s">
        <v>579</v>
      </c>
      <c r="AP53" s="59" t="s">
        <v>579</v>
      </c>
      <c r="AQ53" s="59" t="s">
        <v>579</v>
      </c>
      <c r="AR53" s="59" t="s">
        <v>579</v>
      </c>
      <c r="AS53" s="59" t="s">
        <v>579</v>
      </c>
      <c r="AT53" s="59" t="s">
        <v>579</v>
      </c>
      <c r="AU53" s="59" t="s">
        <v>579</v>
      </c>
      <c r="AV53" s="59" t="s">
        <v>579</v>
      </c>
      <c r="AW53" s="59" t="s">
        <v>579</v>
      </c>
      <c r="AX53" s="59" t="s">
        <v>579</v>
      </c>
      <c r="AY53" s="59" t="s">
        <v>579</v>
      </c>
      <c r="AZ53" s="59" t="s">
        <v>579</v>
      </c>
      <c r="BA53" s="59" t="s">
        <v>579</v>
      </c>
      <c r="BB53" s="59" t="s">
        <v>579</v>
      </c>
      <c r="BC53" s="59" t="s">
        <v>579</v>
      </c>
      <c r="BD53" s="59" t="s">
        <v>579</v>
      </c>
    </row>
    <row r="54" s="29" customFormat="1" ht="15.25" spans="2:56">
      <c r="B54" s="54">
        <f t="shared" si="1"/>
        <v>43</v>
      </c>
      <c r="C54" s="51" t="str">
        <f ca="1">IF(INDIRECT("'Risk Input'!"&amp;Database!$O$8&amp;ROW()-5)="","",INDIRECT("'Risk Input'!"&amp;Database!$O$8&amp;ROW()-5))</f>
        <v/>
      </c>
      <c r="D54" s="52" t="str">
        <f ca="1">IF(INDIRECT("'Risk Input'!"&amp;Database!$O$2&amp;ROW()-5)="","",INDIRECT("'Risk Input'!"&amp;Database!$O$2&amp;ROW()-5))</f>
        <v/>
      </c>
      <c r="E54" s="51" t="str">
        <f ca="1">IF(INDIRECT("'Risk Input'!"&amp;Database!$O$25&amp;ROW()-5)="","",INDIRECT("'Risk Input'!"&amp;Database!$O$25&amp;ROW()-5))</f>
        <v/>
      </c>
      <c r="F54" s="51" t="str">
        <f ca="1">IF(INDIRECT("'Risk Input'!"&amp;Database!$O$20&amp;ROW()-5)="","",INDIRECT("'Risk Input'!"&amp;Database!$O$20&amp;ROW()-5))</f>
        <v/>
      </c>
      <c r="G54" s="51"/>
      <c r="H54" s="51"/>
      <c r="I54" s="59" t="s">
        <v>579</v>
      </c>
      <c r="J54" s="59" t="s">
        <v>579</v>
      </c>
      <c r="K54" s="59" t="s">
        <v>579</v>
      </c>
      <c r="L54" s="59" t="s">
        <v>579</v>
      </c>
      <c r="M54" s="59" t="s">
        <v>579</v>
      </c>
      <c r="N54" s="59" t="s">
        <v>579</v>
      </c>
      <c r="O54" s="59" t="s">
        <v>579</v>
      </c>
      <c r="P54" s="59" t="s">
        <v>579</v>
      </c>
      <c r="Q54" s="59" t="s">
        <v>579</v>
      </c>
      <c r="R54" s="59" t="s">
        <v>579</v>
      </c>
      <c r="S54" s="59" t="s">
        <v>579</v>
      </c>
      <c r="T54" s="59" t="s">
        <v>579</v>
      </c>
      <c r="U54" s="59" t="s">
        <v>579</v>
      </c>
      <c r="V54" s="59" t="s">
        <v>579</v>
      </c>
      <c r="W54" s="59" t="s">
        <v>579</v>
      </c>
      <c r="X54" s="59" t="s">
        <v>579</v>
      </c>
      <c r="Y54" s="59" t="s">
        <v>579</v>
      </c>
      <c r="Z54" s="59" t="s">
        <v>579</v>
      </c>
      <c r="AA54" s="59" t="s">
        <v>579</v>
      </c>
      <c r="AB54" s="59" t="s">
        <v>579</v>
      </c>
      <c r="AC54" s="59" t="s">
        <v>579</v>
      </c>
      <c r="AD54" s="59" t="s">
        <v>579</v>
      </c>
      <c r="AE54" s="59" t="s">
        <v>579</v>
      </c>
      <c r="AF54" s="59" t="s">
        <v>579</v>
      </c>
      <c r="AG54" s="59" t="s">
        <v>579</v>
      </c>
      <c r="AH54" s="59" t="s">
        <v>579</v>
      </c>
      <c r="AI54" s="59" t="s">
        <v>579</v>
      </c>
      <c r="AJ54" s="59" t="s">
        <v>579</v>
      </c>
      <c r="AK54" s="59" t="s">
        <v>579</v>
      </c>
      <c r="AL54" s="59" t="s">
        <v>579</v>
      </c>
      <c r="AM54" s="59" t="s">
        <v>579</v>
      </c>
      <c r="AN54" s="59" t="s">
        <v>579</v>
      </c>
      <c r="AO54" s="59" t="s">
        <v>579</v>
      </c>
      <c r="AP54" s="59" t="s">
        <v>579</v>
      </c>
      <c r="AQ54" s="59" t="s">
        <v>579</v>
      </c>
      <c r="AR54" s="59" t="s">
        <v>579</v>
      </c>
      <c r="AS54" s="59" t="s">
        <v>579</v>
      </c>
      <c r="AT54" s="59" t="s">
        <v>579</v>
      </c>
      <c r="AU54" s="59" t="s">
        <v>579</v>
      </c>
      <c r="AV54" s="59" t="s">
        <v>579</v>
      </c>
      <c r="AW54" s="59" t="s">
        <v>579</v>
      </c>
      <c r="AX54" s="59" t="s">
        <v>579</v>
      </c>
      <c r="AY54" s="59" t="s">
        <v>579</v>
      </c>
      <c r="AZ54" s="59" t="s">
        <v>579</v>
      </c>
      <c r="BA54" s="59" t="s">
        <v>579</v>
      </c>
      <c r="BB54" s="59" t="s">
        <v>579</v>
      </c>
      <c r="BC54" s="59" t="s">
        <v>579</v>
      </c>
      <c r="BD54" s="59" t="s">
        <v>579</v>
      </c>
    </row>
    <row r="55" s="29" customFormat="1" ht="15.25" spans="2:56">
      <c r="B55" s="54">
        <f t="shared" si="1"/>
        <v>44</v>
      </c>
      <c r="C55" s="51" t="str">
        <f ca="1">IF(INDIRECT("'Risk Input'!"&amp;Database!$O$8&amp;ROW()-5)="","",INDIRECT("'Risk Input'!"&amp;Database!$O$8&amp;ROW()-5))</f>
        <v/>
      </c>
      <c r="D55" s="52" t="str">
        <f ca="1">IF(INDIRECT("'Risk Input'!"&amp;Database!$O$2&amp;ROW()-5)="","",INDIRECT("'Risk Input'!"&amp;Database!$O$2&amp;ROW()-5))</f>
        <v/>
      </c>
      <c r="E55" s="53" t="str">
        <f ca="1">IF(INDIRECT("'Risk Input'!"&amp;Database!$O$25&amp;ROW()-5)="","",INDIRECT("'Risk Input'!"&amp;Database!$O$25&amp;ROW()-5))</f>
        <v/>
      </c>
      <c r="F55" s="53" t="str">
        <f ca="1">IF(INDIRECT("'Risk Input'!"&amp;Database!$O$20&amp;ROW()-5)="","",INDIRECT("'Risk Input'!"&amp;Database!$O$20&amp;ROW()-5))</f>
        <v/>
      </c>
      <c r="G55" s="53"/>
      <c r="H55" s="53"/>
      <c r="I55" s="59" t="s">
        <v>579</v>
      </c>
      <c r="J55" s="59" t="s">
        <v>579</v>
      </c>
      <c r="K55" s="59" t="s">
        <v>579</v>
      </c>
      <c r="L55" s="59" t="s">
        <v>579</v>
      </c>
      <c r="M55" s="59" t="s">
        <v>579</v>
      </c>
      <c r="N55" s="59" t="s">
        <v>579</v>
      </c>
      <c r="O55" s="59" t="s">
        <v>579</v>
      </c>
      <c r="P55" s="59" t="s">
        <v>579</v>
      </c>
      <c r="Q55" s="59" t="s">
        <v>579</v>
      </c>
      <c r="R55" s="59" t="s">
        <v>579</v>
      </c>
      <c r="S55" s="59" t="s">
        <v>579</v>
      </c>
      <c r="T55" s="59" t="s">
        <v>579</v>
      </c>
      <c r="U55" s="59" t="s">
        <v>579</v>
      </c>
      <c r="V55" s="59" t="s">
        <v>579</v>
      </c>
      <c r="W55" s="59" t="s">
        <v>579</v>
      </c>
      <c r="X55" s="59" t="s">
        <v>579</v>
      </c>
      <c r="Y55" s="59" t="s">
        <v>579</v>
      </c>
      <c r="Z55" s="59" t="s">
        <v>579</v>
      </c>
      <c r="AA55" s="59" t="s">
        <v>579</v>
      </c>
      <c r="AB55" s="59" t="s">
        <v>579</v>
      </c>
      <c r="AC55" s="59" t="s">
        <v>579</v>
      </c>
      <c r="AD55" s="59" t="s">
        <v>579</v>
      </c>
      <c r="AE55" s="59" t="s">
        <v>579</v>
      </c>
      <c r="AF55" s="59" t="s">
        <v>579</v>
      </c>
      <c r="AG55" s="59" t="s">
        <v>579</v>
      </c>
      <c r="AH55" s="59" t="s">
        <v>579</v>
      </c>
      <c r="AI55" s="59" t="s">
        <v>579</v>
      </c>
      <c r="AJ55" s="59" t="s">
        <v>579</v>
      </c>
      <c r="AK55" s="59" t="s">
        <v>579</v>
      </c>
      <c r="AL55" s="59" t="s">
        <v>579</v>
      </c>
      <c r="AM55" s="59" t="s">
        <v>579</v>
      </c>
      <c r="AN55" s="59" t="s">
        <v>579</v>
      </c>
      <c r="AO55" s="59" t="s">
        <v>579</v>
      </c>
      <c r="AP55" s="59" t="s">
        <v>579</v>
      </c>
      <c r="AQ55" s="59" t="s">
        <v>579</v>
      </c>
      <c r="AR55" s="59" t="s">
        <v>579</v>
      </c>
      <c r="AS55" s="59" t="s">
        <v>579</v>
      </c>
      <c r="AT55" s="59" t="s">
        <v>579</v>
      </c>
      <c r="AU55" s="59" t="s">
        <v>579</v>
      </c>
      <c r="AV55" s="59" t="s">
        <v>579</v>
      </c>
      <c r="AW55" s="59" t="s">
        <v>579</v>
      </c>
      <c r="AX55" s="59" t="s">
        <v>579</v>
      </c>
      <c r="AY55" s="59" t="s">
        <v>579</v>
      </c>
      <c r="AZ55" s="59" t="s">
        <v>579</v>
      </c>
      <c r="BA55" s="59" t="s">
        <v>579</v>
      </c>
      <c r="BB55" s="59" t="s">
        <v>579</v>
      </c>
      <c r="BC55" s="59" t="s">
        <v>579</v>
      </c>
      <c r="BD55" s="59" t="s">
        <v>579</v>
      </c>
    </row>
    <row r="56" s="29" customFormat="1" ht="15.25" spans="2:56">
      <c r="B56" s="54">
        <f t="shared" si="1"/>
        <v>45</v>
      </c>
      <c r="C56" s="51" t="str">
        <f ca="1">IF(INDIRECT("'Risk Input'!"&amp;Database!$O$8&amp;ROW()-5)="","",INDIRECT("'Risk Input'!"&amp;Database!$O$8&amp;ROW()-5))</f>
        <v/>
      </c>
      <c r="D56" s="52" t="str">
        <f ca="1">IF(INDIRECT("'Risk Input'!"&amp;Database!$O$2&amp;ROW()-5)="","",INDIRECT("'Risk Input'!"&amp;Database!$O$2&amp;ROW()-5))</f>
        <v/>
      </c>
      <c r="E56" s="51" t="str">
        <f ca="1">IF(INDIRECT("'Risk Input'!"&amp;Database!$O$25&amp;ROW()-5)="","",INDIRECT("'Risk Input'!"&amp;Database!$O$25&amp;ROW()-5))</f>
        <v/>
      </c>
      <c r="F56" s="51" t="str">
        <f ca="1">IF(INDIRECT("'Risk Input'!"&amp;Database!$O$20&amp;ROW()-5)="","",INDIRECT("'Risk Input'!"&amp;Database!$O$20&amp;ROW()-5))</f>
        <v/>
      </c>
      <c r="G56" s="51"/>
      <c r="H56" s="51"/>
      <c r="I56" s="59" t="s">
        <v>579</v>
      </c>
      <c r="J56" s="59" t="s">
        <v>579</v>
      </c>
      <c r="K56" s="59" t="s">
        <v>579</v>
      </c>
      <c r="L56" s="59" t="s">
        <v>579</v>
      </c>
      <c r="M56" s="59" t="s">
        <v>579</v>
      </c>
      <c r="N56" s="59" t="s">
        <v>579</v>
      </c>
      <c r="O56" s="59" t="s">
        <v>579</v>
      </c>
      <c r="P56" s="59" t="s">
        <v>579</v>
      </c>
      <c r="Q56" s="59" t="s">
        <v>579</v>
      </c>
      <c r="R56" s="59" t="s">
        <v>579</v>
      </c>
      <c r="S56" s="59" t="s">
        <v>579</v>
      </c>
      <c r="T56" s="59" t="s">
        <v>579</v>
      </c>
      <c r="U56" s="59" t="s">
        <v>579</v>
      </c>
      <c r="V56" s="59" t="s">
        <v>579</v>
      </c>
      <c r="W56" s="59" t="s">
        <v>579</v>
      </c>
      <c r="X56" s="59" t="s">
        <v>579</v>
      </c>
      <c r="Y56" s="59" t="s">
        <v>579</v>
      </c>
      <c r="Z56" s="59" t="s">
        <v>579</v>
      </c>
      <c r="AA56" s="59" t="s">
        <v>579</v>
      </c>
      <c r="AB56" s="59" t="s">
        <v>579</v>
      </c>
      <c r="AC56" s="59" t="s">
        <v>579</v>
      </c>
      <c r="AD56" s="59" t="s">
        <v>579</v>
      </c>
      <c r="AE56" s="59" t="s">
        <v>579</v>
      </c>
      <c r="AF56" s="59" t="s">
        <v>579</v>
      </c>
      <c r="AG56" s="59" t="s">
        <v>579</v>
      </c>
      <c r="AH56" s="59" t="s">
        <v>579</v>
      </c>
      <c r="AI56" s="59" t="s">
        <v>579</v>
      </c>
      <c r="AJ56" s="59" t="s">
        <v>579</v>
      </c>
      <c r="AK56" s="59" t="s">
        <v>579</v>
      </c>
      <c r="AL56" s="59" t="s">
        <v>579</v>
      </c>
      <c r="AM56" s="59" t="s">
        <v>579</v>
      </c>
      <c r="AN56" s="59" t="s">
        <v>579</v>
      </c>
      <c r="AO56" s="59" t="s">
        <v>579</v>
      </c>
      <c r="AP56" s="59" t="s">
        <v>579</v>
      </c>
      <c r="AQ56" s="59" t="s">
        <v>579</v>
      </c>
      <c r="AR56" s="59" t="s">
        <v>579</v>
      </c>
      <c r="AS56" s="59" t="s">
        <v>579</v>
      </c>
      <c r="AT56" s="59" t="s">
        <v>579</v>
      </c>
      <c r="AU56" s="59" t="s">
        <v>579</v>
      </c>
      <c r="AV56" s="59" t="s">
        <v>579</v>
      </c>
      <c r="AW56" s="59" t="s">
        <v>579</v>
      </c>
      <c r="AX56" s="59" t="s">
        <v>579</v>
      </c>
      <c r="AY56" s="59" t="s">
        <v>579</v>
      </c>
      <c r="AZ56" s="59" t="s">
        <v>579</v>
      </c>
      <c r="BA56" s="59" t="s">
        <v>579</v>
      </c>
      <c r="BB56" s="59" t="s">
        <v>579</v>
      </c>
      <c r="BC56" s="59" t="s">
        <v>579</v>
      </c>
      <c r="BD56" s="59" t="s">
        <v>579</v>
      </c>
    </row>
    <row r="57" s="29" customFormat="1" ht="15.25" spans="2:56">
      <c r="B57" s="54">
        <f t="shared" si="1"/>
        <v>46</v>
      </c>
      <c r="C57" s="51" t="str">
        <f ca="1">IF(INDIRECT("'Risk Input'!"&amp;Database!$O$8&amp;ROW()-5)="","",INDIRECT("'Risk Input'!"&amp;Database!$O$8&amp;ROW()-5))</f>
        <v/>
      </c>
      <c r="D57" s="52" t="str">
        <f ca="1">IF(INDIRECT("'Risk Input'!"&amp;Database!$O$2&amp;ROW()-5)="","",INDIRECT("'Risk Input'!"&amp;Database!$O$2&amp;ROW()-5))</f>
        <v/>
      </c>
      <c r="E57" s="53" t="str">
        <f ca="1">IF(INDIRECT("'Risk Input'!"&amp;Database!$O$25&amp;ROW()-5)="","",INDIRECT("'Risk Input'!"&amp;Database!$O$25&amp;ROW()-5))</f>
        <v/>
      </c>
      <c r="F57" s="53" t="str">
        <f ca="1">IF(INDIRECT("'Risk Input'!"&amp;Database!$O$20&amp;ROW()-5)="","",INDIRECT("'Risk Input'!"&amp;Database!$O$20&amp;ROW()-5))</f>
        <v/>
      </c>
      <c r="G57" s="53"/>
      <c r="H57" s="53"/>
      <c r="I57" s="59" t="s">
        <v>579</v>
      </c>
      <c r="J57" s="59" t="s">
        <v>579</v>
      </c>
      <c r="K57" s="59" t="s">
        <v>579</v>
      </c>
      <c r="L57" s="59" t="s">
        <v>579</v>
      </c>
      <c r="M57" s="59" t="s">
        <v>579</v>
      </c>
      <c r="N57" s="59" t="s">
        <v>579</v>
      </c>
      <c r="O57" s="59" t="s">
        <v>579</v>
      </c>
      <c r="P57" s="59" t="s">
        <v>579</v>
      </c>
      <c r="Q57" s="59" t="s">
        <v>579</v>
      </c>
      <c r="R57" s="59" t="s">
        <v>579</v>
      </c>
      <c r="S57" s="59" t="s">
        <v>579</v>
      </c>
      <c r="T57" s="59" t="s">
        <v>579</v>
      </c>
      <c r="U57" s="59" t="s">
        <v>579</v>
      </c>
      <c r="V57" s="59" t="s">
        <v>579</v>
      </c>
      <c r="W57" s="59" t="s">
        <v>579</v>
      </c>
      <c r="X57" s="59" t="s">
        <v>579</v>
      </c>
      <c r="Y57" s="59" t="s">
        <v>579</v>
      </c>
      <c r="Z57" s="59" t="s">
        <v>579</v>
      </c>
      <c r="AA57" s="59" t="s">
        <v>579</v>
      </c>
      <c r="AB57" s="59" t="s">
        <v>579</v>
      </c>
      <c r="AC57" s="59" t="s">
        <v>579</v>
      </c>
      <c r="AD57" s="59" t="s">
        <v>579</v>
      </c>
      <c r="AE57" s="59" t="s">
        <v>579</v>
      </c>
      <c r="AF57" s="59" t="s">
        <v>579</v>
      </c>
      <c r="AG57" s="59" t="s">
        <v>579</v>
      </c>
      <c r="AH57" s="59" t="s">
        <v>579</v>
      </c>
      <c r="AI57" s="59" t="s">
        <v>579</v>
      </c>
      <c r="AJ57" s="59" t="s">
        <v>579</v>
      </c>
      <c r="AK57" s="59" t="s">
        <v>579</v>
      </c>
      <c r="AL57" s="59" t="s">
        <v>579</v>
      </c>
      <c r="AM57" s="59" t="s">
        <v>579</v>
      </c>
      <c r="AN57" s="59" t="s">
        <v>579</v>
      </c>
      <c r="AO57" s="59" t="s">
        <v>579</v>
      </c>
      <c r="AP57" s="59" t="s">
        <v>579</v>
      </c>
      <c r="AQ57" s="59" t="s">
        <v>579</v>
      </c>
      <c r="AR57" s="59" t="s">
        <v>579</v>
      </c>
      <c r="AS57" s="59" t="s">
        <v>579</v>
      </c>
      <c r="AT57" s="59" t="s">
        <v>579</v>
      </c>
      <c r="AU57" s="59" t="s">
        <v>579</v>
      </c>
      <c r="AV57" s="59" t="s">
        <v>579</v>
      </c>
      <c r="AW57" s="59" t="s">
        <v>579</v>
      </c>
      <c r="AX57" s="59" t="s">
        <v>579</v>
      </c>
      <c r="AY57" s="59" t="s">
        <v>579</v>
      </c>
      <c r="AZ57" s="59" t="s">
        <v>579</v>
      </c>
      <c r="BA57" s="59" t="s">
        <v>579</v>
      </c>
      <c r="BB57" s="59" t="s">
        <v>579</v>
      </c>
      <c r="BC57" s="59" t="s">
        <v>579</v>
      </c>
      <c r="BD57" s="59" t="s">
        <v>579</v>
      </c>
    </row>
    <row r="58" s="29" customFormat="1" ht="15.25" spans="2:56">
      <c r="B58" s="54">
        <f t="shared" si="1"/>
        <v>47</v>
      </c>
      <c r="C58" s="51" t="str">
        <f ca="1">IF(INDIRECT("'Risk Input'!"&amp;Database!$O$8&amp;ROW()-5)="","",INDIRECT("'Risk Input'!"&amp;Database!$O$8&amp;ROW()-5))</f>
        <v/>
      </c>
      <c r="D58" s="52" t="str">
        <f ca="1">IF(INDIRECT("'Risk Input'!"&amp;Database!$O$2&amp;ROW()-5)="","",INDIRECT("'Risk Input'!"&amp;Database!$O$2&amp;ROW()-5))</f>
        <v/>
      </c>
      <c r="E58" s="51" t="str">
        <f ca="1">IF(INDIRECT("'Risk Input'!"&amp;Database!$O$25&amp;ROW()-5)="","",INDIRECT("'Risk Input'!"&amp;Database!$O$25&amp;ROW()-5))</f>
        <v/>
      </c>
      <c r="F58" s="51" t="str">
        <f ca="1">IF(INDIRECT("'Risk Input'!"&amp;Database!$O$20&amp;ROW()-5)="","",INDIRECT("'Risk Input'!"&amp;Database!$O$20&amp;ROW()-5))</f>
        <v/>
      </c>
      <c r="G58" s="51"/>
      <c r="H58" s="51"/>
      <c r="I58" s="59" t="s">
        <v>579</v>
      </c>
      <c r="J58" s="59" t="s">
        <v>579</v>
      </c>
      <c r="K58" s="59" t="s">
        <v>579</v>
      </c>
      <c r="L58" s="59" t="s">
        <v>579</v>
      </c>
      <c r="M58" s="59" t="s">
        <v>579</v>
      </c>
      <c r="N58" s="59" t="s">
        <v>579</v>
      </c>
      <c r="O58" s="59" t="s">
        <v>579</v>
      </c>
      <c r="P58" s="59" t="s">
        <v>579</v>
      </c>
      <c r="Q58" s="59" t="s">
        <v>579</v>
      </c>
      <c r="R58" s="59" t="s">
        <v>579</v>
      </c>
      <c r="S58" s="59" t="s">
        <v>579</v>
      </c>
      <c r="T58" s="59" t="s">
        <v>579</v>
      </c>
      <c r="U58" s="59" t="s">
        <v>579</v>
      </c>
      <c r="V58" s="59" t="s">
        <v>579</v>
      </c>
      <c r="W58" s="59" t="s">
        <v>579</v>
      </c>
      <c r="X58" s="59" t="s">
        <v>579</v>
      </c>
      <c r="Y58" s="59" t="s">
        <v>579</v>
      </c>
      <c r="Z58" s="59" t="s">
        <v>579</v>
      </c>
      <c r="AA58" s="59" t="s">
        <v>579</v>
      </c>
      <c r="AB58" s="59" t="s">
        <v>579</v>
      </c>
      <c r="AC58" s="59" t="s">
        <v>579</v>
      </c>
      <c r="AD58" s="59" t="s">
        <v>579</v>
      </c>
      <c r="AE58" s="59" t="s">
        <v>579</v>
      </c>
      <c r="AF58" s="59" t="s">
        <v>579</v>
      </c>
      <c r="AG58" s="59" t="s">
        <v>579</v>
      </c>
      <c r="AH58" s="59" t="s">
        <v>579</v>
      </c>
      <c r="AI58" s="59" t="s">
        <v>579</v>
      </c>
      <c r="AJ58" s="59" t="s">
        <v>579</v>
      </c>
      <c r="AK58" s="59" t="s">
        <v>579</v>
      </c>
      <c r="AL58" s="59" t="s">
        <v>579</v>
      </c>
      <c r="AM58" s="59" t="s">
        <v>579</v>
      </c>
      <c r="AN58" s="59" t="s">
        <v>579</v>
      </c>
      <c r="AO58" s="59" t="s">
        <v>579</v>
      </c>
      <c r="AP58" s="59" t="s">
        <v>579</v>
      </c>
      <c r="AQ58" s="59" t="s">
        <v>579</v>
      </c>
      <c r="AR58" s="59" t="s">
        <v>579</v>
      </c>
      <c r="AS58" s="59" t="s">
        <v>579</v>
      </c>
      <c r="AT58" s="59" t="s">
        <v>579</v>
      </c>
      <c r="AU58" s="59" t="s">
        <v>579</v>
      </c>
      <c r="AV58" s="59" t="s">
        <v>579</v>
      </c>
      <c r="AW58" s="59" t="s">
        <v>579</v>
      </c>
      <c r="AX58" s="59" t="s">
        <v>579</v>
      </c>
      <c r="AY58" s="59" t="s">
        <v>579</v>
      </c>
      <c r="AZ58" s="59" t="s">
        <v>579</v>
      </c>
      <c r="BA58" s="59" t="s">
        <v>579</v>
      </c>
      <c r="BB58" s="59" t="s">
        <v>579</v>
      </c>
      <c r="BC58" s="59" t="s">
        <v>579</v>
      </c>
      <c r="BD58" s="59" t="s">
        <v>579</v>
      </c>
    </row>
    <row r="59" s="29" customFormat="1" ht="15.25" spans="2:56">
      <c r="B59" s="54">
        <f t="shared" si="1"/>
        <v>48</v>
      </c>
      <c r="C59" s="51" t="str">
        <f ca="1">IF(INDIRECT("'Risk Input'!"&amp;Database!$O$8&amp;ROW()-5)="","",INDIRECT("'Risk Input'!"&amp;Database!$O$8&amp;ROW()-5))</f>
        <v/>
      </c>
      <c r="D59" s="52" t="str">
        <f ca="1">IF(INDIRECT("'Risk Input'!"&amp;Database!$O$2&amp;ROW()-5)="","",INDIRECT("'Risk Input'!"&amp;Database!$O$2&amp;ROW()-5))</f>
        <v/>
      </c>
      <c r="E59" s="53" t="str">
        <f ca="1">IF(INDIRECT("'Risk Input'!"&amp;Database!$O$25&amp;ROW()-5)="","",INDIRECT("'Risk Input'!"&amp;Database!$O$25&amp;ROW()-5))</f>
        <v/>
      </c>
      <c r="F59" s="53" t="str">
        <f ca="1">IF(INDIRECT("'Risk Input'!"&amp;Database!$O$20&amp;ROW()-5)="","",INDIRECT("'Risk Input'!"&amp;Database!$O$20&amp;ROW()-5))</f>
        <v/>
      </c>
      <c r="G59" s="53"/>
      <c r="H59" s="53"/>
      <c r="I59" s="59" t="s">
        <v>579</v>
      </c>
      <c r="J59" s="59" t="s">
        <v>579</v>
      </c>
      <c r="K59" s="59" t="s">
        <v>579</v>
      </c>
      <c r="L59" s="59" t="s">
        <v>579</v>
      </c>
      <c r="M59" s="59" t="s">
        <v>579</v>
      </c>
      <c r="N59" s="59" t="s">
        <v>579</v>
      </c>
      <c r="O59" s="59" t="s">
        <v>579</v>
      </c>
      <c r="P59" s="59" t="s">
        <v>579</v>
      </c>
      <c r="Q59" s="59" t="s">
        <v>579</v>
      </c>
      <c r="R59" s="59" t="s">
        <v>579</v>
      </c>
      <c r="S59" s="59" t="s">
        <v>579</v>
      </c>
      <c r="T59" s="59" t="s">
        <v>579</v>
      </c>
      <c r="U59" s="59" t="s">
        <v>579</v>
      </c>
      <c r="V59" s="59" t="s">
        <v>579</v>
      </c>
      <c r="W59" s="59" t="s">
        <v>579</v>
      </c>
      <c r="X59" s="59" t="s">
        <v>579</v>
      </c>
      <c r="Y59" s="59" t="s">
        <v>579</v>
      </c>
      <c r="Z59" s="59" t="s">
        <v>579</v>
      </c>
      <c r="AA59" s="59" t="s">
        <v>579</v>
      </c>
      <c r="AB59" s="59" t="s">
        <v>579</v>
      </c>
      <c r="AC59" s="59" t="s">
        <v>579</v>
      </c>
      <c r="AD59" s="59" t="s">
        <v>579</v>
      </c>
      <c r="AE59" s="59" t="s">
        <v>579</v>
      </c>
      <c r="AF59" s="59" t="s">
        <v>579</v>
      </c>
      <c r="AG59" s="59" t="s">
        <v>579</v>
      </c>
      <c r="AH59" s="59" t="s">
        <v>579</v>
      </c>
      <c r="AI59" s="59" t="s">
        <v>579</v>
      </c>
      <c r="AJ59" s="59" t="s">
        <v>579</v>
      </c>
      <c r="AK59" s="59" t="s">
        <v>579</v>
      </c>
      <c r="AL59" s="59" t="s">
        <v>579</v>
      </c>
      <c r="AM59" s="59" t="s">
        <v>579</v>
      </c>
      <c r="AN59" s="59" t="s">
        <v>579</v>
      </c>
      <c r="AO59" s="59" t="s">
        <v>579</v>
      </c>
      <c r="AP59" s="59" t="s">
        <v>579</v>
      </c>
      <c r="AQ59" s="59" t="s">
        <v>579</v>
      </c>
      <c r="AR59" s="59" t="s">
        <v>579</v>
      </c>
      <c r="AS59" s="59" t="s">
        <v>579</v>
      </c>
      <c r="AT59" s="59" t="s">
        <v>579</v>
      </c>
      <c r="AU59" s="59" t="s">
        <v>579</v>
      </c>
      <c r="AV59" s="59" t="s">
        <v>579</v>
      </c>
      <c r="AW59" s="59" t="s">
        <v>579</v>
      </c>
      <c r="AX59" s="59" t="s">
        <v>579</v>
      </c>
      <c r="AY59" s="59" t="s">
        <v>579</v>
      </c>
      <c r="AZ59" s="59" t="s">
        <v>579</v>
      </c>
      <c r="BA59" s="59" t="s">
        <v>579</v>
      </c>
      <c r="BB59" s="59" t="s">
        <v>579</v>
      </c>
      <c r="BC59" s="59" t="s">
        <v>579</v>
      </c>
      <c r="BD59" s="59" t="s">
        <v>579</v>
      </c>
    </row>
    <row r="60" s="29" customFormat="1" ht="15.25" spans="2:56">
      <c r="B60" s="54">
        <f t="shared" si="1"/>
        <v>49</v>
      </c>
      <c r="C60" s="51" t="str">
        <f ca="1">IF(INDIRECT("'Risk Input'!"&amp;Database!$O$8&amp;ROW()-5)="","",INDIRECT("'Risk Input'!"&amp;Database!$O$8&amp;ROW()-5))</f>
        <v/>
      </c>
      <c r="D60" s="52" t="str">
        <f ca="1">IF(INDIRECT("'Risk Input'!"&amp;Database!$O$2&amp;ROW()-5)="","",INDIRECT("'Risk Input'!"&amp;Database!$O$2&amp;ROW()-5))</f>
        <v/>
      </c>
      <c r="E60" s="51" t="str">
        <f ca="1">IF(INDIRECT("'Risk Input'!"&amp;Database!$O$25&amp;ROW()-5)="","",INDIRECT("'Risk Input'!"&amp;Database!$O$25&amp;ROW()-5))</f>
        <v/>
      </c>
      <c r="F60" s="51" t="str">
        <f ca="1">IF(INDIRECT("'Risk Input'!"&amp;Database!$O$20&amp;ROW()-5)="","",INDIRECT("'Risk Input'!"&amp;Database!$O$20&amp;ROW()-5))</f>
        <v/>
      </c>
      <c r="G60" s="51"/>
      <c r="H60" s="51"/>
      <c r="I60" s="59" t="s">
        <v>579</v>
      </c>
      <c r="J60" s="59" t="s">
        <v>579</v>
      </c>
      <c r="K60" s="59" t="s">
        <v>579</v>
      </c>
      <c r="L60" s="59" t="s">
        <v>579</v>
      </c>
      <c r="M60" s="59" t="s">
        <v>579</v>
      </c>
      <c r="N60" s="59" t="s">
        <v>579</v>
      </c>
      <c r="O60" s="59" t="s">
        <v>579</v>
      </c>
      <c r="P60" s="59" t="s">
        <v>579</v>
      </c>
      <c r="Q60" s="59" t="s">
        <v>579</v>
      </c>
      <c r="R60" s="59" t="s">
        <v>579</v>
      </c>
      <c r="S60" s="59" t="s">
        <v>579</v>
      </c>
      <c r="T60" s="59" t="s">
        <v>579</v>
      </c>
      <c r="U60" s="59" t="s">
        <v>579</v>
      </c>
      <c r="V60" s="59" t="s">
        <v>579</v>
      </c>
      <c r="W60" s="59" t="s">
        <v>579</v>
      </c>
      <c r="X60" s="59" t="s">
        <v>579</v>
      </c>
      <c r="Y60" s="59" t="s">
        <v>579</v>
      </c>
      <c r="Z60" s="59" t="s">
        <v>579</v>
      </c>
      <c r="AA60" s="59" t="s">
        <v>579</v>
      </c>
      <c r="AB60" s="59" t="s">
        <v>579</v>
      </c>
      <c r="AC60" s="59" t="s">
        <v>579</v>
      </c>
      <c r="AD60" s="59" t="s">
        <v>579</v>
      </c>
      <c r="AE60" s="59" t="s">
        <v>579</v>
      </c>
      <c r="AF60" s="59" t="s">
        <v>579</v>
      </c>
      <c r="AG60" s="59" t="s">
        <v>579</v>
      </c>
      <c r="AH60" s="59" t="s">
        <v>579</v>
      </c>
      <c r="AI60" s="59" t="s">
        <v>579</v>
      </c>
      <c r="AJ60" s="59" t="s">
        <v>579</v>
      </c>
      <c r="AK60" s="59" t="s">
        <v>579</v>
      </c>
      <c r="AL60" s="59" t="s">
        <v>579</v>
      </c>
      <c r="AM60" s="59" t="s">
        <v>579</v>
      </c>
      <c r="AN60" s="59" t="s">
        <v>579</v>
      </c>
      <c r="AO60" s="59" t="s">
        <v>579</v>
      </c>
      <c r="AP60" s="59" t="s">
        <v>579</v>
      </c>
      <c r="AQ60" s="59" t="s">
        <v>579</v>
      </c>
      <c r="AR60" s="59" t="s">
        <v>579</v>
      </c>
      <c r="AS60" s="59" t="s">
        <v>579</v>
      </c>
      <c r="AT60" s="59" t="s">
        <v>579</v>
      </c>
      <c r="AU60" s="59" t="s">
        <v>579</v>
      </c>
      <c r="AV60" s="59" t="s">
        <v>579</v>
      </c>
      <c r="AW60" s="59" t="s">
        <v>579</v>
      </c>
      <c r="AX60" s="59" t="s">
        <v>579</v>
      </c>
      <c r="AY60" s="59" t="s">
        <v>579</v>
      </c>
      <c r="AZ60" s="59" t="s">
        <v>579</v>
      </c>
      <c r="BA60" s="59" t="s">
        <v>579</v>
      </c>
      <c r="BB60" s="59" t="s">
        <v>579</v>
      </c>
      <c r="BC60" s="59" t="s">
        <v>579</v>
      </c>
      <c r="BD60" s="59" t="s">
        <v>579</v>
      </c>
    </row>
    <row r="61" s="29" customFormat="1" ht="15.25" spans="2:56">
      <c r="B61" s="54">
        <f t="shared" si="1"/>
        <v>50</v>
      </c>
      <c r="C61" s="51" t="str">
        <f ca="1">IF(INDIRECT("'Risk Input'!"&amp;Database!$O$8&amp;ROW()-5)="","",INDIRECT("'Risk Input'!"&amp;Database!$O$8&amp;ROW()-5))</f>
        <v/>
      </c>
      <c r="D61" s="52" t="str">
        <f ca="1">IF(INDIRECT("'Risk Input'!"&amp;Database!$O$2&amp;ROW()-5)="","",INDIRECT("'Risk Input'!"&amp;Database!$O$2&amp;ROW()-5))</f>
        <v/>
      </c>
      <c r="E61" s="53" t="str">
        <f ca="1">IF(INDIRECT("'Risk Input'!"&amp;Database!$O$25&amp;ROW()-5)="","",INDIRECT("'Risk Input'!"&amp;Database!$O$25&amp;ROW()-5))</f>
        <v/>
      </c>
      <c r="F61" s="53" t="str">
        <f ca="1">IF(INDIRECT("'Risk Input'!"&amp;Database!$O$20&amp;ROW()-5)="","",INDIRECT("'Risk Input'!"&amp;Database!$O$20&amp;ROW()-5))</f>
        <v/>
      </c>
      <c r="G61" s="53"/>
      <c r="H61" s="53"/>
      <c r="I61" s="59" t="s">
        <v>579</v>
      </c>
      <c r="J61" s="59" t="s">
        <v>579</v>
      </c>
      <c r="K61" s="59" t="s">
        <v>579</v>
      </c>
      <c r="L61" s="59" t="s">
        <v>579</v>
      </c>
      <c r="M61" s="59" t="s">
        <v>579</v>
      </c>
      <c r="N61" s="59" t="s">
        <v>579</v>
      </c>
      <c r="O61" s="59" t="s">
        <v>579</v>
      </c>
      <c r="P61" s="59" t="s">
        <v>579</v>
      </c>
      <c r="Q61" s="59" t="s">
        <v>579</v>
      </c>
      <c r="R61" s="59" t="s">
        <v>579</v>
      </c>
      <c r="S61" s="59" t="s">
        <v>579</v>
      </c>
      <c r="T61" s="59" t="s">
        <v>579</v>
      </c>
      <c r="U61" s="59" t="s">
        <v>579</v>
      </c>
      <c r="V61" s="59" t="s">
        <v>579</v>
      </c>
      <c r="W61" s="59" t="s">
        <v>579</v>
      </c>
      <c r="X61" s="59" t="s">
        <v>579</v>
      </c>
      <c r="Y61" s="59" t="s">
        <v>579</v>
      </c>
      <c r="Z61" s="59" t="s">
        <v>579</v>
      </c>
      <c r="AA61" s="59" t="s">
        <v>579</v>
      </c>
      <c r="AB61" s="59" t="s">
        <v>579</v>
      </c>
      <c r="AC61" s="59" t="s">
        <v>579</v>
      </c>
      <c r="AD61" s="59" t="s">
        <v>579</v>
      </c>
      <c r="AE61" s="59" t="s">
        <v>579</v>
      </c>
      <c r="AF61" s="59" t="s">
        <v>579</v>
      </c>
      <c r="AG61" s="59" t="s">
        <v>579</v>
      </c>
      <c r="AH61" s="59" t="s">
        <v>579</v>
      </c>
      <c r="AI61" s="59" t="s">
        <v>579</v>
      </c>
      <c r="AJ61" s="59" t="s">
        <v>579</v>
      </c>
      <c r="AK61" s="59" t="s">
        <v>579</v>
      </c>
      <c r="AL61" s="59" t="s">
        <v>579</v>
      </c>
      <c r="AM61" s="59" t="s">
        <v>579</v>
      </c>
      <c r="AN61" s="59" t="s">
        <v>579</v>
      </c>
      <c r="AO61" s="59" t="s">
        <v>579</v>
      </c>
      <c r="AP61" s="59" t="s">
        <v>579</v>
      </c>
      <c r="AQ61" s="59" t="s">
        <v>579</v>
      </c>
      <c r="AR61" s="59" t="s">
        <v>579</v>
      </c>
      <c r="AS61" s="59" t="s">
        <v>579</v>
      </c>
      <c r="AT61" s="59" t="s">
        <v>579</v>
      </c>
      <c r="AU61" s="59" t="s">
        <v>579</v>
      </c>
      <c r="AV61" s="59" t="s">
        <v>579</v>
      </c>
      <c r="AW61" s="59" t="s">
        <v>579</v>
      </c>
      <c r="AX61" s="59" t="s">
        <v>579</v>
      </c>
      <c r="AY61" s="59" t="s">
        <v>579</v>
      </c>
      <c r="AZ61" s="59" t="s">
        <v>579</v>
      </c>
      <c r="BA61" s="59" t="s">
        <v>579</v>
      </c>
      <c r="BB61" s="59" t="s">
        <v>579</v>
      </c>
      <c r="BC61" s="59" t="s">
        <v>579</v>
      </c>
      <c r="BD61" s="59" t="s">
        <v>579</v>
      </c>
    </row>
    <row r="62" s="29" customFormat="1" ht="15.25" spans="2:56">
      <c r="B62" s="54">
        <f t="shared" si="1"/>
        <v>51</v>
      </c>
      <c r="C62" s="51" t="str">
        <f ca="1">IF(INDIRECT("'Risk Input'!"&amp;Database!$O$8&amp;ROW()-5)="","",INDIRECT("'Risk Input'!"&amp;Database!$O$8&amp;ROW()-5))</f>
        <v/>
      </c>
      <c r="D62" s="52" t="str">
        <f ca="1">IF(INDIRECT("'Risk Input'!"&amp;Database!$O$2&amp;ROW()-5)="","",INDIRECT("'Risk Input'!"&amp;Database!$O$2&amp;ROW()-5))</f>
        <v/>
      </c>
      <c r="E62" s="51" t="str">
        <f ca="1">IF(INDIRECT("'Risk Input'!"&amp;Database!$O$25&amp;ROW()-5)="","",INDIRECT("'Risk Input'!"&amp;Database!$O$25&amp;ROW()-5))</f>
        <v/>
      </c>
      <c r="F62" s="51" t="str">
        <f ca="1">IF(INDIRECT("'Risk Input'!"&amp;Database!$O$20&amp;ROW()-5)="","",INDIRECT("'Risk Input'!"&amp;Database!$O$20&amp;ROW()-5))</f>
        <v/>
      </c>
      <c r="G62" s="51"/>
      <c r="H62" s="51"/>
      <c r="I62" s="59" t="s">
        <v>579</v>
      </c>
      <c r="J62" s="59" t="s">
        <v>579</v>
      </c>
      <c r="K62" s="59" t="s">
        <v>579</v>
      </c>
      <c r="L62" s="59" t="s">
        <v>579</v>
      </c>
      <c r="M62" s="59" t="s">
        <v>579</v>
      </c>
      <c r="N62" s="59" t="s">
        <v>579</v>
      </c>
      <c r="O62" s="59" t="s">
        <v>579</v>
      </c>
      <c r="P62" s="59" t="s">
        <v>579</v>
      </c>
      <c r="Q62" s="59" t="s">
        <v>579</v>
      </c>
      <c r="R62" s="59" t="s">
        <v>579</v>
      </c>
      <c r="S62" s="59" t="s">
        <v>579</v>
      </c>
      <c r="T62" s="59" t="s">
        <v>579</v>
      </c>
      <c r="U62" s="59" t="s">
        <v>579</v>
      </c>
      <c r="V62" s="59" t="s">
        <v>579</v>
      </c>
      <c r="W62" s="59" t="s">
        <v>579</v>
      </c>
      <c r="X62" s="59" t="s">
        <v>579</v>
      </c>
      <c r="Y62" s="59" t="s">
        <v>579</v>
      </c>
      <c r="Z62" s="59" t="s">
        <v>579</v>
      </c>
      <c r="AA62" s="59" t="s">
        <v>579</v>
      </c>
      <c r="AB62" s="59" t="s">
        <v>579</v>
      </c>
      <c r="AC62" s="59" t="s">
        <v>579</v>
      </c>
      <c r="AD62" s="59" t="s">
        <v>579</v>
      </c>
      <c r="AE62" s="59" t="s">
        <v>579</v>
      </c>
      <c r="AF62" s="59" t="s">
        <v>579</v>
      </c>
      <c r="AG62" s="59" t="s">
        <v>579</v>
      </c>
      <c r="AH62" s="59" t="s">
        <v>579</v>
      </c>
      <c r="AI62" s="59" t="s">
        <v>579</v>
      </c>
      <c r="AJ62" s="59" t="s">
        <v>579</v>
      </c>
      <c r="AK62" s="59" t="s">
        <v>579</v>
      </c>
      <c r="AL62" s="59" t="s">
        <v>579</v>
      </c>
      <c r="AM62" s="59" t="s">
        <v>579</v>
      </c>
      <c r="AN62" s="59" t="s">
        <v>579</v>
      </c>
      <c r="AO62" s="59" t="s">
        <v>579</v>
      </c>
      <c r="AP62" s="59" t="s">
        <v>579</v>
      </c>
      <c r="AQ62" s="59" t="s">
        <v>579</v>
      </c>
      <c r="AR62" s="59" t="s">
        <v>579</v>
      </c>
      <c r="AS62" s="59" t="s">
        <v>579</v>
      </c>
      <c r="AT62" s="59" t="s">
        <v>579</v>
      </c>
      <c r="AU62" s="59" t="s">
        <v>579</v>
      </c>
      <c r="AV62" s="59" t="s">
        <v>579</v>
      </c>
      <c r="AW62" s="59" t="s">
        <v>579</v>
      </c>
      <c r="AX62" s="59" t="s">
        <v>579</v>
      </c>
      <c r="AY62" s="59" t="s">
        <v>579</v>
      </c>
      <c r="AZ62" s="59" t="s">
        <v>579</v>
      </c>
      <c r="BA62" s="59" t="s">
        <v>579</v>
      </c>
      <c r="BB62" s="59" t="s">
        <v>579</v>
      </c>
      <c r="BC62" s="59" t="s">
        <v>579</v>
      </c>
      <c r="BD62" s="59" t="s">
        <v>579</v>
      </c>
    </row>
    <row r="63" s="29" customFormat="1" ht="15.25" spans="2:56">
      <c r="B63" s="54">
        <f t="shared" si="1"/>
        <v>52</v>
      </c>
      <c r="C63" s="51" t="str">
        <f ca="1">IF(INDIRECT("'Risk Input'!"&amp;Database!$O$8&amp;ROW()-5)="","",INDIRECT("'Risk Input'!"&amp;Database!$O$8&amp;ROW()-5))</f>
        <v/>
      </c>
      <c r="D63" s="52" t="str">
        <f ca="1">IF(INDIRECT("'Risk Input'!"&amp;Database!$O$2&amp;ROW()-5)="","",INDIRECT("'Risk Input'!"&amp;Database!$O$2&amp;ROW()-5))</f>
        <v/>
      </c>
      <c r="E63" s="53" t="str">
        <f ca="1">IF(INDIRECT("'Risk Input'!"&amp;Database!$O$25&amp;ROW()-5)="","",INDIRECT("'Risk Input'!"&amp;Database!$O$25&amp;ROW()-5))</f>
        <v/>
      </c>
      <c r="F63" s="53" t="str">
        <f ca="1">IF(INDIRECT("'Risk Input'!"&amp;Database!$O$20&amp;ROW()-5)="","",INDIRECT("'Risk Input'!"&amp;Database!$O$20&amp;ROW()-5))</f>
        <v/>
      </c>
      <c r="G63" s="53"/>
      <c r="H63" s="53"/>
      <c r="I63" s="59" t="s">
        <v>579</v>
      </c>
      <c r="J63" s="59" t="s">
        <v>579</v>
      </c>
      <c r="K63" s="59" t="s">
        <v>579</v>
      </c>
      <c r="L63" s="59" t="s">
        <v>579</v>
      </c>
      <c r="M63" s="59" t="s">
        <v>579</v>
      </c>
      <c r="N63" s="59" t="s">
        <v>579</v>
      </c>
      <c r="O63" s="59" t="s">
        <v>579</v>
      </c>
      <c r="P63" s="59" t="s">
        <v>579</v>
      </c>
      <c r="Q63" s="59" t="s">
        <v>579</v>
      </c>
      <c r="R63" s="59" t="s">
        <v>579</v>
      </c>
      <c r="S63" s="59" t="s">
        <v>579</v>
      </c>
      <c r="T63" s="59" t="s">
        <v>579</v>
      </c>
      <c r="U63" s="59" t="s">
        <v>579</v>
      </c>
      <c r="V63" s="59" t="s">
        <v>579</v>
      </c>
      <c r="W63" s="59" t="s">
        <v>579</v>
      </c>
      <c r="X63" s="59" t="s">
        <v>579</v>
      </c>
      <c r="Y63" s="59" t="s">
        <v>579</v>
      </c>
      <c r="Z63" s="59" t="s">
        <v>579</v>
      </c>
      <c r="AA63" s="59" t="s">
        <v>579</v>
      </c>
      <c r="AB63" s="59" t="s">
        <v>579</v>
      </c>
      <c r="AC63" s="59" t="s">
        <v>579</v>
      </c>
      <c r="AD63" s="59" t="s">
        <v>579</v>
      </c>
      <c r="AE63" s="59" t="s">
        <v>579</v>
      </c>
      <c r="AF63" s="59" t="s">
        <v>579</v>
      </c>
      <c r="AG63" s="59" t="s">
        <v>579</v>
      </c>
      <c r="AH63" s="59" t="s">
        <v>579</v>
      </c>
      <c r="AI63" s="59" t="s">
        <v>579</v>
      </c>
      <c r="AJ63" s="59" t="s">
        <v>579</v>
      </c>
      <c r="AK63" s="59" t="s">
        <v>579</v>
      </c>
      <c r="AL63" s="59" t="s">
        <v>579</v>
      </c>
      <c r="AM63" s="59" t="s">
        <v>579</v>
      </c>
      <c r="AN63" s="59" t="s">
        <v>579</v>
      </c>
      <c r="AO63" s="59" t="s">
        <v>579</v>
      </c>
      <c r="AP63" s="59" t="s">
        <v>579</v>
      </c>
      <c r="AQ63" s="59" t="s">
        <v>579</v>
      </c>
      <c r="AR63" s="59" t="s">
        <v>579</v>
      </c>
      <c r="AS63" s="59" t="s">
        <v>579</v>
      </c>
      <c r="AT63" s="59" t="s">
        <v>579</v>
      </c>
      <c r="AU63" s="59" t="s">
        <v>579</v>
      </c>
      <c r="AV63" s="59" t="s">
        <v>579</v>
      </c>
      <c r="AW63" s="59" t="s">
        <v>579</v>
      </c>
      <c r="AX63" s="59" t="s">
        <v>579</v>
      </c>
      <c r="AY63" s="59" t="s">
        <v>579</v>
      </c>
      <c r="AZ63" s="59" t="s">
        <v>579</v>
      </c>
      <c r="BA63" s="59" t="s">
        <v>579</v>
      </c>
      <c r="BB63" s="59" t="s">
        <v>579</v>
      </c>
      <c r="BC63" s="59" t="s">
        <v>579</v>
      </c>
      <c r="BD63" s="59" t="s">
        <v>579</v>
      </c>
    </row>
    <row r="64" s="29" customFormat="1" ht="15.25" spans="2:56">
      <c r="B64" s="54">
        <f t="shared" si="1"/>
        <v>53</v>
      </c>
      <c r="C64" s="51" t="str">
        <f ca="1">IF(INDIRECT("'Risk Input'!"&amp;Database!$O$8&amp;ROW()-5)="","",INDIRECT("'Risk Input'!"&amp;Database!$O$8&amp;ROW()-5))</f>
        <v/>
      </c>
      <c r="D64" s="52" t="str">
        <f ca="1">IF(INDIRECT("'Risk Input'!"&amp;Database!$O$2&amp;ROW()-5)="","",INDIRECT("'Risk Input'!"&amp;Database!$O$2&amp;ROW()-5))</f>
        <v/>
      </c>
      <c r="E64" s="51" t="str">
        <f ca="1">IF(INDIRECT("'Risk Input'!"&amp;Database!$O$25&amp;ROW()-5)="","",INDIRECT("'Risk Input'!"&amp;Database!$O$25&amp;ROW()-5))</f>
        <v/>
      </c>
      <c r="F64" s="51" t="str">
        <f ca="1">IF(INDIRECT("'Risk Input'!"&amp;Database!$O$20&amp;ROW()-5)="","",INDIRECT("'Risk Input'!"&amp;Database!$O$20&amp;ROW()-5))</f>
        <v/>
      </c>
      <c r="G64" s="51"/>
      <c r="H64" s="51"/>
      <c r="I64" s="59" t="s">
        <v>579</v>
      </c>
      <c r="J64" s="59" t="s">
        <v>579</v>
      </c>
      <c r="K64" s="59" t="s">
        <v>579</v>
      </c>
      <c r="L64" s="59" t="s">
        <v>579</v>
      </c>
      <c r="M64" s="59" t="s">
        <v>579</v>
      </c>
      <c r="N64" s="59" t="s">
        <v>579</v>
      </c>
      <c r="O64" s="59" t="s">
        <v>579</v>
      </c>
      <c r="P64" s="59" t="s">
        <v>579</v>
      </c>
      <c r="Q64" s="59" t="s">
        <v>579</v>
      </c>
      <c r="R64" s="59" t="s">
        <v>579</v>
      </c>
      <c r="S64" s="59" t="s">
        <v>579</v>
      </c>
      <c r="T64" s="59" t="s">
        <v>579</v>
      </c>
      <c r="U64" s="59" t="s">
        <v>579</v>
      </c>
      <c r="V64" s="59" t="s">
        <v>579</v>
      </c>
      <c r="W64" s="59" t="s">
        <v>579</v>
      </c>
      <c r="X64" s="59" t="s">
        <v>579</v>
      </c>
      <c r="Y64" s="59" t="s">
        <v>579</v>
      </c>
      <c r="Z64" s="59" t="s">
        <v>579</v>
      </c>
      <c r="AA64" s="59" t="s">
        <v>579</v>
      </c>
      <c r="AB64" s="59" t="s">
        <v>579</v>
      </c>
      <c r="AC64" s="59" t="s">
        <v>579</v>
      </c>
      <c r="AD64" s="59" t="s">
        <v>579</v>
      </c>
      <c r="AE64" s="59" t="s">
        <v>579</v>
      </c>
      <c r="AF64" s="59" t="s">
        <v>579</v>
      </c>
      <c r="AG64" s="59" t="s">
        <v>579</v>
      </c>
      <c r="AH64" s="59" t="s">
        <v>579</v>
      </c>
      <c r="AI64" s="59" t="s">
        <v>579</v>
      </c>
      <c r="AJ64" s="59" t="s">
        <v>579</v>
      </c>
      <c r="AK64" s="59" t="s">
        <v>579</v>
      </c>
      <c r="AL64" s="59" t="s">
        <v>579</v>
      </c>
      <c r="AM64" s="59" t="s">
        <v>579</v>
      </c>
      <c r="AN64" s="59" t="s">
        <v>579</v>
      </c>
      <c r="AO64" s="59" t="s">
        <v>579</v>
      </c>
      <c r="AP64" s="59" t="s">
        <v>579</v>
      </c>
      <c r="AQ64" s="59" t="s">
        <v>579</v>
      </c>
      <c r="AR64" s="59" t="s">
        <v>579</v>
      </c>
      <c r="AS64" s="59" t="s">
        <v>579</v>
      </c>
      <c r="AT64" s="59" t="s">
        <v>579</v>
      </c>
      <c r="AU64" s="59" t="s">
        <v>579</v>
      </c>
      <c r="AV64" s="59" t="s">
        <v>579</v>
      </c>
      <c r="AW64" s="59" t="s">
        <v>579</v>
      </c>
      <c r="AX64" s="59" t="s">
        <v>579</v>
      </c>
      <c r="AY64" s="59" t="s">
        <v>579</v>
      </c>
      <c r="AZ64" s="59" t="s">
        <v>579</v>
      </c>
      <c r="BA64" s="59" t="s">
        <v>579</v>
      </c>
      <c r="BB64" s="59" t="s">
        <v>579</v>
      </c>
      <c r="BC64" s="59" t="s">
        <v>579</v>
      </c>
      <c r="BD64" s="59" t="s">
        <v>579</v>
      </c>
    </row>
    <row r="65" s="29" customFormat="1" ht="15.25" spans="2:56">
      <c r="B65" s="54">
        <f t="shared" si="1"/>
        <v>54</v>
      </c>
      <c r="C65" s="51" t="str">
        <f ca="1">IF(INDIRECT("'Risk Input'!"&amp;Database!$O$8&amp;ROW()-5)="","",INDIRECT("'Risk Input'!"&amp;Database!$O$8&amp;ROW()-5))</f>
        <v/>
      </c>
      <c r="D65" s="52" t="str">
        <f ca="1">IF(INDIRECT("'Risk Input'!"&amp;Database!$O$2&amp;ROW()-5)="","",INDIRECT("'Risk Input'!"&amp;Database!$O$2&amp;ROW()-5))</f>
        <v/>
      </c>
      <c r="E65" s="53" t="str">
        <f ca="1">IF(INDIRECT("'Risk Input'!"&amp;Database!$O$25&amp;ROW()-5)="","",INDIRECT("'Risk Input'!"&amp;Database!$O$25&amp;ROW()-5))</f>
        <v/>
      </c>
      <c r="F65" s="53" t="str">
        <f ca="1">IF(INDIRECT("'Risk Input'!"&amp;Database!$O$20&amp;ROW()-5)="","",INDIRECT("'Risk Input'!"&amp;Database!$O$20&amp;ROW()-5))</f>
        <v/>
      </c>
      <c r="G65" s="53"/>
      <c r="H65" s="53"/>
      <c r="I65" s="59" t="s">
        <v>579</v>
      </c>
      <c r="J65" s="59" t="s">
        <v>579</v>
      </c>
      <c r="K65" s="59" t="s">
        <v>579</v>
      </c>
      <c r="L65" s="59" t="s">
        <v>579</v>
      </c>
      <c r="M65" s="59" t="s">
        <v>579</v>
      </c>
      <c r="N65" s="59" t="s">
        <v>579</v>
      </c>
      <c r="O65" s="59" t="s">
        <v>579</v>
      </c>
      <c r="P65" s="59" t="s">
        <v>579</v>
      </c>
      <c r="Q65" s="59" t="s">
        <v>579</v>
      </c>
      <c r="R65" s="59" t="s">
        <v>579</v>
      </c>
      <c r="S65" s="59" t="s">
        <v>579</v>
      </c>
      <c r="T65" s="59" t="s">
        <v>579</v>
      </c>
      <c r="U65" s="59" t="s">
        <v>579</v>
      </c>
      <c r="V65" s="59" t="s">
        <v>579</v>
      </c>
      <c r="W65" s="59" t="s">
        <v>579</v>
      </c>
      <c r="X65" s="59" t="s">
        <v>579</v>
      </c>
      <c r="Y65" s="59" t="s">
        <v>579</v>
      </c>
      <c r="Z65" s="59" t="s">
        <v>579</v>
      </c>
      <c r="AA65" s="59" t="s">
        <v>579</v>
      </c>
      <c r="AB65" s="59" t="s">
        <v>579</v>
      </c>
      <c r="AC65" s="59" t="s">
        <v>579</v>
      </c>
      <c r="AD65" s="59" t="s">
        <v>579</v>
      </c>
      <c r="AE65" s="59" t="s">
        <v>579</v>
      </c>
      <c r="AF65" s="59" t="s">
        <v>579</v>
      </c>
      <c r="AG65" s="59" t="s">
        <v>579</v>
      </c>
      <c r="AH65" s="59" t="s">
        <v>579</v>
      </c>
      <c r="AI65" s="59" t="s">
        <v>579</v>
      </c>
      <c r="AJ65" s="59" t="s">
        <v>579</v>
      </c>
      <c r="AK65" s="59" t="s">
        <v>579</v>
      </c>
      <c r="AL65" s="59" t="s">
        <v>579</v>
      </c>
      <c r="AM65" s="59" t="s">
        <v>579</v>
      </c>
      <c r="AN65" s="59" t="s">
        <v>579</v>
      </c>
      <c r="AO65" s="59" t="s">
        <v>579</v>
      </c>
      <c r="AP65" s="59" t="s">
        <v>579</v>
      </c>
      <c r="AQ65" s="59" t="s">
        <v>579</v>
      </c>
      <c r="AR65" s="59" t="s">
        <v>579</v>
      </c>
      <c r="AS65" s="59" t="s">
        <v>579</v>
      </c>
      <c r="AT65" s="59" t="s">
        <v>579</v>
      </c>
      <c r="AU65" s="59" t="s">
        <v>579</v>
      </c>
      <c r="AV65" s="59" t="s">
        <v>579</v>
      </c>
      <c r="AW65" s="59" t="s">
        <v>579</v>
      </c>
      <c r="AX65" s="59" t="s">
        <v>579</v>
      </c>
      <c r="AY65" s="59" t="s">
        <v>579</v>
      </c>
      <c r="AZ65" s="59" t="s">
        <v>579</v>
      </c>
      <c r="BA65" s="59" t="s">
        <v>579</v>
      </c>
      <c r="BB65" s="59" t="s">
        <v>579</v>
      </c>
      <c r="BC65" s="59" t="s">
        <v>579</v>
      </c>
      <c r="BD65" s="59" t="s">
        <v>579</v>
      </c>
    </row>
    <row r="66" s="29" customFormat="1" ht="15.25" spans="2:56">
      <c r="B66" s="54">
        <f t="shared" si="1"/>
        <v>55</v>
      </c>
      <c r="C66" s="51" t="str">
        <f ca="1">IF(INDIRECT("'Risk Input'!"&amp;Database!$O$8&amp;ROW()-5)="","",INDIRECT("'Risk Input'!"&amp;Database!$O$8&amp;ROW()-5))</f>
        <v/>
      </c>
      <c r="D66" s="52" t="str">
        <f ca="1">IF(INDIRECT("'Risk Input'!"&amp;Database!$O$2&amp;ROW()-5)="","",INDIRECT("'Risk Input'!"&amp;Database!$O$2&amp;ROW()-5))</f>
        <v/>
      </c>
      <c r="E66" s="51" t="str">
        <f ca="1">IF(INDIRECT("'Risk Input'!"&amp;Database!$O$25&amp;ROW()-5)="","",INDIRECT("'Risk Input'!"&amp;Database!$O$25&amp;ROW()-5))</f>
        <v/>
      </c>
      <c r="F66" s="51" t="str">
        <f ca="1">IF(INDIRECT("'Risk Input'!"&amp;Database!$O$20&amp;ROW()-5)="","",INDIRECT("'Risk Input'!"&amp;Database!$O$20&amp;ROW()-5))</f>
        <v/>
      </c>
      <c r="G66" s="51"/>
      <c r="H66" s="51"/>
      <c r="I66" s="59" t="s">
        <v>579</v>
      </c>
      <c r="J66" s="59" t="s">
        <v>579</v>
      </c>
      <c r="K66" s="59" t="s">
        <v>579</v>
      </c>
      <c r="L66" s="59" t="s">
        <v>579</v>
      </c>
      <c r="M66" s="59" t="s">
        <v>579</v>
      </c>
      <c r="N66" s="59" t="s">
        <v>579</v>
      </c>
      <c r="O66" s="59" t="s">
        <v>579</v>
      </c>
      <c r="P66" s="59" t="s">
        <v>579</v>
      </c>
      <c r="Q66" s="59" t="s">
        <v>579</v>
      </c>
      <c r="R66" s="59" t="s">
        <v>579</v>
      </c>
      <c r="S66" s="59" t="s">
        <v>579</v>
      </c>
      <c r="T66" s="59" t="s">
        <v>579</v>
      </c>
      <c r="U66" s="59" t="s">
        <v>579</v>
      </c>
      <c r="V66" s="59" t="s">
        <v>579</v>
      </c>
      <c r="W66" s="59" t="s">
        <v>579</v>
      </c>
      <c r="X66" s="59" t="s">
        <v>579</v>
      </c>
      <c r="Y66" s="59" t="s">
        <v>579</v>
      </c>
      <c r="Z66" s="59" t="s">
        <v>579</v>
      </c>
      <c r="AA66" s="59" t="s">
        <v>579</v>
      </c>
      <c r="AB66" s="59" t="s">
        <v>579</v>
      </c>
      <c r="AC66" s="59" t="s">
        <v>579</v>
      </c>
      <c r="AD66" s="59" t="s">
        <v>579</v>
      </c>
      <c r="AE66" s="59" t="s">
        <v>579</v>
      </c>
      <c r="AF66" s="59" t="s">
        <v>579</v>
      </c>
      <c r="AG66" s="59" t="s">
        <v>579</v>
      </c>
      <c r="AH66" s="59" t="s">
        <v>579</v>
      </c>
      <c r="AI66" s="59" t="s">
        <v>579</v>
      </c>
      <c r="AJ66" s="59" t="s">
        <v>579</v>
      </c>
      <c r="AK66" s="59" t="s">
        <v>579</v>
      </c>
      <c r="AL66" s="59" t="s">
        <v>579</v>
      </c>
      <c r="AM66" s="59" t="s">
        <v>579</v>
      </c>
      <c r="AN66" s="59" t="s">
        <v>579</v>
      </c>
      <c r="AO66" s="59" t="s">
        <v>579</v>
      </c>
      <c r="AP66" s="59" t="s">
        <v>579</v>
      </c>
      <c r="AQ66" s="59" t="s">
        <v>579</v>
      </c>
      <c r="AR66" s="59" t="s">
        <v>579</v>
      </c>
      <c r="AS66" s="59" t="s">
        <v>579</v>
      </c>
      <c r="AT66" s="59" t="s">
        <v>579</v>
      </c>
      <c r="AU66" s="59" t="s">
        <v>579</v>
      </c>
      <c r="AV66" s="59" t="s">
        <v>579</v>
      </c>
      <c r="AW66" s="59" t="s">
        <v>579</v>
      </c>
      <c r="AX66" s="59" t="s">
        <v>579</v>
      </c>
      <c r="AY66" s="59" t="s">
        <v>579</v>
      </c>
      <c r="AZ66" s="59" t="s">
        <v>579</v>
      </c>
      <c r="BA66" s="59" t="s">
        <v>579</v>
      </c>
      <c r="BB66" s="59" t="s">
        <v>579</v>
      </c>
      <c r="BC66" s="59" t="s">
        <v>579</v>
      </c>
      <c r="BD66" s="59" t="s">
        <v>579</v>
      </c>
    </row>
    <row r="67" s="29" customFormat="1" ht="15.25" spans="2:56">
      <c r="B67" s="54">
        <f t="shared" si="1"/>
        <v>56</v>
      </c>
      <c r="C67" s="51" t="str">
        <f ca="1">IF(INDIRECT("'Risk Input'!"&amp;Database!$O$8&amp;ROW()-5)="","",INDIRECT("'Risk Input'!"&amp;Database!$O$8&amp;ROW()-5))</f>
        <v/>
      </c>
      <c r="D67" s="52" t="str">
        <f ca="1">IF(INDIRECT("'Risk Input'!"&amp;Database!$O$2&amp;ROW()-5)="","",INDIRECT("'Risk Input'!"&amp;Database!$O$2&amp;ROW()-5))</f>
        <v/>
      </c>
      <c r="E67" s="53" t="str">
        <f ca="1">IF(INDIRECT("'Risk Input'!"&amp;Database!$O$25&amp;ROW()-5)="","",INDIRECT("'Risk Input'!"&amp;Database!$O$25&amp;ROW()-5))</f>
        <v/>
      </c>
      <c r="F67" s="53" t="str">
        <f ca="1">IF(INDIRECT("'Risk Input'!"&amp;Database!$O$20&amp;ROW()-5)="","",INDIRECT("'Risk Input'!"&amp;Database!$O$20&amp;ROW()-5))</f>
        <v/>
      </c>
      <c r="G67" s="53"/>
      <c r="H67" s="53"/>
      <c r="I67" s="59" t="s">
        <v>579</v>
      </c>
      <c r="J67" s="59" t="s">
        <v>579</v>
      </c>
      <c r="K67" s="59" t="s">
        <v>579</v>
      </c>
      <c r="L67" s="59" t="s">
        <v>579</v>
      </c>
      <c r="M67" s="59" t="s">
        <v>579</v>
      </c>
      <c r="N67" s="59" t="s">
        <v>579</v>
      </c>
      <c r="O67" s="59" t="s">
        <v>579</v>
      </c>
      <c r="P67" s="59" t="s">
        <v>579</v>
      </c>
      <c r="Q67" s="59" t="s">
        <v>579</v>
      </c>
      <c r="R67" s="59" t="s">
        <v>579</v>
      </c>
      <c r="S67" s="59" t="s">
        <v>579</v>
      </c>
      <c r="T67" s="59" t="s">
        <v>579</v>
      </c>
      <c r="U67" s="59" t="s">
        <v>579</v>
      </c>
      <c r="V67" s="59" t="s">
        <v>579</v>
      </c>
      <c r="W67" s="59" t="s">
        <v>579</v>
      </c>
      <c r="X67" s="59" t="s">
        <v>579</v>
      </c>
      <c r="Y67" s="59" t="s">
        <v>579</v>
      </c>
      <c r="Z67" s="59" t="s">
        <v>579</v>
      </c>
      <c r="AA67" s="59" t="s">
        <v>579</v>
      </c>
      <c r="AB67" s="59" t="s">
        <v>579</v>
      </c>
      <c r="AC67" s="59" t="s">
        <v>579</v>
      </c>
      <c r="AD67" s="59" t="s">
        <v>579</v>
      </c>
      <c r="AE67" s="59" t="s">
        <v>579</v>
      </c>
      <c r="AF67" s="59" t="s">
        <v>579</v>
      </c>
      <c r="AG67" s="59" t="s">
        <v>579</v>
      </c>
      <c r="AH67" s="59" t="s">
        <v>579</v>
      </c>
      <c r="AI67" s="59" t="s">
        <v>579</v>
      </c>
      <c r="AJ67" s="59" t="s">
        <v>579</v>
      </c>
      <c r="AK67" s="59" t="s">
        <v>579</v>
      </c>
      <c r="AL67" s="59" t="s">
        <v>579</v>
      </c>
      <c r="AM67" s="59" t="s">
        <v>579</v>
      </c>
      <c r="AN67" s="59" t="s">
        <v>579</v>
      </c>
      <c r="AO67" s="59" t="s">
        <v>579</v>
      </c>
      <c r="AP67" s="59" t="s">
        <v>579</v>
      </c>
      <c r="AQ67" s="59" t="s">
        <v>579</v>
      </c>
      <c r="AR67" s="59" t="s">
        <v>579</v>
      </c>
      <c r="AS67" s="59" t="s">
        <v>579</v>
      </c>
      <c r="AT67" s="59" t="s">
        <v>579</v>
      </c>
      <c r="AU67" s="59" t="s">
        <v>579</v>
      </c>
      <c r="AV67" s="59" t="s">
        <v>579</v>
      </c>
      <c r="AW67" s="59" t="s">
        <v>579</v>
      </c>
      <c r="AX67" s="59" t="s">
        <v>579</v>
      </c>
      <c r="AY67" s="59" t="s">
        <v>579</v>
      </c>
      <c r="AZ67" s="59" t="s">
        <v>579</v>
      </c>
      <c r="BA67" s="59" t="s">
        <v>579</v>
      </c>
      <c r="BB67" s="59" t="s">
        <v>579</v>
      </c>
      <c r="BC67" s="59" t="s">
        <v>579</v>
      </c>
      <c r="BD67" s="59" t="s">
        <v>579</v>
      </c>
    </row>
    <row r="68" s="29" customFormat="1" ht="15.25" spans="2:56">
      <c r="B68" s="54">
        <f t="shared" si="1"/>
        <v>57</v>
      </c>
      <c r="C68" s="51" t="str">
        <f ca="1">IF(INDIRECT("'Risk Input'!"&amp;Database!$O$8&amp;ROW()-5)="","",INDIRECT("'Risk Input'!"&amp;Database!$O$8&amp;ROW()-5))</f>
        <v/>
      </c>
      <c r="D68" s="52" t="str">
        <f ca="1">IF(INDIRECT("'Risk Input'!"&amp;Database!$O$2&amp;ROW()-5)="","",INDIRECT("'Risk Input'!"&amp;Database!$O$2&amp;ROW()-5))</f>
        <v/>
      </c>
      <c r="E68" s="51" t="str">
        <f ca="1">IF(INDIRECT("'Risk Input'!"&amp;Database!$O$25&amp;ROW()-5)="","",INDIRECT("'Risk Input'!"&amp;Database!$O$25&amp;ROW()-5))</f>
        <v/>
      </c>
      <c r="F68" s="51" t="str">
        <f ca="1">IF(INDIRECT("'Risk Input'!"&amp;Database!$O$20&amp;ROW()-5)="","",INDIRECT("'Risk Input'!"&amp;Database!$O$20&amp;ROW()-5))</f>
        <v/>
      </c>
      <c r="G68" s="51"/>
      <c r="H68" s="51"/>
      <c r="I68" s="59" t="s">
        <v>579</v>
      </c>
      <c r="J68" s="59" t="s">
        <v>579</v>
      </c>
      <c r="K68" s="59" t="s">
        <v>579</v>
      </c>
      <c r="L68" s="59" t="s">
        <v>579</v>
      </c>
      <c r="M68" s="59" t="s">
        <v>579</v>
      </c>
      <c r="N68" s="59" t="s">
        <v>579</v>
      </c>
      <c r="O68" s="59" t="s">
        <v>579</v>
      </c>
      <c r="P68" s="59" t="s">
        <v>579</v>
      </c>
      <c r="Q68" s="59" t="s">
        <v>579</v>
      </c>
      <c r="R68" s="59" t="s">
        <v>579</v>
      </c>
      <c r="S68" s="59" t="s">
        <v>579</v>
      </c>
      <c r="T68" s="59" t="s">
        <v>579</v>
      </c>
      <c r="U68" s="59" t="s">
        <v>579</v>
      </c>
      <c r="V68" s="59" t="s">
        <v>579</v>
      </c>
      <c r="W68" s="59" t="s">
        <v>579</v>
      </c>
      <c r="X68" s="59" t="s">
        <v>579</v>
      </c>
      <c r="Y68" s="59" t="s">
        <v>579</v>
      </c>
      <c r="Z68" s="59" t="s">
        <v>579</v>
      </c>
      <c r="AA68" s="59" t="s">
        <v>579</v>
      </c>
      <c r="AB68" s="59" t="s">
        <v>579</v>
      </c>
      <c r="AC68" s="59" t="s">
        <v>579</v>
      </c>
      <c r="AD68" s="59" t="s">
        <v>579</v>
      </c>
      <c r="AE68" s="59" t="s">
        <v>579</v>
      </c>
      <c r="AF68" s="59" t="s">
        <v>579</v>
      </c>
      <c r="AG68" s="59" t="s">
        <v>579</v>
      </c>
      <c r="AH68" s="59" t="s">
        <v>579</v>
      </c>
      <c r="AI68" s="59" t="s">
        <v>579</v>
      </c>
      <c r="AJ68" s="59" t="s">
        <v>579</v>
      </c>
      <c r="AK68" s="59" t="s">
        <v>579</v>
      </c>
      <c r="AL68" s="59" t="s">
        <v>579</v>
      </c>
      <c r="AM68" s="59" t="s">
        <v>579</v>
      </c>
      <c r="AN68" s="59" t="s">
        <v>579</v>
      </c>
      <c r="AO68" s="59" t="s">
        <v>579</v>
      </c>
      <c r="AP68" s="59" t="s">
        <v>579</v>
      </c>
      <c r="AQ68" s="59" t="s">
        <v>579</v>
      </c>
      <c r="AR68" s="59" t="s">
        <v>579</v>
      </c>
      <c r="AS68" s="59" t="s">
        <v>579</v>
      </c>
      <c r="AT68" s="59" t="s">
        <v>579</v>
      </c>
      <c r="AU68" s="59" t="s">
        <v>579</v>
      </c>
      <c r="AV68" s="59" t="s">
        <v>579</v>
      </c>
      <c r="AW68" s="59" t="s">
        <v>579</v>
      </c>
      <c r="AX68" s="59" t="s">
        <v>579</v>
      </c>
      <c r="AY68" s="59" t="s">
        <v>579</v>
      </c>
      <c r="AZ68" s="59" t="s">
        <v>579</v>
      </c>
      <c r="BA68" s="59" t="s">
        <v>579</v>
      </c>
      <c r="BB68" s="59" t="s">
        <v>579</v>
      </c>
      <c r="BC68" s="59" t="s">
        <v>579</v>
      </c>
      <c r="BD68" s="59" t="s">
        <v>579</v>
      </c>
    </row>
    <row r="69" s="29" customFormat="1" ht="15.25" spans="2:56">
      <c r="B69" s="50">
        <f t="shared" si="1"/>
        <v>58</v>
      </c>
      <c r="C69" s="51" t="str">
        <f ca="1">IF(INDIRECT("'Risk Input'!"&amp;Database!$O$8&amp;ROW()-5)="","",INDIRECT("'Risk Input'!"&amp;Database!$O$8&amp;ROW()-5))</f>
        <v/>
      </c>
      <c r="D69" s="52" t="str">
        <f ca="1">IF(INDIRECT("'Risk Input'!"&amp;Database!$O$2&amp;ROW()-5)="","",INDIRECT("'Risk Input'!"&amp;Database!$O$2&amp;ROW()-5))</f>
        <v/>
      </c>
      <c r="E69" s="53" t="str">
        <f ca="1">IF(INDIRECT("'Risk Input'!"&amp;Database!$O$25&amp;ROW()-5)="","",INDIRECT("'Risk Input'!"&amp;Database!$O$25&amp;ROW()-5))</f>
        <v/>
      </c>
      <c r="F69" s="53" t="str">
        <f ca="1">IF(INDIRECT("'Risk Input'!"&amp;Database!$O$20&amp;ROW()-5)="","",INDIRECT("'Risk Input'!"&amp;Database!$O$20&amp;ROW()-5))</f>
        <v/>
      </c>
      <c r="G69" s="53"/>
      <c r="H69" s="53"/>
      <c r="I69" s="59" t="s">
        <v>579</v>
      </c>
      <c r="J69" s="59" t="s">
        <v>579</v>
      </c>
      <c r="K69" s="59" t="s">
        <v>579</v>
      </c>
      <c r="L69" s="59" t="s">
        <v>579</v>
      </c>
      <c r="M69" s="59" t="s">
        <v>579</v>
      </c>
      <c r="N69" s="59" t="s">
        <v>579</v>
      </c>
      <c r="O69" s="59" t="s">
        <v>579</v>
      </c>
      <c r="P69" s="59" t="s">
        <v>579</v>
      </c>
      <c r="Q69" s="59" t="s">
        <v>579</v>
      </c>
      <c r="R69" s="59" t="s">
        <v>579</v>
      </c>
      <c r="S69" s="59" t="s">
        <v>579</v>
      </c>
      <c r="T69" s="59" t="s">
        <v>579</v>
      </c>
      <c r="U69" s="59" t="s">
        <v>579</v>
      </c>
      <c r="V69" s="59" t="s">
        <v>579</v>
      </c>
      <c r="W69" s="59" t="s">
        <v>579</v>
      </c>
      <c r="X69" s="59" t="s">
        <v>579</v>
      </c>
      <c r="Y69" s="59" t="s">
        <v>579</v>
      </c>
      <c r="Z69" s="59" t="s">
        <v>579</v>
      </c>
      <c r="AA69" s="59" t="s">
        <v>579</v>
      </c>
      <c r="AB69" s="59" t="s">
        <v>579</v>
      </c>
      <c r="AC69" s="59" t="s">
        <v>579</v>
      </c>
      <c r="AD69" s="59" t="s">
        <v>579</v>
      </c>
      <c r="AE69" s="59" t="s">
        <v>579</v>
      </c>
      <c r="AF69" s="59" t="s">
        <v>579</v>
      </c>
      <c r="AG69" s="59" t="s">
        <v>579</v>
      </c>
      <c r="AH69" s="59" t="s">
        <v>579</v>
      </c>
      <c r="AI69" s="59" t="s">
        <v>579</v>
      </c>
      <c r="AJ69" s="59" t="s">
        <v>579</v>
      </c>
      <c r="AK69" s="59" t="s">
        <v>579</v>
      </c>
      <c r="AL69" s="59" t="s">
        <v>579</v>
      </c>
      <c r="AM69" s="59" t="s">
        <v>579</v>
      </c>
      <c r="AN69" s="59" t="s">
        <v>579</v>
      </c>
      <c r="AO69" s="59" t="s">
        <v>579</v>
      </c>
      <c r="AP69" s="59" t="s">
        <v>579</v>
      </c>
      <c r="AQ69" s="59" t="s">
        <v>579</v>
      </c>
      <c r="AR69" s="59" t="s">
        <v>579</v>
      </c>
      <c r="AS69" s="59" t="s">
        <v>579</v>
      </c>
      <c r="AT69" s="59" t="s">
        <v>579</v>
      </c>
      <c r="AU69" s="59" t="s">
        <v>579</v>
      </c>
      <c r="AV69" s="59" t="s">
        <v>579</v>
      </c>
      <c r="AW69" s="59" t="s">
        <v>579</v>
      </c>
      <c r="AX69" s="59" t="s">
        <v>579</v>
      </c>
      <c r="AY69" s="59" t="s">
        <v>579</v>
      </c>
      <c r="AZ69" s="59" t="s">
        <v>579</v>
      </c>
      <c r="BA69" s="59" t="s">
        <v>579</v>
      </c>
      <c r="BB69" s="59" t="s">
        <v>579</v>
      </c>
      <c r="BC69" s="59" t="s">
        <v>579</v>
      </c>
      <c r="BD69" s="59" t="s">
        <v>579</v>
      </c>
    </row>
    <row r="70" s="29" customFormat="1" ht="15.25" spans="2:56">
      <c r="B70" s="50">
        <f t="shared" ref="B70:B97" si="2">B69+1</f>
        <v>59</v>
      </c>
      <c r="C70" s="51" t="str">
        <f ca="1">IF(INDIRECT("'Risk Input'!"&amp;Database!$O$8&amp;ROW()-5)="","",INDIRECT("'Risk Input'!"&amp;Database!$O$8&amp;ROW()-5))</f>
        <v/>
      </c>
      <c r="D70" s="52" t="str">
        <f ca="1">IF(INDIRECT("'Risk Input'!"&amp;Database!$O$2&amp;ROW()-5)="","",INDIRECT("'Risk Input'!"&amp;Database!$O$2&amp;ROW()-5))</f>
        <v/>
      </c>
      <c r="E70" s="51" t="str">
        <f ca="1">IF(INDIRECT("'Risk Input'!"&amp;Database!$O$25&amp;ROW()-5)="","",INDIRECT("'Risk Input'!"&amp;Database!$O$25&amp;ROW()-5))</f>
        <v/>
      </c>
      <c r="F70" s="51" t="str">
        <f ca="1">IF(INDIRECT("'Risk Input'!"&amp;Database!$O$20&amp;ROW()-5)="","",INDIRECT("'Risk Input'!"&amp;Database!$O$20&amp;ROW()-5))</f>
        <v/>
      </c>
      <c r="G70" s="51"/>
      <c r="H70" s="51"/>
      <c r="I70" s="59" t="s">
        <v>579</v>
      </c>
      <c r="J70" s="59" t="s">
        <v>579</v>
      </c>
      <c r="K70" s="59" t="s">
        <v>579</v>
      </c>
      <c r="L70" s="59" t="s">
        <v>579</v>
      </c>
      <c r="M70" s="59" t="s">
        <v>579</v>
      </c>
      <c r="N70" s="59" t="s">
        <v>579</v>
      </c>
      <c r="O70" s="59" t="s">
        <v>579</v>
      </c>
      <c r="P70" s="59" t="s">
        <v>579</v>
      </c>
      <c r="Q70" s="59" t="s">
        <v>579</v>
      </c>
      <c r="R70" s="59" t="s">
        <v>579</v>
      </c>
      <c r="S70" s="59" t="s">
        <v>579</v>
      </c>
      <c r="T70" s="59" t="s">
        <v>579</v>
      </c>
      <c r="U70" s="59" t="s">
        <v>579</v>
      </c>
      <c r="V70" s="59" t="s">
        <v>579</v>
      </c>
      <c r="W70" s="59" t="s">
        <v>579</v>
      </c>
      <c r="X70" s="59" t="s">
        <v>579</v>
      </c>
      <c r="Y70" s="59" t="s">
        <v>579</v>
      </c>
      <c r="Z70" s="59" t="s">
        <v>579</v>
      </c>
      <c r="AA70" s="59" t="s">
        <v>579</v>
      </c>
      <c r="AB70" s="59" t="s">
        <v>579</v>
      </c>
      <c r="AC70" s="59" t="s">
        <v>579</v>
      </c>
      <c r="AD70" s="59" t="s">
        <v>579</v>
      </c>
      <c r="AE70" s="59" t="s">
        <v>579</v>
      </c>
      <c r="AF70" s="59" t="s">
        <v>579</v>
      </c>
      <c r="AG70" s="59" t="s">
        <v>579</v>
      </c>
      <c r="AH70" s="59" t="s">
        <v>579</v>
      </c>
      <c r="AI70" s="59" t="s">
        <v>579</v>
      </c>
      <c r="AJ70" s="59" t="s">
        <v>579</v>
      </c>
      <c r="AK70" s="59" t="s">
        <v>579</v>
      </c>
      <c r="AL70" s="59" t="s">
        <v>579</v>
      </c>
      <c r="AM70" s="59" t="s">
        <v>579</v>
      </c>
      <c r="AN70" s="59" t="s">
        <v>579</v>
      </c>
      <c r="AO70" s="59" t="s">
        <v>579</v>
      </c>
      <c r="AP70" s="59" t="s">
        <v>579</v>
      </c>
      <c r="AQ70" s="59" t="s">
        <v>579</v>
      </c>
      <c r="AR70" s="59" t="s">
        <v>579</v>
      </c>
      <c r="AS70" s="59" t="s">
        <v>579</v>
      </c>
      <c r="AT70" s="59" t="s">
        <v>579</v>
      </c>
      <c r="AU70" s="59" t="s">
        <v>579</v>
      </c>
      <c r="AV70" s="59" t="s">
        <v>579</v>
      </c>
      <c r="AW70" s="59" t="s">
        <v>579</v>
      </c>
      <c r="AX70" s="59" t="s">
        <v>579</v>
      </c>
      <c r="AY70" s="59" t="s">
        <v>579</v>
      </c>
      <c r="AZ70" s="59" t="s">
        <v>579</v>
      </c>
      <c r="BA70" s="59" t="s">
        <v>579</v>
      </c>
      <c r="BB70" s="59" t="s">
        <v>579</v>
      </c>
      <c r="BC70" s="59" t="s">
        <v>579</v>
      </c>
      <c r="BD70" s="59" t="s">
        <v>579</v>
      </c>
    </row>
    <row r="71" s="29" customFormat="1" ht="15.25" spans="2:56">
      <c r="B71" s="50">
        <f t="shared" si="2"/>
        <v>60</v>
      </c>
      <c r="C71" s="51" t="str">
        <f ca="1">IF(INDIRECT("'Risk Input'!"&amp;Database!$O$8&amp;ROW()-5)="","",INDIRECT("'Risk Input'!"&amp;Database!$O$8&amp;ROW()-5))</f>
        <v/>
      </c>
      <c r="D71" s="52" t="str">
        <f ca="1">IF(INDIRECT("'Risk Input'!"&amp;Database!$O$2&amp;ROW()-5)="","",INDIRECT("'Risk Input'!"&amp;Database!$O$2&amp;ROW()-5))</f>
        <v/>
      </c>
      <c r="E71" s="53" t="str">
        <f ca="1">IF(INDIRECT("'Risk Input'!"&amp;Database!$O$25&amp;ROW()-5)="","",INDIRECT("'Risk Input'!"&amp;Database!$O$25&amp;ROW()-5))</f>
        <v/>
      </c>
      <c r="F71" s="53" t="str">
        <f ca="1">IF(INDIRECT("'Risk Input'!"&amp;Database!$O$20&amp;ROW()-5)="","",INDIRECT("'Risk Input'!"&amp;Database!$O$20&amp;ROW()-5))</f>
        <v/>
      </c>
      <c r="G71" s="53"/>
      <c r="H71" s="53"/>
      <c r="I71" s="59" t="s">
        <v>579</v>
      </c>
      <c r="J71" s="59" t="s">
        <v>579</v>
      </c>
      <c r="K71" s="59" t="s">
        <v>579</v>
      </c>
      <c r="L71" s="59" t="s">
        <v>579</v>
      </c>
      <c r="M71" s="59" t="s">
        <v>579</v>
      </c>
      <c r="N71" s="59" t="s">
        <v>579</v>
      </c>
      <c r="O71" s="59" t="s">
        <v>579</v>
      </c>
      <c r="P71" s="59" t="s">
        <v>579</v>
      </c>
      <c r="Q71" s="59" t="s">
        <v>579</v>
      </c>
      <c r="R71" s="59" t="s">
        <v>579</v>
      </c>
      <c r="S71" s="59" t="s">
        <v>579</v>
      </c>
      <c r="T71" s="59" t="s">
        <v>579</v>
      </c>
      <c r="U71" s="59" t="s">
        <v>579</v>
      </c>
      <c r="V71" s="59" t="s">
        <v>579</v>
      </c>
      <c r="W71" s="59" t="s">
        <v>579</v>
      </c>
      <c r="X71" s="59" t="s">
        <v>579</v>
      </c>
      <c r="Y71" s="59" t="s">
        <v>579</v>
      </c>
      <c r="Z71" s="59" t="s">
        <v>579</v>
      </c>
      <c r="AA71" s="59" t="s">
        <v>579</v>
      </c>
      <c r="AB71" s="59" t="s">
        <v>579</v>
      </c>
      <c r="AC71" s="59" t="s">
        <v>579</v>
      </c>
      <c r="AD71" s="59" t="s">
        <v>579</v>
      </c>
      <c r="AE71" s="59" t="s">
        <v>579</v>
      </c>
      <c r="AF71" s="59" t="s">
        <v>579</v>
      </c>
      <c r="AG71" s="59" t="s">
        <v>579</v>
      </c>
      <c r="AH71" s="59" t="s">
        <v>579</v>
      </c>
      <c r="AI71" s="59" t="s">
        <v>579</v>
      </c>
      <c r="AJ71" s="59" t="s">
        <v>579</v>
      </c>
      <c r="AK71" s="59" t="s">
        <v>579</v>
      </c>
      <c r="AL71" s="59" t="s">
        <v>579</v>
      </c>
      <c r="AM71" s="59" t="s">
        <v>579</v>
      </c>
      <c r="AN71" s="59" t="s">
        <v>579</v>
      </c>
      <c r="AO71" s="59" t="s">
        <v>579</v>
      </c>
      <c r="AP71" s="59" t="s">
        <v>579</v>
      </c>
      <c r="AQ71" s="59" t="s">
        <v>579</v>
      </c>
      <c r="AR71" s="59" t="s">
        <v>579</v>
      </c>
      <c r="AS71" s="59" t="s">
        <v>579</v>
      </c>
      <c r="AT71" s="59" t="s">
        <v>579</v>
      </c>
      <c r="AU71" s="59" t="s">
        <v>579</v>
      </c>
      <c r="AV71" s="59" t="s">
        <v>579</v>
      </c>
      <c r="AW71" s="59" t="s">
        <v>579</v>
      </c>
      <c r="AX71" s="59" t="s">
        <v>579</v>
      </c>
      <c r="AY71" s="59" t="s">
        <v>579</v>
      </c>
      <c r="AZ71" s="59" t="s">
        <v>579</v>
      </c>
      <c r="BA71" s="59" t="s">
        <v>579</v>
      </c>
      <c r="BB71" s="59" t="s">
        <v>579</v>
      </c>
      <c r="BC71" s="59" t="s">
        <v>579</v>
      </c>
      <c r="BD71" s="59" t="s">
        <v>579</v>
      </c>
    </row>
    <row r="72" s="29" customFormat="1" ht="15.25" spans="2:56">
      <c r="B72" s="50">
        <f t="shared" si="2"/>
        <v>61</v>
      </c>
      <c r="C72" s="51" t="str">
        <f ca="1">IF(INDIRECT("'Risk Input'!"&amp;Database!$O$8&amp;ROW()-5)="","",INDIRECT("'Risk Input'!"&amp;Database!$O$8&amp;ROW()-5))</f>
        <v/>
      </c>
      <c r="D72" s="52" t="str">
        <f ca="1">IF(INDIRECT("'Risk Input'!"&amp;Database!$O$2&amp;ROW()-5)="","",INDIRECT("'Risk Input'!"&amp;Database!$O$2&amp;ROW()-5))</f>
        <v/>
      </c>
      <c r="E72" s="51" t="str">
        <f ca="1">IF(INDIRECT("'Risk Input'!"&amp;Database!$O$25&amp;ROW()-5)="","",INDIRECT("'Risk Input'!"&amp;Database!$O$25&amp;ROW()-5))</f>
        <v/>
      </c>
      <c r="F72" s="51" t="str">
        <f ca="1">IF(INDIRECT("'Risk Input'!"&amp;Database!$O$20&amp;ROW()-5)="","",INDIRECT("'Risk Input'!"&amp;Database!$O$20&amp;ROW()-5))</f>
        <v/>
      </c>
      <c r="G72" s="51"/>
      <c r="H72" s="51"/>
      <c r="I72" s="59" t="s">
        <v>579</v>
      </c>
      <c r="J72" s="59" t="s">
        <v>579</v>
      </c>
      <c r="K72" s="59" t="s">
        <v>579</v>
      </c>
      <c r="L72" s="59" t="s">
        <v>579</v>
      </c>
      <c r="M72" s="59" t="s">
        <v>579</v>
      </c>
      <c r="N72" s="59" t="s">
        <v>579</v>
      </c>
      <c r="O72" s="59" t="s">
        <v>579</v>
      </c>
      <c r="P72" s="59" t="s">
        <v>579</v>
      </c>
      <c r="Q72" s="59" t="s">
        <v>579</v>
      </c>
      <c r="R72" s="59" t="s">
        <v>579</v>
      </c>
      <c r="S72" s="59" t="s">
        <v>579</v>
      </c>
      <c r="T72" s="59" t="s">
        <v>579</v>
      </c>
      <c r="U72" s="59" t="s">
        <v>579</v>
      </c>
      <c r="V72" s="59" t="s">
        <v>579</v>
      </c>
      <c r="W72" s="59" t="s">
        <v>579</v>
      </c>
      <c r="X72" s="59" t="s">
        <v>579</v>
      </c>
      <c r="Y72" s="59" t="s">
        <v>579</v>
      </c>
      <c r="Z72" s="59" t="s">
        <v>579</v>
      </c>
      <c r="AA72" s="59" t="s">
        <v>579</v>
      </c>
      <c r="AB72" s="59" t="s">
        <v>579</v>
      </c>
      <c r="AC72" s="59" t="s">
        <v>579</v>
      </c>
      <c r="AD72" s="59" t="s">
        <v>579</v>
      </c>
      <c r="AE72" s="59" t="s">
        <v>579</v>
      </c>
      <c r="AF72" s="59" t="s">
        <v>579</v>
      </c>
      <c r="AG72" s="59" t="s">
        <v>579</v>
      </c>
      <c r="AH72" s="59" t="s">
        <v>579</v>
      </c>
      <c r="AI72" s="59" t="s">
        <v>579</v>
      </c>
      <c r="AJ72" s="59" t="s">
        <v>579</v>
      </c>
      <c r="AK72" s="59" t="s">
        <v>579</v>
      </c>
      <c r="AL72" s="59" t="s">
        <v>579</v>
      </c>
      <c r="AM72" s="59" t="s">
        <v>579</v>
      </c>
      <c r="AN72" s="59" t="s">
        <v>579</v>
      </c>
      <c r="AO72" s="59" t="s">
        <v>579</v>
      </c>
      <c r="AP72" s="59" t="s">
        <v>579</v>
      </c>
      <c r="AQ72" s="59" t="s">
        <v>579</v>
      </c>
      <c r="AR72" s="59" t="s">
        <v>579</v>
      </c>
      <c r="AS72" s="59" t="s">
        <v>579</v>
      </c>
      <c r="AT72" s="59" t="s">
        <v>579</v>
      </c>
      <c r="AU72" s="59" t="s">
        <v>579</v>
      </c>
      <c r="AV72" s="59" t="s">
        <v>579</v>
      </c>
      <c r="AW72" s="59" t="s">
        <v>579</v>
      </c>
      <c r="AX72" s="59" t="s">
        <v>579</v>
      </c>
      <c r="AY72" s="59" t="s">
        <v>579</v>
      </c>
      <c r="AZ72" s="59" t="s">
        <v>579</v>
      </c>
      <c r="BA72" s="59" t="s">
        <v>579</v>
      </c>
      <c r="BB72" s="59" t="s">
        <v>579</v>
      </c>
      <c r="BC72" s="59" t="s">
        <v>579</v>
      </c>
      <c r="BD72" s="59" t="s">
        <v>579</v>
      </c>
    </row>
    <row r="73" s="29" customFormat="1" ht="15.25" spans="2:56">
      <c r="B73" s="50">
        <f t="shared" si="2"/>
        <v>62</v>
      </c>
      <c r="C73" s="51" t="str">
        <f ca="1">IF(INDIRECT("'Risk Input'!"&amp;Database!$O$8&amp;ROW()-5)="","",INDIRECT("'Risk Input'!"&amp;Database!$O$8&amp;ROW()-5))</f>
        <v/>
      </c>
      <c r="D73" s="52" t="str">
        <f ca="1">IF(INDIRECT("'Risk Input'!"&amp;Database!$O$2&amp;ROW()-5)="","",INDIRECT("'Risk Input'!"&amp;Database!$O$2&amp;ROW()-5))</f>
        <v/>
      </c>
      <c r="E73" s="53" t="str">
        <f ca="1">IF(INDIRECT("'Risk Input'!"&amp;Database!$O$25&amp;ROW()-5)="","",INDIRECT("'Risk Input'!"&amp;Database!$O$25&amp;ROW()-5))</f>
        <v/>
      </c>
      <c r="F73" s="53" t="str">
        <f ca="1">IF(INDIRECT("'Risk Input'!"&amp;Database!$O$20&amp;ROW()-5)="","",INDIRECT("'Risk Input'!"&amp;Database!$O$20&amp;ROW()-5))</f>
        <v/>
      </c>
      <c r="G73" s="53"/>
      <c r="H73" s="53"/>
      <c r="I73" s="59" t="s">
        <v>579</v>
      </c>
      <c r="J73" s="59" t="s">
        <v>579</v>
      </c>
      <c r="K73" s="59" t="s">
        <v>579</v>
      </c>
      <c r="L73" s="59" t="s">
        <v>579</v>
      </c>
      <c r="M73" s="59" t="s">
        <v>579</v>
      </c>
      <c r="N73" s="59" t="s">
        <v>579</v>
      </c>
      <c r="O73" s="59" t="s">
        <v>579</v>
      </c>
      <c r="P73" s="59" t="s">
        <v>579</v>
      </c>
      <c r="Q73" s="59" t="s">
        <v>579</v>
      </c>
      <c r="R73" s="59" t="s">
        <v>579</v>
      </c>
      <c r="S73" s="59" t="s">
        <v>579</v>
      </c>
      <c r="T73" s="59" t="s">
        <v>579</v>
      </c>
      <c r="U73" s="59" t="s">
        <v>579</v>
      </c>
      <c r="V73" s="59" t="s">
        <v>579</v>
      </c>
      <c r="W73" s="59" t="s">
        <v>579</v>
      </c>
      <c r="X73" s="59" t="s">
        <v>579</v>
      </c>
      <c r="Y73" s="59" t="s">
        <v>579</v>
      </c>
      <c r="Z73" s="59" t="s">
        <v>579</v>
      </c>
      <c r="AA73" s="59" t="s">
        <v>579</v>
      </c>
      <c r="AB73" s="59" t="s">
        <v>579</v>
      </c>
      <c r="AC73" s="59" t="s">
        <v>579</v>
      </c>
      <c r="AD73" s="59" t="s">
        <v>579</v>
      </c>
      <c r="AE73" s="59" t="s">
        <v>579</v>
      </c>
      <c r="AF73" s="59" t="s">
        <v>579</v>
      </c>
      <c r="AG73" s="59" t="s">
        <v>579</v>
      </c>
      <c r="AH73" s="59" t="s">
        <v>579</v>
      </c>
      <c r="AI73" s="59" t="s">
        <v>579</v>
      </c>
      <c r="AJ73" s="59" t="s">
        <v>579</v>
      </c>
      <c r="AK73" s="59" t="s">
        <v>579</v>
      </c>
      <c r="AL73" s="59" t="s">
        <v>579</v>
      </c>
      <c r="AM73" s="59" t="s">
        <v>579</v>
      </c>
      <c r="AN73" s="59" t="s">
        <v>579</v>
      </c>
      <c r="AO73" s="59" t="s">
        <v>579</v>
      </c>
      <c r="AP73" s="59" t="s">
        <v>579</v>
      </c>
      <c r="AQ73" s="59" t="s">
        <v>579</v>
      </c>
      <c r="AR73" s="59" t="s">
        <v>579</v>
      </c>
      <c r="AS73" s="59" t="s">
        <v>579</v>
      </c>
      <c r="AT73" s="59" t="s">
        <v>579</v>
      </c>
      <c r="AU73" s="59" t="s">
        <v>579</v>
      </c>
      <c r="AV73" s="59" t="s">
        <v>579</v>
      </c>
      <c r="AW73" s="59" t="s">
        <v>579</v>
      </c>
      <c r="AX73" s="59" t="s">
        <v>579</v>
      </c>
      <c r="AY73" s="59" t="s">
        <v>579</v>
      </c>
      <c r="AZ73" s="59" t="s">
        <v>579</v>
      </c>
      <c r="BA73" s="59" t="s">
        <v>579</v>
      </c>
      <c r="BB73" s="59" t="s">
        <v>579</v>
      </c>
      <c r="BC73" s="59" t="s">
        <v>579</v>
      </c>
      <c r="BD73" s="59" t="s">
        <v>579</v>
      </c>
    </row>
    <row r="74" s="29" customFormat="1" ht="15.25" spans="2:56">
      <c r="B74" s="50">
        <f t="shared" si="2"/>
        <v>63</v>
      </c>
      <c r="C74" s="51" t="str">
        <f ca="1">IF(INDIRECT("'Risk Input'!"&amp;Database!$O$8&amp;ROW()-5)="","",INDIRECT("'Risk Input'!"&amp;Database!$O$8&amp;ROW()-5))</f>
        <v/>
      </c>
      <c r="D74" s="52" t="str">
        <f ca="1">IF(INDIRECT("'Risk Input'!"&amp;Database!$O$2&amp;ROW()-5)="","",INDIRECT("'Risk Input'!"&amp;Database!$O$2&amp;ROW()-5))</f>
        <v/>
      </c>
      <c r="E74" s="51" t="str">
        <f ca="1">IF(INDIRECT("'Risk Input'!"&amp;Database!$O$25&amp;ROW()-5)="","",INDIRECT("'Risk Input'!"&amp;Database!$O$25&amp;ROW()-5))</f>
        <v/>
      </c>
      <c r="F74" s="51" t="str">
        <f ca="1">IF(INDIRECT("'Risk Input'!"&amp;Database!$O$20&amp;ROW()-5)="","",INDIRECT("'Risk Input'!"&amp;Database!$O$20&amp;ROW()-5))</f>
        <v/>
      </c>
      <c r="G74" s="51"/>
      <c r="H74" s="51"/>
      <c r="I74" s="59" t="s">
        <v>579</v>
      </c>
      <c r="J74" s="59" t="s">
        <v>579</v>
      </c>
      <c r="K74" s="59" t="s">
        <v>579</v>
      </c>
      <c r="L74" s="59" t="s">
        <v>579</v>
      </c>
      <c r="M74" s="59" t="s">
        <v>579</v>
      </c>
      <c r="N74" s="59" t="s">
        <v>579</v>
      </c>
      <c r="O74" s="59" t="s">
        <v>579</v>
      </c>
      <c r="P74" s="59" t="s">
        <v>579</v>
      </c>
      <c r="Q74" s="59" t="s">
        <v>579</v>
      </c>
      <c r="R74" s="59" t="s">
        <v>579</v>
      </c>
      <c r="S74" s="59" t="s">
        <v>579</v>
      </c>
      <c r="T74" s="59" t="s">
        <v>579</v>
      </c>
      <c r="U74" s="59" t="s">
        <v>579</v>
      </c>
      <c r="V74" s="59" t="s">
        <v>579</v>
      </c>
      <c r="W74" s="59" t="s">
        <v>579</v>
      </c>
      <c r="X74" s="59" t="s">
        <v>579</v>
      </c>
      <c r="Y74" s="59" t="s">
        <v>579</v>
      </c>
      <c r="Z74" s="59" t="s">
        <v>579</v>
      </c>
      <c r="AA74" s="59" t="s">
        <v>579</v>
      </c>
      <c r="AB74" s="59" t="s">
        <v>579</v>
      </c>
      <c r="AC74" s="59" t="s">
        <v>579</v>
      </c>
      <c r="AD74" s="59" t="s">
        <v>579</v>
      </c>
      <c r="AE74" s="59" t="s">
        <v>579</v>
      </c>
      <c r="AF74" s="59" t="s">
        <v>579</v>
      </c>
      <c r="AG74" s="59" t="s">
        <v>579</v>
      </c>
      <c r="AH74" s="59" t="s">
        <v>579</v>
      </c>
      <c r="AI74" s="59" t="s">
        <v>579</v>
      </c>
      <c r="AJ74" s="59" t="s">
        <v>579</v>
      </c>
      <c r="AK74" s="59" t="s">
        <v>579</v>
      </c>
      <c r="AL74" s="59" t="s">
        <v>579</v>
      </c>
      <c r="AM74" s="59" t="s">
        <v>579</v>
      </c>
      <c r="AN74" s="59" t="s">
        <v>579</v>
      </c>
      <c r="AO74" s="59" t="s">
        <v>579</v>
      </c>
      <c r="AP74" s="59" t="s">
        <v>579</v>
      </c>
      <c r="AQ74" s="59" t="s">
        <v>579</v>
      </c>
      <c r="AR74" s="59" t="s">
        <v>579</v>
      </c>
      <c r="AS74" s="59" t="s">
        <v>579</v>
      </c>
      <c r="AT74" s="59" t="s">
        <v>579</v>
      </c>
      <c r="AU74" s="59" t="s">
        <v>579</v>
      </c>
      <c r="AV74" s="59" t="s">
        <v>579</v>
      </c>
      <c r="AW74" s="59" t="s">
        <v>579</v>
      </c>
      <c r="AX74" s="59" t="s">
        <v>579</v>
      </c>
      <c r="AY74" s="59" t="s">
        <v>579</v>
      </c>
      <c r="AZ74" s="59" t="s">
        <v>579</v>
      </c>
      <c r="BA74" s="59" t="s">
        <v>579</v>
      </c>
      <c r="BB74" s="59" t="s">
        <v>579</v>
      </c>
      <c r="BC74" s="59" t="s">
        <v>579</v>
      </c>
      <c r="BD74" s="59" t="s">
        <v>579</v>
      </c>
    </row>
    <row r="75" s="29" customFormat="1" ht="15.25" spans="2:56">
      <c r="B75" s="50">
        <f t="shared" si="2"/>
        <v>64</v>
      </c>
      <c r="C75" s="51" t="str">
        <f ca="1">IF(INDIRECT("'Risk Input'!"&amp;Database!$O$8&amp;ROW()-5)="","",INDIRECT("'Risk Input'!"&amp;Database!$O$8&amp;ROW()-5))</f>
        <v/>
      </c>
      <c r="D75" s="52" t="str">
        <f ca="1">IF(INDIRECT("'Risk Input'!"&amp;Database!$O$2&amp;ROW()-5)="","",INDIRECT("'Risk Input'!"&amp;Database!$O$2&amp;ROW()-5))</f>
        <v/>
      </c>
      <c r="E75" s="53" t="str">
        <f ca="1">IF(INDIRECT("'Risk Input'!"&amp;Database!$O$25&amp;ROW()-5)="","",INDIRECT("'Risk Input'!"&amp;Database!$O$25&amp;ROW()-5))</f>
        <v/>
      </c>
      <c r="F75" s="53" t="str">
        <f ca="1">IF(INDIRECT("'Risk Input'!"&amp;Database!$O$20&amp;ROW()-5)="","",INDIRECT("'Risk Input'!"&amp;Database!$O$20&amp;ROW()-5))</f>
        <v/>
      </c>
      <c r="G75" s="53"/>
      <c r="H75" s="53"/>
      <c r="I75" s="59" t="s">
        <v>579</v>
      </c>
      <c r="J75" s="59" t="s">
        <v>579</v>
      </c>
      <c r="K75" s="59" t="s">
        <v>579</v>
      </c>
      <c r="L75" s="59" t="s">
        <v>579</v>
      </c>
      <c r="M75" s="59" t="s">
        <v>579</v>
      </c>
      <c r="N75" s="59" t="s">
        <v>579</v>
      </c>
      <c r="O75" s="59" t="s">
        <v>579</v>
      </c>
      <c r="P75" s="59" t="s">
        <v>579</v>
      </c>
      <c r="Q75" s="59" t="s">
        <v>579</v>
      </c>
      <c r="R75" s="59" t="s">
        <v>579</v>
      </c>
      <c r="S75" s="59" t="s">
        <v>579</v>
      </c>
      <c r="T75" s="59" t="s">
        <v>579</v>
      </c>
      <c r="U75" s="59" t="s">
        <v>579</v>
      </c>
      <c r="V75" s="59" t="s">
        <v>579</v>
      </c>
      <c r="W75" s="59" t="s">
        <v>579</v>
      </c>
      <c r="X75" s="59" t="s">
        <v>579</v>
      </c>
      <c r="Y75" s="59" t="s">
        <v>579</v>
      </c>
      <c r="Z75" s="59" t="s">
        <v>579</v>
      </c>
      <c r="AA75" s="59" t="s">
        <v>579</v>
      </c>
      <c r="AB75" s="59" t="s">
        <v>579</v>
      </c>
      <c r="AC75" s="59" t="s">
        <v>579</v>
      </c>
      <c r="AD75" s="59" t="s">
        <v>579</v>
      </c>
      <c r="AE75" s="59" t="s">
        <v>579</v>
      </c>
      <c r="AF75" s="59" t="s">
        <v>579</v>
      </c>
      <c r="AG75" s="59" t="s">
        <v>579</v>
      </c>
      <c r="AH75" s="59" t="s">
        <v>579</v>
      </c>
      <c r="AI75" s="59" t="s">
        <v>579</v>
      </c>
      <c r="AJ75" s="59" t="s">
        <v>579</v>
      </c>
      <c r="AK75" s="59" t="s">
        <v>579</v>
      </c>
      <c r="AL75" s="59" t="s">
        <v>579</v>
      </c>
      <c r="AM75" s="59" t="s">
        <v>579</v>
      </c>
      <c r="AN75" s="59" t="s">
        <v>579</v>
      </c>
      <c r="AO75" s="59" t="s">
        <v>579</v>
      </c>
      <c r="AP75" s="59" t="s">
        <v>579</v>
      </c>
      <c r="AQ75" s="59" t="s">
        <v>579</v>
      </c>
      <c r="AR75" s="59" t="s">
        <v>579</v>
      </c>
      <c r="AS75" s="59" t="s">
        <v>579</v>
      </c>
      <c r="AT75" s="59" t="s">
        <v>579</v>
      </c>
      <c r="AU75" s="59" t="s">
        <v>579</v>
      </c>
      <c r="AV75" s="59" t="s">
        <v>579</v>
      </c>
      <c r="AW75" s="59" t="s">
        <v>579</v>
      </c>
      <c r="AX75" s="59" t="s">
        <v>579</v>
      </c>
      <c r="AY75" s="59" t="s">
        <v>579</v>
      </c>
      <c r="AZ75" s="59" t="s">
        <v>579</v>
      </c>
      <c r="BA75" s="59" t="s">
        <v>579</v>
      </c>
      <c r="BB75" s="59" t="s">
        <v>579</v>
      </c>
      <c r="BC75" s="59" t="s">
        <v>579</v>
      </c>
      <c r="BD75" s="59" t="s">
        <v>579</v>
      </c>
    </row>
    <row r="76" s="29" customFormat="1" ht="15.25" spans="2:56">
      <c r="B76" s="50">
        <f t="shared" si="2"/>
        <v>65</v>
      </c>
      <c r="C76" s="51" t="str">
        <f ca="1">IF(INDIRECT("'Risk Input'!"&amp;Database!$O$8&amp;ROW()-5)="","",INDIRECT("'Risk Input'!"&amp;Database!$O$8&amp;ROW()-5))</f>
        <v/>
      </c>
      <c r="D76" s="52" t="str">
        <f ca="1">IF(INDIRECT("'Risk Input'!"&amp;Database!$O$2&amp;ROW()-5)="","",INDIRECT("'Risk Input'!"&amp;Database!$O$2&amp;ROW()-5))</f>
        <v/>
      </c>
      <c r="E76" s="51" t="str">
        <f ca="1">IF(INDIRECT("'Risk Input'!"&amp;Database!$O$25&amp;ROW()-5)="","",INDIRECT("'Risk Input'!"&amp;Database!$O$25&amp;ROW()-5))</f>
        <v/>
      </c>
      <c r="F76" s="51" t="str">
        <f ca="1">IF(INDIRECT("'Risk Input'!"&amp;Database!$O$20&amp;ROW()-5)="","",INDIRECT("'Risk Input'!"&amp;Database!$O$20&amp;ROW()-5))</f>
        <v/>
      </c>
      <c r="G76" s="51"/>
      <c r="H76" s="51"/>
      <c r="I76" s="59" t="s">
        <v>579</v>
      </c>
      <c r="J76" s="59" t="s">
        <v>579</v>
      </c>
      <c r="K76" s="59" t="s">
        <v>579</v>
      </c>
      <c r="L76" s="59" t="s">
        <v>579</v>
      </c>
      <c r="M76" s="59" t="s">
        <v>579</v>
      </c>
      <c r="N76" s="59" t="s">
        <v>579</v>
      </c>
      <c r="O76" s="59" t="s">
        <v>579</v>
      </c>
      <c r="P76" s="59" t="s">
        <v>579</v>
      </c>
      <c r="Q76" s="59" t="s">
        <v>579</v>
      </c>
      <c r="R76" s="59" t="s">
        <v>579</v>
      </c>
      <c r="S76" s="59" t="s">
        <v>579</v>
      </c>
      <c r="T76" s="59" t="s">
        <v>579</v>
      </c>
      <c r="U76" s="59" t="s">
        <v>579</v>
      </c>
      <c r="V76" s="59" t="s">
        <v>579</v>
      </c>
      <c r="W76" s="59" t="s">
        <v>579</v>
      </c>
      <c r="X76" s="59" t="s">
        <v>579</v>
      </c>
      <c r="Y76" s="59" t="s">
        <v>579</v>
      </c>
      <c r="Z76" s="59" t="s">
        <v>579</v>
      </c>
      <c r="AA76" s="59" t="s">
        <v>579</v>
      </c>
      <c r="AB76" s="59" t="s">
        <v>579</v>
      </c>
      <c r="AC76" s="59" t="s">
        <v>579</v>
      </c>
      <c r="AD76" s="59" t="s">
        <v>579</v>
      </c>
      <c r="AE76" s="59" t="s">
        <v>579</v>
      </c>
      <c r="AF76" s="59" t="s">
        <v>579</v>
      </c>
      <c r="AG76" s="59" t="s">
        <v>579</v>
      </c>
      <c r="AH76" s="59" t="s">
        <v>579</v>
      </c>
      <c r="AI76" s="59" t="s">
        <v>579</v>
      </c>
      <c r="AJ76" s="59" t="s">
        <v>579</v>
      </c>
      <c r="AK76" s="59" t="s">
        <v>579</v>
      </c>
      <c r="AL76" s="59" t="s">
        <v>579</v>
      </c>
      <c r="AM76" s="59" t="s">
        <v>579</v>
      </c>
      <c r="AN76" s="59" t="s">
        <v>579</v>
      </c>
      <c r="AO76" s="59" t="s">
        <v>579</v>
      </c>
      <c r="AP76" s="59" t="s">
        <v>579</v>
      </c>
      <c r="AQ76" s="59" t="s">
        <v>579</v>
      </c>
      <c r="AR76" s="59" t="s">
        <v>579</v>
      </c>
      <c r="AS76" s="59" t="s">
        <v>579</v>
      </c>
      <c r="AT76" s="59" t="s">
        <v>579</v>
      </c>
      <c r="AU76" s="59" t="s">
        <v>579</v>
      </c>
      <c r="AV76" s="59" t="s">
        <v>579</v>
      </c>
      <c r="AW76" s="59" t="s">
        <v>579</v>
      </c>
      <c r="AX76" s="59" t="s">
        <v>579</v>
      </c>
      <c r="AY76" s="59" t="s">
        <v>579</v>
      </c>
      <c r="AZ76" s="59" t="s">
        <v>579</v>
      </c>
      <c r="BA76" s="59" t="s">
        <v>579</v>
      </c>
      <c r="BB76" s="59" t="s">
        <v>579</v>
      </c>
      <c r="BC76" s="59" t="s">
        <v>579</v>
      </c>
      <c r="BD76" s="59" t="s">
        <v>579</v>
      </c>
    </row>
    <row r="77" s="29" customFormat="1" ht="15.25" spans="2:56">
      <c r="B77" s="50">
        <f t="shared" si="2"/>
        <v>66</v>
      </c>
      <c r="C77" s="51" t="str">
        <f ca="1">IF(INDIRECT("'Risk Input'!"&amp;Database!$O$8&amp;ROW()-5)="","",INDIRECT("'Risk Input'!"&amp;Database!$O$8&amp;ROW()-5))</f>
        <v/>
      </c>
      <c r="D77" s="52" t="str">
        <f ca="1">IF(INDIRECT("'Risk Input'!"&amp;Database!$O$2&amp;ROW()-5)="","",INDIRECT("'Risk Input'!"&amp;Database!$O$2&amp;ROW()-5))</f>
        <v/>
      </c>
      <c r="E77" s="53" t="str">
        <f ca="1">IF(INDIRECT("'Risk Input'!"&amp;Database!$O$25&amp;ROW()-5)="","",INDIRECT("'Risk Input'!"&amp;Database!$O$25&amp;ROW()-5))</f>
        <v/>
      </c>
      <c r="F77" s="53" t="str">
        <f ca="1">IF(INDIRECT("'Risk Input'!"&amp;Database!$O$20&amp;ROW()-5)="","",INDIRECT("'Risk Input'!"&amp;Database!$O$20&amp;ROW()-5))</f>
        <v/>
      </c>
      <c r="G77" s="53"/>
      <c r="H77" s="53"/>
      <c r="I77" s="59" t="s">
        <v>579</v>
      </c>
      <c r="J77" s="59" t="s">
        <v>579</v>
      </c>
      <c r="K77" s="59" t="s">
        <v>579</v>
      </c>
      <c r="L77" s="59" t="s">
        <v>579</v>
      </c>
      <c r="M77" s="59" t="s">
        <v>579</v>
      </c>
      <c r="N77" s="59" t="s">
        <v>579</v>
      </c>
      <c r="O77" s="59" t="s">
        <v>579</v>
      </c>
      <c r="P77" s="59" t="s">
        <v>579</v>
      </c>
      <c r="Q77" s="59" t="s">
        <v>579</v>
      </c>
      <c r="R77" s="59" t="s">
        <v>579</v>
      </c>
      <c r="S77" s="59" t="s">
        <v>579</v>
      </c>
      <c r="T77" s="59" t="s">
        <v>579</v>
      </c>
      <c r="U77" s="59" t="s">
        <v>579</v>
      </c>
      <c r="V77" s="59" t="s">
        <v>579</v>
      </c>
      <c r="W77" s="59" t="s">
        <v>579</v>
      </c>
      <c r="X77" s="59" t="s">
        <v>579</v>
      </c>
      <c r="Y77" s="59" t="s">
        <v>579</v>
      </c>
      <c r="Z77" s="59" t="s">
        <v>579</v>
      </c>
      <c r="AA77" s="59" t="s">
        <v>579</v>
      </c>
      <c r="AB77" s="59" t="s">
        <v>579</v>
      </c>
      <c r="AC77" s="59" t="s">
        <v>579</v>
      </c>
      <c r="AD77" s="59" t="s">
        <v>579</v>
      </c>
      <c r="AE77" s="59" t="s">
        <v>579</v>
      </c>
      <c r="AF77" s="59" t="s">
        <v>579</v>
      </c>
      <c r="AG77" s="59" t="s">
        <v>579</v>
      </c>
      <c r="AH77" s="59" t="s">
        <v>579</v>
      </c>
      <c r="AI77" s="59" t="s">
        <v>579</v>
      </c>
      <c r="AJ77" s="59" t="s">
        <v>579</v>
      </c>
      <c r="AK77" s="59" t="s">
        <v>579</v>
      </c>
      <c r="AL77" s="59" t="s">
        <v>579</v>
      </c>
      <c r="AM77" s="59" t="s">
        <v>579</v>
      </c>
      <c r="AN77" s="59" t="s">
        <v>579</v>
      </c>
      <c r="AO77" s="59" t="s">
        <v>579</v>
      </c>
      <c r="AP77" s="59" t="s">
        <v>579</v>
      </c>
      <c r="AQ77" s="59" t="s">
        <v>579</v>
      </c>
      <c r="AR77" s="59" t="s">
        <v>579</v>
      </c>
      <c r="AS77" s="59" t="s">
        <v>579</v>
      </c>
      <c r="AT77" s="59" t="s">
        <v>579</v>
      </c>
      <c r="AU77" s="59" t="s">
        <v>579</v>
      </c>
      <c r="AV77" s="59" t="s">
        <v>579</v>
      </c>
      <c r="AW77" s="59" t="s">
        <v>579</v>
      </c>
      <c r="AX77" s="59" t="s">
        <v>579</v>
      </c>
      <c r="AY77" s="59" t="s">
        <v>579</v>
      </c>
      <c r="AZ77" s="59" t="s">
        <v>579</v>
      </c>
      <c r="BA77" s="59" t="s">
        <v>579</v>
      </c>
      <c r="BB77" s="59" t="s">
        <v>579</v>
      </c>
      <c r="BC77" s="59" t="s">
        <v>579</v>
      </c>
      <c r="BD77" s="59" t="s">
        <v>579</v>
      </c>
    </row>
    <row r="78" s="29" customFormat="1" ht="15.25" spans="2:56">
      <c r="B78" s="50">
        <f t="shared" si="2"/>
        <v>67</v>
      </c>
      <c r="C78" s="51" t="str">
        <f ca="1">IF(INDIRECT("'Risk Input'!"&amp;Database!$O$8&amp;ROW()-5)="","",INDIRECT("'Risk Input'!"&amp;Database!$O$8&amp;ROW()-5))</f>
        <v/>
      </c>
      <c r="D78" s="52" t="str">
        <f ca="1">IF(INDIRECT("'Risk Input'!"&amp;Database!$O$2&amp;ROW()-5)="","",INDIRECT("'Risk Input'!"&amp;Database!$O$2&amp;ROW()-5))</f>
        <v/>
      </c>
      <c r="E78" s="51" t="str">
        <f ca="1">IF(INDIRECT("'Risk Input'!"&amp;Database!$O$25&amp;ROW()-5)="","",INDIRECT("'Risk Input'!"&amp;Database!$O$25&amp;ROW()-5))</f>
        <v/>
      </c>
      <c r="F78" s="51" t="str">
        <f ca="1">IF(INDIRECT("'Risk Input'!"&amp;Database!$O$20&amp;ROW()-5)="","",INDIRECT("'Risk Input'!"&amp;Database!$O$20&amp;ROW()-5))</f>
        <v/>
      </c>
      <c r="G78" s="51"/>
      <c r="H78" s="51"/>
      <c r="I78" s="59" t="s">
        <v>579</v>
      </c>
      <c r="J78" s="59" t="s">
        <v>579</v>
      </c>
      <c r="K78" s="59" t="s">
        <v>579</v>
      </c>
      <c r="L78" s="59" t="s">
        <v>579</v>
      </c>
      <c r="M78" s="59" t="s">
        <v>579</v>
      </c>
      <c r="N78" s="59" t="s">
        <v>579</v>
      </c>
      <c r="O78" s="59" t="s">
        <v>579</v>
      </c>
      <c r="P78" s="59" t="s">
        <v>579</v>
      </c>
      <c r="Q78" s="59" t="s">
        <v>579</v>
      </c>
      <c r="R78" s="59" t="s">
        <v>579</v>
      </c>
      <c r="S78" s="59" t="s">
        <v>579</v>
      </c>
      <c r="T78" s="59" t="s">
        <v>579</v>
      </c>
      <c r="U78" s="59" t="s">
        <v>579</v>
      </c>
      <c r="V78" s="59" t="s">
        <v>579</v>
      </c>
      <c r="W78" s="59" t="s">
        <v>579</v>
      </c>
      <c r="X78" s="59" t="s">
        <v>579</v>
      </c>
      <c r="Y78" s="59" t="s">
        <v>579</v>
      </c>
      <c r="Z78" s="59" t="s">
        <v>579</v>
      </c>
      <c r="AA78" s="59" t="s">
        <v>579</v>
      </c>
      <c r="AB78" s="59" t="s">
        <v>579</v>
      </c>
      <c r="AC78" s="59" t="s">
        <v>579</v>
      </c>
      <c r="AD78" s="59" t="s">
        <v>579</v>
      </c>
      <c r="AE78" s="59" t="s">
        <v>579</v>
      </c>
      <c r="AF78" s="59" t="s">
        <v>579</v>
      </c>
      <c r="AG78" s="59" t="s">
        <v>579</v>
      </c>
      <c r="AH78" s="59" t="s">
        <v>579</v>
      </c>
      <c r="AI78" s="59" t="s">
        <v>579</v>
      </c>
      <c r="AJ78" s="59" t="s">
        <v>579</v>
      </c>
      <c r="AK78" s="59" t="s">
        <v>579</v>
      </c>
      <c r="AL78" s="59" t="s">
        <v>579</v>
      </c>
      <c r="AM78" s="59" t="s">
        <v>579</v>
      </c>
      <c r="AN78" s="59" t="s">
        <v>579</v>
      </c>
      <c r="AO78" s="59" t="s">
        <v>579</v>
      </c>
      <c r="AP78" s="59" t="s">
        <v>579</v>
      </c>
      <c r="AQ78" s="59" t="s">
        <v>579</v>
      </c>
      <c r="AR78" s="59" t="s">
        <v>579</v>
      </c>
      <c r="AS78" s="59" t="s">
        <v>579</v>
      </c>
      <c r="AT78" s="59" t="s">
        <v>579</v>
      </c>
      <c r="AU78" s="59" t="s">
        <v>579</v>
      </c>
      <c r="AV78" s="59" t="s">
        <v>579</v>
      </c>
      <c r="AW78" s="59" t="s">
        <v>579</v>
      </c>
      <c r="AX78" s="59" t="s">
        <v>579</v>
      </c>
      <c r="AY78" s="59" t="s">
        <v>579</v>
      </c>
      <c r="AZ78" s="59" t="s">
        <v>579</v>
      </c>
      <c r="BA78" s="59" t="s">
        <v>579</v>
      </c>
      <c r="BB78" s="59" t="s">
        <v>579</v>
      </c>
      <c r="BC78" s="59" t="s">
        <v>579</v>
      </c>
      <c r="BD78" s="59" t="s">
        <v>579</v>
      </c>
    </row>
    <row r="79" s="29" customFormat="1" ht="15.25" spans="2:56">
      <c r="B79" s="50">
        <f t="shared" si="2"/>
        <v>68</v>
      </c>
      <c r="C79" s="51" t="str">
        <f ca="1">IF(INDIRECT("'Risk Input'!"&amp;Database!$O$8&amp;ROW()-5)="","",INDIRECT("'Risk Input'!"&amp;Database!$O$8&amp;ROW()-5))</f>
        <v/>
      </c>
      <c r="D79" s="52" t="str">
        <f ca="1">IF(INDIRECT("'Risk Input'!"&amp;Database!$O$2&amp;ROW()-5)="","",INDIRECT("'Risk Input'!"&amp;Database!$O$2&amp;ROW()-5))</f>
        <v/>
      </c>
      <c r="E79" s="53" t="str">
        <f ca="1">IF(INDIRECT("'Risk Input'!"&amp;Database!$O$25&amp;ROW()-5)="","",INDIRECT("'Risk Input'!"&amp;Database!$O$25&amp;ROW()-5))</f>
        <v/>
      </c>
      <c r="F79" s="53" t="str">
        <f ca="1">IF(INDIRECT("'Risk Input'!"&amp;Database!$O$20&amp;ROW()-5)="","",INDIRECT("'Risk Input'!"&amp;Database!$O$20&amp;ROW()-5))</f>
        <v/>
      </c>
      <c r="G79" s="53"/>
      <c r="H79" s="53"/>
      <c r="I79" s="59" t="s">
        <v>579</v>
      </c>
      <c r="J79" s="59" t="s">
        <v>579</v>
      </c>
      <c r="K79" s="59" t="s">
        <v>579</v>
      </c>
      <c r="L79" s="59" t="s">
        <v>579</v>
      </c>
      <c r="M79" s="59" t="s">
        <v>579</v>
      </c>
      <c r="N79" s="59" t="s">
        <v>579</v>
      </c>
      <c r="O79" s="59" t="s">
        <v>579</v>
      </c>
      <c r="P79" s="59" t="s">
        <v>579</v>
      </c>
      <c r="Q79" s="59" t="s">
        <v>579</v>
      </c>
      <c r="R79" s="59" t="s">
        <v>579</v>
      </c>
      <c r="S79" s="59" t="s">
        <v>579</v>
      </c>
      <c r="T79" s="59" t="s">
        <v>579</v>
      </c>
      <c r="U79" s="59" t="s">
        <v>579</v>
      </c>
      <c r="V79" s="59" t="s">
        <v>579</v>
      </c>
      <c r="W79" s="59" t="s">
        <v>579</v>
      </c>
      <c r="X79" s="59" t="s">
        <v>579</v>
      </c>
      <c r="Y79" s="59" t="s">
        <v>579</v>
      </c>
      <c r="Z79" s="59" t="s">
        <v>579</v>
      </c>
      <c r="AA79" s="59" t="s">
        <v>579</v>
      </c>
      <c r="AB79" s="59" t="s">
        <v>579</v>
      </c>
      <c r="AC79" s="59" t="s">
        <v>579</v>
      </c>
      <c r="AD79" s="59" t="s">
        <v>579</v>
      </c>
      <c r="AE79" s="59" t="s">
        <v>579</v>
      </c>
      <c r="AF79" s="59" t="s">
        <v>579</v>
      </c>
      <c r="AG79" s="59" t="s">
        <v>579</v>
      </c>
      <c r="AH79" s="59" t="s">
        <v>579</v>
      </c>
      <c r="AI79" s="59" t="s">
        <v>579</v>
      </c>
      <c r="AJ79" s="59" t="s">
        <v>579</v>
      </c>
      <c r="AK79" s="59" t="s">
        <v>579</v>
      </c>
      <c r="AL79" s="59" t="s">
        <v>579</v>
      </c>
      <c r="AM79" s="59" t="s">
        <v>579</v>
      </c>
      <c r="AN79" s="59" t="s">
        <v>579</v>
      </c>
      <c r="AO79" s="59" t="s">
        <v>579</v>
      </c>
      <c r="AP79" s="59" t="s">
        <v>579</v>
      </c>
      <c r="AQ79" s="59" t="s">
        <v>579</v>
      </c>
      <c r="AR79" s="59" t="s">
        <v>579</v>
      </c>
      <c r="AS79" s="59" t="s">
        <v>579</v>
      </c>
      <c r="AT79" s="59" t="s">
        <v>579</v>
      </c>
      <c r="AU79" s="59" t="s">
        <v>579</v>
      </c>
      <c r="AV79" s="59" t="s">
        <v>579</v>
      </c>
      <c r="AW79" s="59" t="s">
        <v>579</v>
      </c>
      <c r="AX79" s="59" t="s">
        <v>579</v>
      </c>
      <c r="AY79" s="59" t="s">
        <v>579</v>
      </c>
      <c r="AZ79" s="59" t="s">
        <v>579</v>
      </c>
      <c r="BA79" s="59" t="s">
        <v>579</v>
      </c>
      <c r="BB79" s="59" t="s">
        <v>579</v>
      </c>
      <c r="BC79" s="59" t="s">
        <v>579</v>
      </c>
      <c r="BD79" s="59" t="s">
        <v>579</v>
      </c>
    </row>
    <row r="80" s="29" customFormat="1" ht="15.25" spans="2:56">
      <c r="B80" s="54">
        <f t="shared" si="2"/>
        <v>69</v>
      </c>
      <c r="C80" s="51" t="str">
        <f ca="1">IF(INDIRECT("'Risk Input'!"&amp;Database!$O$8&amp;ROW()-5)="","",INDIRECT("'Risk Input'!"&amp;Database!$O$8&amp;ROW()-5))</f>
        <v/>
      </c>
      <c r="D80" s="52" t="str">
        <f ca="1">IF(INDIRECT("'Risk Input'!"&amp;Database!$O$2&amp;ROW()-5)="","",INDIRECT("'Risk Input'!"&amp;Database!$O$2&amp;ROW()-5))</f>
        <v/>
      </c>
      <c r="E80" s="51" t="str">
        <f ca="1">IF(INDIRECT("'Risk Input'!"&amp;Database!$O$25&amp;ROW()-5)="","",INDIRECT("'Risk Input'!"&amp;Database!$O$25&amp;ROW()-5))</f>
        <v/>
      </c>
      <c r="F80" s="51" t="str">
        <f ca="1">IF(INDIRECT("'Risk Input'!"&amp;Database!$O$20&amp;ROW()-5)="","",INDIRECT("'Risk Input'!"&amp;Database!$O$20&amp;ROW()-5))</f>
        <v/>
      </c>
      <c r="G80" s="51"/>
      <c r="H80" s="51"/>
      <c r="I80" s="59" t="s">
        <v>579</v>
      </c>
      <c r="J80" s="59" t="s">
        <v>579</v>
      </c>
      <c r="K80" s="59" t="s">
        <v>579</v>
      </c>
      <c r="L80" s="59" t="s">
        <v>579</v>
      </c>
      <c r="M80" s="59" t="s">
        <v>579</v>
      </c>
      <c r="N80" s="59" t="s">
        <v>579</v>
      </c>
      <c r="O80" s="59" t="s">
        <v>579</v>
      </c>
      <c r="P80" s="59" t="s">
        <v>579</v>
      </c>
      <c r="Q80" s="59" t="s">
        <v>579</v>
      </c>
      <c r="R80" s="59" t="s">
        <v>579</v>
      </c>
      <c r="S80" s="59" t="s">
        <v>579</v>
      </c>
      <c r="T80" s="59" t="s">
        <v>579</v>
      </c>
      <c r="U80" s="59" t="s">
        <v>579</v>
      </c>
      <c r="V80" s="59" t="s">
        <v>579</v>
      </c>
      <c r="W80" s="59" t="s">
        <v>579</v>
      </c>
      <c r="X80" s="59" t="s">
        <v>579</v>
      </c>
      <c r="Y80" s="59" t="s">
        <v>579</v>
      </c>
      <c r="Z80" s="59" t="s">
        <v>579</v>
      </c>
      <c r="AA80" s="59" t="s">
        <v>579</v>
      </c>
      <c r="AB80" s="59" t="s">
        <v>579</v>
      </c>
      <c r="AC80" s="59" t="s">
        <v>579</v>
      </c>
      <c r="AD80" s="59" t="s">
        <v>579</v>
      </c>
      <c r="AE80" s="59" t="s">
        <v>579</v>
      </c>
      <c r="AF80" s="59" t="s">
        <v>579</v>
      </c>
      <c r="AG80" s="59" t="s">
        <v>579</v>
      </c>
      <c r="AH80" s="59" t="s">
        <v>579</v>
      </c>
      <c r="AI80" s="59" t="s">
        <v>579</v>
      </c>
      <c r="AJ80" s="59" t="s">
        <v>579</v>
      </c>
      <c r="AK80" s="59" t="s">
        <v>579</v>
      </c>
      <c r="AL80" s="59" t="s">
        <v>579</v>
      </c>
      <c r="AM80" s="59" t="s">
        <v>579</v>
      </c>
      <c r="AN80" s="59" t="s">
        <v>579</v>
      </c>
      <c r="AO80" s="59" t="s">
        <v>579</v>
      </c>
      <c r="AP80" s="59" t="s">
        <v>579</v>
      </c>
      <c r="AQ80" s="59" t="s">
        <v>579</v>
      </c>
      <c r="AR80" s="59" t="s">
        <v>579</v>
      </c>
      <c r="AS80" s="59" t="s">
        <v>579</v>
      </c>
      <c r="AT80" s="59" t="s">
        <v>579</v>
      </c>
      <c r="AU80" s="59" t="s">
        <v>579</v>
      </c>
      <c r="AV80" s="59" t="s">
        <v>579</v>
      </c>
      <c r="AW80" s="59" t="s">
        <v>579</v>
      </c>
      <c r="AX80" s="59" t="s">
        <v>579</v>
      </c>
      <c r="AY80" s="59" t="s">
        <v>579</v>
      </c>
      <c r="AZ80" s="59" t="s">
        <v>579</v>
      </c>
      <c r="BA80" s="59" t="s">
        <v>579</v>
      </c>
      <c r="BB80" s="59" t="s">
        <v>579</v>
      </c>
      <c r="BC80" s="59" t="s">
        <v>579</v>
      </c>
      <c r="BD80" s="59" t="s">
        <v>579</v>
      </c>
    </row>
    <row r="81" s="29" customFormat="1" ht="15.25" spans="2:56">
      <c r="B81" s="54">
        <f t="shared" si="2"/>
        <v>70</v>
      </c>
      <c r="C81" s="51" t="str">
        <f ca="1">IF(INDIRECT("'Risk Input'!"&amp;Database!$O$8&amp;ROW()-5)="","",INDIRECT("'Risk Input'!"&amp;Database!$O$8&amp;ROW()-5))</f>
        <v/>
      </c>
      <c r="D81" s="52" t="str">
        <f ca="1">IF(INDIRECT("'Risk Input'!"&amp;Database!$O$2&amp;ROW()-5)="","",INDIRECT("'Risk Input'!"&amp;Database!$O$2&amp;ROW()-5))</f>
        <v/>
      </c>
      <c r="E81" s="53" t="str">
        <f ca="1">IF(INDIRECT("'Risk Input'!"&amp;Database!$O$25&amp;ROW()-5)="","",INDIRECT("'Risk Input'!"&amp;Database!$O$25&amp;ROW()-5))</f>
        <v/>
      </c>
      <c r="F81" s="53" t="str">
        <f ca="1">IF(INDIRECT("'Risk Input'!"&amp;Database!$O$20&amp;ROW()-5)="","",INDIRECT("'Risk Input'!"&amp;Database!$O$20&amp;ROW()-5))</f>
        <v/>
      </c>
      <c r="G81" s="53"/>
      <c r="H81" s="53"/>
      <c r="I81" s="59" t="s">
        <v>579</v>
      </c>
      <c r="J81" s="59" t="s">
        <v>579</v>
      </c>
      <c r="K81" s="59" t="s">
        <v>579</v>
      </c>
      <c r="L81" s="59" t="s">
        <v>579</v>
      </c>
      <c r="M81" s="59" t="s">
        <v>579</v>
      </c>
      <c r="N81" s="59" t="s">
        <v>579</v>
      </c>
      <c r="O81" s="59" t="s">
        <v>579</v>
      </c>
      <c r="P81" s="59" t="s">
        <v>579</v>
      </c>
      <c r="Q81" s="59" t="s">
        <v>579</v>
      </c>
      <c r="R81" s="59" t="s">
        <v>579</v>
      </c>
      <c r="S81" s="59" t="s">
        <v>579</v>
      </c>
      <c r="T81" s="59" t="s">
        <v>579</v>
      </c>
      <c r="U81" s="59" t="s">
        <v>579</v>
      </c>
      <c r="V81" s="59" t="s">
        <v>579</v>
      </c>
      <c r="W81" s="59" t="s">
        <v>579</v>
      </c>
      <c r="X81" s="59" t="s">
        <v>579</v>
      </c>
      <c r="Y81" s="59" t="s">
        <v>579</v>
      </c>
      <c r="Z81" s="59" t="s">
        <v>579</v>
      </c>
      <c r="AA81" s="59" t="s">
        <v>579</v>
      </c>
      <c r="AB81" s="59" t="s">
        <v>579</v>
      </c>
      <c r="AC81" s="59" t="s">
        <v>579</v>
      </c>
      <c r="AD81" s="59" t="s">
        <v>579</v>
      </c>
      <c r="AE81" s="59" t="s">
        <v>579</v>
      </c>
      <c r="AF81" s="59" t="s">
        <v>579</v>
      </c>
      <c r="AG81" s="59" t="s">
        <v>579</v>
      </c>
      <c r="AH81" s="59" t="s">
        <v>579</v>
      </c>
      <c r="AI81" s="59" t="s">
        <v>579</v>
      </c>
      <c r="AJ81" s="59" t="s">
        <v>579</v>
      </c>
      <c r="AK81" s="59" t="s">
        <v>579</v>
      </c>
      <c r="AL81" s="59" t="s">
        <v>579</v>
      </c>
      <c r="AM81" s="59" t="s">
        <v>579</v>
      </c>
      <c r="AN81" s="59" t="s">
        <v>579</v>
      </c>
      <c r="AO81" s="59" t="s">
        <v>579</v>
      </c>
      <c r="AP81" s="59" t="s">
        <v>579</v>
      </c>
      <c r="AQ81" s="59" t="s">
        <v>579</v>
      </c>
      <c r="AR81" s="59" t="s">
        <v>579</v>
      </c>
      <c r="AS81" s="59" t="s">
        <v>579</v>
      </c>
      <c r="AT81" s="59" t="s">
        <v>579</v>
      </c>
      <c r="AU81" s="59" t="s">
        <v>579</v>
      </c>
      <c r="AV81" s="59" t="s">
        <v>579</v>
      </c>
      <c r="AW81" s="59" t="s">
        <v>579</v>
      </c>
      <c r="AX81" s="59" t="s">
        <v>579</v>
      </c>
      <c r="AY81" s="59" t="s">
        <v>579</v>
      </c>
      <c r="AZ81" s="59" t="s">
        <v>579</v>
      </c>
      <c r="BA81" s="59" t="s">
        <v>579</v>
      </c>
      <c r="BB81" s="59" t="s">
        <v>579</v>
      </c>
      <c r="BC81" s="59" t="s">
        <v>579</v>
      </c>
      <c r="BD81" s="59" t="s">
        <v>579</v>
      </c>
    </row>
    <row r="82" s="29" customFormat="1" ht="15.25" spans="2:56">
      <c r="B82" s="54">
        <f t="shared" si="2"/>
        <v>71</v>
      </c>
      <c r="C82" s="51" t="str">
        <f ca="1">IF(INDIRECT("'Risk Input'!"&amp;Database!$O$8&amp;ROW()-5)="","",INDIRECT("'Risk Input'!"&amp;Database!$O$8&amp;ROW()-5))</f>
        <v/>
      </c>
      <c r="D82" s="52" t="str">
        <f ca="1">IF(INDIRECT("'Risk Input'!"&amp;Database!$O$2&amp;ROW()-5)="","",INDIRECT("'Risk Input'!"&amp;Database!$O$2&amp;ROW()-5))</f>
        <v/>
      </c>
      <c r="E82" s="51" t="str">
        <f ca="1">IF(INDIRECT("'Risk Input'!"&amp;Database!$O$25&amp;ROW()-5)="","",INDIRECT("'Risk Input'!"&amp;Database!$O$25&amp;ROW()-5))</f>
        <v/>
      </c>
      <c r="F82" s="51" t="str">
        <f ca="1">IF(INDIRECT("'Risk Input'!"&amp;Database!$O$20&amp;ROW()-5)="","",INDIRECT("'Risk Input'!"&amp;Database!$O$20&amp;ROW()-5))</f>
        <v/>
      </c>
      <c r="G82" s="51"/>
      <c r="H82" s="51"/>
      <c r="I82" s="59" t="s">
        <v>579</v>
      </c>
      <c r="J82" s="59" t="s">
        <v>579</v>
      </c>
      <c r="K82" s="59" t="s">
        <v>579</v>
      </c>
      <c r="L82" s="59" t="s">
        <v>579</v>
      </c>
      <c r="M82" s="59" t="s">
        <v>579</v>
      </c>
      <c r="N82" s="59" t="s">
        <v>579</v>
      </c>
      <c r="O82" s="59" t="s">
        <v>579</v>
      </c>
      <c r="P82" s="59" t="s">
        <v>579</v>
      </c>
      <c r="Q82" s="59" t="s">
        <v>579</v>
      </c>
      <c r="R82" s="59" t="s">
        <v>579</v>
      </c>
      <c r="S82" s="59" t="s">
        <v>579</v>
      </c>
      <c r="T82" s="59" t="s">
        <v>579</v>
      </c>
      <c r="U82" s="59" t="s">
        <v>579</v>
      </c>
      <c r="V82" s="59" t="s">
        <v>579</v>
      </c>
      <c r="W82" s="59" t="s">
        <v>579</v>
      </c>
      <c r="X82" s="59" t="s">
        <v>579</v>
      </c>
      <c r="Y82" s="59" t="s">
        <v>579</v>
      </c>
      <c r="Z82" s="59" t="s">
        <v>579</v>
      </c>
      <c r="AA82" s="59" t="s">
        <v>579</v>
      </c>
      <c r="AB82" s="59" t="s">
        <v>579</v>
      </c>
      <c r="AC82" s="59" t="s">
        <v>579</v>
      </c>
      <c r="AD82" s="59" t="s">
        <v>579</v>
      </c>
      <c r="AE82" s="59" t="s">
        <v>579</v>
      </c>
      <c r="AF82" s="59" t="s">
        <v>579</v>
      </c>
      <c r="AG82" s="59" t="s">
        <v>579</v>
      </c>
      <c r="AH82" s="59" t="s">
        <v>579</v>
      </c>
      <c r="AI82" s="59" t="s">
        <v>579</v>
      </c>
      <c r="AJ82" s="59" t="s">
        <v>579</v>
      </c>
      <c r="AK82" s="59" t="s">
        <v>579</v>
      </c>
      <c r="AL82" s="59" t="s">
        <v>579</v>
      </c>
      <c r="AM82" s="59" t="s">
        <v>579</v>
      </c>
      <c r="AN82" s="59" t="s">
        <v>579</v>
      </c>
      <c r="AO82" s="59" t="s">
        <v>579</v>
      </c>
      <c r="AP82" s="59" t="s">
        <v>579</v>
      </c>
      <c r="AQ82" s="59" t="s">
        <v>579</v>
      </c>
      <c r="AR82" s="59" t="s">
        <v>579</v>
      </c>
      <c r="AS82" s="59" t="s">
        <v>579</v>
      </c>
      <c r="AT82" s="59" t="s">
        <v>579</v>
      </c>
      <c r="AU82" s="59" t="s">
        <v>579</v>
      </c>
      <c r="AV82" s="59" t="s">
        <v>579</v>
      </c>
      <c r="AW82" s="59" t="s">
        <v>579</v>
      </c>
      <c r="AX82" s="59" t="s">
        <v>579</v>
      </c>
      <c r="AY82" s="59" t="s">
        <v>579</v>
      </c>
      <c r="AZ82" s="59" t="s">
        <v>579</v>
      </c>
      <c r="BA82" s="59" t="s">
        <v>579</v>
      </c>
      <c r="BB82" s="59" t="s">
        <v>579</v>
      </c>
      <c r="BC82" s="59" t="s">
        <v>579</v>
      </c>
      <c r="BD82" s="59" t="s">
        <v>579</v>
      </c>
    </row>
    <row r="83" s="29" customFormat="1" ht="15.25" spans="2:56">
      <c r="B83" s="54">
        <f t="shared" si="2"/>
        <v>72</v>
      </c>
      <c r="C83" s="51" t="str">
        <f ca="1">IF(INDIRECT("'Risk Input'!"&amp;Database!$O$8&amp;ROW()-5)="","",INDIRECT("'Risk Input'!"&amp;Database!$O$8&amp;ROW()-5))</f>
        <v/>
      </c>
      <c r="D83" s="52" t="str">
        <f ca="1">IF(INDIRECT("'Risk Input'!"&amp;Database!$O$2&amp;ROW()-5)="","",INDIRECT("'Risk Input'!"&amp;Database!$O$2&amp;ROW()-5))</f>
        <v/>
      </c>
      <c r="E83" s="53" t="str">
        <f ca="1">IF(INDIRECT("'Risk Input'!"&amp;Database!$O$25&amp;ROW()-5)="","",INDIRECT("'Risk Input'!"&amp;Database!$O$25&amp;ROW()-5))</f>
        <v/>
      </c>
      <c r="F83" s="53" t="str">
        <f ca="1">IF(INDIRECT("'Risk Input'!"&amp;Database!$O$20&amp;ROW()-5)="","",INDIRECT("'Risk Input'!"&amp;Database!$O$20&amp;ROW()-5))</f>
        <v/>
      </c>
      <c r="G83" s="53"/>
      <c r="H83" s="53"/>
      <c r="I83" s="59" t="s">
        <v>579</v>
      </c>
      <c r="J83" s="59" t="s">
        <v>579</v>
      </c>
      <c r="K83" s="59" t="s">
        <v>579</v>
      </c>
      <c r="L83" s="59" t="s">
        <v>579</v>
      </c>
      <c r="M83" s="59" t="s">
        <v>579</v>
      </c>
      <c r="N83" s="59" t="s">
        <v>579</v>
      </c>
      <c r="O83" s="59" t="s">
        <v>579</v>
      </c>
      <c r="P83" s="59" t="s">
        <v>579</v>
      </c>
      <c r="Q83" s="59" t="s">
        <v>579</v>
      </c>
      <c r="R83" s="59" t="s">
        <v>579</v>
      </c>
      <c r="S83" s="59" t="s">
        <v>579</v>
      </c>
      <c r="T83" s="59" t="s">
        <v>579</v>
      </c>
      <c r="U83" s="59" t="s">
        <v>579</v>
      </c>
      <c r="V83" s="59" t="s">
        <v>579</v>
      </c>
      <c r="W83" s="59" t="s">
        <v>579</v>
      </c>
      <c r="X83" s="59" t="s">
        <v>579</v>
      </c>
      <c r="Y83" s="59" t="s">
        <v>579</v>
      </c>
      <c r="Z83" s="59" t="s">
        <v>579</v>
      </c>
      <c r="AA83" s="59" t="s">
        <v>579</v>
      </c>
      <c r="AB83" s="59" t="s">
        <v>579</v>
      </c>
      <c r="AC83" s="59" t="s">
        <v>579</v>
      </c>
      <c r="AD83" s="59" t="s">
        <v>579</v>
      </c>
      <c r="AE83" s="59" t="s">
        <v>579</v>
      </c>
      <c r="AF83" s="59" t="s">
        <v>579</v>
      </c>
      <c r="AG83" s="59" t="s">
        <v>579</v>
      </c>
      <c r="AH83" s="59" t="s">
        <v>579</v>
      </c>
      <c r="AI83" s="59" t="s">
        <v>579</v>
      </c>
      <c r="AJ83" s="59" t="s">
        <v>579</v>
      </c>
      <c r="AK83" s="59" t="s">
        <v>579</v>
      </c>
      <c r="AL83" s="59" t="s">
        <v>579</v>
      </c>
      <c r="AM83" s="59" t="s">
        <v>579</v>
      </c>
      <c r="AN83" s="59" t="s">
        <v>579</v>
      </c>
      <c r="AO83" s="59" t="s">
        <v>579</v>
      </c>
      <c r="AP83" s="59" t="s">
        <v>579</v>
      </c>
      <c r="AQ83" s="59" t="s">
        <v>579</v>
      </c>
      <c r="AR83" s="59" t="s">
        <v>579</v>
      </c>
      <c r="AS83" s="59" t="s">
        <v>579</v>
      </c>
      <c r="AT83" s="59" t="s">
        <v>579</v>
      </c>
      <c r="AU83" s="59" t="s">
        <v>579</v>
      </c>
      <c r="AV83" s="59" t="s">
        <v>579</v>
      </c>
      <c r="AW83" s="59" t="s">
        <v>579</v>
      </c>
      <c r="AX83" s="59" t="s">
        <v>579</v>
      </c>
      <c r="AY83" s="59" t="s">
        <v>579</v>
      </c>
      <c r="AZ83" s="59" t="s">
        <v>579</v>
      </c>
      <c r="BA83" s="59" t="s">
        <v>579</v>
      </c>
      <c r="BB83" s="59" t="s">
        <v>579</v>
      </c>
      <c r="BC83" s="59" t="s">
        <v>579</v>
      </c>
      <c r="BD83" s="59" t="s">
        <v>579</v>
      </c>
    </row>
    <row r="84" s="29" customFormat="1" ht="15.25" spans="2:56">
      <c r="B84" s="54">
        <f t="shared" si="2"/>
        <v>73</v>
      </c>
      <c r="C84" s="51" t="str">
        <f ca="1">IF(INDIRECT("'Risk Input'!"&amp;Database!$O$8&amp;ROW()-5)="","",INDIRECT("'Risk Input'!"&amp;Database!$O$8&amp;ROW()-5))</f>
        <v/>
      </c>
      <c r="D84" s="52" t="str">
        <f ca="1">IF(INDIRECT("'Risk Input'!"&amp;Database!$O$2&amp;ROW()-5)="","",INDIRECT("'Risk Input'!"&amp;Database!$O$2&amp;ROW()-5))</f>
        <v/>
      </c>
      <c r="E84" s="51" t="str">
        <f ca="1">IF(INDIRECT("'Risk Input'!"&amp;Database!$O$25&amp;ROW()-5)="","",INDIRECT("'Risk Input'!"&amp;Database!$O$25&amp;ROW()-5))</f>
        <v/>
      </c>
      <c r="F84" s="51" t="str">
        <f ca="1">IF(INDIRECT("'Risk Input'!"&amp;Database!$O$20&amp;ROW()-5)="","",INDIRECT("'Risk Input'!"&amp;Database!$O$20&amp;ROW()-5))</f>
        <v/>
      </c>
      <c r="G84" s="51"/>
      <c r="H84" s="51"/>
      <c r="I84" s="59" t="s">
        <v>579</v>
      </c>
      <c r="J84" s="59" t="s">
        <v>579</v>
      </c>
      <c r="K84" s="59" t="s">
        <v>579</v>
      </c>
      <c r="L84" s="59" t="s">
        <v>579</v>
      </c>
      <c r="M84" s="59" t="s">
        <v>579</v>
      </c>
      <c r="N84" s="59" t="s">
        <v>579</v>
      </c>
      <c r="O84" s="59" t="s">
        <v>579</v>
      </c>
      <c r="P84" s="59" t="s">
        <v>579</v>
      </c>
      <c r="Q84" s="59" t="s">
        <v>579</v>
      </c>
      <c r="R84" s="59" t="s">
        <v>579</v>
      </c>
      <c r="S84" s="59" t="s">
        <v>579</v>
      </c>
      <c r="T84" s="59" t="s">
        <v>579</v>
      </c>
      <c r="U84" s="59" t="s">
        <v>579</v>
      </c>
      <c r="V84" s="59" t="s">
        <v>579</v>
      </c>
      <c r="W84" s="59" t="s">
        <v>579</v>
      </c>
      <c r="X84" s="59" t="s">
        <v>579</v>
      </c>
      <c r="Y84" s="59" t="s">
        <v>579</v>
      </c>
      <c r="Z84" s="59" t="s">
        <v>579</v>
      </c>
      <c r="AA84" s="59" t="s">
        <v>579</v>
      </c>
      <c r="AB84" s="59" t="s">
        <v>579</v>
      </c>
      <c r="AC84" s="59" t="s">
        <v>579</v>
      </c>
      <c r="AD84" s="59" t="s">
        <v>579</v>
      </c>
      <c r="AE84" s="59" t="s">
        <v>579</v>
      </c>
      <c r="AF84" s="59" t="s">
        <v>579</v>
      </c>
      <c r="AG84" s="59" t="s">
        <v>579</v>
      </c>
      <c r="AH84" s="59" t="s">
        <v>579</v>
      </c>
      <c r="AI84" s="59" t="s">
        <v>579</v>
      </c>
      <c r="AJ84" s="59" t="s">
        <v>579</v>
      </c>
      <c r="AK84" s="59" t="s">
        <v>579</v>
      </c>
      <c r="AL84" s="59" t="s">
        <v>579</v>
      </c>
      <c r="AM84" s="59" t="s">
        <v>579</v>
      </c>
      <c r="AN84" s="59" t="s">
        <v>579</v>
      </c>
      <c r="AO84" s="59" t="s">
        <v>579</v>
      </c>
      <c r="AP84" s="59" t="s">
        <v>579</v>
      </c>
      <c r="AQ84" s="59" t="s">
        <v>579</v>
      </c>
      <c r="AR84" s="59" t="s">
        <v>579</v>
      </c>
      <c r="AS84" s="59" t="s">
        <v>579</v>
      </c>
      <c r="AT84" s="59" t="s">
        <v>579</v>
      </c>
      <c r="AU84" s="59" t="s">
        <v>579</v>
      </c>
      <c r="AV84" s="59" t="s">
        <v>579</v>
      </c>
      <c r="AW84" s="59" t="s">
        <v>579</v>
      </c>
      <c r="AX84" s="59" t="s">
        <v>579</v>
      </c>
      <c r="AY84" s="59" t="s">
        <v>579</v>
      </c>
      <c r="AZ84" s="59" t="s">
        <v>579</v>
      </c>
      <c r="BA84" s="59" t="s">
        <v>579</v>
      </c>
      <c r="BB84" s="59" t="s">
        <v>579</v>
      </c>
      <c r="BC84" s="59" t="s">
        <v>579</v>
      </c>
      <c r="BD84" s="59" t="s">
        <v>579</v>
      </c>
    </row>
    <row r="85" s="29" customFormat="1" ht="15.25" spans="2:56">
      <c r="B85" s="54">
        <f t="shared" si="2"/>
        <v>74</v>
      </c>
      <c r="C85" s="51" t="str">
        <f ca="1">IF(INDIRECT("'Risk Input'!"&amp;Database!$O$8&amp;ROW()-5)="","",INDIRECT("'Risk Input'!"&amp;Database!$O$8&amp;ROW()-5))</f>
        <v/>
      </c>
      <c r="D85" s="52" t="str">
        <f ca="1">IF(INDIRECT("'Risk Input'!"&amp;Database!$O$2&amp;ROW()-5)="","",INDIRECT("'Risk Input'!"&amp;Database!$O$2&amp;ROW()-5))</f>
        <v/>
      </c>
      <c r="E85" s="53" t="str">
        <f ca="1">IF(INDIRECT("'Risk Input'!"&amp;Database!$O$25&amp;ROW()-5)="","",INDIRECT("'Risk Input'!"&amp;Database!$O$25&amp;ROW()-5))</f>
        <v/>
      </c>
      <c r="F85" s="53" t="str">
        <f ca="1">IF(INDIRECT("'Risk Input'!"&amp;Database!$O$20&amp;ROW()-5)="","",INDIRECT("'Risk Input'!"&amp;Database!$O$20&amp;ROW()-5))</f>
        <v/>
      </c>
      <c r="G85" s="53"/>
      <c r="H85" s="53"/>
      <c r="I85" s="59" t="s">
        <v>579</v>
      </c>
      <c r="J85" s="59" t="s">
        <v>579</v>
      </c>
      <c r="K85" s="59" t="s">
        <v>579</v>
      </c>
      <c r="L85" s="59" t="s">
        <v>579</v>
      </c>
      <c r="M85" s="59" t="s">
        <v>579</v>
      </c>
      <c r="N85" s="59" t="s">
        <v>579</v>
      </c>
      <c r="O85" s="59" t="s">
        <v>579</v>
      </c>
      <c r="P85" s="59" t="s">
        <v>579</v>
      </c>
      <c r="Q85" s="59" t="s">
        <v>579</v>
      </c>
      <c r="R85" s="59" t="s">
        <v>579</v>
      </c>
      <c r="S85" s="59" t="s">
        <v>579</v>
      </c>
      <c r="T85" s="59" t="s">
        <v>579</v>
      </c>
      <c r="U85" s="59" t="s">
        <v>579</v>
      </c>
      <c r="V85" s="59" t="s">
        <v>579</v>
      </c>
      <c r="W85" s="59" t="s">
        <v>579</v>
      </c>
      <c r="X85" s="59" t="s">
        <v>579</v>
      </c>
      <c r="Y85" s="59" t="s">
        <v>579</v>
      </c>
      <c r="Z85" s="59" t="s">
        <v>579</v>
      </c>
      <c r="AA85" s="59" t="s">
        <v>579</v>
      </c>
      <c r="AB85" s="59" t="s">
        <v>579</v>
      </c>
      <c r="AC85" s="59" t="s">
        <v>579</v>
      </c>
      <c r="AD85" s="59" t="s">
        <v>579</v>
      </c>
      <c r="AE85" s="59" t="s">
        <v>579</v>
      </c>
      <c r="AF85" s="59" t="s">
        <v>579</v>
      </c>
      <c r="AG85" s="59" t="s">
        <v>579</v>
      </c>
      <c r="AH85" s="59" t="s">
        <v>579</v>
      </c>
      <c r="AI85" s="59" t="s">
        <v>579</v>
      </c>
      <c r="AJ85" s="59" t="s">
        <v>579</v>
      </c>
      <c r="AK85" s="59" t="s">
        <v>579</v>
      </c>
      <c r="AL85" s="59" t="s">
        <v>579</v>
      </c>
      <c r="AM85" s="59" t="s">
        <v>579</v>
      </c>
      <c r="AN85" s="59" t="s">
        <v>579</v>
      </c>
      <c r="AO85" s="59" t="s">
        <v>579</v>
      </c>
      <c r="AP85" s="59" t="s">
        <v>579</v>
      </c>
      <c r="AQ85" s="59" t="s">
        <v>579</v>
      </c>
      <c r="AR85" s="59" t="s">
        <v>579</v>
      </c>
      <c r="AS85" s="59" t="s">
        <v>579</v>
      </c>
      <c r="AT85" s="59" t="s">
        <v>579</v>
      </c>
      <c r="AU85" s="59" t="s">
        <v>579</v>
      </c>
      <c r="AV85" s="59" t="s">
        <v>579</v>
      </c>
      <c r="AW85" s="59" t="s">
        <v>579</v>
      </c>
      <c r="AX85" s="59" t="s">
        <v>579</v>
      </c>
      <c r="AY85" s="59" t="s">
        <v>579</v>
      </c>
      <c r="AZ85" s="59" t="s">
        <v>579</v>
      </c>
      <c r="BA85" s="59" t="s">
        <v>579</v>
      </c>
      <c r="BB85" s="59" t="s">
        <v>579</v>
      </c>
      <c r="BC85" s="59" t="s">
        <v>579</v>
      </c>
      <c r="BD85" s="59" t="s">
        <v>579</v>
      </c>
    </row>
    <row r="86" s="29" customFormat="1" ht="15.25" spans="2:56">
      <c r="B86" s="54">
        <f t="shared" si="2"/>
        <v>75</v>
      </c>
      <c r="C86" s="51" t="str">
        <f ca="1">IF(INDIRECT("'Risk Input'!"&amp;Database!$O$8&amp;ROW()-5)="","",INDIRECT("'Risk Input'!"&amp;Database!$O$8&amp;ROW()-5))</f>
        <v/>
      </c>
      <c r="D86" s="52" t="str">
        <f ca="1">IF(INDIRECT("'Risk Input'!"&amp;Database!$O$2&amp;ROW()-5)="","",INDIRECT("'Risk Input'!"&amp;Database!$O$2&amp;ROW()-5))</f>
        <v/>
      </c>
      <c r="E86" s="51" t="str">
        <f ca="1">IF(INDIRECT("'Risk Input'!"&amp;Database!$O$25&amp;ROW()-5)="","",INDIRECT("'Risk Input'!"&amp;Database!$O$25&amp;ROW()-5))</f>
        <v/>
      </c>
      <c r="F86" s="51" t="str">
        <f ca="1">IF(INDIRECT("'Risk Input'!"&amp;Database!$O$20&amp;ROW()-5)="","",INDIRECT("'Risk Input'!"&amp;Database!$O$20&amp;ROW()-5))</f>
        <v/>
      </c>
      <c r="G86" s="51"/>
      <c r="H86" s="51"/>
      <c r="I86" s="59" t="s">
        <v>579</v>
      </c>
      <c r="J86" s="59" t="s">
        <v>579</v>
      </c>
      <c r="K86" s="59" t="s">
        <v>579</v>
      </c>
      <c r="L86" s="59" t="s">
        <v>579</v>
      </c>
      <c r="M86" s="59" t="s">
        <v>579</v>
      </c>
      <c r="N86" s="59" t="s">
        <v>579</v>
      </c>
      <c r="O86" s="59" t="s">
        <v>579</v>
      </c>
      <c r="P86" s="59" t="s">
        <v>579</v>
      </c>
      <c r="Q86" s="59" t="s">
        <v>579</v>
      </c>
      <c r="R86" s="59" t="s">
        <v>579</v>
      </c>
      <c r="S86" s="59" t="s">
        <v>579</v>
      </c>
      <c r="T86" s="59" t="s">
        <v>579</v>
      </c>
      <c r="U86" s="59" t="s">
        <v>579</v>
      </c>
      <c r="V86" s="59" t="s">
        <v>579</v>
      </c>
      <c r="W86" s="59" t="s">
        <v>579</v>
      </c>
      <c r="X86" s="59" t="s">
        <v>579</v>
      </c>
      <c r="Y86" s="59" t="s">
        <v>579</v>
      </c>
      <c r="Z86" s="59" t="s">
        <v>579</v>
      </c>
      <c r="AA86" s="59" t="s">
        <v>579</v>
      </c>
      <c r="AB86" s="59" t="s">
        <v>579</v>
      </c>
      <c r="AC86" s="59" t="s">
        <v>579</v>
      </c>
      <c r="AD86" s="59" t="s">
        <v>579</v>
      </c>
      <c r="AE86" s="59" t="s">
        <v>579</v>
      </c>
      <c r="AF86" s="59" t="s">
        <v>579</v>
      </c>
      <c r="AG86" s="59" t="s">
        <v>579</v>
      </c>
      <c r="AH86" s="59" t="s">
        <v>579</v>
      </c>
      <c r="AI86" s="59" t="s">
        <v>579</v>
      </c>
      <c r="AJ86" s="59" t="s">
        <v>579</v>
      </c>
      <c r="AK86" s="59" t="s">
        <v>579</v>
      </c>
      <c r="AL86" s="59" t="s">
        <v>579</v>
      </c>
      <c r="AM86" s="59" t="s">
        <v>579</v>
      </c>
      <c r="AN86" s="59" t="s">
        <v>579</v>
      </c>
      <c r="AO86" s="59" t="s">
        <v>579</v>
      </c>
      <c r="AP86" s="59" t="s">
        <v>579</v>
      </c>
      <c r="AQ86" s="59" t="s">
        <v>579</v>
      </c>
      <c r="AR86" s="59" t="s">
        <v>579</v>
      </c>
      <c r="AS86" s="59" t="s">
        <v>579</v>
      </c>
      <c r="AT86" s="59" t="s">
        <v>579</v>
      </c>
      <c r="AU86" s="59" t="s">
        <v>579</v>
      </c>
      <c r="AV86" s="59" t="s">
        <v>579</v>
      </c>
      <c r="AW86" s="59" t="s">
        <v>579</v>
      </c>
      <c r="AX86" s="59" t="s">
        <v>579</v>
      </c>
      <c r="AY86" s="59" t="s">
        <v>579</v>
      </c>
      <c r="AZ86" s="59" t="s">
        <v>579</v>
      </c>
      <c r="BA86" s="59" t="s">
        <v>579</v>
      </c>
      <c r="BB86" s="59" t="s">
        <v>579</v>
      </c>
      <c r="BC86" s="59" t="s">
        <v>579</v>
      </c>
      <c r="BD86" s="59" t="s">
        <v>579</v>
      </c>
    </row>
    <row r="87" s="29" customFormat="1" ht="15.25" spans="2:56">
      <c r="B87" s="54">
        <f t="shared" si="2"/>
        <v>76</v>
      </c>
      <c r="C87" s="51" t="str">
        <f ca="1">IF(INDIRECT("'Risk Input'!"&amp;Database!$O$8&amp;ROW()-5)="","",INDIRECT("'Risk Input'!"&amp;Database!$O$8&amp;ROW()-5))</f>
        <v/>
      </c>
      <c r="D87" s="52" t="str">
        <f ca="1">IF(INDIRECT("'Risk Input'!"&amp;Database!$O$2&amp;ROW()-5)="","",INDIRECT("'Risk Input'!"&amp;Database!$O$2&amp;ROW()-5))</f>
        <v/>
      </c>
      <c r="E87" s="53" t="str">
        <f ca="1">IF(INDIRECT("'Risk Input'!"&amp;Database!$O$25&amp;ROW()-5)="","",INDIRECT("'Risk Input'!"&amp;Database!$O$25&amp;ROW()-5))</f>
        <v/>
      </c>
      <c r="F87" s="53" t="str">
        <f ca="1">IF(INDIRECT("'Risk Input'!"&amp;Database!$O$20&amp;ROW()-5)="","",INDIRECT("'Risk Input'!"&amp;Database!$O$20&amp;ROW()-5))</f>
        <v/>
      </c>
      <c r="G87" s="53"/>
      <c r="H87" s="53"/>
      <c r="I87" s="59" t="s">
        <v>579</v>
      </c>
      <c r="J87" s="59" t="s">
        <v>579</v>
      </c>
      <c r="K87" s="59" t="s">
        <v>579</v>
      </c>
      <c r="L87" s="59" t="s">
        <v>579</v>
      </c>
      <c r="M87" s="59" t="s">
        <v>579</v>
      </c>
      <c r="N87" s="59" t="s">
        <v>579</v>
      </c>
      <c r="O87" s="59" t="s">
        <v>579</v>
      </c>
      <c r="P87" s="59" t="s">
        <v>579</v>
      </c>
      <c r="Q87" s="59" t="s">
        <v>579</v>
      </c>
      <c r="R87" s="59" t="s">
        <v>579</v>
      </c>
      <c r="S87" s="59" t="s">
        <v>579</v>
      </c>
      <c r="T87" s="59" t="s">
        <v>579</v>
      </c>
      <c r="U87" s="59" t="s">
        <v>579</v>
      </c>
      <c r="V87" s="59" t="s">
        <v>579</v>
      </c>
      <c r="W87" s="59" t="s">
        <v>579</v>
      </c>
      <c r="X87" s="59" t="s">
        <v>579</v>
      </c>
      <c r="Y87" s="59" t="s">
        <v>579</v>
      </c>
      <c r="Z87" s="59" t="s">
        <v>579</v>
      </c>
      <c r="AA87" s="59" t="s">
        <v>579</v>
      </c>
      <c r="AB87" s="59" t="s">
        <v>579</v>
      </c>
      <c r="AC87" s="59" t="s">
        <v>579</v>
      </c>
      <c r="AD87" s="59" t="s">
        <v>579</v>
      </c>
      <c r="AE87" s="59" t="s">
        <v>579</v>
      </c>
      <c r="AF87" s="59" t="s">
        <v>579</v>
      </c>
      <c r="AG87" s="59" t="s">
        <v>579</v>
      </c>
      <c r="AH87" s="59" t="s">
        <v>579</v>
      </c>
      <c r="AI87" s="59" t="s">
        <v>579</v>
      </c>
      <c r="AJ87" s="59" t="s">
        <v>579</v>
      </c>
      <c r="AK87" s="59" t="s">
        <v>579</v>
      </c>
      <c r="AL87" s="59" t="s">
        <v>579</v>
      </c>
      <c r="AM87" s="59" t="s">
        <v>579</v>
      </c>
      <c r="AN87" s="59" t="s">
        <v>579</v>
      </c>
      <c r="AO87" s="59" t="s">
        <v>579</v>
      </c>
      <c r="AP87" s="59" t="s">
        <v>579</v>
      </c>
      <c r="AQ87" s="59" t="s">
        <v>579</v>
      </c>
      <c r="AR87" s="59" t="s">
        <v>579</v>
      </c>
      <c r="AS87" s="59" t="s">
        <v>579</v>
      </c>
      <c r="AT87" s="59" t="s">
        <v>579</v>
      </c>
      <c r="AU87" s="59" t="s">
        <v>579</v>
      </c>
      <c r="AV87" s="59" t="s">
        <v>579</v>
      </c>
      <c r="AW87" s="59" t="s">
        <v>579</v>
      </c>
      <c r="AX87" s="59" t="s">
        <v>579</v>
      </c>
      <c r="AY87" s="59" t="s">
        <v>579</v>
      </c>
      <c r="AZ87" s="59" t="s">
        <v>579</v>
      </c>
      <c r="BA87" s="59" t="s">
        <v>579</v>
      </c>
      <c r="BB87" s="59" t="s">
        <v>579</v>
      </c>
      <c r="BC87" s="59" t="s">
        <v>579</v>
      </c>
      <c r="BD87" s="59" t="s">
        <v>579</v>
      </c>
    </row>
    <row r="88" s="29" customFormat="1" ht="15.25" spans="2:56">
      <c r="B88" s="54">
        <f t="shared" si="2"/>
        <v>77</v>
      </c>
      <c r="C88" s="51" t="str">
        <f ca="1">IF(INDIRECT("'Risk Input'!"&amp;Database!$O$8&amp;ROW()-5)="","",INDIRECT("'Risk Input'!"&amp;Database!$O$8&amp;ROW()-5))</f>
        <v/>
      </c>
      <c r="D88" s="52" t="str">
        <f ca="1">IF(INDIRECT("'Risk Input'!"&amp;Database!$O$2&amp;ROW()-5)="","",INDIRECT("'Risk Input'!"&amp;Database!$O$2&amp;ROW()-5))</f>
        <v/>
      </c>
      <c r="E88" s="51" t="str">
        <f ca="1">IF(INDIRECT("'Risk Input'!"&amp;Database!$O$25&amp;ROW()-5)="","",INDIRECT("'Risk Input'!"&amp;Database!$O$25&amp;ROW()-5))</f>
        <v/>
      </c>
      <c r="F88" s="51" t="str">
        <f ca="1">IF(INDIRECT("'Risk Input'!"&amp;Database!$O$20&amp;ROW()-5)="","",INDIRECT("'Risk Input'!"&amp;Database!$O$20&amp;ROW()-5))</f>
        <v/>
      </c>
      <c r="G88" s="51"/>
      <c r="H88" s="51"/>
      <c r="I88" s="59" t="s">
        <v>579</v>
      </c>
      <c r="J88" s="59" t="s">
        <v>579</v>
      </c>
      <c r="K88" s="59" t="s">
        <v>579</v>
      </c>
      <c r="L88" s="59" t="s">
        <v>579</v>
      </c>
      <c r="M88" s="59" t="s">
        <v>579</v>
      </c>
      <c r="N88" s="59" t="s">
        <v>579</v>
      </c>
      <c r="O88" s="59" t="s">
        <v>579</v>
      </c>
      <c r="P88" s="59" t="s">
        <v>579</v>
      </c>
      <c r="Q88" s="59" t="s">
        <v>579</v>
      </c>
      <c r="R88" s="59" t="s">
        <v>579</v>
      </c>
      <c r="S88" s="59" t="s">
        <v>579</v>
      </c>
      <c r="T88" s="59" t="s">
        <v>579</v>
      </c>
      <c r="U88" s="59" t="s">
        <v>579</v>
      </c>
      <c r="V88" s="59" t="s">
        <v>579</v>
      </c>
      <c r="W88" s="59" t="s">
        <v>579</v>
      </c>
      <c r="X88" s="59" t="s">
        <v>579</v>
      </c>
      <c r="Y88" s="59" t="s">
        <v>579</v>
      </c>
      <c r="Z88" s="59" t="s">
        <v>579</v>
      </c>
      <c r="AA88" s="59" t="s">
        <v>579</v>
      </c>
      <c r="AB88" s="59" t="s">
        <v>579</v>
      </c>
      <c r="AC88" s="59" t="s">
        <v>579</v>
      </c>
      <c r="AD88" s="59" t="s">
        <v>579</v>
      </c>
      <c r="AE88" s="59" t="s">
        <v>579</v>
      </c>
      <c r="AF88" s="59" t="s">
        <v>579</v>
      </c>
      <c r="AG88" s="59" t="s">
        <v>579</v>
      </c>
      <c r="AH88" s="59" t="s">
        <v>579</v>
      </c>
      <c r="AI88" s="59" t="s">
        <v>579</v>
      </c>
      <c r="AJ88" s="59" t="s">
        <v>579</v>
      </c>
      <c r="AK88" s="59" t="s">
        <v>579</v>
      </c>
      <c r="AL88" s="59" t="s">
        <v>579</v>
      </c>
      <c r="AM88" s="59" t="s">
        <v>579</v>
      </c>
      <c r="AN88" s="59" t="s">
        <v>579</v>
      </c>
      <c r="AO88" s="59" t="s">
        <v>579</v>
      </c>
      <c r="AP88" s="59" t="s">
        <v>579</v>
      </c>
      <c r="AQ88" s="59" t="s">
        <v>579</v>
      </c>
      <c r="AR88" s="59" t="s">
        <v>579</v>
      </c>
      <c r="AS88" s="59" t="s">
        <v>579</v>
      </c>
      <c r="AT88" s="59" t="s">
        <v>579</v>
      </c>
      <c r="AU88" s="59" t="s">
        <v>579</v>
      </c>
      <c r="AV88" s="59" t="s">
        <v>579</v>
      </c>
      <c r="AW88" s="59" t="s">
        <v>579</v>
      </c>
      <c r="AX88" s="59" t="s">
        <v>579</v>
      </c>
      <c r="AY88" s="59" t="s">
        <v>579</v>
      </c>
      <c r="AZ88" s="59" t="s">
        <v>579</v>
      </c>
      <c r="BA88" s="59" t="s">
        <v>579</v>
      </c>
      <c r="BB88" s="59" t="s">
        <v>579</v>
      </c>
      <c r="BC88" s="59" t="s">
        <v>579</v>
      </c>
      <c r="BD88" s="59" t="s">
        <v>579</v>
      </c>
    </row>
    <row r="89" s="29" customFormat="1" ht="15.25" spans="2:56">
      <c r="B89" s="54">
        <f t="shared" si="2"/>
        <v>78</v>
      </c>
      <c r="C89" s="51" t="str">
        <f ca="1">IF(INDIRECT("'Risk Input'!"&amp;Database!$O$8&amp;ROW()-5)="","",INDIRECT("'Risk Input'!"&amp;Database!$O$8&amp;ROW()-5))</f>
        <v/>
      </c>
      <c r="D89" s="52" t="str">
        <f ca="1">IF(INDIRECT("'Risk Input'!"&amp;Database!$O$2&amp;ROW()-5)="","",INDIRECT("'Risk Input'!"&amp;Database!$O$2&amp;ROW()-5))</f>
        <v/>
      </c>
      <c r="E89" s="53" t="str">
        <f ca="1">IF(INDIRECT("'Risk Input'!"&amp;Database!$O$25&amp;ROW()-5)="","",INDIRECT("'Risk Input'!"&amp;Database!$O$25&amp;ROW()-5))</f>
        <v/>
      </c>
      <c r="F89" s="53" t="str">
        <f ca="1">IF(INDIRECT("'Risk Input'!"&amp;Database!$O$20&amp;ROW()-5)="","",INDIRECT("'Risk Input'!"&amp;Database!$O$20&amp;ROW()-5))</f>
        <v/>
      </c>
      <c r="G89" s="53"/>
      <c r="H89" s="53"/>
      <c r="I89" s="59" t="s">
        <v>579</v>
      </c>
      <c r="J89" s="59" t="s">
        <v>579</v>
      </c>
      <c r="K89" s="59" t="s">
        <v>579</v>
      </c>
      <c r="L89" s="59" t="s">
        <v>579</v>
      </c>
      <c r="M89" s="59" t="s">
        <v>579</v>
      </c>
      <c r="N89" s="59" t="s">
        <v>579</v>
      </c>
      <c r="O89" s="59" t="s">
        <v>579</v>
      </c>
      <c r="P89" s="59" t="s">
        <v>579</v>
      </c>
      <c r="Q89" s="59" t="s">
        <v>579</v>
      </c>
      <c r="R89" s="59" t="s">
        <v>579</v>
      </c>
      <c r="S89" s="59" t="s">
        <v>579</v>
      </c>
      <c r="T89" s="59" t="s">
        <v>579</v>
      </c>
      <c r="U89" s="59" t="s">
        <v>579</v>
      </c>
      <c r="V89" s="59" t="s">
        <v>579</v>
      </c>
      <c r="W89" s="59" t="s">
        <v>579</v>
      </c>
      <c r="X89" s="59" t="s">
        <v>579</v>
      </c>
      <c r="Y89" s="59" t="s">
        <v>579</v>
      </c>
      <c r="Z89" s="59" t="s">
        <v>579</v>
      </c>
      <c r="AA89" s="59" t="s">
        <v>579</v>
      </c>
      <c r="AB89" s="59" t="s">
        <v>579</v>
      </c>
      <c r="AC89" s="59" t="s">
        <v>579</v>
      </c>
      <c r="AD89" s="59" t="s">
        <v>579</v>
      </c>
      <c r="AE89" s="59" t="s">
        <v>579</v>
      </c>
      <c r="AF89" s="59" t="s">
        <v>579</v>
      </c>
      <c r="AG89" s="59" t="s">
        <v>579</v>
      </c>
      <c r="AH89" s="59" t="s">
        <v>579</v>
      </c>
      <c r="AI89" s="59" t="s">
        <v>579</v>
      </c>
      <c r="AJ89" s="59" t="s">
        <v>579</v>
      </c>
      <c r="AK89" s="59" t="s">
        <v>579</v>
      </c>
      <c r="AL89" s="59" t="s">
        <v>579</v>
      </c>
      <c r="AM89" s="59" t="s">
        <v>579</v>
      </c>
      <c r="AN89" s="59" t="s">
        <v>579</v>
      </c>
      <c r="AO89" s="59" t="s">
        <v>579</v>
      </c>
      <c r="AP89" s="59" t="s">
        <v>579</v>
      </c>
      <c r="AQ89" s="59" t="s">
        <v>579</v>
      </c>
      <c r="AR89" s="59" t="s">
        <v>579</v>
      </c>
      <c r="AS89" s="59" t="s">
        <v>579</v>
      </c>
      <c r="AT89" s="59" t="s">
        <v>579</v>
      </c>
      <c r="AU89" s="59" t="s">
        <v>579</v>
      </c>
      <c r="AV89" s="59" t="s">
        <v>579</v>
      </c>
      <c r="AW89" s="59" t="s">
        <v>579</v>
      </c>
      <c r="AX89" s="59" t="s">
        <v>579</v>
      </c>
      <c r="AY89" s="59" t="s">
        <v>579</v>
      </c>
      <c r="AZ89" s="59" t="s">
        <v>579</v>
      </c>
      <c r="BA89" s="59" t="s">
        <v>579</v>
      </c>
      <c r="BB89" s="59" t="s">
        <v>579</v>
      </c>
      <c r="BC89" s="59" t="s">
        <v>579</v>
      </c>
      <c r="BD89" s="59" t="s">
        <v>579</v>
      </c>
    </row>
    <row r="90" s="29" customFormat="1" ht="15.25" spans="2:56">
      <c r="B90" s="54">
        <f t="shared" si="2"/>
        <v>79</v>
      </c>
      <c r="C90" s="51" t="str">
        <f ca="1">IF(INDIRECT("'Risk Input'!"&amp;Database!$O$8&amp;ROW()-5)="","",INDIRECT("'Risk Input'!"&amp;Database!$O$8&amp;ROW()-5))</f>
        <v/>
      </c>
      <c r="D90" s="52" t="str">
        <f ca="1">IF(INDIRECT("'Risk Input'!"&amp;Database!$O$2&amp;ROW()-5)="","",INDIRECT("'Risk Input'!"&amp;Database!$O$2&amp;ROW()-5))</f>
        <v/>
      </c>
      <c r="E90" s="51" t="str">
        <f ca="1">IF(INDIRECT("'Risk Input'!"&amp;Database!$O$25&amp;ROW()-5)="","",INDIRECT("'Risk Input'!"&amp;Database!$O$25&amp;ROW()-5))</f>
        <v/>
      </c>
      <c r="F90" s="51" t="str">
        <f ca="1">IF(INDIRECT("'Risk Input'!"&amp;Database!$O$20&amp;ROW()-5)="","",INDIRECT("'Risk Input'!"&amp;Database!$O$20&amp;ROW()-5))</f>
        <v/>
      </c>
      <c r="G90" s="51"/>
      <c r="H90" s="51"/>
      <c r="I90" s="59" t="s">
        <v>579</v>
      </c>
      <c r="J90" s="59" t="s">
        <v>579</v>
      </c>
      <c r="K90" s="59" t="s">
        <v>579</v>
      </c>
      <c r="L90" s="59" t="s">
        <v>579</v>
      </c>
      <c r="M90" s="59" t="s">
        <v>579</v>
      </c>
      <c r="N90" s="59" t="s">
        <v>579</v>
      </c>
      <c r="O90" s="59" t="s">
        <v>579</v>
      </c>
      <c r="P90" s="59" t="s">
        <v>579</v>
      </c>
      <c r="Q90" s="59" t="s">
        <v>579</v>
      </c>
      <c r="R90" s="59" t="s">
        <v>579</v>
      </c>
      <c r="S90" s="59" t="s">
        <v>579</v>
      </c>
      <c r="T90" s="59" t="s">
        <v>579</v>
      </c>
      <c r="U90" s="59" t="s">
        <v>579</v>
      </c>
      <c r="V90" s="59" t="s">
        <v>579</v>
      </c>
      <c r="W90" s="59" t="s">
        <v>579</v>
      </c>
      <c r="X90" s="59" t="s">
        <v>579</v>
      </c>
      <c r="Y90" s="59" t="s">
        <v>579</v>
      </c>
      <c r="Z90" s="59" t="s">
        <v>579</v>
      </c>
      <c r="AA90" s="59" t="s">
        <v>579</v>
      </c>
      <c r="AB90" s="59" t="s">
        <v>579</v>
      </c>
      <c r="AC90" s="59" t="s">
        <v>579</v>
      </c>
      <c r="AD90" s="59" t="s">
        <v>579</v>
      </c>
      <c r="AE90" s="59" t="s">
        <v>579</v>
      </c>
      <c r="AF90" s="59" t="s">
        <v>579</v>
      </c>
      <c r="AG90" s="59" t="s">
        <v>579</v>
      </c>
      <c r="AH90" s="59" t="s">
        <v>579</v>
      </c>
      <c r="AI90" s="59" t="s">
        <v>579</v>
      </c>
      <c r="AJ90" s="59" t="s">
        <v>579</v>
      </c>
      <c r="AK90" s="59" t="s">
        <v>579</v>
      </c>
      <c r="AL90" s="59" t="s">
        <v>579</v>
      </c>
      <c r="AM90" s="59" t="s">
        <v>579</v>
      </c>
      <c r="AN90" s="59" t="s">
        <v>579</v>
      </c>
      <c r="AO90" s="59" t="s">
        <v>579</v>
      </c>
      <c r="AP90" s="59" t="s">
        <v>579</v>
      </c>
      <c r="AQ90" s="59" t="s">
        <v>579</v>
      </c>
      <c r="AR90" s="59" t="s">
        <v>579</v>
      </c>
      <c r="AS90" s="59" t="s">
        <v>579</v>
      </c>
      <c r="AT90" s="59" t="s">
        <v>579</v>
      </c>
      <c r="AU90" s="59" t="s">
        <v>579</v>
      </c>
      <c r="AV90" s="59" t="s">
        <v>579</v>
      </c>
      <c r="AW90" s="59" t="s">
        <v>579</v>
      </c>
      <c r="AX90" s="59" t="s">
        <v>579</v>
      </c>
      <c r="AY90" s="59" t="s">
        <v>579</v>
      </c>
      <c r="AZ90" s="59" t="s">
        <v>579</v>
      </c>
      <c r="BA90" s="59" t="s">
        <v>579</v>
      </c>
      <c r="BB90" s="59" t="s">
        <v>579</v>
      </c>
      <c r="BC90" s="59" t="s">
        <v>579</v>
      </c>
      <c r="BD90" s="59" t="s">
        <v>579</v>
      </c>
    </row>
    <row r="91" s="29" customFormat="1" ht="15.25" spans="2:56">
      <c r="B91" s="54">
        <f t="shared" si="2"/>
        <v>80</v>
      </c>
      <c r="C91" s="51" t="str">
        <f ca="1">IF(INDIRECT("'Risk Input'!"&amp;Database!$O$8&amp;ROW()-5)="","",INDIRECT("'Risk Input'!"&amp;Database!$O$8&amp;ROW()-5))</f>
        <v/>
      </c>
      <c r="D91" s="52" t="str">
        <f ca="1">IF(INDIRECT("'Risk Input'!"&amp;Database!$O$2&amp;ROW()-5)="","",INDIRECT("'Risk Input'!"&amp;Database!$O$2&amp;ROW()-5))</f>
        <v/>
      </c>
      <c r="E91" s="53" t="str">
        <f ca="1">IF(INDIRECT("'Risk Input'!"&amp;Database!$O$25&amp;ROW()-5)="","",INDIRECT("'Risk Input'!"&amp;Database!$O$25&amp;ROW()-5))</f>
        <v/>
      </c>
      <c r="F91" s="53" t="str">
        <f ca="1">IF(INDIRECT("'Risk Input'!"&amp;Database!$O$20&amp;ROW()-5)="","",INDIRECT("'Risk Input'!"&amp;Database!$O$20&amp;ROW()-5))</f>
        <v/>
      </c>
      <c r="G91" s="53"/>
      <c r="H91" s="53"/>
      <c r="I91" s="59" t="s">
        <v>579</v>
      </c>
      <c r="J91" s="59" t="s">
        <v>579</v>
      </c>
      <c r="K91" s="59" t="s">
        <v>579</v>
      </c>
      <c r="L91" s="59" t="s">
        <v>579</v>
      </c>
      <c r="M91" s="59" t="s">
        <v>579</v>
      </c>
      <c r="N91" s="59" t="s">
        <v>579</v>
      </c>
      <c r="O91" s="59" t="s">
        <v>579</v>
      </c>
      <c r="P91" s="59" t="s">
        <v>579</v>
      </c>
      <c r="Q91" s="59" t="s">
        <v>579</v>
      </c>
      <c r="R91" s="59" t="s">
        <v>579</v>
      </c>
      <c r="S91" s="59" t="s">
        <v>579</v>
      </c>
      <c r="T91" s="59" t="s">
        <v>579</v>
      </c>
      <c r="U91" s="59" t="s">
        <v>579</v>
      </c>
      <c r="V91" s="59" t="s">
        <v>579</v>
      </c>
      <c r="W91" s="59" t="s">
        <v>579</v>
      </c>
      <c r="X91" s="59" t="s">
        <v>579</v>
      </c>
      <c r="Y91" s="59" t="s">
        <v>579</v>
      </c>
      <c r="Z91" s="59" t="s">
        <v>579</v>
      </c>
      <c r="AA91" s="59" t="s">
        <v>579</v>
      </c>
      <c r="AB91" s="59" t="s">
        <v>579</v>
      </c>
      <c r="AC91" s="59" t="s">
        <v>579</v>
      </c>
      <c r="AD91" s="59" t="s">
        <v>579</v>
      </c>
      <c r="AE91" s="59" t="s">
        <v>579</v>
      </c>
      <c r="AF91" s="59" t="s">
        <v>579</v>
      </c>
      <c r="AG91" s="59" t="s">
        <v>579</v>
      </c>
      <c r="AH91" s="59" t="s">
        <v>579</v>
      </c>
      <c r="AI91" s="59" t="s">
        <v>579</v>
      </c>
      <c r="AJ91" s="59" t="s">
        <v>579</v>
      </c>
      <c r="AK91" s="59" t="s">
        <v>579</v>
      </c>
      <c r="AL91" s="59" t="s">
        <v>579</v>
      </c>
      <c r="AM91" s="59" t="s">
        <v>579</v>
      </c>
      <c r="AN91" s="59" t="s">
        <v>579</v>
      </c>
      <c r="AO91" s="59" t="s">
        <v>579</v>
      </c>
      <c r="AP91" s="59" t="s">
        <v>579</v>
      </c>
      <c r="AQ91" s="59" t="s">
        <v>579</v>
      </c>
      <c r="AR91" s="59" t="s">
        <v>579</v>
      </c>
      <c r="AS91" s="59" t="s">
        <v>579</v>
      </c>
      <c r="AT91" s="59" t="s">
        <v>579</v>
      </c>
      <c r="AU91" s="59" t="s">
        <v>579</v>
      </c>
      <c r="AV91" s="59" t="s">
        <v>579</v>
      </c>
      <c r="AW91" s="59" t="s">
        <v>579</v>
      </c>
      <c r="AX91" s="59" t="s">
        <v>579</v>
      </c>
      <c r="AY91" s="59" t="s">
        <v>579</v>
      </c>
      <c r="AZ91" s="59" t="s">
        <v>579</v>
      </c>
      <c r="BA91" s="59" t="s">
        <v>579</v>
      </c>
      <c r="BB91" s="59" t="s">
        <v>579</v>
      </c>
      <c r="BC91" s="59" t="s">
        <v>579</v>
      </c>
      <c r="BD91" s="59" t="s">
        <v>579</v>
      </c>
    </row>
    <row r="92" s="29" customFormat="1" ht="15.25" spans="2:56">
      <c r="B92" s="54">
        <f t="shared" si="2"/>
        <v>81</v>
      </c>
      <c r="C92" s="51" t="str">
        <f ca="1">IF(INDIRECT("'Risk Input'!"&amp;Database!$O$8&amp;ROW()-5)="","",INDIRECT("'Risk Input'!"&amp;Database!$O$8&amp;ROW()-5))</f>
        <v/>
      </c>
      <c r="D92" s="52" t="str">
        <f ca="1">IF(INDIRECT("'Risk Input'!"&amp;Database!$O$2&amp;ROW()-5)="","",INDIRECT("'Risk Input'!"&amp;Database!$O$2&amp;ROW()-5))</f>
        <v/>
      </c>
      <c r="E92" s="51" t="str">
        <f ca="1">IF(INDIRECT("'Risk Input'!"&amp;Database!$O$25&amp;ROW()-5)="","",INDIRECT("'Risk Input'!"&amp;Database!$O$25&amp;ROW()-5))</f>
        <v/>
      </c>
      <c r="F92" s="51" t="str">
        <f ca="1">IF(INDIRECT("'Risk Input'!"&amp;Database!$O$20&amp;ROW()-5)="","",INDIRECT("'Risk Input'!"&amp;Database!$O$20&amp;ROW()-5))</f>
        <v/>
      </c>
      <c r="G92" s="51"/>
      <c r="H92" s="51"/>
      <c r="I92" s="59" t="s">
        <v>579</v>
      </c>
      <c r="J92" s="59" t="s">
        <v>579</v>
      </c>
      <c r="K92" s="59" t="s">
        <v>579</v>
      </c>
      <c r="L92" s="59" t="s">
        <v>579</v>
      </c>
      <c r="M92" s="59" t="s">
        <v>579</v>
      </c>
      <c r="N92" s="59" t="s">
        <v>579</v>
      </c>
      <c r="O92" s="59" t="s">
        <v>579</v>
      </c>
      <c r="P92" s="59" t="s">
        <v>579</v>
      </c>
      <c r="Q92" s="59" t="s">
        <v>579</v>
      </c>
      <c r="R92" s="59" t="s">
        <v>579</v>
      </c>
      <c r="S92" s="59" t="s">
        <v>579</v>
      </c>
      <c r="T92" s="59" t="s">
        <v>579</v>
      </c>
      <c r="U92" s="59" t="s">
        <v>579</v>
      </c>
      <c r="V92" s="59" t="s">
        <v>579</v>
      </c>
      <c r="W92" s="59" t="s">
        <v>579</v>
      </c>
      <c r="X92" s="59" t="s">
        <v>579</v>
      </c>
      <c r="Y92" s="59" t="s">
        <v>579</v>
      </c>
      <c r="Z92" s="59" t="s">
        <v>579</v>
      </c>
      <c r="AA92" s="59" t="s">
        <v>579</v>
      </c>
      <c r="AB92" s="59" t="s">
        <v>579</v>
      </c>
      <c r="AC92" s="59" t="s">
        <v>579</v>
      </c>
      <c r="AD92" s="59" t="s">
        <v>579</v>
      </c>
      <c r="AE92" s="59" t="s">
        <v>579</v>
      </c>
      <c r="AF92" s="59" t="s">
        <v>579</v>
      </c>
      <c r="AG92" s="59" t="s">
        <v>579</v>
      </c>
      <c r="AH92" s="59" t="s">
        <v>579</v>
      </c>
      <c r="AI92" s="59" t="s">
        <v>579</v>
      </c>
      <c r="AJ92" s="59" t="s">
        <v>579</v>
      </c>
      <c r="AK92" s="59" t="s">
        <v>579</v>
      </c>
      <c r="AL92" s="59" t="s">
        <v>579</v>
      </c>
      <c r="AM92" s="59" t="s">
        <v>579</v>
      </c>
      <c r="AN92" s="59" t="s">
        <v>579</v>
      </c>
      <c r="AO92" s="59" t="s">
        <v>579</v>
      </c>
      <c r="AP92" s="59" t="s">
        <v>579</v>
      </c>
      <c r="AQ92" s="59" t="s">
        <v>579</v>
      </c>
      <c r="AR92" s="59" t="s">
        <v>579</v>
      </c>
      <c r="AS92" s="59" t="s">
        <v>579</v>
      </c>
      <c r="AT92" s="59" t="s">
        <v>579</v>
      </c>
      <c r="AU92" s="59" t="s">
        <v>579</v>
      </c>
      <c r="AV92" s="59" t="s">
        <v>579</v>
      </c>
      <c r="AW92" s="59" t="s">
        <v>579</v>
      </c>
      <c r="AX92" s="59" t="s">
        <v>579</v>
      </c>
      <c r="AY92" s="59" t="s">
        <v>579</v>
      </c>
      <c r="AZ92" s="59" t="s">
        <v>579</v>
      </c>
      <c r="BA92" s="59" t="s">
        <v>579</v>
      </c>
      <c r="BB92" s="59" t="s">
        <v>579</v>
      </c>
      <c r="BC92" s="59" t="s">
        <v>579</v>
      </c>
      <c r="BD92" s="59" t="s">
        <v>579</v>
      </c>
    </row>
    <row r="93" s="29" customFormat="1" ht="15.25" spans="2:56">
      <c r="B93" s="54">
        <f t="shared" si="2"/>
        <v>82</v>
      </c>
      <c r="C93" s="51" t="str">
        <f ca="1">IF(INDIRECT("'Risk Input'!"&amp;Database!$O$8&amp;ROW()-5)="","",INDIRECT("'Risk Input'!"&amp;Database!$O$8&amp;ROW()-5))</f>
        <v/>
      </c>
      <c r="D93" s="52" t="str">
        <f ca="1">IF(INDIRECT("'Risk Input'!"&amp;Database!$O$2&amp;ROW()-5)="","",INDIRECT("'Risk Input'!"&amp;Database!$O$2&amp;ROW()-5))</f>
        <v/>
      </c>
      <c r="E93" s="53" t="str">
        <f ca="1">IF(INDIRECT("'Risk Input'!"&amp;Database!$O$25&amp;ROW()-5)="","",INDIRECT("'Risk Input'!"&amp;Database!$O$25&amp;ROW()-5))</f>
        <v/>
      </c>
      <c r="F93" s="53" t="str">
        <f ca="1">IF(INDIRECT("'Risk Input'!"&amp;Database!$O$20&amp;ROW()-5)="","",INDIRECT("'Risk Input'!"&amp;Database!$O$20&amp;ROW()-5))</f>
        <v/>
      </c>
      <c r="G93" s="53"/>
      <c r="H93" s="53"/>
      <c r="I93" s="59" t="s">
        <v>579</v>
      </c>
      <c r="J93" s="59" t="s">
        <v>579</v>
      </c>
      <c r="K93" s="59" t="s">
        <v>579</v>
      </c>
      <c r="L93" s="59" t="s">
        <v>579</v>
      </c>
      <c r="M93" s="59" t="s">
        <v>579</v>
      </c>
      <c r="N93" s="59" t="s">
        <v>579</v>
      </c>
      <c r="O93" s="59" t="s">
        <v>579</v>
      </c>
      <c r="P93" s="59" t="s">
        <v>579</v>
      </c>
      <c r="Q93" s="59" t="s">
        <v>579</v>
      </c>
      <c r="R93" s="59" t="s">
        <v>579</v>
      </c>
      <c r="S93" s="59" t="s">
        <v>579</v>
      </c>
      <c r="T93" s="59" t="s">
        <v>579</v>
      </c>
      <c r="U93" s="59" t="s">
        <v>579</v>
      </c>
      <c r="V93" s="59" t="s">
        <v>579</v>
      </c>
      <c r="W93" s="59" t="s">
        <v>579</v>
      </c>
      <c r="X93" s="59" t="s">
        <v>579</v>
      </c>
      <c r="Y93" s="59" t="s">
        <v>579</v>
      </c>
      <c r="Z93" s="59" t="s">
        <v>579</v>
      </c>
      <c r="AA93" s="59" t="s">
        <v>579</v>
      </c>
      <c r="AB93" s="59" t="s">
        <v>579</v>
      </c>
      <c r="AC93" s="59" t="s">
        <v>579</v>
      </c>
      <c r="AD93" s="59" t="s">
        <v>579</v>
      </c>
      <c r="AE93" s="59" t="s">
        <v>579</v>
      </c>
      <c r="AF93" s="59" t="s">
        <v>579</v>
      </c>
      <c r="AG93" s="59" t="s">
        <v>579</v>
      </c>
      <c r="AH93" s="59" t="s">
        <v>579</v>
      </c>
      <c r="AI93" s="59" t="s">
        <v>579</v>
      </c>
      <c r="AJ93" s="59" t="s">
        <v>579</v>
      </c>
      <c r="AK93" s="59" t="s">
        <v>579</v>
      </c>
      <c r="AL93" s="59" t="s">
        <v>579</v>
      </c>
      <c r="AM93" s="59" t="s">
        <v>579</v>
      </c>
      <c r="AN93" s="59" t="s">
        <v>579</v>
      </c>
      <c r="AO93" s="59" t="s">
        <v>579</v>
      </c>
      <c r="AP93" s="59" t="s">
        <v>579</v>
      </c>
      <c r="AQ93" s="59" t="s">
        <v>579</v>
      </c>
      <c r="AR93" s="59" t="s">
        <v>579</v>
      </c>
      <c r="AS93" s="59" t="s">
        <v>579</v>
      </c>
      <c r="AT93" s="59" t="s">
        <v>579</v>
      </c>
      <c r="AU93" s="59" t="s">
        <v>579</v>
      </c>
      <c r="AV93" s="59" t="s">
        <v>579</v>
      </c>
      <c r="AW93" s="59" t="s">
        <v>579</v>
      </c>
      <c r="AX93" s="59" t="s">
        <v>579</v>
      </c>
      <c r="AY93" s="59" t="s">
        <v>579</v>
      </c>
      <c r="AZ93" s="59" t="s">
        <v>579</v>
      </c>
      <c r="BA93" s="59" t="s">
        <v>579</v>
      </c>
      <c r="BB93" s="59" t="s">
        <v>579</v>
      </c>
      <c r="BC93" s="59" t="s">
        <v>579</v>
      </c>
      <c r="BD93" s="59" t="s">
        <v>579</v>
      </c>
    </row>
    <row r="94" s="29" customFormat="1" ht="15.25" spans="2:56">
      <c r="B94" s="54">
        <f t="shared" si="2"/>
        <v>83</v>
      </c>
      <c r="C94" s="51" t="str">
        <f ca="1">IF(INDIRECT("'Risk Input'!"&amp;Database!$O$8&amp;ROW()-5)="","",INDIRECT("'Risk Input'!"&amp;Database!$O$8&amp;ROW()-5))</f>
        <v/>
      </c>
      <c r="D94" s="52" t="str">
        <f ca="1">IF(INDIRECT("'Risk Input'!"&amp;Database!$O$2&amp;ROW()-5)="","",INDIRECT("'Risk Input'!"&amp;Database!$O$2&amp;ROW()-5))</f>
        <v/>
      </c>
      <c r="E94" s="51" t="str">
        <f ca="1">IF(INDIRECT("'Risk Input'!"&amp;Database!$O$25&amp;ROW()-5)="","",INDIRECT("'Risk Input'!"&amp;Database!$O$25&amp;ROW()-5))</f>
        <v/>
      </c>
      <c r="F94" s="51" t="str">
        <f ca="1">IF(INDIRECT("'Risk Input'!"&amp;Database!$O$20&amp;ROW()-5)="","",INDIRECT("'Risk Input'!"&amp;Database!$O$20&amp;ROW()-5))</f>
        <v/>
      </c>
      <c r="G94" s="51"/>
      <c r="H94" s="51"/>
      <c r="I94" s="59" t="s">
        <v>579</v>
      </c>
      <c r="J94" s="59" t="s">
        <v>579</v>
      </c>
      <c r="K94" s="59" t="s">
        <v>579</v>
      </c>
      <c r="L94" s="59" t="s">
        <v>579</v>
      </c>
      <c r="M94" s="59" t="s">
        <v>579</v>
      </c>
      <c r="N94" s="59" t="s">
        <v>579</v>
      </c>
      <c r="O94" s="59" t="s">
        <v>579</v>
      </c>
      <c r="P94" s="59" t="s">
        <v>579</v>
      </c>
      <c r="Q94" s="59" t="s">
        <v>579</v>
      </c>
      <c r="R94" s="59" t="s">
        <v>579</v>
      </c>
      <c r="S94" s="59" t="s">
        <v>579</v>
      </c>
      <c r="T94" s="59" t="s">
        <v>579</v>
      </c>
      <c r="U94" s="59" t="s">
        <v>579</v>
      </c>
      <c r="V94" s="59" t="s">
        <v>579</v>
      </c>
      <c r="W94" s="59" t="s">
        <v>579</v>
      </c>
      <c r="X94" s="59" t="s">
        <v>579</v>
      </c>
      <c r="Y94" s="59" t="s">
        <v>579</v>
      </c>
      <c r="Z94" s="59" t="s">
        <v>579</v>
      </c>
      <c r="AA94" s="59" t="s">
        <v>579</v>
      </c>
      <c r="AB94" s="59" t="s">
        <v>579</v>
      </c>
      <c r="AC94" s="59" t="s">
        <v>579</v>
      </c>
      <c r="AD94" s="59" t="s">
        <v>579</v>
      </c>
      <c r="AE94" s="59" t="s">
        <v>579</v>
      </c>
      <c r="AF94" s="59" t="s">
        <v>579</v>
      </c>
      <c r="AG94" s="59" t="s">
        <v>579</v>
      </c>
      <c r="AH94" s="59" t="s">
        <v>579</v>
      </c>
      <c r="AI94" s="59" t="s">
        <v>579</v>
      </c>
      <c r="AJ94" s="59" t="s">
        <v>579</v>
      </c>
      <c r="AK94" s="59" t="s">
        <v>579</v>
      </c>
      <c r="AL94" s="59" t="s">
        <v>579</v>
      </c>
      <c r="AM94" s="59" t="s">
        <v>579</v>
      </c>
      <c r="AN94" s="59" t="s">
        <v>579</v>
      </c>
      <c r="AO94" s="59" t="s">
        <v>579</v>
      </c>
      <c r="AP94" s="59" t="s">
        <v>579</v>
      </c>
      <c r="AQ94" s="59" t="s">
        <v>579</v>
      </c>
      <c r="AR94" s="59" t="s">
        <v>579</v>
      </c>
      <c r="AS94" s="59" t="s">
        <v>579</v>
      </c>
      <c r="AT94" s="59" t="s">
        <v>579</v>
      </c>
      <c r="AU94" s="59" t="s">
        <v>579</v>
      </c>
      <c r="AV94" s="59" t="s">
        <v>579</v>
      </c>
      <c r="AW94" s="59" t="s">
        <v>579</v>
      </c>
      <c r="AX94" s="59" t="s">
        <v>579</v>
      </c>
      <c r="AY94" s="59" t="s">
        <v>579</v>
      </c>
      <c r="AZ94" s="59" t="s">
        <v>579</v>
      </c>
      <c r="BA94" s="59" t="s">
        <v>579</v>
      </c>
      <c r="BB94" s="59" t="s">
        <v>579</v>
      </c>
      <c r="BC94" s="59" t="s">
        <v>579</v>
      </c>
      <c r="BD94" s="59" t="s">
        <v>579</v>
      </c>
    </row>
    <row r="95" s="29" customFormat="1" ht="15.25" spans="2:56">
      <c r="B95" s="54">
        <f t="shared" si="2"/>
        <v>84</v>
      </c>
      <c r="C95" s="51" t="str">
        <f ca="1">IF(INDIRECT("'Risk Input'!"&amp;Database!$O$8&amp;ROW()-5)="","",INDIRECT("'Risk Input'!"&amp;Database!$O$8&amp;ROW()-5))</f>
        <v/>
      </c>
      <c r="D95" s="52" t="str">
        <f ca="1">IF(INDIRECT("'Risk Input'!"&amp;Database!$O$2&amp;ROW()-5)="","",INDIRECT("'Risk Input'!"&amp;Database!$O$2&amp;ROW()-5))</f>
        <v/>
      </c>
      <c r="E95" s="53" t="str">
        <f ca="1">IF(INDIRECT("'Risk Input'!"&amp;Database!$O$25&amp;ROW()-5)="","",INDIRECT("'Risk Input'!"&amp;Database!$O$25&amp;ROW()-5))</f>
        <v/>
      </c>
      <c r="F95" s="53" t="str">
        <f ca="1">IF(INDIRECT("'Risk Input'!"&amp;Database!$O$20&amp;ROW()-5)="","",INDIRECT("'Risk Input'!"&amp;Database!$O$20&amp;ROW()-5))</f>
        <v/>
      </c>
      <c r="G95" s="53"/>
      <c r="H95" s="53"/>
      <c r="I95" s="59" t="s">
        <v>579</v>
      </c>
      <c r="J95" s="59" t="s">
        <v>579</v>
      </c>
      <c r="K95" s="59" t="s">
        <v>579</v>
      </c>
      <c r="L95" s="59" t="s">
        <v>579</v>
      </c>
      <c r="M95" s="59" t="s">
        <v>579</v>
      </c>
      <c r="N95" s="59" t="s">
        <v>579</v>
      </c>
      <c r="O95" s="59" t="s">
        <v>579</v>
      </c>
      <c r="P95" s="59" t="s">
        <v>579</v>
      </c>
      <c r="Q95" s="59" t="s">
        <v>579</v>
      </c>
      <c r="R95" s="59" t="s">
        <v>579</v>
      </c>
      <c r="S95" s="59" t="s">
        <v>579</v>
      </c>
      <c r="T95" s="59" t="s">
        <v>579</v>
      </c>
      <c r="U95" s="59" t="s">
        <v>579</v>
      </c>
      <c r="V95" s="59" t="s">
        <v>579</v>
      </c>
      <c r="W95" s="59" t="s">
        <v>579</v>
      </c>
      <c r="X95" s="59" t="s">
        <v>579</v>
      </c>
      <c r="Y95" s="59" t="s">
        <v>579</v>
      </c>
      <c r="Z95" s="59" t="s">
        <v>579</v>
      </c>
      <c r="AA95" s="59" t="s">
        <v>579</v>
      </c>
      <c r="AB95" s="59" t="s">
        <v>579</v>
      </c>
      <c r="AC95" s="59" t="s">
        <v>579</v>
      </c>
      <c r="AD95" s="59" t="s">
        <v>579</v>
      </c>
      <c r="AE95" s="59" t="s">
        <v>579</v>
      </c>
      <c r="AF95" s="59" t="s">
        <v>579</v>
      </c>
      <c r="AG95" s="59" t="s">
        <v>579</v>
      </c>
      <c r="AH95" s="59" t="s">
        <v>579</v>
      </c>
      <c r="AI95" s="59" t="s">
        <v>579</v>
      </c>
      <c r="AJ95" s="59" t="s">
        <v>579</v>
      </c>
      <c r="AK95" s="59" t="s">
        <v>579</v>
      </c>
      <c r="AL95" s="59" t="s">
        <v>579</v>
      </c>
      <c r="AM95" s="59" t="s">
        <v>579</v>
      </c>
      <c r="AN95" s="59" t="s">
        <v>579</v>
      </c>
      <c r="AO95" s="59" t="s">
        <v>579</v>
      </c>
      <c r="AP95" s="59" t="s">
        <v>579</v>
      </c>
      <c r="AQ95" s="59" t="s">
        <v>579</v>
      </c>
      <c r="AR95" s="59" t="s">
        <v>579</v>
      </c>
      <c r="AS95" s="59" t="s">
        <v>579</v>
      </c>
      <c r="AT95" s="59" t="s">
        <v>579</v>
      </c>
      <c r="AU95" s="59" t="s">
        <v>579</v>
      </c>
      <c r="AV95" s="59" t="s">
        <v>579</v>
      </c>
      <c r="AW95" s="59" t="s">
        <v>579</v>
      </c>
      <c r="AX95" s="59" t="s">
        <v>579</v>
      </c>
      <c r="AY95" s="59" t="s">
        <v>579</v>
      </c>
      <c r="AZ95" s="59" t="s">
        <v>579</v>
      </c>
      <c r="BA95" s="59" t="s">
        <v>579</v>
      </c>
      <c r="BB95" s="59" t="s">
        <v>579</v>
      </c>
      <c r="BC95" s="59" t="s">
        <v>579</v>
      </c>
      <c r="BD95" s="59" t="s">
        <v>579</v>
      </c>
    </row>
    <row r="96" s="29" customFormat="1" ht="15.25" spans="2:56">
      <c r="B96" s="54">
        <f t="shared" si="2"/>
        <v>85</v>
      </c>
      <c r="C96" s="51" t="str">
        <f ca="1">IF(INDIRECT("'Risk Input'!"&amp;Database!$O$8&amp;ROW()-5)="","",INDIRECT("'Risk Input'!"&amp;Database!$O$8&amp;ROW()-5))</f>
        <v/>
      </c>
      <c r="D96" s="52" t="str">
        <f ca="1">IF(INDIRECT("'Risk Input'!"&amp;Database!$O$2&amp;ROW()-5)="","",INDIRECT("'Risk Input'!"&amp;Database!$O$2&amp;ROW()-5))</f>
        <v/>
      </c>
      <c r="E96" s="51" t="str">
        <f ca="1">IF(INDIRECT("'Risk Input'!"&amp;Database!$O$25&amp;ROW()-5)="","",INDIRECT("'Risk Input'!"&amp;Database!$O$25&amp;ROW()-5))</f>
        <v/>
      </c>
      <c r="F96" s="51" t="str">
        <f ca="1">IF(INDIRECT("'Risk Input'!"&amp;Database!$O$20&amp;ROW()-5)="","",INDIRECT("'Risk Input'!"&amp;Database!$O$20&amp;ROW()-5))</f>
        <v/>
      </c>
      <c r="G96" s="51"/>
      <c r="H96" s="51"/>
      <c r="I96" s="59" t="s">
        <v>579</v>
      </c>
      <c r="J96" s="59" t="s">
        <v>579</v>
      </c>
      <c r="K96" s="59" t="s">
        <v>579</v>
      </c>
      <c r="L96" s="59" t="s">
        <v>579</v>
      </c>
      <c r="M96" s="59" t="s">
        <v>579</v>
      </c>
      <c r="N96" s="59" t="s">
        <v>579</v>
      </c>
      <c r="O96" s="59" t="s">
        <v>579</v>
      </c>
      <c r="P96" s="59" t="s">
        <v>579</v>
      </c>
      <c r="Q96" s="59" t="s">
        <v>579</v>
      </c>
      <c r="R96" s="59" t="s">
        <v>579</v>
      </c>
      <c r="S96" s="59" t="s">
        <v>579</v>
      </c>
      <c r="T96" s="59" t="s">
        <v>579</v>
      </c>
      <c r="U96" s="59" t="s">
        <v>579</v>
      </c>
      <c r="V96" s="59" t="s">
        <v>579</v>
      </c>
      <c r="W96" s="59" t="s">
        <v>579</v>
      </c>
      <c r="X96" s="59" t="s">
        <v>579</v>
      </c>
      <c r="Y96" s="59" t="s">
        <v>579</v>
      </c>
      <c r="Z96" s="59" t="s">
        <v>579</v>
      </c>
      <c r="AA96" s="59" t="s">
        <v>579</v>
      </c>
      <c r="AB96" s="59" t="s">
        <v>579</v>
      </c>
      <c r="AC96" s="59" t="s">
        <v>579</v>
      </c>
      <c r="AD96" s="59" t="s">
        <v>579</v>
      </c>
      <c r="AE96" s="59" t="s">
        <v>579</v>
      </c>
      <c r="AF96" s="59" t="s">
        <v>579</v>
      </c>
      <c r="AG96" s="59" t="s">
        <v>579</v>
      </c>
      <c r="AH96" s="59" t="s">
        <v>579</v>
      </c>
      <c r="AI96" s="59" t="s">
        <v>579</v>
      </c>
      <c r="AJ96" s="59" t="s">
        <v>579</v>
      </c>
      <c r="AK96" s="59" t="s">
        <v>579</v>
      </c>
      <c r="AL96" s="59" t="s">
        <v>579</v>
      </c>
      <c r="AM96" s="59" t="s">
        <v>579</v>
      </c>
      <c r="AN96" s="59" t="s">
        <v>579</v>
      </c>
      <c r="AO96" s="59" t="s">
        <v>579</v>
      </c>
      <c r="AP96" s="59" t="s">
        <v>579</v>
      </c>
      <c r="AQ96" s="59" t="s">
        <v>579</v>
      </c>
      <c r="AR96" s="59" t="s">
        <v>579</v>
      </c>
      <c r="AS96" s="59" t="s">
        <v>579</v>
      </c>
      <c r="AT96" s="59" t="s">
        <v>579</v>
      </c>
      <c r="AU96" s="59" t="s">
        <v>579</v>
      </c>
      <c r="AV96" s="59" t="s">
        <v>579</v>
      </c>
      <c r="AW96" s="59" t="s">
        <v>579</v>
      </c>
      <c r="AX96" s="59" t="s">
        <v>579</v>
      </c>
      <c r="AY96" s="59" t="s">
        <v>579</v>
      </c>
      <c r="AZ96" s="59" t="s">
        <v>579</v>
      </c>
      <c r="BA96" s="59" t="s">
        <v>579</v>
      </c>
      <c r="BB96" s="59" t="s">
        <v>579</v>
      </c>
      <c r="BC96" s="59" t="s">
        <v>579</v>
      </c>
      <c r="BD96" s="59" t="s">
        <v>579</v>
      </c>
    </row>
    <row r="97" s="29" customFormat="1" ht="15.25" spans="2:56">
      <c r="B97" s="50">
        <f t="shared" si="2"/>
        <v>86</v>
      </c>
      <c r="C97" s="51" t="str">
        <f ca="1">IF(INDIRECT("'Risk Input'!"&amp;Database!$O$8&amp;ROW()-5)="","",INDIRECT("'Risk Input'!"&amp;Database!$O$8&amp;ROW()-5))</f>
        <v/>
      </c>
      <c r="D97" s="52" t="str">
        <f ca="1">IF(INDIRECT("'Risk Input'!"&amp;Database!$O$2&amp;ROW()-5)="","",INDIRECT("'Risk Input'!"&amp;Database!$O$2&amp;ROW()-5))</f>
        <v/>
      </c>
      <c r="E97" s="53" t="str">
        <f ca="1">IF(INDIRECT("'Risk Input'!"&amp;Database!$O$25&amp;ROW()-5)="","",INDIRECT("'Risk Input'!"&amp;Database!$O$25&amp;ROW()-5))</f>
        <v/>
      </c>
      <c r="F97" s="53" t="str">
        <f ca="1">IF(INDIRECT("'Risk Input'!"&amp;Database!$O$20&amp;ROW()-5)="","",INDIRECT("'Risk Input'!"&amp;Database!$O$20&amp;ROW()-5))</f>
        <v/>
      </c>
      <c r="G97" s="53"/>
      <c r="H97" s="53"/>
      <c r="I97" s="59" t="s">
        <v>579</v>
      </c>
      <c r="J97" s="59" t="s">
        <v>579</v>
      </c>
      <c r="K97" s="59" t="s">
        <v>579</v>
      </c>
      <c r="L97" s="59" t="s">
        <v>579</v>
      </c>
      <c r="M97" s="59" t="s">
        <v>579</v>
      </c>
      <c r="N97" s="59" t="s">
        <v>579</v>
      </c>
      <c r="O97" s="59" t="s">
        <v>579</v>
      </c>
      <c r="P97" s="59" t="s">
        <v>579</v>
      </c>
      <c r="Q97" s="59" t="s">
        <v>579</v>
      </c>
      <c r="R97" s="59" t="s">
        <v>579</v>
      </c>
      <c r="S97" s="59" t="s">
        <v>579</v>
      </c>
      <c r="T97" s="59" t="s">
        <v>579</v>
      </c>
      <c r="U97" s="59" t="s">
        <v>579</v>
      </c>
      <c r="V97" s="59" t="s">
        <v>579</v>
      </c>
      <c r="W97" s="59" t="s">
        <v>579</v>
      </c>
      <c r="X97" s="59" t="s">
        <v>579</v>
      </c>
      <c r="Y97" s="59" t="s">
        <v>579</v>
      </c>
      <c r="Z97" s="59" t="s">
        <v>579</v>
      </c>
      <c r="AA97" s="59" t="s">
        <v>579</v>
      </c>
      <c r="AB97" s="59" t="s">
        <v>579</v>
      </c>
      <c r="AC97" s="59" t="s">
        <v>579</v>
      </c>
      <c r="AD97" s="59" t="s">
        <v>579</v>
      </c>
      <c r="AE97" s="59" t="s">
        <v>579</v>
      </c>
      <c r="AF97" s="59" t="s">
        <v>579</v>
      </c>
      <c r="AG97" s="59" t="s">
        <v>579</v>
      </c>
      <c r="AH97" s="59" t="s">
        <v>579</v>
      </c>
      <c r="AI97" s="59" t="s">
        <v>579</v>
      </c>
      <c r="AJ97" s="59" t="s">
        <v>579</v>
      </c>
      <c r="AK97" s="59" t="s">
        <v>579</v>
      </c>
      <c r="AL97" s="59" t="s">
        <v>579</v>
      </c>
      <c r="AM97" s="59" t="s">
        <v>579</v>
      </c>
      <c r="AN97" s="59" t="s">
        <v>579</v>
      </c>
      <c r="AO97" s="59" t="s">
        <v>579</v>
      </c>
      <c r="AP97" s="59" t="s">
        <v>579</v>
      </c>
      <c r="AQ97" s="59" t="s">
        <v>579</v>
      </c>
      <c r="AR97" s="59" t="s">
        <v>579</v>
      </c>
      <c r="AS97" s="59" t="s">
        <v>579</v>
      </c>
      <c r="AT97" s="59" t="s">
        <v>579</v>
      </c>
      <c r="AU97" s="59" t="s">
        <v>579</v>
      </c>
      <c r="AV97" s="59" t="s">
        <v>579</v>
      </c>
      <c r="AW97" s="59" t="s">
        <v>579</v>
      </c>
      <c r="AX97" s="59" t="s">
        <v>579</v>
      </c>
      <c r="AY97" s="59" t="s">
        <v>579</v>
      </c>
      <c r="AZ97" s="59" t="s">
        <v>579</v>
      </c>
      <c r="BA97" s="59" t="s">
        <v>579</v>
      </c>
      <c r="BB97" s="59" t="s">
        <v>579</v>
      </c>
      <c r="BC97" s="59" t="s">
        <v>579</v>
      </c>
      <c r="BD97" s="59" t="s">
        <v>579</v>
      </c>
    </row>
    <row r="98" s="29" customFormat="1" ht="15.25" spans="2:56">
      <c r="B98" s="50">
        <f t="shared" ref="B98:B113" si="3">B97+1</f>
        <v>87</v>
      </c>
      <c r="C98" s="51" t="str">
        <f ca="1">IF(INDIRECT("'Risk Input'!"&amp;Database!$O$8&amp;ROW()-5)="","",INDIRECT("'Risk Input'!"&amp;Database!$O$8&amp;ROW()-5))</f>
        <v/>
      </c>
      <c r="D98" s="52" t="str">
        <f ca="1">IF(INDIRECT("'Risk Input'!"&amp;Database!$O$2&amp;ROW()-5)="","",INDIRECT("'Risk Input'!"&amp;Database!$O$2&amp;ROW()-5))</f>
        <v/>
      </c>
      <c r="E98" s="51" t="str">
        <f ca="1">IF(INDIRECT("'Risk Input'!"&amp;Database!$O$25&amp;ROW()-5)="","",INDIRECT("'Risk Input'!"&amp;Database!$O$25&amp;ROW()-5))</f>
        <v/>
      </c>
      <c r="F98" s="51" t="str">
        <f ca="1">IF(INDIRECT("'Risk Input'!"&amp;Database!$O$20&amp;ROW()-5)="","",INDIRECT("'Risk Input'!"&amp;Database!$O$20&amp;ROW()-5))</f>
        <v/>
      </c>
      <c r="G98" s="51"/>
      <c r="H98" s="51"/>
      <c r="I98" s="59" t="s">
        <v>579</v>
      </c>
      <c r="J98" s="59" t="s">
        <v>579</v>
      </c>
      <c r="K98" s="59" t="s">
        <v>579</v>
      </c>
      <c r="L98" s="59" t="s">
        <v>579</v>
      </c>
      <c r="M98" s="59" t="s">
        <v>579</v>
      </c>
      <c r="N98" s="59" t="s">
        <v>579</v>
      </c>
      <c r="O98" s="59" t="s">
        <v>579</v>
      </c>
      <c r="P98" s="59" t="s">
        <v>579</v>
      </c>
      <c r="Q98" s="59" t="s">
        <v>579</v>
      </c>
      <c r="R98" s="59" t="s">
        <v>579</v>
      </c>
      <c r="S98" s="59" t="s">
        <v>579</v>
      </c>
      <c r="T98" s="59" t="s">
        <v>579</v>
      </c>
      <c r="U98" s="59" t="s">
        <v>579</v>
      </c>
      <c r="V98" s="59" t="s">
        <v>579</v>
      </c>
      <c r="W98" s="59" t="s">
        <v>579</v>
      </c>
      <c r="X98" s="59" t="s">
        <v>579</v>
      </c>
      <c r="Y98" s="59" t="s">
        <v>579</v>
      </c>
      <c r="Z98" s="59" t="s">
        <v>579</v>
      </c>
      <c r="AA98" s="59" t="s">
        <v>579</v>
      </c>
      <c r="AB98" s="59" t="s">
        <v>579</v>
      </c>
      <c r="AC98" s="59" t="s">
        <v>579</v>
      </c>
      <c r="AD98" s="59" t="s">
        <v>579</v>
      </c>
      <c r="AE98" s="59" t="s">
        <v>579</v>
      </c>
      <c r="AF98" s="59" t="s">
        <v>579</v>
      </c>
      <c r="AG98" s="59" t="s">
        <v>579</v>
      </c>
      <c r="AH98" s="59" t="s">
        <v>579</v>
      </c>
      <c r="AI98" s="59" t="s">
        <v>579</v>
      </c>
      <c r="AJ98" s="59" t="s">
        <v>579</v>
      </c>
      <c r="AK98" s="59" t="s">
        <v>579</v>
      </c>
      <c r="AL98" s="59" t="s">
        <v>579</v>
      </c>
      <c r="AM98" s="59" t="s">
        <v>579</v>
      </c>
      <c r="AN98" s="59" t="s">
        <v>579</v>
      </c>
      <c r="AO98" s="59" t="s">
        <v>579</v>
      </c>
      <c r="AP98" s="59" t="s">
        <v>579</v>
      </c>
      <c r="AQ98" s="59" t="s">
        <v>579</v>
      </c>
      <c r="AR98" s="59" t="s">
        <v>579</v>
      </c>
      <c r="AS98" s="59" t="s">
        <v>579</v>
      </c>
      <c r="AT98" s="59" t="s">
        <v>579</v>
      </c>
      <c r="AU98" s="59" t="s">
        <v>579</v>
      </c>
      <c r="AV98" s="59" t="s">
        <v>579</v>
      </c>
      <c r="AW98" s="59" t="s">
        <v>579</v>
      </c>
      <c r="AX98" s="59" t="s">
        <v>579</v>
      </c>
      <c r="AY98" s="59" t="s">
        <v>579</v>
      </c>
      <c r="AZ98" s="59" t="s">
        <v>579</v>
      </c>
      <c r="BA98" s="59" t="s">
        <v>579</v>
      </c>
      <c r="BB98" s="59" t="s">
        <v>579</v>
      </c>
      <c r="BC98" s="59" t="s">
        <v>579</v>
      </c>
      <c r="BD98" s="59" t="s">
        <v>579</v>
      </c>
    </row>
    <row r="99" s="29" customFormat="1" ht="15.25" spans="2:56">
      <c r="B99" s="50">
        <f t="shared" si="3"/>
        <v>88</v>
      </c>
      <c r="C99" s="51" t="str">
        <f ca="1">IF(INDIRECT("'Risk Input'!"&amp;Database!$O$8&amp;ROW()-5)="","",INDIRECT("'Risk Input'!"&amp;Database!$O$8&amp;ROW()-5))</f>
        <v/>
      </c>
      <c r="D99" s="52" t="str">
        <f ca="1">IF(INDIRECT("'Risk Input'!"&amp;Database!$O$2&amp;ROW()-5)="","",INDIRECT("'Risk Input'!"&amp;Database!$O$2&amp;ROW()-5))</f>
        <v/>
      </c>
      <c r="E99" s="53" t="str">
        <f ca="1">IF(INDIRECT("'Risk Input'!"&amp;Database!$O$25&amp;ROW()-5)="","",INDIRECT("'Risk Input'!"&amp;Database!$O$25&amp;ROW()-5))</f>
        <v/>
      </c>
      <c r="F99" s="53" t="str">
        <f ca="1">IF(INDIRECT("'Risk Input'!"&amp;Database!$O$20&amp;ROW()-5)="","",INDIRECT("'Risk Input'!"&amp;Database!$O$20&amp;ROW()-5))</f>
        <v/>
      </c>
      <c r="G99" s="53"/>
      <c r="H99" s="53"/>
      <c r="I99" s="59" t="s">
        <v>579</v>
      </c>
      <c r="J99" s="59" t="s">
        <v>579</v>
      </c>
      <c r="K99" s="59" t="s">
        <v>579</v>
      </c>
      <c r="L99" s="59" t="s">
        <v>579</v>
      </c>
      <c r="M99" s="59" t="s">
        <v>579</v>
      </c>
      <c r="N99" s="59" t="s">
        <v>579</v>
      </c>
      <c r="O99" s="59" t="s">
        <v>579</v>
      </c>
      <c r="P99" s="59" t="s">
        <v>579</v>
      </c>
      <c r="Q99" s="59" t="s">
        <v>579</v>
      </c>
      <c r="R99" s="59" t="s">
        <v>579</v>
      </c>
      <c r="S99" s="59" t="s">
        <v>579</v>
      </c>
      <c r="T99" s="59" t="s">
        <v>579</v>
      </c>
      <c r="U99" s="59" t="s">
        <v>579</v>
      </c>
      <c r="V99" s="59" t="s">
        <v>579</v>
      </c>
      <c r="W99" s="59" t="s">
        <v>579</v>
      </c>
      <c r="X99" s="59" t="s">
        <v>579</v>
      </c>
      <c r="Y99" s="59" t="s">
        <v>579</v>
      </c>
      <c r="Z99" s="59" t="s">
        <v>579</v>
      </c>
      <c r="AA99" s="59" t="s">
        <v>579</v>
      </c>
      <c r="AB99" s="59" t="s">
        <v>579</v>
      </c>
      <c r="AC99" s="59" t="s">
        <v>579</v>
      </c>
      <c r="AD99" s="59" t="s">
        <v>579</v>
      </c>
      <c r="AE99" s="59" t="s">
        <v>579</v>
      </c>
      <c r="AF99" s="59" t="s">
        <v>579</v>
      </c>
      <c r="AG99" s="59" t="s">
        <v>579</v>
      </c>
      <c r="AH99" s="59" t="s">
        <v>579</v>
      </c>
      <c r="AI99" s="59" t="s">
        <v>579</v>
      </c>
      <c r="AJ99" s="59" t="s">
        <v>579</v>
      </c>
      <c r="AK99" s="59" t="s">
        <v>579</v>
      </c>
      <c r="AL99" s="59" t="s">
        <v>579</v>
      </c>
      <c r="AM99" s="59" t="s">
        <v>579</v>
      </c>
      <c r="AN99" s="59" t="s">
        <v>579</v>
      </c>
      <c r="AO99" s="59" t="s">
        <v>579</v>
      </c>
      <c r="AP99" s="59" t="s">
        <v>579</v>
      </c>
      <c r="AQ99" s="59" t="s">
        <v>579</v>
      </c>
      <c r="AR99" s="59" t="s">
        <v>579</v>
      </c>
      <c r="AS99" s="59" t="s">
        <v>579</v>
      </c>
      <c r="AT99" s="59" t="s">
        <v>579</v>
      </c>
      <c r="AU99" s="59" t="s">
        <v>579</v>
      </c>
      <c r="AV99" s="59" t="s">
        <v>579</v>
      </c>
      <c r="AW99" s="59" t="s">
        <v>579</v>
      </c>
      <c r="AX99" s="59" t="s">
        <v>579</v>
      </c>
      <c r="AY99" s="59" t="s">
        <v>579</v>
      </c>
      <c r="AZ99" s="59" t="s">
        <v>579</v>
      </c>
      <c r="BA99" s="59" t="s">
        <v>579</v>
      </c>
      <c r="BB99" s="59" t="s">
        <v>579</v>
      </c>
      <c r="BC99" s="59" t="s">
        <v>579</v>
      </c>
      <c r="BD99" s="59" t="s">
        <v>579</v>
      </c>
    </row>
    <row r="100" s="29" customFormat="1" ht="15.25" spans="2:56">
      <c r="B100" s="50">
        <f t="shared" si="3"/>
        <v>89</v>
      </c>
      <c r="C100" s="51" t="str">
        <f ca="1">IF(INDIRECT("'Risk Input'!"&amp;Database!$O$8&amp;ROW()-5)="","",INDIRECT("'Risk Input'!"&amp;Database!$O$8&amp;ROW()-5))</f>
        <v/>
      </c>
      <c r="D100" s="52" t="str">
        <f ca="1">IF(INDIRECT("'Risk Input'!"&amp;Database!$O$2&amp;ROW()-5)="","",INDIRECT("'Risk Input'!"&amp;Database!$O$2&amp;ROW()-5))</f>
        <v/>
      </c>
      <c r="E100" s="51" t="str">
        <f ca="1">IF(INDIRECT("'Risk Input'!"&amp;Database!$O$25&amp;ROW()-5)="","",INDIRECT("'Risk Input'!"&amp;Database!$O$25&amp;ROW()-5))</f>
        <v/>
      </c>
      <c r="F100" s="51" t="str">
        <f ca="1">IF(INDIRECT("'Risk Input'!"&amp;Database!$O$20&amp;ROW()-5)="","",INDIRECT("'Risk Input'!"&amp;Database!$O$20&amp;ROW()-5))</f>
        <v/>
      </c>
      <c r="G100" s="51"/>
      <c r="H100" s="51"/>
      <c r="I100" s="59" t="s">
        <v>579</v>
      </c>
      <c r="J100" s="59" t="s">
        <v>579</v>
      </c>
      <c r="K100" s="59" t="s">
        <v>579</v>
      </c>
      <c r="L100" s="59" t="s">
        <v>579</v>
      </c>
      <c r="M100" s="59" t="s">
        <v>579</v>
      </c>
      <c r="N100" s="59" t="s">
        <v>579</v>
      </c>
      <c r="O100" s="59" t="s">
        <v>579</v>
      </c>
      <c r="P100" s="59" t="s">
        <v>579</v>
      </c>
      <c r="Q100" s="59" t="s">
        <v>579</v>
      </c>
      <c r="R100" s="59" t="s">
        <v>579</v>
      </c>
      <c r="S100" s="59" t="s">
        <v>579</v>
      </c>
      <c r="T100" s="59" t="s">
        <v>579</v>
      </c>
      <c r="U100" s="59" t="s">
        <v>579</v>
      </c>
      <c r="V100" s="59" t="s">
        <v>579</v>
      </c>
      <c r="W100" s="59" t="s">
        <v>579</v>
      </c>
      <c r="X100" s="59" t="s">
        <v>579</v>
      </c>
      <c r="Y100" s="59" t="s">
        <v>579</v>
      </c>
      <c r="Z100" s="59" t="s">
        <v>579</v>
      </c>
      <c r="AA100" s="59" t="s">
        <v>579</v>
      </c>
      <c r="AB100" s="59" t="s">
        <v>579</v>
      </c>
      <c r="AC100" s="59" t="s">
        <v>579</v>
      </c>
      <c r="AD100" s="59" t="s">
        <v>579</v>
      </c>
      <c r="AE100" s="59" t="s">
        <v>579</v>
      </c>
      <c r="AF100" s="59" t="s">
        <v>579</v>
      </c>
      <c r="AG100" s="59" t="s">
        <v>579</v>
      </c>
      <c r="AH100" s="59" t="s">
        <v>579</v>
      </c>
      <c r="AI100" s="59" t="s">
        <v>579</v>
      </c>
      <c r="AJ100" s="59" t="s">
        <v>579</v>
      </c>
      <c r="AK100" s="59" t="s">
        <v>579</v>
      </c>
      <c r="AL100" s="59" t="s">
        <v>579</v>
      </c>
      <c r="AM100" s="59" t="s">
        <v>579</v>
      </c>
      <c r="AN100" s="59" t="s">
        <v>579</v>
      </c>
      <c r="AO100" s="59" t="s">
        <v>579</v>
      </c>
      <c r="AP100" s="59" t="s">
        <v>579</v>
      </c>
      <c r="AQ100" s="59" t="s">
        <v>579</v>
      </c>
      <c r="AR100" s="59" t="s">
        <v>579</v>
      </c>
      <c r="AS100" s="59" t="s">
        <v>579</v>
      </c>
      <c r="AT100" s="59" t="s">
        <v>579</v>
      </c>
      <c r="AU100" s="59" t="s">
        <v>579</v>
      </c>
      <c r="AV100" s="59" t="s">
        <v>579</v>
      </c>
      <c r="AW100" s="59" t="s">
        <v>579</v>
      </c>
      <c r="AX100" s="59" t="s">
        <v>579</v>
      </c>
      <c r="AY100" s="59" t="s">
        <v>579</v>
      </c>
      <c r="AZ100" s="59" t="s">
        <v>579</v>
      </c>
      <c r="BA100" s="59" t="s">
        <v>579</v>
      </c>
      <c r="BB100" s="59" t="s">
        <v>579</v>
      </c>
      <c r="BC100" s="59" t="s">
        <v>579</v>
      </c>
      <c r="BD100" s="59" t="s">
        <v>579</v>
      </c>
    </row>
    <row r="101" s="29" customFormat="1" ht="15.25" spans="2:56">
      <c r="B101" s="50">
        <f t="shared" si="3"/>
        <v>90</v>
      </c>
      <c r="C101" s="51" t="str">
        <f ca="1">IF(INDIRECT("'Risk Input'!"&amp;Database!$O$8&amp;ROW()-5)="","",INDIRECT("'Risk Input'!"&amp;Database!$O$8&amp;ROW()-5))</f>
        <v/>
      </c>
      <c r="D101" s="52" t="str">
        <f ca="1">IF(INDIRECT("'Risk Input'!"&amp;Database!$O$2&amp;ROW()-5)="","",INDIRECT("'Risk Input'!"&amp;Database!$O$2&amp;ROW()-5))</f>
        <v/>
      </c>
      <c r="E101" s="53" t="str">
        <f ca="1">IF(INDIRECT("'Risk Input'!"&amp;Database!$O$25&amp;ROW()-5)="","",INDIRECT("'Risk Input'!"&amp;Database!$O$25&amp;ROW()-5))</f>
        <v/>
      </c>
      <c r="F101" s="53" t="str">
        <f ca="1">IF(INDIRECT("'Risk Input'!"&amp;Database!$O$20&amp;ROW()-5)="","",INDIRECT("'Risk Input'!"&amp;Database!$O$20&amp;ROW()-5))</f>
        <v/>
      </c>
      <c r="G101" s="53"/>
      <c r="H101" s="53"/>
      <c r="I101" s="59" t="s">
        <v>579</v>
      </c>
      <c r="J101" s="59" t="s">
        <v>579</v>
      </c>
      <c r="K101" s="59" t="s">
        <v>579</v>
      </c>
      <c r="L101" s="59" t="s">
        <v>579</v>
      </c>
      <c r="M101" s="59" t="s">
        <v>579</v>
      </c>
      <c r="N101" s="59" t="s">
        <v>579</v>
      </c>
      <c r="O101" s="59" t="s">
        <v>579</v>
      </c>
      <c r="P101" s="59" t="s">
        <v>579</v>
      </c>
      <c r="Q101" s="59" t="s">
        <v>579</v>
      </c>
      <c r="R101" s="59" t="s">
        <v>579</v>
      </c>
      <c r="S101" s="59" t="s">
        <v>579</v>
      </c>
      <c r="T101" s="59" t="s">
        <v>579</v>
      </c>
      <c r="U101" s="59" t="s">
        <v>579</v>
      </c>
      <c r="V101" s="59" t="s">
        <v>579</v>
      </c>
      <c r="W101" s="59" t="s">
        <v>579</v>
      </c>
      <c r="X101" s="59" t="s">
        <v>579</v>
      </c>
      <c r="Y101" s="59" t="s">
        <v>579</v>
      </c>
      <c r="Z101" s="59" t="s">
        <v>579</v>
      </c>
      <c r="AA101" s="59" t="s">
        <v>579</v>
      </c>
      <c r="AB101" s="59" t="s">
        <v>579</v>
      </c>
      <c r="AC101" s="59" t="s">
        <v>579</v>
      </c>
      <c r="AD101" s="59" t="s">
        <v>579</v>
      </c>
      <c r="AE101" s="59" t="s">
        <v>579</v>
      </c>
      <c r="AF101" s="59" t="s">
        <v>579</v>
      </c>
      <c r="AG101" s="59" t="s">
        <v>579</v>
      </c>
      <c r="AH101" s="59" t="s">
        <v>579</v>
      </c>
      <c r="AI101" s="59" t="s">
        <v>579</v>
      </c>
      <c r="AJ101" s="59" t="s">
        <v>579</v>
      </c>
      <c r="AK101" s="59" t="s">
        <v>579</v>
      </c>
      <c r="AL101" s="59" t="s">
        <v>579</v>
      </c>
      <c r="AM101" s="59" t="s">
        <v>579</v>
      </c>
      <c r="AN101" s="59" t="s">
        <v>579</v>
      </c>
      <c r="AO101" s="59" t="s">
        <v>579</v>
      </c>
      <c r="AP101" s="59" t="s">
        <v>579</v>
      </c>
      <c r="AQ101" s="59" t="s">
        <v>579</v>
      </c>
      <c r="AR101" s="59" t="s">
        <v>579</v>
      </c>
      <c r="AS101" s="59" t="s">
        <v>579</v>
      </c>
      <c r="AT101" s="59" t="s">
        <v>579</v>
      </c>
      <c r="AU101" s="59" t="s">
        <v>579</v>
      </c>
      <c r="AV101" s="59" t="s">
        <v>579</v>
      </c>
      <c r="AW101" s="59" t="s">
        <v>579</v>
      </c>
      <c r="AX101" s="59" t="s">
        <v>579</v>
      </c>
      <c r="AY101" s="59" t="s">
        <v>579</v>
      </c>
      <c r="AZ101" s="59" t="s">
        <v>579</v>
      </c>
      <c r="BA101" s="59" t="s">
        <v>579</v>
      </c>
      <c r="BB101" s="59" t="s">
        <v>579</v>
      </c>
      <c r="BC101" s="59" t="s">
        <v>579</v>
      </c>
      <c r="BD101" s="59" t="s">
        <v>579</v>
      </c>
    </row>
    <row r="102" s="29" customFormat="1" ht="15.25" spans="2:56">
      <c r="B102" s="50">
        <f t="shared" si="3"/>
        <v>91</v>
      </c>
      <c r="C102" s="51" t="str">
        <f ca="1">IF(INDIRECT("'Risk Input'!"&amp;Database!$O$8&amp;ROW()-5)="","",INDIRECT("'Risk Input'!"&amp;Database!$O$8&amp;ROW()-5))</f>
        <v/>
      </c>
      <c r="D102" s="52" t="str">
        <f ca="1">IF(INDIRECT("'Risk Input'!"&amp;Database!$O$2&amp;ROW()-5)="","",INDIRECT("'Risk Input'!"&amp;Database!$O$2&amp;ROW()-5))</f>
        <v/>
      </c>
      <c r="E102" s="51" t="str">
        <f ca="1">IF(INDIRECT("'Risk Input'!"&amp;Database!$O$25&amp;ROW()-5)="","",INDIRECT("'Risk Input'!"&amp;Database!$O$25&amp;ROW()-5))</f>
        <v/>
      </c>
      <c r="F102" s="51" t="str">
        <f ca="1">IF(INDIRECT("'Risk Input'!"&amp;Database!$O$20&amp;ROW()-5)="","",INDIRECT("'Risk Input'!"&amp;Database!$O$20&amp;ROW()-5))</f>
        <v/>
      </c>
      <c r="G102" s="51"/>
      <c r="H102" s="51"/>
      <c r="I102" s="59" t="s">
        <v>579</v>
      </c>
      <c r="J102" s="59" t="s">
        <v>579</v>
      </c>
      <c r="K102" s="59" t="s">
        <v>579</v>
      </c>
      <c r="L102" s="59" t="s">
        <v>579</v>
      </c>
      <c r="M102" s="59" t="s">
        <v>579</v>
      </c>
      <c r="N102" s="59" t="s">
        <v>579</v>
      </c>
      <c r="O102" s="59" t="s">
        <v>579</v>
      </c>
      <c r="P102" s="59" t="s">
        <v>579</v>
      </c>
      <c r="Q102" s="59" t="s">
        <v>579</v>
      </c>
      <c r="R102" s="59" t="s">
        <v>579</v>
      </c>
      <c r="S102" s="59" t="s">
        <v>579</v>
      </c>
      <c r="T102" s="59" t="s">
        <v>579</v>
      </c>
      <c r="U102" s="59" t="s">
        <v>579</v>
      </c>
      <c r="V102" s="59" t="s">
        <v>579</v>
      </c>
      <c r="W102" s="59" t="s">
        <v>579</v>
      </c>
      <c r="X102" s="59" t="s">
        <v>579</v>
      </c>
      <c r="Y102" s="59" t="s">
        <v>579</v>
      </c>
      <c r="Z102" s="59" t="s">
        <v>579</v>
      </c>
      <c r="AA102" s="59" t="s">
        <v>579</v>
      </c>
      <c r="AB102" s="59" t="s">
        <v>579</v>
      </c>
      <c r="AC102" s="59" t="s">
        <v>579</v>
      </c>
      <c r="AD102" s="59" t="s">
        <v>579</v>
      </c>
      <c r="AE102" s="59" t="s">
        <v>579</v>
      </c>
      <c r="AF102" s="59" t="s">
        <v>579</v>
      </c>
      <c r="AG102" s="59" t="s">
        <v>579</v>
      </c>
      <c r="AH102" s="59" t="s">
        <v>579</v>
      </c>
      <c r="AI102" s="59" t="s">
        <v>579</v>
      </c>
      <c r="AJ102" s="59" t="s">
        <v>579</v>
      </c>
      <c r="AK102" s="59" t="s">
        <v>579</v>
      </c>
      <c r="AL102" s="59" t="s">
        <v>579</v>
      </c>
      <c r="AM102" s="59" t="s">
        <v>579</v>
      </c>
      <c r="AN102" s="59" t="s">
        <v>579</v>
      </c>
      <c r="AO102" s="59" t="s">
        <v>579</v>
      </c>
      <c r="AP102" s="59" t="s">
        <v>579</v>
      </c>
      <c r="AQ102" s="59" t="s">
        <v>579</v>
      </c>
      <c r="AR102" s="59" t="s">
        <v>579</v>
      </c>
      <c r="AS102" s="59" t="s">
        <v>579</v>
      </c>
      <c r="AT102" s="59" t="s">
        <v>579</v>
      </c>
      <c r="AU102" s="59" t="s">
        <v>579</v>
      </c>
      <c r="AV102" s="59" t="s">
        <v>579</v>
      </c>
      <c r="AW102" s="59" t="s">
        <v>579</v>
      </c>
      <c r="AX102" s="59" t="s">
        <v>579</v>
      </c>
      <c r="AY102" s="59" t="s">
        <v>579</v>
      </c>
      <c r="AZ102" s="59" t="s">
        <v>579</v>
      </c>
      <c r="BA102" s="59" t="s">
        <v>579</v>
      </c>
      <c r="BB102" s="59" t="s">
        <v>579</v>
      </c>
      <c r="BC102" s="59" t="s">
        <v>579</v>
      </c>
      <c r="BD102" s="59" t="s">
        <v>579</v>
      </c>
    </row>
    <row r="103" s="29" customFormat="1" ht="15.25" spans="2:56">
      <c r="B103" s="50">
        <f t="shared" si="3"/>
        <v>92</v>
      </c>
      <c r="C103" s="51" t="str">
        <f ca="1">IF(INDIRECT("'Risk Input'!"&amp;Database!$O$8&amp;ROW()-5)="","",INDIRECT("'Risk Input'!"&amp;Database!$O$8&amp;ROW()-5))</f>
        <v/>
      </c>
      <c r="D103" s="52" t="str">
        <f ca="1">IF(INDIRECT("'Risk Input'!"&amp;Database!$O$2&amp;ROW()-5)="","",INDIRECT("'Risk Input'!"&amp;Database!$O$2&amp;ROW()-5))</f>
        <v/>
      </c>
      <c r="E103" s="53" t="str">
        <f ca="1">IF(INDIRECT("'Risk Input'!"&amp;Database!$O$25&amp;ROW()-5)="","",INDIRECT("'Risk Input'!"&amp;Database!$O$25&amp;ROW()-5))</f>
        <v/>
      </c>
      <c r="F103" s="53" t="str">
        <f ca="1">IF(INDIRECT("'Risk Input'!"&amp;Database!$O$20&amp;ROW()-5)="","",INDIRECT("'Risk Input'!"&amp;Database!$O$20&amp;ROW()-5))</f>
        <v/>
      </c>
      <c r="G103" s="53"/>
      <c r="H103" s="53"/>
      <c r="I103" s="59" t="s">
        <v>579</v>
      </c>
      <c r="J103" s="59" t="s">
        <v>579</v>
      </c>
      <c r="K103" s="59" t="s">
        <v>579</v>
      </c>
      <c r="L103" s="59" t="s">
        <v>579</v>
      </c>
      <c r="M103" s="59" t="s">
        <v>579</v>
      </c>
      <c r="N103" s="59" t="s">
        <v>579</v>
      </c>
      <c r="O103" s="59" t="s">
        <v>579</v>
      </c>
      <c r="P103" s="59" t="s">
        <v>579</v>
      </c>
      <c r="Q103" s="59" t="s">
        <v>579</v>
      </c>
      <c r="R103" s="59" t="s">
        <v>579</v>
      </c>
      <c r="S103" s="59" t="s">
        <v>579</v>
      </c>
      <c r="T103" s="59" t="s">
        <v>579</v>
      </c>
      <c r="U103" s="59" t="s">
        <v>579</v>
      </c>
      <c r="V103" s="59" t="s">
        <v>579</v>
      </c>
      <c r="W103" s="59" t="s">
        <v>579</v>
      </c>
      <c r="X103" s="59" t="s">
        <v>579</v>
      </c>
      <c r="Y103" s="59" t="s">
        <v>579</v>
      </c>
      <c r="Z103" s="59" t="s">
        <v>579</v>
      </c>
      <c r="AA103" s="59" t="s">
        <v>579</v>
      </c>
      <c r="AB103" s="59" t="s">
        <v>579</v>
      </c>
      <c r="AC103" s="59" t="s">
        <v>579</v>
      </c>
      <c r="AD103" s="59" t="s">
        <v>579</v>
      </c>
      <c r="AE103" s="59" t="s">
        <v>579</v>
      </c>
      <c r="AF103" s="59" t="s">
        <v>579</v>
      </c>
      <c r="AG103" s="59" t="s">
        <v>579</v>
      </c>
      <c r="AH103" s="59" t="s">
        <v>579</v>
      </c>
      <c r="AI103" s="59" t="s">
        <v>579</v>
      </c>
      <c r="AJ103" s="59" t="s">
        <v>579</v>
      </c>
      <c r="AK103" s="59" t="s">
        <v>579</v>
      </c>
      <c r="AL103" s="59" t="s">
        <v>579</v>
      </c>
      <c r="AM103" s="59" t="s">
        <v>579</v>
      </c>
      <c r="AN103" s="59" t="s">
        <v>579</v>
      </c>
      <c r="AO103" s="59" t="s">
        <v>579</v>
      </c>
      <c r="AP103" s="59" t="s">
        <v>579</v>
      </c>
      <c r="AQ103" s="59" t="s">
        <v>579</v>
      </c>
      <c r="AR103" s="59" t="s">
        <v>579</v>
      </c>
      <c r="AS103" s="59" t="s">
        <v>579</v>
      </c>
      <c r="AT103" s="59" t="s">
        <v>579</v>
      </c>
      <c r="AU103" s="59" t="s">
        <v>579</v>
      </c>
      <c r="AV103" s="59" t="s">
        <v>579</v>
      </c>
      <c r="AW103" s="59" t="s">
        <v>579</v>
      </c>
      <c r="AX103" s="59" t="s">
        <v>579</v>
      </c>
      <c r="AY103" s="59" t="s">
        <v>579</v>
      </c>
      <c r="AZ103" s="59" t="s">
        <v>579</v>
      </c>
      <c r="BA103" s="59" t="s">
        <v>579</v>
      </c>
      <c r="BB103" s="59" t="s">
        <v>579</v>
      </c>
      <c r="BC103" s="59" t="s">
        <v>579</v>
      </c>
      <c r="BD103" s="59" t="s">
        <v>579</v>
      </c>
    </row>
    <row r="104" s="29" customFormat="1" ht="15.25" spans="2:56">
      <c r="B104" s="50">
        <f t="shared" si="3"/>
        <v>93</v>
      </c>
      <c r="C104" s="51" t="str">
        <f ca="1">IF(INDIRECT("'Risk Input'!"&amp;Database!$O$8&amp;ROW()-5)="","",INDIRECT("'Risk Input'!"&amp;Database!$O$8&amp;ROW()-5))</f>
        <v/>
      </c>
      <c r="D104" s="52" t="str">
        <f ca="1">IF(INDIRECT("'Risk Input'!"&amp;Database!$O$2&amp;ROW()-5)="","",INDIRECT("'Risk Input'!"&amp;Database!$O$2&amp;ROW()-5))</f>
        <v/>
      </c>
      <c r="E104" s="51" t="str">
        <f ca="1">IF(INDIRECT("'Risk Input'!"&amp;Database!$O$25&amp;ROW()-5)="","",INDIRECT("'Risk Input'!"&amp;Database!$O$25&amp;ROW()-5))</f>
        <v/>
      </c>
      <c r="F104" s="51" t="str">
        <f ca="1">IF(INDIRECT("'Risk Input'!"&amp;Database!$O$20&amp;ROW()-5)="","",INDIRECT("'Risk Input'!"&amp;Database!$O$20&amp;ROW()-5))</f>
        <v/>
      </c>
      <c r="G104" s="51"/>
      <c r="H104" s="51"/>
      <c r="I104" s="59" t="s">
        <v>579</v>
      </c>
      <c r="J104" s="59" t="s">
        <v>579</v>
      </c>
      <c r="K104" s="59" t="s">
        <v>579</v>
      </c>
      <c r="L104" s="59" t="s">
        <v>579</v>
      </c>
      <c r="M104" s="59" t="s">
        <v>579</v>
      </c>
      <c r="N104" s="59" t="s">
        <v>579</v>
      </c>
      <c r="O104" s="59" t="s">
        <v>579</v>
      </c>
      <c r="P104" s="59" t="s">
        <v>579</v>
      </c>
      <c r="Q104" s="59" t="s">
        <v>579</v>
      </c>
      <c r="R104" s="59" t="s">
        <v>579</v>
      </c>
      <c r="S104" s="59" t="s">
        <v>579</v>
      </c>
      <c r="T104" s="59" t="s">
        <v>579</v>
      </c>
      <c r="U104" s="59" t="s">
        <v>579</v>
      </c>
      <c r="V104" s="59" t="s">
        <v>579</v>
      </c>
      <c r="W104" s="59" t="s">
        <v>579</v>
      </c>
      <c r="X104" s="59" t="s">
        <v>579</v>
      </c>
      <c r="Y104" s="59" t="s">
        <v>579</v>
      </c>
      <c r="Z104" s="59" t="s">
        <v>579</v>
      </c>
      <c r="AA104" s="59" t="s">
        <v>579</v>
      </c>
      <c r="AB104" s="59" t="s">
        <v>579</v>
      </c>
      <c r="AC104" s="59" t="s">
        <v>579</v>
      </c>
      <c r="AD104" s="59" t="s">
        <v>579</v>
      </c>
      <c r="AE104" s="59" t="s">
        <v>579</v>
      </c>
      <c r="AF104" s="59" t="s">
        <v>579</v>
      </c>
      <c r="AG104" s="59" t="s">
        <v>579</v>
      </c>
      <c r="AH104" s="59" t="s">
        <v>579</v>
      </c>
      <c r="AI104" s="59" t="s">
        <v>579</v>
      </c>
      <c r="AJ104" s="59" t="s">
        <v>579</v>
      </c>
      <c r="AK104" s="59" t="s">
        <v>579</v>
      </c>
      <c r="AL104" s="59" t="s">
        <v>579</v>
      </c>
      <c r="AM104" s="59" t="s">
        <v>579</v>
      </c>
      <c r="AN104" s="59" t="s">
        <v>579</v>
      </c>
      <c r="AO104" s="59" t="s">
        <v>579</v>
      </c>
      <c r="AP104" s="59" t="s">
        <v>579</v>
      </c>
      <c r="AQ104" s="59" t="s">
        <v>579</v>
      </c>
      <c r="AR104" s="59" t="s">
        <v>579</v>
      </c>
      <c r="AS104" s="59" t="s">
        <v>579</v>
      </c>
      <c r="AT104" s="59" t="s">
        <v>579</v>
      </c>
      <c r="AU104" s="59" t="s">
        <v>579</v>
      </c>
      <c r="AV104" s="59" t="s">
        <v>579</v>
      </c>
      <c r="AW104" s="59" t="s">
        <v>579</v>
      </c>
      <c r="AX104" s="59" t="s">
        <v>579</v>
      </c>
      <c r="AY104" s="59" t="s">
        <v>579</v>
      </c>
      <c r="AZ104" s="59" t="s">
        <v>579</v>
      </c>
      <c r="BA104" s="59" t="s">
        <v>579</v>
      </c>
      <c r="BB104" s="59" t="s">
        <v>579</v>
      </c>
      <c r="BC104" s="59" t="s">
        <v>579</v>
      </c>
      <c r="BD104" s="59" t="s">
        <v>579</v>
      </c>
    </row>
    <row r="105" s="29" customFormat="1" ht="15.25" spans="2:56">
      <c r="B105" s="50">
        <f t="shared" si="3"/>
        <v>94</v>
      </c>
      <c r="C105" s="51" t="str">
        <f ca="1">IF(INDIRECT("'Risk Input'!"&amp;Database!$O$8&amp;ROW()-5)="","",INDIRECT("'Risk Input'!"&amp;Database!$O$8&amp;ROW()-5))</f>
        <v/>
      </c>
      <c r="D105" s="52" t="str">
        <f ca="1">IF(INDIRECT("'Risk Input'!"&amp;Database!$O$2&amp;ROW()-5)="","",INDIRECT("'Risk Input'!"&amp;Database!$O$2&amp;ROW()-5))</f>
        <v/>
      </c>
      <c r="E105" s="53" t="str">
        <f ca="1">IF(INDIRECT("'Risk Input'!"&amp;Database!$O$25&amp;ROW()-5)="","",INDIRECT("'Risk Input'!"&amp;Database!$O$25&amp;ROW()-5))</f>
        <v/>
      </c>
      <c r="F105" s="53" t="str">
        <f ca="1">IF(INDIRECT("'Risk Input'!"&amp;Database!$O$20&amp;ROW()-5)="","",INDIRECT("'Risk Input'!"&amp;Database!$O$20&amp;ROW()-5))</f>
        <v/>
      </c>
      <c r="G105" s="53"/>
      <c r="H105" s="53"/>
      <c r="I105" s="59" t="s">
        <v>579</v>
      </c>
      <c r="J105" s="59" t="s">
        <v>579</v>
      </c>
      <c r="K105" s="59" t="s">
        <v>579</v>
      </c>
      <c r="L105" s="59" t="s">
        <v>579</v>
      </c>
      <c r="M105" s="59" t="s">
        <v>579</v>
      </c>
      <c r="N105" s="59" t="s">
        <v>579</v>
      </c>
      <c r="O105" s="59" t="s">
        <v>579</v>
      </c>
      <c r="P105" s="59" t="s">
        <v>579</v>
      </c>
      <c r="Q105" s="59" t="s">
        <v>579</v>
      </c>
      <c r="R105" s="59" t="s">
        <v>579</v>
      </c>
      <c r="S105" s="59" t="s">
        <v>579</v>
      </c>
      <c r="T105" s="59" t="s">
        <v>579</v>
      </c>
      <c r="U105" s="59" t="s">
        <v>579</v>
      </c>
      <c r="V105" s="59" t="s">
        <v>579</v>
      </c>
      <c r="W105" s="59" t="s">
        <v>579</v>
      </c>
      <c r="X105" s="59" t="s">
        <v>579</v>
      </c>
      <c r="Y105" s="59" t="s">
        <v>579</v>
      </c>
      <c r="Z105" s="59" t="s">
        <v>579</v>
      </c>
      <c r="AA105" s="59" t="s">
        <v>579</v>
      </c>
      <c r="AB105" s="59" t="s">
        <v>579</v>
      </c>
      <c r="AC105" s="59" t="s">
        <v>579</v>
      </c>
      <c r="AD105" s="59" t="s">
        <v>579</v>
      </c>
      <c r="AE105" s="59" t="s">
        <v>579</v>
      </c>
      <c r="AF105" s="59" t="s">
        <v>579</v>
      </c>
      <c r="AG105" s="59" t="s">
        <v>579</v>
      </c>
      <c r="AH105" s="59" t="s">
        <v>579</v>
      </c>
      <c r="AI105" s="59" t="s">
        <v>579</v>
      </c>
      <c r="AJ105" s="59" t="s">
        <v>579</v>
      </c>
      <c r="AK105" s="59" t="s">
        <v>579</v>
      </c>
      <c r="AL105" s="59" t="s">
        <v>579</v>
      </c>
      <c r="AM105" s="59" t="s">
        <v>579</v>
      </c>
      <c r="AN105" s="59" t="s">
        <v>579</v>
      </c>
      <c r="AO105" s="59" t="s">
        <v>579</v>
      </c>
      <c r="AP105" s="59" t="s">
        <v>579</v>
      </c>
      <c r="AQ105" s="59" t="s">
        <v>579</v>
      </c>
      <c r="AR105" s="59" t="s">
        <v>579</v>
      </c>
      <c r="AS105" s="59" t="s">
        <v>579</v>
      </c>
      <c r="AT105" s="59" t="s">
        <v>579</v>
      </c>
      <c r="AU105" s="59" t="s">
        <v>579</v>
      </c>
      <c r="AV105" s="59" t="s">
        <v>579</v>
      </c>
      <c r="AW105" s="59" t="s">
        <v>579</v>
      </c>
      <c r="AX105" s="59" t="s">
        <v>579</v>
      </c>
      <c r="AY105" s="59" t="s">
        <v>579</v>
      </c>
      <c r="AZ105" s="59" t="s">
        <v>579</v>
      </c>
      <c r="BA105" s="59" t="s">
        <v>579</v>
      </c>
      <c r="BB105" s="59" t="s">
        <v>579</v>
      </c>
      <c r="BC105" s="59" t="s">
        <v>579</v>
      </c>
      <c r="BD105" s="59" t="s">
        <v>579</v>
      </c>
    </row>
    <row r="106" s="29" customFormat="1" ht="15.25" spans="2:56">
      <c r="B106" s="50">
        <f t="shared" si="3"/>
        <v>95</v>
      </c>
      <c r="C106" s="51" t="str">
        <f ca="1">IF(INDIRECT("'Risk Input'!"&amp;Database!$O$8&amp;ROW()-5)="","",INDIRECT("'Risk Input'!"&amp;Database!$O$8&amp;ROW()-5))</f>
        <v/>
      </c>
      <c r="D106" s="52" t="str">
        <f ca="1">IF(INDIRECT("'Risk Input'!"&amp;Database!$O$2&amp;ROW()-5)="","",INDIRECT("'Risk Input'!"&amp;Database!$O$2&amp;ROW()-5))</f>
        <v/>
      </c>
      <c r="E106" s="51" t="str">
        <f ca="1">IF(INDIRECT("'Risk Input'!"&amp;Database!$O$25&amp;ROW()-5)="","",INDIRECT("'Risk Input'!"&amp;Database!$O$25&amp;ROW()-5))</f>
        <v/>
      </c>
      <c r="F106" s="51" t="str">
        <f ca="1">IF(INDIRECT("'Risk Input'!"&amp;Database!$O$20&amp;ROW()-5)="","",INDIRECT("'Risk Input'!"&amp;Database!$O$20&amp;ROW()-5))</f>
        <v/>
      </c>
      <c r="G106" s="51"/>
      <c r="H106" s="51"/>
      <c r="I106" s="59" t="s">
        <v>579</v>
      </c>
      <c r="J106" s="59" t="s">
        <v>579</v>
      </c>
      <c r="K106" s="59" t="s">
        <v>579</v>
      </c>
      <c r="L106" s="59" t="s">
        <v>579</v>
      </c>
      <c r="M106" s="59" t="s">
        <v>579</v>
      </c>
      <c r="N106" s="59" t="s">
        <v>579</v>
      </c>
      <c r="O106" s="59" t="s">
        <v>579</v>
      </c>
      <c r="P106" s="59" t="s">
        <v>579</v>
      </c>
      <c r="Q106" s="59" t="s">
        <v>579</v>
      </c>
      <c r="R106" s="59" t="s">
        <v>579</v>
      </c>
      <c r="S106" s="59" t="s">
        <v>579</v>
      </c>
      <c r="T106" s="59" t="s">
        <v>579</v>
      </c>
      <c r="U106" s="59" t="s">
        <v>579</v>
      </c>
      <c r="V106" s="59" t="s">
        <v>579</v>
      </c>
      <c r="W106" s="59" t="s">
        <v>579</v>
      </c>
      <c r="X106" s="59" t="s">
        <v>579</v>
      </c>
      <c r="Y106" s="59" t="s">
        <v>579</v>
      </c>
      <c r="Z106" s="59" t="s">
        <v>579</v>
      </c>
      <c r="AA106" s="59" t="s">
        <v>579</v>
      </c>
      <c r="AB106" s="59" t="s">
        <v>579</v>
      </c>
      <c r="AC106" s="59" t="s">
        <v>579</v>
      </c>
      <c r="AD106" s="59" t="s">
        <v>579</v>
      </c>
      <c r="AE106" s="59" t="s">
        <v>579</v>
      </c>
      <c r="AF106" s="59" t="s">
        <v>579</v>
      </c>
      <c r="AG106" s="59" t="s">
        <v>579</v>
      </c>
      <c r="AH106" s="59" t="s">
        <v>579</v>
      </c>
      <c r="AI106" s="59" t="s">
        <v>579</v>
      </c>
      <c r="AJ106" s="59" t="s">
        <v>579</v>
      </c>
      <c r="AK106" s="59" t="s">
        <v>579</v>
      </c>
      <c r="AL106" s="59" t="s">
        <v>579</v>
      </c>
      <c r="AM106" s="59" t="s">
        <v>579</v>
      </c>
      <c r="AN106" s="59" t="s">
        <v>579</v>
      </c>
      <c r="AO106" s="59" t="s">
        <v>579</v>
      </c>
      <c r="AP106" s="59" t="s">
        <v>579</v>
      </c>
      <c r="AQ106" s="59" t="s">
        <v>579</v>
      </c>
      <c r="AR106" s="59" t="s">
        <v>579</v>
      </c>
      <c r="AS106" s="59" t="s">
        <v>579</v>
      </c>
      <c r="AT106" s="59" t="s">
        <v>579</v>
      </c>
      <c r="AU106" s="59" t="s">
        <v>579</v>
      </c>
      <c r="AV106" s="59" t="s">
        <v>579</v>
      </c>
      <c r="AW106" s="59" t="s">
        <v>579</v>
      </c>
      <c r="AX106" s="59" t="s">
        <v>579</v>
      </c>
      <c r="AY106" s="59" t="s">
        <v>579</v>
      </c>
      <c r="AZ106" s="59" t="s">
        <v>579</v>
      </c>
      <c r="BA106" s="59" t="s">
        <v>579</v>
      </c>
      <c r="BB106" s="59" t="s">
        <v>579</v>
      </c>
      <c r="BC106" s="59" t="s">
        <v>579</v>
      </c>
      <c r="BD106" s="59" t="s">
        <v>579</v>
      </c>
    </row>
    <row r="107" s="29" customFormat="1" ht="15.25" spans="2:56">
      <c r="B107" s="50">
        <f t="shared" si="3"/>
        <v>96</v>
      </c>
      <c r="C107" s="51" t="str">
        <f ca="1">IF(INDIRECT("'Risk Input'!"&amp;Database!$O$8&amp;ROW()-5)="","",INDIRECT("'Risk Input'!"&amp;Database!$O$8&amp;ROW()-5))</f>
        <v/>
      </c>
      <c r="D107" s="52" t="str">
        <f ca="1">IF(INDIRECT("'Risk Input'!"&amp;Database!$O$2&amp;ROW()-5)="","",INDIRECT("'Risk Input'!"&amp;Database!$O$2&amp;ROW()-5))</f>
        <v/>
      </c>
      <c r="E107" s="53" t="str">
        <f ca="1">IF(INDIRECT("'Risk Input'!"&amp;Database!$O$25&amp;ROW()-5)="","",INDIRECT("'Risk Input'!"&amp;Database!$O$25&amp;ROW()-5))</f>
        <v/>
      </c>
      <c r="F107" s="53" t="str">
        <f ca="1">IF(INDIRECT("'Risk Input'!"&amp;Database!$O$20&amp;ROW()-5)="","",INDIRECT("'Risk Input'!"&amp;Database!$O$20&amp;ROW()-5))</f>
        <v/>
      </c>
      <c r="G107" s="53"/>
      <c r="H107" s="53"/>
      <c r="I107" s="59" t="s">
        <v>579</v>
      </c>
      <c r="J107" s="59" t="s">
        <v>579</v>
      </c>
      <c r="K107" s="59" t="s">
        <v>579</v>
      </c>
      <c r="L107" s="59" t="s">
        <v>579</v>
      </c>
      <c r="M107" s="59" t="s">
        <v>579</v>
      </c>
      <c r="N107" s="59" t="s">
        <v>579</v>
      </c>
      <c r="O107" s="59" t="s">
        <v>579</v>
      </c>
      <c r="P107" s="59" t="s">
        <v>579</v>
      </c>
      <c r="Q107" s="59" t="s">
        <v>579</v>
      </c>
      <c r="R107" s="59" t="s">
        <v>579</v>
      </c>
      <c r="S107" s="59" t="s">
        <v>579</v>
      </c>
      <c r="T107" s="59" t="s">
        <v>579</v>
      </c>
      <c r="U107" s="59" t="s">
        <v>579</v>
      </c>
      <c r="V107" s="59" t="s">
        <v>579</v>
      </c>
      <c r="W107" s="59" t="s">
        <v>579</v>
      </c>
      <c r="X107" s="59" t="s">
        <v>579</v>
      </c>
      <c r="Y107" s="59" t="s">
        <v>579</v>
      </c>
      <c r="Z107" s="59" t="s">
        <v>579</v>
      </c>
      <c r="AA107" s="59" t="s">
        <v>579</v>
      </c>
      <c r="AB107" s="59" t="s">
        <v>579</v>
      </c>
      <c r="AC107" s="59" t="s">
        <v>579</v>
      </c>
      <c r="AD107" s="59" t="s">
        <v>579</v>
      </c>
      <c r="AE107" s="59" t="s">
        <v>579</v>
      </c>
      <c r="AF107" s="59" t="s">
        <v>579</v>
      </c>
      <c r="AG107" s="59" t="s">
        <v>579</v>
      </c>
      <c r="AH107" s="59" t="s">
        <v>579</v>
      </c>
      <c r="AI107" s="59" t="s">
        <v>579</v>
      </c>
      <c r="AJ107" s="59" t="s">
        <v>579</v>
      </c>
      <c r="AK107" s="59" t="s">
        <v>579</v>
      </c>
      <c r="AL107" s="59" t="s">
        <v>579</v>
      </c>
      <c r="AM107" s="59" t="s">
        <v>579</v>
      </c>
      <c r="AN107" s="59" t="s">
        <v>579</v>
      </c>
      <c r="AO107" s="59" t="s">
        <v>579</v>
      </c>
      <c r="AP107" s="59" t="s">
        <v>579</v>
      </c>
      <c r="AQ107" s="59" t="s">
        <v>579</v>
      </c>
      <c r="AR107" s="59" t="s">
        <v>579</v>
      </c>
      <c r="AS107" s="59" t="s">
        <v>579</v>
      </c>
      <c r="AT107" s="59" t="s">
        <v>579</v>
      </c>
      <c r="AU107" s="59" t="s">
        <v>579</v>
      </c>
      <c r="AV107" s="59" t="s">
        <v>579</v>
      </c>
      <c r="AW107" s="59" t="s">
        <v>579</v>
      </c>
      <c r="AX107" s="59" t="s">
        <v>579</v>
      </c>
      <c r="AY107" s="59" t="s">
        <v>579</v>
      </c>
      <c r="AZ107" s="59" t="s">
        <v>579</v>
      </c>
      <c r="BA107" s="59" t="s">
        <v>579</v>
      </c>
      <c r="BB107" s="59" t="s">
        <v>579</v>
      </c>
      <c r="BC107" s="59" t="s">
        <v>579</v>
      </c>
      <c r="BD107" s="59" t="s">
        <v>579</v>
      </c>
    </row>
    <row r="108" s="29" customFormat="1" ht="15.25" spans="2:56">
      <c r="B108" s="54">
        <f t="shared" si="3"/>
        <v>97</v>
      </c>
      <c r="C108" s="51" t="str">
        <f ca="1">IF(INDIRECT("'Risk Input'!"&amp;Database!$O$8&amp;ROW()-5)="","",INDIRECT("'Risk Input'!"&amp;Database!$O$8&amp;ROW()-5))</f>
        <v/>
      </c>
      <c r="D108" s="52" t="str">
        <f ca="1">IF(INDIRECT("'Risk Input'!"&amp;Database!$O$2&amp;ROW()-5)="","",INDIRECT("'Risk Input'!"&amp;Database!$O$2&amp;ROW()-5))</f>
        <v/>
      </c>
      <c r="E108" s="51" t="str">
        <f ca="1">IF(INDIRECT("'Risk Input'!"&amp;Database!$O$25&amp;ROW()-5)="","",INDIRECT("'Risk Input'!"&amp;Database!$O$25&amp;ROW()-5))</f>
        <v/>
      </c>
      <c r="F108" s="51" t="str">
        <f ca="1">IF(INDIRECT("'Risk Input'!"&amp;Database!$O$20&amp;ROW()-5)="","",INDIRECT("'Risk Input'!"&amp;Database!$O$20&amp;ROW()-5))</f>
        <v/>
      </c>
      <c r="G108" s="51"/>
      <c r="H108" s="51"/>
      <c r="I108" s="59" t="s">
        <v>579</v>
      </c>
      <c r="J108" s="59" t="s">
        <v>579</v>
      </c>
      <c r="K108" s="59" t="s">
        <v>579</v>
      </c>
      <c r="L108" s="59" t="s">
        <v>579</v>
      </c>
      <c r="M108" s="59" t="s">
        <v>579</v>
      </c>
      <c r="N108" s="59" t="s">
        <v>579</v>
      </c>
      <c r="O108" s="59" t="s">
        <v>579</v>
      </c>
      <c r="P108" s="59" t="s">
        <v>579</v>
      </c>
      <c r="Q108" s="59" t="s">
        <v>579</v>
      </c>
      <c r="R108" s="59" t="s">
        <v>579</v>
      </c>
      <c r="S108" s="59" t="s">
        <v>579</v>
      </c>
      <c r="T108" s="59" t="s">
        <v>579</v>
      </c>
      <c r="U108" s="59" t="s">
        <v>579</v>
      </c>
      <c r="V108" s="59" t="s">
        <v>579</v>
      </c>
      <c r="W108" s="59" t="s">
        <v>579</v>
      </c>
      <c r="X108" s="59" t="s">
        <v>579</v>
      </c>
      <c r="Y108" s="59" t="s">
        <v>579</v>
      </c>
      <c r="Z108" s="59" t="s">
        <v>579</v>
      </c>
      <c r="AA108" s="59" t="s">
        <v>579</v>
      </c>
      <c r="AB108" s="59" t="s">
        <v>579</v>
      </c>
      <c r="AC108" s="59" t="s">
        <v>579</v>
      </c>
      <c r="AD108" s="59" t="s">
        <v>579</v>
      </c>
      <c r="AE108" s="59" t="s">
        <v>579</v>
      </c>
      <c r="AF108" s="59" t="s">
        <v>579</v>
      </c>
      <c r="AG108" s="59" t="s">
        <v>579</v>
      </c>
      <c r="AH108" s="59" t="s">
        <v>579</v>
      </c>
      <c r="AI108" s="59" t="s">
        <v>579</v>
      </c>
      <c r="AJ108" s="59" t="s">
        <v>579</v>
      </c>
      <c r="AK108" s="59" t="s">
        <v>579</v>
      </c>
      <c r="AL108" s="59" t="s">
        <v>579</v>
      </c>
      <c r="AM108" s="59" t="s">
        <v>579</v>
      </c>
      <c r="AN108" s="59" t="s">
        <v>579</v>
      </c>
      <c r="AO108" s="59" t="s">
        <v>579</v>
      </c>
      <c r="AP108" s="59" t="s">
        <v>579</v>
      </c>
      <c r="AQ108" s="59" t="s">
        <v>579</v>
      </c>
      <c r="AR108" s="59" t="s">
        <v>579</v>
      </c>
      <c r="AS108" s="59" t="s">
        <v>579</v>
      </c>
      <c r="AT108" s="59" t="s">
        <v>579</v>
      </c>
      <c r="AU108" s="59" t="s">
        <v>579</v>
      </c>
      <c r="AV108" s="59" t="s">
        <v>579</v>
      </c>
      <c r="AW108" s="59" t="s">
        <v>579</v>
      </c>
      <c r="AX108" s="59" t="s">
        <v>579</v>
      </c>
      <c r="AY108" s="59" t="s">
        <v>579</v>
      </c>
      <c r="AZ108" s="59" t="s">
        <v>579</v>
      </c>
      <c r="BA108" s="59" t="s">
        <v>579</v>
      </c>
      <c r="BB108" s="59" t="s">
        <v>579</v>
      </c>
      <c r="BC108" s="59" t="s">
        <v>579</v>
      </c>
      <c r="BD108" s="59" t="s">
        <v>579</v>
      </c>
    </row>
    <row r="109" s="29" customFormat="1" ht="15.25" spans="2:56">
      <c r="B109" s="54">
        <f t="shared" si="3"/>
        <v>98</v>
      </c>
      <c r="C109" s="51" t="str">
        <f ca="1">IF(INDIRECT("'Risk Input'!"&amp;Database!$O$8&amp;ROW()-5)="","",INDIRECT("'Risk Input'!"&amp;Database!$O$8&amp;ROW()-5))</f>
        <v/>
      </c>
      <c r="D109" s="52" t="str">
        <f ca="1">IF(INDIRECT("'Risk Input'!"&amp;Database!$O$2&amp;ROW()-5)="","",INDIRECT("'Risk Input'!"&amp;Database!$O$2&amp;ROW()-5))</f>
        <v/>
      </c>
      <c r="E109" s="53" t="str">
        <f ca="1">IF(INDIRECT("'Risk Input'!"&amp;Database!$O$25&amp;ROW()-5)="","",INDIRECT("'Risk Input'!"&amp;Database!$O$25&amp;ROW()-5))</f>
        <v/>
      </c>
      <c r="F109" s="53" t="str">
        <f ca="1">IF(INDIRECT("'Risk Input'!"&amp;Database!$O$20&amp;ROW()-5)="","",INDIRECT("'Risk Input'!"&amp;Database!$O$20&amp;ROW()-5))</f>
        <v/>
      </c>
      <c r="G109" s="53"/>
      <c r="H109" s="53"/>
      <c r="I109" s="59" t="s">
        <v>579</v>
      </c>
      <c r="J109" s="59" t="s">
        <v>579</v>
      </c>
      <c r="K109" s="59" t="s">
        <v>579</v>
      </c>
      <c r="L109" s="59" t="s">
        <v>579</v>
      </c>
      <c r="M109" s="59" t="s">
        <v>579</v>
      </c>
      <c r="N109" s="59" t="s">
        <v>579</v>
      </c>
      <c r="O109" s="59" t="s">
        <v>579</v>
      </c>
      <c r="P109" s="59" t="s">
        <v>579</v>
      </c>
      <c r="Q109" s="59" t="s">
        <v>579</v>
      </c>
      <c r="R109" s="59" t="s">
        <v>579</v>
      </c>
      <c r="S109" s="59" t="s">
        <v>579</v>
      </c>
      <c r="T109" s="59" t="s">
        <v>579</v>
      </c>
      <c r="U109" s="59" t="s">
        <v>579</v>
      </c>
      <c r="V109" s="59" t="s">
        <v>579</v>
      </c>
      <c r="W109" s="59" t="s">
        <v>579</v>
      </c>
      <c r="X109" s="59" t="s">
        <v>579</v>
      </c>
      <c r="Y109" s="59" t="s">
        <v>579</v>
      </c>
      <c r="Z109" s="59" t="s">
        <v>579</v>
      </c>
      <c r="AA109" s="59" t="s">
        <v>579</v>
      </c>
      <c r="AB109" s="59" t="s">
        <v>579</v>
      </c>
      <c r="AC109" s="59" t="s">
        <v>579</v>
      </c>
      <c r="AD109" s="59" t="s">
        <v>579</v>
      </c>
      <c r="AE109" s="59" t="s">
        <v>579</v>
      </c>
      <c r="AF109" s="59" t="s">
        <v>579</v>
      </c>
      <c r="AG109" s="59" t="s">
        <v>579</v>
      </c>
      <c r="AH109" s="59" t="s">
        <v>579</v>
      </c>
      <c r="AI109" s="59" t="s">
        <v>579</v>
      </c>
      <c r="AJ109" s="59" t="s">
        <v>579</v>
      </c>
      <c r="AK109" s="59" t="s">
        <v>579</v>
      </c>
      <c r="AL109" s="59" t="s">
        <v>579</v>
      </c>
      <c r="AM109" s="59" t="s">
        <v>579</v>
      </c>
      <c r="AN109" s="59" t="s">
        <v>579</v>
      </c>
      <c r="AO109" s="59" t="s">
        <v>579</v>
      </c>
      <c r="AP109" s="59" t="s">
        <v>579</v>
      </c>
      <c r="AQ109" s="59" t="s">
        <v>579</v>
      </c>
      <c r="AR109" s="59" t="s">
        <v>579</v>
      </c>
      <c r="AS109" s="59" t="s">
        <v>579</v>
      </c>
      <c r="AT109" s="59" t="s">
        <v>579</v>
      </c>
      <c r="AU109" s="59" t="s">
        <v>579</v>
      </c>
      <c r="AV109" s="59" t="s">
        <v>579</v>
      </c>
      <c r="AW109" s="59" t="s">
        <v>579</v>
      </c>
      <c r="AX109" s="59" t="s">
        <v>579</v>
      </c>
      <c r="AY109" s="59" t="s">
        <v>579</v>
      </c>
      <c r="AZ109" s="59" t="s">
        <v>579</v>
      </c>
      <c r="BA109" s="59" t="s">
        <v>579</v>
      </c>
      <c r="BB109" s="59" t="s">
        <v>579</v>
      </c>
      <c r="BC109" s="59" t="s">
        <v>579</v>
      </c>
      <c r="BD109" s="59" t="s">
        <v>579</v>
      </c>
    </row>
    <row r="110" s="29" customFormat="1" ht="15.25" spans="2:56">
      <c r="B110" s="54">
        <f t="shared" si="3"/>
        <v>99</v>
      </c>
      <c r="C110" s="51" t="str">
        <f ca="1">IF(INDIRECT("'Risk Input'!"&amp;Database!$O$8&amp;ROW()-5)="","",INDIRECT("'Risk Input'!"&amp;Database!$O$8&amp;ROW()-5))</f>
        <v/>
      </c>
      <c r="D110" s="52" t="str">
        <f ca="1">IF(INDIRECT("'Risk Input'!"&amp;Database!$O$2&amp;ROW()-5)="","",INDIRECT("'Risk Input'!"&amp;Database!$O$2&amp;ROW()-5))</f>
        <v/>
      </c>
      <c r="E110" s="51" t="str">
        <f ca="1">IF(INDIRECT("'Risk Input'!"&amp;Database!$O$25&amp;ROW()-5)="","",INDIRECT("'Risk Input'!"&amp;Database!$O$25&amp;ROW()-5))</f>
        <v/>
      </c>
      <c r="F110" s="51" t="str">
        <f ca="1">IF(INDIRECT("'Risk Input'!"&amp;Database!$O$20&amp;ROW()-5)="","",INDIRECT("'Risk Input'!"&amp;Database!$O$20&amp;ROW()-5))</f>
        <v/>
      </c>
      <c r="G110" s="51"/>
      <c r="H110" s="51"/>
      <c r="I110" s="59" t="s">
        <v>579</v>
      </c>
      <c r="J110" s="59" t="s">
        <v>579</v>
      </c>
      <c r="K110" s="59" t="s">
        <v>579</v>
      </c>
      <c r="L110" s="59" t="s">
        <v>579</v>
      </c>
      <c r="M110" s="59" t="s">
        <v>579</v>
      </c>
      <c r="N110" s="59" t="s">
        <v>579</v>
      </c>
      <c r="O110" s="59" t="s">
        <v>579</v>
      </c>
      <c r="P110" s="59" t="s">
        <v>579</v>
      </c>
      <c r="Q110" s="59" t="s">
        <v>579</v>
      </c>
      <c r="R110" s="59" t="s">
        <v>579</v>
      </c>
      <c r="S110" s="59" t="s">
        <v>579</v>
      </c>
      <c r="T110" s="59" t="s">
        <v>579</v>
      </c>
      <c r="U110" s="59" t="s">
        <v>579</v>
      </c>
      <c r="V110" s="59" t="s">
        <v>579</v>
      </c>
      <c r="W110" s="59" t="s">
        <v>579</v>
      </c>
      <c r="X110" s="59" t="s">
        <v>579</v>
      </c>
      <c r="Y110" s="59" t="s">
        <v>579</v>
      </c>
      <c r="Z110" s="59" t="s">
        <v>579</v>
      </c>
      <c r="AA110" s="59" t="s">
        <v>579</v>
      </c>
      <c r="AB110" s="59" t="s">
        <v>579</v>
      </c>
      <c r="AC110" s="59" t="s">
        <v>579</v>
      </c>
      <c r="AD110" s="59" t="s">
        <v>579</v>
      </c>
      <c r="AE110" s="59" t="s">
        <v>579</v>
      </c>
      <c r="AF110" s="59" t="s">
        <v>579</v>
      </c>
      <c r="AG110" s="59" t="s">
        <v>579</v>
      </c>
      <c r="AH110" s="59" t="s">
        <v>579</v>
      </c>
      <c r="AI110" s="59" t="s">
        <v>579</v>
      </c>
      <c r="AJ110" s="59" t="s">
        <v>579</v>
      </c>
      <c r="AK110" s="59" t="s">
        <v>579</v>
      </c>
      <c r="AL110" s="59" t="s">
        <v>579</v>
      </c>
      <c r="AM110" s="59" t="s">
        <v>579</v>
      </c>
      <c r="AN110" s="59" t="s">
        <v>579</v>
      </c>
      <c r="AO110" s="59" t="s">
        <v>579</v>
      </c>
      <c r="AP110" s="59" t="s">
        <v>579</v>
      </c>
      <c r="AQ110" s="59" t="s">
        <v>579</v>
      </c>
      <c r="AR110" s="59" t="s">
        <v>579</v>
      </c>
      <c r="AS110" s="59" t="s">
        <v>579</v>
      </c>
      <c r="AT110" s="59" t="s">
        <v>579</v>
      </c>
      <c r="AU110" s="59" t="s">
        <v>579</v>
      </c>
      <c r="AV110" s="59" t="s">
        <v>579</v>
      </c>
      <c r="AW110" s="59" t="s">
        <v>579</v>
      </c>
      <c r="AX110" s="59" t="s">
        <v>579</v>
      </c>
      <c r="AY110" s="59" t="s">
        <v>579</v>
      </c>
      <c r="AZ110" s="59" t="s">
        <v>579</v>
      </c>
      <c r="BA110" s="59" t="s">
        <v>579</v>
      </c>
      <c r="BB110" s="59" t="s">
        <v>579</v>
      </c>
      <c r="BC110" s="59" t="s">
        <v>579</v>
      </c>
      <c r="BD110" s="59" t="s">
        <v>579</v>
      </c>
    </row>
    <row r="111" s="29" customFormat="1" ht="15.25" spans="2:56">
      <c r="B111" s="54">
        <f t="shared" si="3"/>
        <v>100</v>
      </c>
      <c r="C111" s="51" t="str">
        <f ca="1">IF(INDIRECT("'Risk Input'!"&amp;Database!$O$8&amp;ROW()-5)="","",INDIRECT("'Risk Input'!"&amp;Database!$O$8&amp;ROW()-5))</f>
        <v/>
      </c>
      <c r="D111" s="52" t="str">
        <f ca="1">IF(INDIRECT("'Risk Input'!"&amp;Database!$O$2&amp;ROW()-5)="","",INDIRECT("'Risk Input'!"&amp;Database!$O$2&amp;ROW()-5))</f>
        <v/>
      </c>
      <c r="E111" s="53" t="str">
        <f ca="1">IF(INDIRECT("'Risk Input'!"&amp;Database!$O$25&amp;ROW()-5)="","",INDIRECT("'Risk Input'!"&amp;Database!$O$25&amp;ROW()-5))</f>
        <v/>
      </c>
      <c r="F111" s="53" t="str">
        <f ca="1">IF(INDIRECT("'Risk Input'!"&amp;Database!$O$20&amp;ROW()-5)="","",INDIRECT("'Risk Input'!"&amp;Database!$O$20&amp;ROW()-5))</f>
        <v/>
      </c>
      <c r="G111" s="53"/>
      <c r="H111" s="53"/>
      <c r="I111" s="59" t="s">
        <v>579</v>
      </c>
      <c r="J111" s="59" t="s">
        <v>579</v>
      </c>
      <c r="K111" s="59" t="s">
        <v>579</v>
      </c>
      <c r="L111" s="59" t="s">
        <v>579</v>
      </c>
      <c r="M111" s="59" t="s">
        <v>579</v>
      </c>
      <c r="N111" s="59" t="s">
        <v>579</v>
      </c>
      <c r="O111" s="59" t="s">
        <v>579</v>
      </c>
      <c r="P111" s="59" t="s">
        <v>579</v>
      </c>
      <c r="Q111" s="59" t="s">
        <v>579</v>
      </c>
      <c r="R111" s="59" t="s">
        <v>579</v>
      </c>
      <c r="S111" s="59" t="s">
        <v>579</v>
      </c>
      <c r="T111" s="59" t="s">
        <v>579</v>
      </c>
      <c r="U111" s="59" t="s">
        <v>579</v>
      </c>
      <c r="V111" s="59" t="s">
        <v>579</v>
      </c>
      <c r="W111" s="59" t="s">
        <v>579</v>
      </c>
      <c r="X111" s="59" t="s">
        <v>579</v>
      </c>
      <c r="Y111" s="59" t="s">
        <v>579</v>
      </c>
      <c r="Z111" s="59" t="s">
        <v>579</v>
      </c>
      <c r="AA111" s="59" t="s">
        <v>579</v>
      </c>
      <c r="AB111" s="59" t="s">
        <v>579</v>
      </c>
      <c r="AC111" s="59" t="s">
        <v>579</v>
      </c>
      <c r="AD111" s="59" t="s">
        <v>579</v>
      </c>
      <c r="AE111" s="59" t="s">
        <v>579</v>
      </c>
      <c r="AF111" s="59" t="s">
        <v>579</v>
      </c>
      <c r="AG111" s="59" t="s">
        <v>579</v>
      </c>
      <c r="AH111" s="59" t="s">
        <v>579</v>
      </c>
      <c r="AI111" s="59" t="s">
        <v>579</v>
      </c>
      <c r="AJ111" s="59" t="s">
        <v>579</v>
      </c>
      <c r="AK111" s="59" t="s">
        <v>579</v>
      </c>
      <c r="AL111" s="59" t="s">
        <v>579</v>
      </c>
      <c r="AM111" s="59" t="s">
        <v>579</v>
      </c>
      <c r="AN111" s="59" t="s">
        <v>579</v>
      </c>
      <c r="AO111" s="59" t="s">
        <v>579</v>
      </c>
      <c r="AP111" s="59" t="s">
        <v>579</v>
      </c>
      <c r="AQ111" s="59" t="s">
        <v>579</v>
      </c>
      <c r="AR111" s="59" t="s">
        <v>579</v>
      </c>
      <c r="AS111" s="59" t="s">
        <v>579</v>
      </c>
      <c r="AT111" s="59" t="s">
        <v>579</v>
      </c>
      <c r="AU111" s="59" t="s">
        <v>579</v>
      </c>
      <c r="AV111" s="59" t="s">
        <v>579</v>
      </c>
      <c r="AW111" s="59" t="s">
        <v>579</v>
      </c>
      <c r="AX111" s="59" t="s">
        <v>579</v>
      </c>
      <c r="AY111" s="59" t="s">
        <v>579</v>
      </c>
      <c r="AZ111" s="59" t="s">
        <v>579</v>
      </c>
      <c r="BA111" s="59" t="s">
        <v>579</v>
      </c>
      <c r="BB111" s="59" t="s">
        <v>579</v>
      </c>
      <c r="BC111" s="59" t="s">
        <v>579</v>
      </c>
      <c r="BD111" s="59" t="s">
        <v>579</v>
      </c>
    </row>
    <row r="112" s="29" customFormat="1" ht="15.25" spans="2:56">
      <c r="B112" s="50">
        <f t="shared" si="3"/>
        <v>101</v>
      </c>
      <c r="C112" s="51" t="str">
        <f ca="1">IF(INDIRECT("'Risk Input'!"&amp;Database!$O$8&amp;ROW()-5)="","",INDIRECT("'Risk Input'!"&amp;Database!$O$8&amp;ROW()-5))</f>
        <v/>
      </c>
      <c r="D112" s="52" t="str">
        <f ca="1">IF(INDIRECT("'Risk Input'!"&amp;Database!$O$2&amp;ROW()-5)="","",INDIRECT("'Risk Input'!"&amp;Database!$O$2&amp;ROW()-5))</f>
        <v/>
      </c>
      <c r="E112" s="51" t="str">
        <f ca="1">IF(INDIRECT("'Risk Input'!"&amp;Database!$O$25&amp;ROW()-5)="","",INDIRECT("'Risk Input'!"&amp;Database!$O$25&amp;ROW()-5))</f>
        <v/>
      </c>
      <c r="F112" s="51" t="str">
        <f ca="1">IF(INDIRECT("'Risk Input'!"&amp;Database!$O$20&amp;ROW()-5)="","",INDIRECT("'Risk Input'!"&amp;Database!$O$20&amp;ROW()-5))</f>
        <v/>
      </c>
      <c r="G112" s="51"/>
      <c r="H112" s="51"/>
      <c r="I112" s="59" t="s">
        <v>578</v>
      </c>
      <c r="J112" s="59" t="s">
        <v>578</v>
      </c>
      <c r="K112" s="59" t="s">
        <v>578</v>
      </c>
      <c r="L112" s="59" t="s">
        <v>578</v>
      </c>
      <c r="M112" s="59" t="s">
        <v>578</v>
      </c>
      <c r="N112" s="59" t="s">
        <v>578</v>
      </c>
      <c r="O112" s="59" t="s">
        <v>578</v>
      </c>
      <c r="P112" s="59" t="s">
        <v>578</v>
      </c>
      <c r="Q112" s="59" t="s">
        <v>578</v>
      </c>
      <c r="R112" s="59" t="s">
        <v>578</v>
      </c>
      <c r="S112" s="59" t="s">
        <v>578</v>
      </c>
      <c r="T112" s="59" t="s">
        <v>578</v>
      </c>
      <c r="U112" s="59" t="s">
        <v>578</v>
      </c>
      <c r="V112" s="59" t="s">
        <v>578</v>
      </c>
      <c r="W112" s="59" t="s">
        <v>578</v>
      </c>
      <c r="X112" s="59" t="s">
        <v>578</v>
      </c>
      <c r="Y112" s="59" t="s">
        <v>578</v>
      </c>
      <c r="Z112" s="59" t="s">
        <v>578</v>
      </c>
      <c r="AA112" s="59" t="s">
        <v>578</v>
      </c>
      <c r="AB112" s="59" t="s">
        <v>578</v>
      </c>
      <c r="AC112" s="59" t="s">
        <v>578</v>
      </c>
      <c r="AD112" s="59" t="s">
        <v>578</v>
      </c>
      <c r="AE112" s="59" t="s">
        <v>578</v>
      </c>
      <c r="AF112" s="59" t="s">
        <v>578</v>
      </c>
      <c r="AG112" s="59" t="s">
        <v>578</v>
      </c>
      <c r="AH112" s="59" t="s">
        <v>578</v>
      </c>
      <c r="AI112" s="59" t="s">
        <v>578</v>
      </c>
      <c r="AJ112" s="59" t="s">
        <v>578</v>
      </c>
      <c r="AK112" s="59" t="s">
        <v>578</v>
      </c>
      <c r="AL112" s="59" t="s">
        <v>578</v>
      </c>
      <c r="AM112" s="59" t="s">
        <v>578</v>
      </c>
      <c r="AN112" s="59" t="s">
        <v>578</v>
      </c>
      <c r="AO112" s="59" t="s">
        <v>578</v>
      </c>
      <c r="AP112" s="59" t="s">
        <v>578</v>
      </c>
      <c r="AQ112" s="59" t="s">
        <v>578</v>
      </c>
      <c r="AR112" s="59" t="s">
        <v>578</v>
      </c>
      <c r="AS112" s="59" t="s">
        <v>578</v>
      </c>
      <c r="AT112" s="59" t="s">
        <v>578</v>
      </c>
      <c r="AU112" s="59" t="s">
        <v>578</v>
      </c>
      <c r="AV112" s="59" t="s">
        <v>578</v>
      </c>
      <c r="AW112" s="59" t="s">
        <v>578</v>
      </c>
      <c r="AX112" s="59" t="s">
        <v>578</v>
      </c>
      <c r="AY112" s="59" t="s">
        <v>578</v>
      </c>
      <c r="AZ112" s="59" t="s">
        <v>578</v>
      </c>
      <c r="BA112" s="59" t="s">
        <v>578</v>
      </c>
      <c r="BB112" s="59" t="s">
        <v>578</v>
      </c>
      <c r="BC112" s="59" t="s">
        <v>578</v>
      </c>
      <c r="BD112" s="59" t="s">
        <v>578</v>
      </c>
    </row>
    <row r="113" s="29" customFormat="1" ht="15.25" spans="2:56">
      <c r="B113" s="50">
        <f t="shared" si="3"/>
        <v>102</v>
      </c>
      <c r="C113" s="51" t="str">
        <f ca="1">IF(INDIRECT("'Risk Input'!"&amp;Database!$O$8&amp;ROW()-5)="","",INDIRECT("'Risk Input'!"&amp;Database!$O$8&amp;ROW()-5))</f>
        <v/>
      </c>
      <c r="D113" s="52" t="str">
        <f ca="1">IF(INDIRECT("'Risk Input'!"&amp;Database!$O$2&amp;ROW()-5)="","",INDIRECT("'Risk Input'!"&amp;Database!$O$2&amp;ROW()-5))</f>
        <v/>
      </c>
      <c r="E113" s="53" t="str">
        <f ca="1">IF(INDIRECT("'Risk Input'!"&amp;Database!$O$25&amp;ROW()-5)="","",INDIRECT("'Risk Input'!"&amp;Database!$O$25&amp;ROW()-5))</f>
        <v/>
      </c>
      <c r="F113" s="53" t="str">
        <f ca="1">IF(INDIRECT("'Risk Input'!"&amp;Database!$O$20&amp;ROW()-5)="","",INDIRECT("'Risk Input'!"&amp;Database!$O$20&amp;ROW()-5))</f>
        <v/>
      </c>
      <c r="G113" s="53"/>
      <c r="H113" s="53"/>
      <c r="I113" s="59" t="s">
        <v>579</v>
      </c>
      <c r="J113" s="59" t="s">
        <v>579</v>
      </c>
      <c r="K113" s="59" t="s">
        <v>579</v>
      </c>
      <c r="L113" s="59" t="s">
        <v>579</v>
      </c>
      <c r="M113" s="59" t="s">
        <v>579</v>
      </c>
      <c r="N113" s="59" t="s">
        <v>579</v>
      </c>
      <c r="O113" s="59" t="s">
        <v>579</v>
      </c>
      <c r="P113" s="59" t="s">
        <v>579</v>
      </c>
      <c r="Q113" s="59" t="s">
        <v>579</v>
      </c>
      <c r="R113" s="59" t="s">
        <v>579</v>
      </c>
      <c r="S113" s="59" t="s">
        <v>579</v>
      </c>
      <c r="T113" s="59" t="s">
        <v>579</v>
      </c>
      <c r="U113" s="59" t="s">
        <v>579</v>
      </c>
      <c r="V113" s="59" t="s">
        <v>579</v>
      </c>
      <c r="W113" s="59" t="s">
        <v>579</v>
      </c>
      <c r="X113" s="59" t="s">
        <v>579</v>
      </c>
      <c r="Y113" s="59" t="s">
        <v>579</v>
      </c>
      <c r="Z113" s="59" t="s">
        <v>579</v>
      </c>
      <c r="AA113" s="59" t="s">
        <v>579</v>
      </c>
      <c r="AB113" s="59" t="s">
        <v>579</v>
      </c>
      <c r="AC113" s="59" t="s">
        <v>579</v>
      </c>
      <c r="AD113" s="59" t="s">
        <v>579</v>
      </c>
      <c r="AE113" s="59" t="s">
        <v>579</v>
      </c>
      <c r="AF113" s="59" t="s">
        <v>579</v>
      </c>
      <c r="AG113" s="59" t="s">
        <v>579</v>
      </c>
      <c r="AH113" s="59" t="s">
        <v>579</v>
      </c>
      <c r="AI113" s="59" t="s">
        <v>579</v>
      </c>
      <c r="AJ113" s="59" t="s">
        <v>579</v>
      </c>
      <c r="AK113" s="59" t="s">
        <v>579</v>
      </c>
      <c r="AL113" s="59" t="s">
        <v>579</v>
      </c>
      <c r="AM113" s="59" t="s">
        <v>579</v>
      </c>
      <c r="AN113" s="59" t="s">
        <v>579</v>
      </c>
      <c r="AO113" s="59" t="s">
        <v>579</v>
      </c>
      <c r="AP113" s="59" t="s">
        <v>579</v>
      </c>
      <c r="AQ113" s="59" t="s">
        <v>579</v>
      </c>
      <c r="AR113" s="59" t="s">
        <v>579</v>
      </c>
      <c r="AS113" s="59" t="s">
        <v>579</v>
      </c>
      <c r="AT113" s="59" t="s">
        <v>579</v>
      </c>
      <c r="AU113" s="59" t="s">
        <v>579</v>
      </c>
      <c r="AV113" s="59" t="s">
        <v>579</v>
      </c>
      <c r="AW113" s="59" t="s">
        <v>579</v>
      </c>
      <c r="AX113" s="59" t="s">
        <v>579</v>
      </c>
      <c r="AY113" s="59" t="s">
        <v>579</v>
      </c>
      <c r="AZ113" s="59" t="s">
        <v>579</v>
      </c>
      <c r="BA113" s="59" t="s">
        <v>579</v>
      </c>
      <c r="BB113" s="59" t="s">
        <v>579</v>
      </c>
      <c r="BC113" s="59" t="s">
        <v>579</v>
      </c>
      <c r="BD113" s="59" t="s">
        <v>579</v>
      </c>
    </row>
    <row r="114" s="29" customFormat="1" ht="15.25" spans="2:56">
      <c r="B114" s="50">
        <f t="shared" ref="B114:B141" si="4">B113+1</f>
        <v>103</v>
      </c>
      <c r="C114" s="51" t="str">
        <f ca="1">IF(INDIRECT("'Risk Input'!"&amp;Database!$O$8&amp;ROW()-5)="","",INDIRECT("'Risk Input'!"&amp;Database!$O$8&amp;ROW()-5))</f>
        <v/>
      </c>
      <c r="D114" s="52" t="str">
        <f ca="1">IF(INDIRECT("'Risk Input'!"&amp;Database!$O$2&amp;ROW()-5)="","",INDIRECT("'Risk Input'!"&amp;Database!$O$2&amp;ROW()-5))</f>
        <v/>
      </c>
      <c r="E114" s="51" t="str">
        <f ca="1">IF(INDIRECT("'Risk Input'!"&amp;Database!$O$25&amp;ROW()-5)="","",INDIRECT("'Risk Input'!"&amp;Database!$O$25&amp;ROW()-5))</f>
        <v/>
      </c>
      <c r="F114" s="51" t="str">
        <f ca="1">IF(INDIRECT("'Risk Input'!"&amp;Database!$O$20&amp;ROW()-5)="","",INDIRECT("'Risk Input'!"&amp;Database!$O$20&amp;ROW()-5))</f>
        <v/>
      </c>
      <c r="G114" s="51"/>
      <c r="H114" s="51"/>
      <c r="I114" s="59" t="s">
        <v>579</v>
      </c>
      <c r="J114" s="59" t="s">
        <v>579</v>
      </c>
      <c r="K114" s="59" t="s">
        <v>579</v>
      </c>
      <c r="L114" s="59" t="s">
        <v>579</v>
      </c>
      <c r="M114" s="59" t="s">
        <v>579</v>
      </c>
      <c r="N114" s="59" t="s">
        <v>579</v>
      </c>
      <c r="O114" s="59" t="s">
        <v>579</v>
      </c>
      <c r="P114" s="59" t="s">
        <v>579</v>
      </c>
      <c r="Q114" s="59" t="s">
        <v>579</v>
      </c>
      <c r="R114" s="59" t="s">
        <v>579</v>
      </c>
      <c r="S114" s="59" t="s">
        <v>579</v>
      </c>
      <c r="T114" s="59" t="s">
        <v>579</v>
      </c>
      <c r="U114" s="59" t="s">
        <v>579</v>
      </c>
      <c r="V114" s="59" t="s">
        <v>579</v>
      </c>
      <c r="W114" s="59" t="s">
        <v>579</v>
      </c>
      <c r="X114" s="59" t="s">
        <v>579</v>
      </c>
      <c r="Y114" s="59" t="s">
        <v>579</v>
      </c>
      <c r="Z114" s="59" t="s">
        <v>579</v>
      </c>
      <c r="AA114" s="59" t="s">
        <v>579</v>
      </c>
      <c r="AB114" s="59" t="s">
        <v>579</v>
      </c>
      <c r="AC114" s="59" t="s">
        <v>579</v>
      </c>
      <c r="AD114" s="59" t="s">
        <v>579</v>
      </c>
      <c r="AE114" s="59" t="s">
        <v>579</v>
      </c>
      <c r="AF114" s="59" t="s">
        <v>579</v>
      </c>
      <c r="AG114" s="59" t="s">
        <v>579</v>
      </c>
      <c r="AH114" s="59" t="s">
        <v>579</v>
      </c>
      <c r="AI114" s="59" t="s">
        <v>579</v>
      </c>
      <c r="AJ114" s="59" t="s">
        <v>579</v>
      </c>
      <c r="AK114" s="59" t="s">
        <v>579</v>
      </c>
      <c r="AL114" s="59" t="s">
        <v>579</v>
      </c>
      <c r="AM114" s="59" t="s">
        <v>579</v>
      </c>
      <c r="AN114" s="59" t="s">
        <v>579</v>
      </c>
      <c r="AO114" s="59" t="s">
        <v>579</v>
      </c>
      <c r="AP114" s="59" t="s">
        <v>579</v>
      </c>
      <c r="AQ114" s="59" t="s">
        <v>579</v>
      </c>
      <c r="AR114" s="59" t="s">
        <v>579</v>
      </c>
      <c r="AS114" s="59" t="s">
        <v>579</v>
      </c>
      <c r="AT114" s="59" t="s">
        <v>579</v>
      </c>
      <c r="AU114" s="59" t="s">
        <v>579</v>
      </c>
      <c r="AV114" s="59" t="s">
        <v>579</v>
      </c>
      <c r="AW114" s="59" t="s">
        <v>579</v>
      </c>
      <c r="AX114" s="59" t="s">
        <v>579</v>
      </c>
      <c r="AY114" s="59" t="s">
        <v>579</v>
      </c>
      <c r="AZ114" s="59" t="s">
        <v>579</v>
      </c>
      <c r="BA114" s="59" t="s">
        <v>579</v>
      </c>
      <c r="BB114" s="59" t="s">
        <v>579</v>
      </c>
      <c r="BC114" s="59" t="s">
        <v>579</v>
      </c>
      <c r="BD114" s="59" t="s">
        <v>579</v>
      </c>
    </row>
    <row r="115" s="29" customFormat="1" ht="15.25" spans="2:56">
      <c r="B115" s="50">
        <f t="shared" si="4"/>
        <v>104</v>
      </c>
      <c r="C115" s="51" t="str">
        <f ca="1">IF(INDIRECT("'Risk Input'!"&amp;Database!$O$8&amp;ROW()-5)="","",INDIRECT("'Risk Input'!"&amp;Database!$O$8&amp;ROW()-5))</f>
        <v/>
      </c>
      <c r="D115" s="52" t="str">
        <f ca="1">IF(INDIRECT("'Risk Input'!"&amp;Database!$O$2&amp;ROW()-5)="","",INDIRECT("'Risk Input'!"&amp;Database!$O$2&amp;ROW()-5))</f>
        <v/>
      </c>
      <c r="E115" s="53" t="str">
        <f ca="1">IF(INDIRECT("'Risk Input'!"&amp;Database!$O$25&amp;ROW()-5)="","",INDIRECT("'Risk Input'!"&amp;Database!$O$25&amp;ROW()-5))</f>
        <v/>
      </c>
      <c r="F115" s="53" t="str">
        <f ca="1">IF(INDIRECT("'Risk Input'!"&amp;Database!$O$20&amp;ROW()-5)="","",INDIRECT("'Risk Input'!"&amp;Database!$O$20&amp;ROW()-5))</f>
        <v/>
      </c>
      <c r="G115" s="53"/>
      <c r="H115" s="53"/>
      <c r="I115" s="59" t="s">
        <v>579</v>
      </c>
      <c r="J115" s="59" t="s">
        <v>579</v>
      </c>
      <c r="K115" s="59" t="s">
        <v>579</v>
      </c>
      <c r="L115" s="59" t="s">
        <v>579</v>
      </c>
      <c r="M115" s="59" t="s">
        <v>579</v>
      </c>
      <c r="N115" s="59" t="s">
        <v>579</v>
      </c>
      <c r="O115" s="59" t="s">
        <v>579</v>
      </c>
      <c r="P115" s="59" t="s">
        <v>579</v>
      </c>
      <c r="Q115" s="59" t="s">
        <v>579</v>
      </c>
      <c r="R115" s="59" t="s">
        <v>579</v>
      </c>
      <c r="S115" s="59" t="s">
        <v>579</v>
      </c>
      <c r="T115" s="59" t="s">
        <v>579</v>
      </c>
      <c r="U115" s="59" t="s">
        <v>579</v>
      </c>
      <c r="V115" s="59" t="s">
        <v>579</v>
      </c>
      <c r="W115" s="59" t="s">
        <v>579</v>
      </c>
      <c r="X115" s="59" t="s">
        <v>579</v>
      </c>
      <c r="Y115" s="59" t="s">
        <v>579</v>
      </c>
      <c r="Z115" s="59" t="s">
        <v>579</v>
      </c>
      <c r="AA115" s="59" t="s">
        <v>579</v>
      </c>
      <c r="AB115" s="59" t="s">
        <v>579</v>
      </c>
      <c r="AC115" s="59" t="s">
        <v>579</v>
      </c>
      <c r="AD115" s="59" t="s">
        <v>579</v>
      </c>
      <c r="AE115" s="59" t="s">
        <v>579</v>
      </c>
      <c r="AF115" s="59" t="s">
        <v>579</v>
      </c>
      <c r="AG115" s="59" t="s">
        <v>579</v>
      </c>
      <c r="AH115" s="59" t="s">
        <v>579</v>
      </c>
      <c r="AI115" s="59" t="s">
        <v>579</v>
      </c>
      <c r="AJ115" s="59" t="s">
        <v>579</v>
      </c>
      <c r="AK115" s="59" t="s">
        <v>579</v>
      </c>
      <c r="AL115" s="59" t="s">
        <v>579</v>
      </c>
      <c r="AM115" s="59" t="s">
        <v>579</v>
      </c>
      <c r="AN115" s="59" t="s">
        <v>579</v>
      </c>
      <c r="AO115" s="59" t="s">
        <v>579</v>
      </c>
      <c r="AP115" s="59" t="s">
        <v>579</v>
      </c>
      <c r="AQ115" s="59" t="s">
        <v>579</v>
      </c>
      <c r="AR115" s="59" t="s">
        <v>579</v>
      </c>
      <c r="AS115" s="59" t="s">
        <v>579</v>
      </c>
      <c r="AT115" s="59" t="s">
        <v>579</v>
      </c>
      <c r="AU115" s="59" t="s">
        <v>579</v>
      </c>
      <c r="AV115" s="59" t="s">
        <v>579</v>
      </c>
      <c r="AW115" s="59" t="s">
        <v>579</v>
      </c>
      <c r="AX115" s="59" t="s">
        <v>579</v>
      </c>
      <c r="AY115" s="59" t="s">
        <v>579</v>
      </c>
      <c r="AZ115" s="59" t="s">
        <v>579</v>
      </c>
      <c r="BA115" s="59" t="s">
        <v>579</v>
      </c>
      <c r="BB115" s="59" t="s">
        <v>579</v>
      </c>
      <c r="BC115" s="59" t="s">
        <v>579</v>
      </c>
      <c r="BD115" s="59" t="s">
        <v>579</v>
      </c>
    </row>
    <row r="116" s="29" customFormat="1" ht="15.25" spans="2:56">
      <c r="B116" s="50">
        <f t="shared" si="4"/>
        <v>105</v>
      </c>
      <c r="C116" s="51" t="str">
        <f ca="1">IF(INDIRECT("'Risk Input'!"&amp;Database!$O$8&amp;ROW()-5)="","",INDIRECT("'Risk Input'!"&amp;Database!$O$8&amp;ROW()-5))</f>
        <v/>
      </c>
      <c r="D116" s="52" t="str">
        <f ca="1">IF(INDIRECT("'Risk Input'!"&amp;Database!$O$2&amp;ROW()-5)="","",INDIRECT("'Risk Input'!"&amp;Database!$O$2&amp;ROW()-5))</f>
        <v/>
      </c>
      <c r="E116" s="51" t="str">
        <f ca="1">IF(INDIRECT("'Risk Input'!"&amp;Database!$O$25&amp;ROW()-5)="","",INDIRECT("'Risk Input'!"&amp;Database!$O$25&amp;ROW()-5))</f>
        <v/>
      </c>
      <c r="F116" s="51" t="str">
        <f ca="1">IF(INDIRECT("'Risk Input'!"&amp;Database!$O$20&amp;ROW()-5)="","",INDIRECT("'Risk Input'!"&amp;Database!$O$20&amp;ROW()-5))</f>
        <v/>
      </c>
      <c r="G116" s="51"/>
      <c r="H116" s="51"/>
      <c r="I116" s="59" t="s">
        <v>579</v>
      </c>
      <c r="J116" s="59" t="s">
        <v>579</v>
      </c>
      <c r="K116" s="59" t="s">
        <v>579</v>
      </c>
      <c r="L116" s="59" t="s">
        <v>579</v>
      </c>
      <c r="M116" s="59" t="s">
        <v>579</v>
      </c>
      <c r="N116" s="59" t="s">
        <v>579</v>
      </c>
      <c r="O116" s="59" t="s">
        <v>579</v>
      </c>
      <c r="P116" s="59" t="s">
        <v>579</v>
      </c>
      <c r="Q116" s="59" t="s">
        <v>579</v>
      </c>
      <c r="R116" s="59" t="s">
        <v>579</v>
      </c>
      <c r="S116" s="59" t="s">
        <v>579</v>
      </c>
      <c r="T116" s="59" t="s">
        <v>579</v>
      </c>
      <c r="U116" s="59" t="s">
        <v>579</v>
      </c>
      <c r="V116" s="59" t="s">
        <v>579</v>
      </c>
      <c r="W116" s="59" t="s">
        <v>579</v>
      </c>
      <c r="X116" s="59" t="s">
        <v>579</v>
      </c>
      <c r="Y116" s="59" t="s">
        <v>579</v>
      </c>
      <c r="Z116" s="59" t="s">
        <v>579</v>
      </c>
      <c r="AA116" s="59" t="s">
        <v>579</v>
      </c>
      <c r="AB116" s="59" t="s">
        <v>579</v>
      </c>
      <c r="AC116" s="59" t="s">
        <v>579</v>
      </c>
      <c r="AD116" s="59" t="s">
        <v>579</v>
      </c>
      <c r="AE116" s="59" t="s">
        <v>579</v>
      </c>
      <c r="AF116" s="59" t="s">
        <v>579</v>
      </c>
      <c r="AG116" s="59" t="s">
        <v>579</v>
      </c>
      <c r="AH116" s="59" t="s">
        <v>579</v>
      </c>
      <c r="AI116" s="59" t="s">
        <v>579</v>
      </c>
      <c r="AJ116" s="59" t="s">
        <v>579</v>
      </c>
      <c r="AK116" s="59" t="s">
        <v>579</v>
      </c>
      <c r="AL116" s="59" t="s">
        <v>579</v>
      </c>
      <c r="AM116" s="59" t="s">
        <v>579</v>
      </c>
      <c r="AN116" s="59" t="s">
        <v>579</v>
      </c>
      <c r="AO116" s="59" t="s">
        <v>579</v>
      </c>
      <c r="AP116" s="59" t="s">
        <v>579</v>
      </c>
      <c r="AQ116" s="59" t="s">
        <v>579</v>
      </c>
      <c r="AR116" s="59" t="s">
        <v>579</v>
      </c>
      <c r="AS116" s="59" t="s">
        <v>579</v>
      </c>
      <c r="AT116" s="59" t="s">
        <v>579</v>
      </c>
      <c r="AU116" s="59" t="s">
        <v>579</v>
      </c>
      <c r="AV116" s="59" t="s">
        <v>579</v>
      </c>
      <c r="AW116" s="59" t="s">
        <v>579</v>
      </c>
      <c r="AX116" s="59" t="s">
        <v>579</v>
      </c>
      <c r="AY116" s="59" t="s">
        <v>579</v>
      </c>
      <c r="AZ116" s="59" t="s">
        <v>579</v>
      </c>
      <c r="BA116" s="59" t="s">
        <v>579</v>
      </c>
      <c r="BB116" s="59" t="s">
        <v>579</v>
      </c>
      <c r="BC116" s="59" t="s">
        <v>579</v>
      </c>
      <c r="BD116" s="59" t="s">
        <v>579</v>
      </c>
    </row>
    <row r="117" s="29" customFormat="1" ht="15.25" spans="2:56">
      <c r="B117" s="50">
        <f t="shared" si="4"/>
        <v>106</v>
      </c>
      <c r="C117" s="51" t="str">
        <f ca="1">IF(INDIRECT("'Risk Input'!"&amp;Database!$O$8&amp;ROW()-5)="","",INDIRECT("'Risk Input'!"&amp;Database!$O$8&amp;ROW()-5))</f>
        <v/>
      </c>
      <c r="D117" s="52" t="str">
        <f ca="1">IF(INDIRECT("'Risk Input'!"&amp;Database!$O$2&amp;ROW()-5)="","",INDIRECT("'Risk Input'!"&amp;Database!$O$2&amp;ROW()-5))</f>
        <v/>
      </c>
      <c r="E117" s="53" t="str">
        <f ca="1">IF(INDIRECT("'Risk Input'!"&amp;Database!$O$25&amp;ROW()-5)="","",INDIRECT("'Risk Input'!"&amp;Database!$O$25&amp;ROW()-5))</f>
        <v/>
      </c>
      <c r="F117" s="53" t="str">
        <f ca="1">IF(INDIRECT("'Risk Input'!"&amp;Database!$O$20&amp;ROW()-5)="","",INDIRECT("'Risk Input'!"&amp;Database!$O$20&amp;ROW()-5))</f>
        <v/>
      </c>
      <c r="G117" s="53"/>
      <c r="H117" s="53"/>
      <c r="I117" s="59" t="s">
        <v>579</v>
      </c>
      <c r="J117" s="59" t="s">
        <v>579</v>
      </c>
      <c r="K117" s="59" t="s">
        <v>579</v>
      </c>
      <c r="L117" s="59" t="s">
        <v>579</v>
      </c>
      <c r="M117" s="59" t="s">
        <v>579</v>
      </c>
      <c r="N117" s="59" t="s">
        <v>579</v>
      </c>
      <c r="O117" s="59" t="s">
        <v>579</v>
      </c>
      <c r="P117" s="59" t="s">
        <v>579</v>
      </c>
      <c r="Q117" s="59" t="s">
        <v>579</v>
      </c>
      <c r="R117" s="59" t="s">
        <v>579</v>
      </c>
      <c r="S117" s="59" t="s">
        <v>579</v>
      </c>
      <c r="T117" s="59" t="s">
        <v>579</v>
      </c>
      <c r="U117" s="59" t="s">
        <v>579</v>
      </c>
      <c r="V117" s="59" t="s">
        <v>579</v>
      </c>
      <c r="W117" s="59" t="s">
        <v>579</v>
      </c>
      <c r="X117" s="59" t="s">
        <v>579</v>
      </c>
      <c r="Y117" s="59" t="s">
        <v>579</v>
      </c>
      <c r="Z117" s="59" t="s">
        <v>579</v>
      </c>
      <c r="AA117" s="59" t="s">
        <v>579</v>
      </c>
      <c r="AB117" s="59" t="s">
        <v>579</v>
      </c>
      <c r="AC117" s="59" t="s">
        <v>579</v>
      </c>
      <c r="AD117" s="59" t="s">
        <v>579</v>
      </c>
      <c r="AE117" s="59" t="s">
        <v>579</v>
      </c>
      <c r="AF117" s="59" t="s">
        <v>579</v>
      </c>
      <c r="AG117" s="59" t="s">
        <v>579</v>
      </c>
      <c r="AH117" s="59" t="s">
        <v>579</v>
      </c>
      <c r="AI117" s="59" t="s">
        <v>579</v>
      </c>
      <c r="AJ117" s="59" t="s">
        <v>579</v>
      </c>
      <c r="AK117" s="59" t="s">
        <v>579</v>
      </c>
      <c r="AL117" s="59" t="s">
        <v>579</v>
      </c>
      <c r="AM117" s="59" t="s">
        <v>579</v>
      </c>
      <c r="AN117" s="59" t="s">
        <v>579</v>
      </c>
      <c r="AO117" s="59" t="s">
        <v>579</v>
      </c>
      <c r="AP117" s="59" t="s">
        <v>579</v>
      </c>
      <c r="AQ117" s="59" t="s">
        <v>579</v>
      </c>
      <c r="AR117" s="59" t="s">
        <v>579</v>
      </c>
      <c r="AS117" s="59" t="s">
        <v>579</v>
      </c>
      <c r="AT117" s="59" t="s">
        <v>579</v>
      </c>
      <c r="AU117" s="59" t="s">
        <v>579</v>
      </c>
      <c r="AV117" s="59" t="s">
        <v>579</v>
      </c>
      <c r="AW117" s="59" t="s">
        <v>579</v>
      </c>
      <c r="AX117" s="59" t="s">
        <v>579</v>
      </c>
      <c r="AY117" s="59" t="s">
        <v>579</v>
      </c>
      <c r="AZ117" s="59" t="s">
        <v>579</v>
      </c>
      <c r="BA117" s="59" t="s">
        <v>579</v>
      </c>
      <c r="BB117" s="59" t="s">
        <v>579</v>
      </c>
      <c r="BC117" s="59" t="s">
        <v>579</v>
      </c>
      <c r="BD117" s="59" t="s">
        <v>579</v>
      </c>
    </row>
    <row r="118" s="29" customFormat="1" ht="15.25" spans="2:56">
      <c r="B118" s="50">
        <f t="shared" si="4"/>
        <v>107</v>
      </c>
      <c r="C118" s="51" t="str">
        <f ca="1">IF(INDIRECT("'Risk Input'!"&amp;Database!$O$8&amp;ROW()-5)="","",INDIRECT("'Risk Input'!"&amp;Database!$O$8&amp;ROW()-5))</f>
        <v/>
      </c>
      <c r="D118" s="52" t="str">
        <f ca="1">IF(INDIRECT("'Risk Input'!"&amp;Database!$O$2&amp;ROW()-5)="","",INDIRECT("'Risk Input'!"&amp;Database!$O$2&amp;ROW()-5))</f>
        <v/>
      </c>
      <c r="E118" s="51" t="str">
        <f ca="1">IF(INDIRECT("'Risk Input'!"&amp;Database!$O$25&amp;ROW()-5)="","",INDIRECT("'Risk Input'!"&amp;Database!$O$25&amp;ROW()-5))</f>
        <v/>
      </c>
      <c r="F118" s="51" t="str">
        <f ca="1">IF(INDIRECT("'Risk Input'!"&amp;Database!$O$20&amp;ROW()-5)="","",INDIRECT("'Risk Input'!"&amp;Database!$O$20&amp;ROW()-5))</f>
        <v/>
      </c>
      <c r="G118" s="51"/>
      <c r="H118" s="51"/>
      <c r="I118" s="59" t="s">
        <v>579</v>
      </c>
      <c r="J118" s="59" t="s">
        <v>579</v>
      </c>
      <c r="K118" s="59" t="s">
        <v>579</v>
      </c>
      <c r="L118" s="59" t="s">
        <v>579</v>
      </c>
      <c r="M118" s="59" t="s">
        <v>579</v>
      </c>
      <c r="N118" s="59" t="s">
        <v>579</v>
      </c>
      <c r="O118" s="59" t="s">
        <v>579</v>
      </c>
      <c r="P118" s="59" t="s">
        <v>579</v>
      </c>
      <c r="Q118" s="59" t="s">
        <v>579</v>
      </c>
      <c r="R118" s="59" t="s">
        <v>579</v>
      </c>
      <c r="S118" s="59" t="s">
        <v>579</v>
      </c>
      <c r="T118" s="59" t="s">
        <v>579</v>
      </c>
      <c r="U118" s="59" t="s">
        <v>579</v>
      </c>
      <c r="V118" s="59" t="s">
        <v>579</v>
      </c>
      <c r="W118" s="59" t="s">
        <v>579</v>
      </c>
      <c r="X118" s="59" t="s">
        <v>579</v>
      </c>
      <c r="Y118" s="59" t="s">
        <v>579</v>
      </c>
      <c r="Z118" s="59" t="s">
        <v>579</v>
      </c>
      <c r="AA118" s="59" t="s">
        <v>579</v>
      </c>
      <c r="AB118" s="59" t="s">
        <v>579</v>
      </c>
      <c r="AC118" s="59" t="s">
        <v>579</v>
      </c>
      <c r="AD118" s="59" t="s">
        <v>579</v>
      </c>
      <c r="AE118" s="59" t="s">
        <v>579</v>
      </c>
      <c r="AF118" s="59" t="s">
        <v>579</v>
      </c>
      <c r="AG118" s="59" t="s">
        <v>579</v>
      </c>
      <c r="AH118" s="59" t="s">
        <v>579</v>
      </c>
      <c r="AI118" s="59" t="s">
        <v>579</v>
      </c>
      <c r="AJ118" s="59" t="s">
        <v>579</v>
      </c>
      <c r="AK118" s="59" t="s">
        <v>579</v>
      </c>
      <c r="AL118" s="59" t="s">
        <v>579</v>
      </c>
      <c r="AM118" s="59" t="s">
        <v>579</v>
      </c>
      <c r="AN118" s="59" t="s">
        <v>579</v>
      </c>
      <c r="AO118" s="59" t="s">
        <v>579</v>
      </c>
      <c r="AP118" s="59" t="s">
        <v>579</v>
      </c>
      <c r="AQ118" s="59" t="s">
        <v>579</v>
      </c>
      <c r="AR118" s="59" t="s">
        <v>579</v>
      </c>
      <c r="AS118" s="59" t="s">
        <v>579</v>
      </c>
      <c r="AT118" s="59" t="s">
        <v>579</v>
      </c>
      <c r="AU118" s="59" t="s">
        <v>579</v>
      </c>
      <c r="AV118" s="59" t="s">
        <v>579</v>
      </c>
      <c r="AW118" s="59" t="s">
        <v>579</v>
      </c>
      <c r="AX118" s="59" t="s">
        <v>579</v>
      </c>
      <c r="AY118" s="59" t="s">
        <v>579</v>
      </c>
      <c r="AZ118" s="59" t="s">
        <v>579</v>
      </c>
      <c r="BA118" s="59" t="s">
        <v>579</v>
      </c>
      <c r="BB118" s="59" t="s">
        <v>579</v>
      </c>
      <c r="BC118" s="59" t="s">
        <v>579</v>
      </c>
      <c r="BD118" s="59" t="s">
        <v>579</v>
      </c>
    </row>
    <row r="119" s="29" customFormat="1" ht="15.25" spans="2:56">
      <c r="B119" s="50">
        <f t="shared" si="4"/>
        <v>108</v>
      </c>
      <c r="C119" s="51" t="str">
        <f ca="1">IF(INDIRECT("'Risk Input'!"&amp;Database!$O$8&amp;ROW()-5)="","",INDIRECT("'Risk Input'!"&amp;Database!$O$8&amp;ROW()-5))</f>
        <v/>
      </c>
      <c r="D119" s="52" t="str">
        <f ca="1">IF(INDIRECT("'Risk Input'!"&amp;Database!$O$2&amp;ROW()-5)="","",INDIRECT("'Risk Input'!"&amp;Database!$O$2&amp;ROW()-5))</f>
        <v/>
      </c>
      <c r="E119" s="53" t="str">
        <f ca="1">IF(INDIRECT("'Risk Input'!"&amp;Database!$O$25&amp;ROW()-5)="","",INDIRECT("'Risk Input'!"&amp;Database!$O$25&amp;ROW()-5))</f>
        <v/>
      </c>
      <c r="F119" s="53" t="str">
        <f ca="1">IF(INDIRECT("'Risk Input'!"&amp;Database!$O$20&amp;ROW()-5)="","",INDIRECT("'Risk Input'!"&amp;Database!$O$20&amp;ROW()-5))</f>
        <v/>
      </c>
      <c r="G119" s="53"/>
      <c r="H119" s="53"/>
      <c r="I119" s="59" t="s">
        <v>579</v>
      </c>
      <c r="J119" s="59" t="s">
        <v>579</v>
      </c>
      <c r="K119" s="59" t="s">
        <v>579</v>
      </c>
      <c r="L119" s="59" t="s">
        <v>579</v>
      </c>
      <c r="M119" s="59" t="s">
        <v>579</v>
      </c>
      <c r="N119" s="59" t="s">
        <v>579</v>
      </c>
      <c r="O119" s="59" t="s">
        <v>579</v>
      </c>
      <c r="P119" s="59" t="s">
        <v>579</v>
      </c>
      <c r="Q119" s="59" t="s">
        <v>579</v>
      </c>
      <c r="R119" s="59" t="s">
        <v>579</v>
      </c>
      <c r="S119" s="59" t="s">
        <v>579</v>
      </c>
      <c r="T119" s="59" t="s">
        <v>579</v>
      </c>
      <c r="U119" s="59" t="s">
        <v>579</v>
      </c>
      <c r="V119" s="59" t="s">
        <v>579</v>
      </c>
      <c r="W119" s="59" t="s">
        <v>579</v>
      </c>
      <c r="X119" s="59" t="s">
        <v>579</v>
      </c>
      <c r="Y119" s="59" t="s">
        <v>579</v>
      </c>
      <c r="Z119" s="59" t="s">
        <v>579</v>
      </c>
      <c r="AA119" s="59" t="s">
        <v>579</v>
      </c>
      <c r="AB119" s="59" t="s">
        <v>579</v>
      </c>
      <c r="AC119" s="59" t="s">
        <v>579</v>
      </c>
      <c r="AD119" s="59" t="s">
        <v>579</v>
      </c>
      <c r="AE119" s="59" t="s">
        <v>579</v>
      </c>
      <c r="AF119" s="59" t="s">
        <v>579</v>
      </c>
      <c r="AG119" s="59" t="s">
        <v>579</v>
      </c>
      <c r="AH119" s="59" t="s">
        <v>579</v>
      </c>
      <c r="AI119" s="59" t="s">
        <v>579</v>
      </c>
      <c r="AJ119" s="59" t="s">
        <v>579</v>
      </c>
      <c r="AK119" s="59" t="s">
        <v>579</v>
      </c>
      <c r="AL119" s="59" t="s">
        <v>579</v>
      </c>
      <c r="AM119" s="59" t="s">
        <v>579</v>
      </c>
      <c r="AN119" s="59" t="s">
        <v>579</v>
      </c>
      <c r="AO119" s="59" t="s">
        <v>579</v>
      </c>
      <c r="AP119" s="59" t="s">
        <v>579</v>
      </c>
      <c r="AQ119" s="59" t="s">
        <v>579</v>
      </c>
      <c r="AR119" s="59" t="s">
        <v>579</v>
      </c>
      <c r="AS119" s="59" t="s">
        <v>579</v>
      </c>
      <c r="AT119" s="59" t="s">
        <v>579</v>
      </c>
      <c r="AU119" s="59" t="s">
        <v>579</v>
      </c>
      <c r="AV119" s="59" t="s">
        <v>579</v>
      </c>
      <c r="AW119" s="59" t="s">
        <v>579</v>
      </c>
      <c r="AX119" s="59" t="s">
        <v>579</v>
      </c>
      <c r="AY119" s="59" t="s">
        <v>579</v>
      </c>
      <c r="AZ119" s="59" t="s">
        <v>579</v>
      </c>
      <c r="BA119" s="59" t="s">
        <v>579</v>
      </c>
      <c r="BB119" s="59" t="s">
        <v>579</v>
      </c>
      <c r="BC119" s="59" t="s">
        <v>579</v>
      </c>
      <c r="BD119" s="59" t="s">
        <v>579</v>
      </c>
    </row>
    <row r="120" s="29" customFormat="1" ht="15.25" spans="2:56">
      <c r="B120" s="50">
        <f t="shared" si="4"/>
        <v>109</v>
      </c>
      <c r="C120" s="51" t="str">
        <f ca="1">IF(INDIRECT("'Risk Input'!"&amp;Database!$O$8&amp;ROW()-5)="","",INDIRECT("'Risk Input'!"&amp;Database!$O$8&amp;ROW()-5))</f>
        <v/>
      </c>
      <c r="D120" s="52" t="str">
        <f ca="1">IF(INDIRECT("'Risk Input'!"&amp;Database!$O$2&amp;ROW()-5)="","",INDIRECT("'Risk Input'!"&amp;Database!$O$2&amp;ROW()-5))</f>
        <v/>
      </c>
      <c r="E120" s="51" t="str">
        <f ca="1">IF(INDIRECT("'Risk Input'!"&amp;Database!$O$25&amp;ROW()-5)="","",INDIRECT("'Risk Input'!"&amp;Database!$O$25&amp;ROW()-5))</f>
        <v/>
      </c>
      <c r="F120" s="51" t="str">
        <f ca="1">IF(INDIRECT("'Risk Input'!"&amp;Database!$O$20&amp;ROW()-5)="","",INDIRECT("'Risk Input'!"&amp;Database!$O$20&amp;ROW()-5))</f>
        <v/>
      </c>
      <c r="G120" s="51"/>
      <c r="H120" s="51"/>
      <c r="I120" s="59" t="s">
        <v>579</v>
      </c>
      <c r="J120" s="59" t="s">
        <v>579</v>
      </c>
      <c r="K120" s="59" t="s">
        <v>579</v>
      </c>
      <c r="L120" s="59" t="s">
        <v>579</v>
      </c>
      <c r="M120" s="59" t="s">
        <v>579</v>
      </c>
      <c r="N120" s="59" t="s">
        <v>579</v>
      </c>
      <c r="O120" s="59" t="s">
        <v>579</v>
      </c>
      <c r="P120" s="59" t="s">
        <v>579</v>
      </c>
      <c r="Q120" s="59" t="s">
        <v>579</v>
      </c>
      <c r="R120" s="59" t="s">
        <v>579</v>
      </c>
      <c r="S120" s="59" t="s">
        <v>579</v>
      </c>
      <c r="T120" s="59" t="s">
        <v>579</v>
      </c>
      <c r="U120" s="59" t="s">
        <v>579</v>
      </c>
      <c r="V120" s="59" t="s">
        <v>579</v>
      </c>
      <c r="W120" s="59" t="s">
        <v>579</v>
      </c>
      <c r="X120" s="59" t="s">
        <v>579</v>
      </c>
      <c r="Y120" s="59" t="s">
        <v>579</v>
      </c>
      <c r="Z120" s="59" t="s">
        <v>579</v>
      </c>
      <c r="AA120" s="59" t="s">
        <v>579</v>
      </c>
      <c r="AB120" s="59" t="s">
        <v>579</v>
      </c>
      <c r="AC120" s="59" t="s">
        <v>579</v>
      </c>
      <c r="AD120" s="59" t="s">
        <v>579</v>
      </c>
      <c r="AE120" s="59" t="s">
        <v>579</v>
      </c>
      <c r="AF120" s="59" t="s">
        <v>579</v>
      </c>
      <c r="AG120" s="59" t="s">
        <v>579</v>
      </c>
      <c r="AH120" s="59" t="s">
        <v>579</v>
      </c>
      <c r="AI120" s="59" t="s">
        <v>579</v>
      </c>
      <c r="AJ120" s="59" t="s">
        <v>579</v>
      </c>
      <c r="AK120" s="59" t="s">
        <v>579</v>
      </c>
      <c r="AL120" s="59" t="s">
        <v>579</v>
      </c>
      <c r="AM120" s="59" t="s">
        <v>579</v>
      </c>
      <c r="AN120" s="59" t="s">
        <v>579</v>
      </c>
      <c r="AO120" s="59" t="s">
        <v>579</v>
      </c>
      <c r="AP120" s="59" t="s">
        <v>579</v>
      </c>
      <c r="AQ120" s="59" t="s">
        <v>579</v>
      </c>
      <c r="AR120" s="59" t="s">
        <v>579</v>
      </c>
      <c r="AS120" s="59" t="s">
        <v>579</v>
      </c>
      <c r="AT120" s="59" t="s">
        <v>579</v>
      </c>
      <c r="AU120" s="59" t="s">
        <v>579</v>
      </c>
      <c r="AV120" s="59" t="s">
        <v>579</v>
      </c>
      <c r="AW120" s="59" t="s">
        <v>579</v>
      </c>
      <c r="AX120" s="59" t="s">
        <v>579</v>
      </c>
      <c r="AY120" s="59" t="s">
        <v>579</v>
      </c>
      <c r="AZ120" s="59" t="s">
        <v>579</v>
      </c>
      <c r="BA120" s="59" t="s">
        <v>579</v>
      </c>
      <c r="BB120" s="59" t="s">
        <v>579</v>
      </c>
      <c r="BC120" s="59" t="s">
        <v>579</v>
      </c>
      <c r="BD120" s="59" t="s">
        <v>579</v>
      </c>
    </row>
    <row r="121" s="29" customFormat="1" ht="15.25" spans="2:56">
      <c r="B121" s="50">
        <f t="shared" si="4"/>
        <v>110</v>
      </c>
      <c r="C121" s="51" t="str">
        <f ca="1">IF(INDIRECT("'Risk Input'!"&amp;Database!$O$8&amp;ROW()-5)="","",INDIRECT("'Risk Input'!"&amp;Database!$O$8&amp;ROW()-5))</f>
        <v/>
      </c>
      <c r="D121" s="52" t="str">
        <f ca="1">IF(INDIRECT("'Risk Input'!"&amp;Database!$O$2&amp;ROW()-5)="","",INDIRECT("'Risk Input'!"&amp;Database!$O$2&amp;ROW()-5))</f>
        <v/>
      </c>
      <c r="E121" s="53" t="str">
        <f ca="1">IF(INDIRECT("'Risk Input'!"&amp;Database!$O$25&amp;ROW()-5)="","",INDIRECT("'Risk Input'!"&amp;Database!$O$25&amp;ROW()-5))</f>
        <v/>
      </c>
      <c r="F121" s="53" t="str">
        <f ca="1">IF(INDIRECT("'Risk Input'!"&amp;Database!$O$20&amp;ROW()-5)="","",INDIRECT("'Risk Input'!"&amp;Database!$O$20&amp;ROW()-5))</f>
        <v/>
      </c>
      <c r="G121" s="53"/>
      <c r="H121" s="53"/>
      <c r="I121" s="59" t="s">
        <v>579</v>
      </c>
      <c r="J121" s="59" t="s">
        <v>579</v>
      </c>
      <c r="K121" s="59" t="s">
        <v>579</v>
      </c>
      <c r="L121" s="59" t="s">
        <v>579</v>
      </c>
      <c r="M121" s="59" t="s">
        <v>579</v>
      </c>
      <c r="N121" s="59" t="s">
        <v>579</v>
      </c>
      <c r="O121" s="59" t="s">
        <v>579</v>
      </c>
      <c r="P121" s="59" t="s">
        <v>579</v>
      </c>
      <c r="Q121" s="59" t="s">
        <v>579</v>
      </c>
      <c r="R121" s="59" t="s">
        <v>579</v>
      </c>
      <c r="S121" s="59" t="s">
        <v>579</v>
      </c>
      <c r="T121" s="59" t="s">
        <v>579</v>
      </c>
      <c r="U121" s="59" t="s">
        <v>579</v>
      </c>
      <c r="V121" s="59" t="s">
        <v>579</v>
      </c>
      <c r="W121" s="59" t="s">
        <v>579</v>
      </c>
      <c r="X121" s="59" t="s">
        <v>579</v>
      </c>
      <c r="Y121" s="59" t="s">
        <v>579</v>
      </c>
      <c r="Z121" s="59" t="s">
        <v>579</v>
      </c>
      <c r="AA121" s="59" t="s">
        <v>579</v>
      </c>
      <c r="AB121" s="59" t="s">
        <v>579</v>
      </c>
      <c r="AC121" s="59" t="s">
        <v>579</v>
      </c>
      <c r="AD121" s="59" t="s">
        <v>579</v>
      </c>
      <c r="AE121" s="59" t="s">
        <v>579</v>
      </c>
      <c r="AF121" s="59" t="s">
        <v>579</v>
      </c>
      <c r="AG121" s="59" t="s">
        <v>579</v>
      </c>
      <c r="AH121" s="59" t="s">
        <v>579</v>
      </c>
      <c r="AI121" s="59" t="s">
        <v>579</v>
      </c>
      <c r="AJ121" s="59" t="s">
        <v>579</v>
      </c>
      <c r="AK121" s="59" t="s">
        <v>579</v>
      </c>
      <c r="AL121" s="59" t="s">
        <v>579</v>
      </c>
      <c r="AM121" s="59" t="s">
        <v>579</v>
      </c>
      <c r="AN121" s="59" t="s">
        <v>579</v>
      </c>
      <c r="AO121" s="59" t="s">
        <v>579</v>
      </c>
      <c r="AP121" s="59" t="s">
        <v>579</v>
      </c>
      <c r="AQ121" s="59" t="s">
        <v>579</v>
      </c>
      <c r="AR121" s="59" t="s">
        <v>579</v>
      </c>
      <c r="AS121" s="59" t="s">
        <v>579</v>
      </c>
      <c r="AT121" s="59" t="s">
        <v>579</v>
      </c>
      <c r="AU121" s="59" t="s">
        <v>579</v>
      </c>
      <c r="AV121" s="59" t="s">
        <v>579</v>
      </c>
      <c r="AW121" s="59" t="s">
        <v>579</v>
      </c>
      <c r="AX121" s="59" t="s">
        <v>579</v>
      </c>
      <c r="AY121" s="59" t="s">
        <v>579</v>
      </c>
      <c r="AZ121" s="59" t="s">
        <v>579</v>
      </c>
      <c r="BA121" s="59" t="s">
        <v>579</v>
      </c>
      <c r="BB121" s="59" t="s">
        <v>579</v>
      </c>
      <c r="BC121" s="59" t="s">
        <v>579</v>
      </c>
      <c r="BD121" s="59" t="s">
        <v>579</v>
      </c>
    </row>
    <row r="122" s="29" customFormat="1" ht="15.25" spans="2:56">
      <c r="B122" s="50">
        <f t="shared" si="4"/>
        <v>111</v>
      </c>
      <c r="C122" s="51" t="str">
        <f ca="1">IF(INDIRECT("'Risk Input'!"&amp;Database!$O$8&amp;ROW()-5)="","",INDIRECT("'Risk Input'!"&amp;Database!$O$8&amp;ROW()-5))</f>
        <v/>
      </c>
      <c r="D122" s="52" t="str">
        <f ca="1">IF(INDIRECT("'Risk Input'!"&amp;Database!$O$2&amp;ROW()-5)="","",INDIRECT("'Risk Input'!"&amp;Database!$O$2&amp;ROW()-5))</f>
        <v/>
      </c>
      <c r="E122" s="51" t="str">
        <f ca="1">IF(INDIRECT("'Risk Input'!"&amp;Database!$O$25&amp;ROW()-5)="","",INDIRECT("'Risk Input'!"&amp;Database!$O$25&amp;ROW()-5))</f>
        <v/>
      </c>
      <c r="F122" s="51" t="str">
        <f ca="1">IF(INDIRECT("'Risk Input'!"&amp;Database!$O$20&amp;ROW()-5)="","",INDIRECT("'Risk Input'!"&amp;Database!$O$20&amp;ROW()-5))</f>
        <v/>
      </c>
      <c r="G122" s="51"/>
      <c r="H122" s="51"/>
      <c r="I122" s="59" t="s">
        <v>579</v>
      </c>
      <c r="J122" s="59" t="s">
        <v>579</v>
      </c>
      <c r="K122" s="59" t="s">
        <v>579</v>
      </c>
      <c r="L122" s="59" t="s">
        <v>579</v>
      </c>
      <c r="M122" s="59" t="s">
        <v>579</v>
      </c>
      <c r="N122" s="59" t="s">
        <v>579</v>
      </c>
      <c r="O122" s="59" t="s">
        <v>579</v>
      </c>
      <c r="P122" s="59" t="s">
        <v>579</v>
      </c>
      <c r="Q122" s="59" t="s">
        <v>579</v>
      </c>
      <c r="R122" s="59" t="s">
        <v>579</v>
      </c>
      <c r="S122" s="59" t="s">
        <v>579</v>
      </c>
      <c r="T122" s="59" t="s">
        <v>579</v>
      </c>
      <c r="U122" s="59" t="s">
        <v>579</v>
      </c>
      <c r="V122" s="59" t="s">
        <v>579</v>
      </c>
      <c r="W122" s="59" t="s">
        <v>579</v>
      </c>
      <c r="X122" s="59" t="s">
        <v>579</v>
      </c>
      <c r="Y122" s="59" t="s">
        <v>579</v>
      </c>
      <c r="Z122" s="59" t="s">
        <v>579</v>
      </c>
      <c r="AA122" s="59" t="s">
        <v>579</v>
      </c>
      <c r="AB122" s="59" t="s">
        <v>579</v>
      </c>
      <c r="AC122" s="59" t="s">
        <v>579</v>
      </c>
      <c r="AD122" s="59" t="s">
        <v>579</v>
      </c>
      <c r="AE122" s="59" t="s">
        <v>579</v>
      </c>
      <c r="AF122" s="59" t="s">
        <v>579</v>
      </c>
      <c r="AG122" s="59" t="s">
        <v>579</v>
      </c>
      <c r="AH122" s="59" t="s">
        <v>579</v>
      </c>
      <c r="AI122" s="59" t="s">
        <v>579</v>
      </c>
      <c r="AJ122" s="59" t="s">
        <v>579</v>
      </c>
      <c r="AK122" s="59" t="s">
        <v>579</v>
      </c>
      <c r="AL122" s="59" t="s">
        <v>579</v>
      </c>
      <c r="AM122" s="59" t="s">
        <v>579</v>
      </c>
      <c r="AN122" s="59" t="s">
        <v>579</v>
      </c>
      <c r="AO122" s="59" t="s">
        <v>579</v>
      </c>
      <c r="AP122" s="59" t="s">
        <v>579</v>
      </c>
      <c r="AQ122" s="59" t="s">
        <v>579</v>
      </c>
      <c r="AR122" s="59" t="s">
        <v>579</v>
      </c>
      <c r="AS122" s="59" t="s">
        <v>579</v>
      </c>
      <c r="AT122" s="59" t="s">
        <v>579</v>
      </c>
      <c r="AU122" s="59" t="s">
        <v>579</v>
      </c>
      <c r="AV122" s="59" t="s">
        <v>579</v>
      </c>
      <c r="AW122" s="59" t="s">
        <v>579</v>
      </c>
      <c r="AX122" s="59" t="s">
        <v>579</v>
      </c>
      <c r="AY122" s="59" t="s">
        <v>579</v>
      </c>
      <c r="AZ122" s="59" t="s">
        <v>579</v>
      </c>
      <c r="BA122" s="59" t="s">
        <v>579</v>
      </c>
      <c r="BB122" s="59" t="s">
        <v>579</v>
      </c>
      <c r="BC122" s="59" t="s">
        <v>579</v>
      </c>
      <c r="BD122" s="59" t="s">
        <v>579</v>
      </c>
    </row>
    <row r="123" s="29" customFormat="1" ht="15.25" spans="2:56">
      <c r="B123" s="50">
        <f t="shared" si="4"/>
        <v>112</v>
      </c>
      <c r="C123" s="51" t="str">
        <f ca="1">IF(INDIRECT("'Risk Input'!"&amp;Database!$O$8&amp;ROW()-5)="","",INDIRECT("'Risk Input'!"&amp;Database!$O$8&amp;ROW()-5))</f>
        <v/>
      </c>
      <c r="D123" s="52" t="str">
        <f ca="1">IF(INDIRECT("'Risk Input'!"&amp;Database!$O$2&amp;ROW()-5)="","",INDIRECT("'Risk Input'!"&amp;Database!$O$2&amp;ROW()-5))</f>
        <v/>
      </c>
      <c r="E123" s="53" t="str">
        <f ca="1">IF(INDIRECT("'Risk Input'!"&amp;Database!$O$25&amp;ROW()-5)="","",INDIRECT("'Risk Input'!"&amp;Database!$O$25&amp;ROW()-5))</f>
        <v/>
      </c>
      <c r="F123" s="53" t="str">
        <f ca="1">IF(INDIRECT("'Risk Input'!"&amp;Database!$O$20&amp;ROW()-5)="","",INDIRECT("'Risk Input'!"&amp;Database!$O$20&amp;ROW()-5))</f>
        <v/>
      </c>
      <c r="G123" s="53"/>
      <c r="H123" s="53"/>
      <c r="I123" s="59" t="s">
        <v>579</v>
      </c>
      <c r="J123" s="59" t="s">
        <v>579</v>
      </c>
      <c r="K123" s="59" t="s">
        <v>579</v>
      </c>
      <c r="L123" s="59" t="s">
        <v>579</v>
      </c>
      <c r="M123" s="59" t="s">
        <v>579</v>
      </c>
      <c r="N123" s="59" t="s">
        <v>579</v>
      </c>
      <c r="O123" s="59" t="s">
        <v>579</v>
      </c>
      <c r="P123" s="59" t="s">
        <v>579</v>
      </c>
      <c r="Q123" s="59" t="s">
        <v>579</v>
      </c>
      <c r="R123" s="59" t="s">
        <v>579</v>
      </c>
      <c r="S123" s="59" t="s">
        <v>579</v>
      </c>
      <c r="T123" s="59" t="s">
        <v>579</v>
      </c>
      <c r="U123" s="59" t="s">
        <v>579</v>
      </c>
      <c r="V123" s="59" t="s">
        <v>579</v>
      </c>
      <c r="W123" s="59" t="s">
        <v>579</v>
      </c>
      <c r="X123" s="59" t="s">
        <v>579</v>
      </c>
      <c r="Y123" s="59" t="s">
        <v>579</v>
      </c>
      <c r="Z123" s="59" t="s">
        <v>579</v>
      </c>
      <c r="AA123" s="59" t="s">
        <v>579</v>
      </c>
      <c r="AB123" s="59" t="s">
        <v>579</v>
      </c>
      <c r="AC123" s="59" t="s">
        <v>579</v>
      </c>
      <c r="AD123" s="59" t="s">
        <v>579</v>
      </c>
      <c r="AE123" s="59" t="s">
        <v>579</v>
      </c>
      <c r="AF123" s="59" t="s">
        <v>579</v>
      </c>
      <c r="AG123" s="59" t="s">
        <v>579</v>
      </c>
      <c r="AH123" s="59" t="s">
        <v>579</v>
      </c>
      <c r="AI123" s="59" t="s">
        <v>579</v>
      </c>
      <c r="AJ123" s="59" t="s">
        <v>579</v>
      </c>
      <c r="AK123" s="59" t="s">
        <v>579</v>
      </c>
      <c r="AL123" s="59" t="s">
        <v>579</v>
      </c>
      <c r="AM123" s="59" t="s">
        <v>579</v>
      </c>
      <c r="AN123" s="59" t="s">
        <v>579</v>
      </c>
      <c r="AO123" s="59" t="s">
        <v>579</v>
      </c>
      <c r="AP123" s="59" t="s">
        <v>579</v>
      </c>
      <c r="AQ123" s="59" t="s">
        <v>579</v>
      </c>
      <c r="AR123" s="59" t="s">
        <v>579</v>
      </c>
      <c r="AS123" s="59" t="s">
        <v>579</v>
      </c>
      <c r="AT123" s="59" t="s">
        <v>579</v>
      </c>
      <c r="AU123" s="59" t="s">
        <v>579</v>
      </c>
      <c r="AV123" s="59" t="s">
        <v>579</v>
      </c>
      <c r="AW123" s="59" t="s">
        <v>579</v>
      </c>
      <c r="AX123" s="59" t="s">
        <v>579</v>
      </c>
      <c r="AY123" s="59" t="s">
        <v>579</v>
      </c>
      <c r="AZ123" s="59" t="s">
        <v>579</v>
      </c>
      <c r="BA123" s="59" t="s">
        <v>579</v>
      </c>
      <c r="BB123" s="59" t="s">
        <v>579</v>
      </c>
      <c r="BC123" s="59" t="s">
        <v>579</v>
      </c>
      <c r="BD123" s="59" t="s">
        <v>579</v>
      </c>
    </row>
    <row r="124" s="29" customFormat="1" ht="15.25" spans="2:56">
      <c r="B124" s="54">
        <f t="shared" si="4"/>
        <v>113</v>
      </c>
      <c r="C124" s="51" t="str">
        <f ca="1">IF(INDIRECT("'Risk Input'!"&amp;Database!$O$8&amp;ROW()-5)="","",INDIRECT("'Risk Input'!"&amp;Database!$O$8&amp;ROW()-5))</f>
        <v/>
      </c>
      <c r="D124" s="52" t="str">
        <f ca="1">IF(INDIRECT("'Risk Input'!"&amp;Database!$O$2&amp;ROW()-5)="","",INDIRECT("'Risk Input'!"&amp;Database!$O$2&amp;ROW()-5))</f>
        <v/>
      </c>
      <c r="E124" s="51" t="str">
        <f ca="1">IF(INDIRECT("'Risk Input'!"&amp;Database!$O$25&amp;ROW()-5)="","",INDIRECT("'Risk Input'!"&amp;Database!$O$25&amp;ROW()-5))</f>
        <v/>
      </c>
      <c r="F124" s="51" t="str">
        <f ca="1">IF(INDIRECT("'Risk Input'!"&amp;Database!$O$20&amp;ROW()-5)="","",INDIRECT("'Risk Input'!"&amp;Database!$O$20&amp;ROW()-5))</f>
        <v/>
      </c>
      <c r="G124" s="51"/>
      <c r="H124" s="51"/>
      <c r="I124" s="59" t="s">
        <v>579</v>
      </c>
      <c r="J124" s="59" t="s">
        <v>579</v>
      </c>
      <c r="K124" s="59" t="s">
        <v>579</v>
      </c>
      <c r="L124" s="59" t="s">
        <v>579</v>
      </c>
      <c r="M124" s="59" t="s">
        <v>579</v>
      </c>
      <c r="N124" s="59" t="s">
        <v>579</v>
      </c>
      <c r="O124" s="59" t="s">
        <v>579</v>
      </c>
      <c r="P124" s="59" t="s">
        <v>579</v>
      </c>
      <c r="Q124" s="59" t="s">
        <v>579</v>
      </c>
      <c r="R124" s="59" t="s">
        <v>579</v>
      </c>
      <c r="S124" s="59" t="s">
        <v>579</v>
      </c>
      <c r="T124" s="59" t="s">
        <v>579</v>
      </c>
      <c r="U124" s="59" t="s">
        <v>579</v>
      </c>
      <c r="V124" s="59" t="s">
        <v>579</v>
      </c>
      <c r="W124" s="59" t="s">
        <v>579</v>
      </c>
      <c r="X124" s="59" t="s">
        <v>579</v>
      </c>
      <c r="Y124" s="59" t="s">
        <v>579</v>
      </c>
      <c r="Z124" s="59" t="s">
        <v>579</v>
      </c>
      <c r="AA124" s="59" t="s">
        <v>579</v>
      </c>
      <c r="AB124" s="59" t="s">
        <v>579</v>
      </c>
      <c r="AC124" s="59" t="s">
        <v>579</v>
      </c>
      <c r="AD124" s="59" t="s">
        <v>579</v>
      </c>
      <c r="AE124" s="59" t="s">
        <v>579</v>
      </c>
      <c r="AF124" s="59" t="s">
        <v>579</v>
      </c>
      <c r="AG124" s="59" t="s">
        <v>579</v>
      </c>
      <c r="AH124" s="59" t="s">
        <v>579</v>
      </c>
      <c r="AI124" s="59" t="s">
        <v>579</v>
      </c>
      <c r="AJ124" s="59" t="s">
        <v>579</v>
      </c>
      <c r="AK124" s="59" t="s">
        <v>579</v>
      </c>
      <c r="AL124" s="59" t="s">
        <v>579</v>
      </c>
      <c r="AM124" s="59" t="s">
        <v>579</v>
      </c>
      <c r="AN124" s="59" t="s">
        <v>579</v>
      </c>
      <c r="AO124" s="59" t="s">
        <v>579</v>
      </c>
      <c r="AP124" s="59" t="s">
        <v>579</v>
      </c>
      <c r="AQ124" s="59" t="s">
        <v>579</v>
      </c>
      <c r="AR124" s="59" t="s">
        <v>579</v>
      </c>
      <c r="AS124" s="59" t="s">
        <v>579</v>
      </c>
      <c r="AT124" s="59" t="s">
        <v>579</v>
      </c>
      <c r="AU124" s="59" t="s">
        <v>579</v>
      </c>
      <c r="AV124" s="59" t="s">
        <v>579</v>
      </c>
      <c r="AW124" s="59" t="s">
        <v>579</v>
      </c>
      <c r="AX124" s="59" t="s">
        <v>579</v>
      </c>
      <c r="AY124" s="59" t="s">
        <v>579</v>
      </c>
      <c r="AZ124" s="59" t="s">
        <v>579</v>
      </c>
      <c r="BA124" s="59" t="s">
        <v>579</v>
      </c>
      <c r="BB124" s="59" t="s">
        <v>579</v>
      </c>
      <c r="BC124" s="59" t="s">
        <v>579</v>
      </c>
      <c r="BD124" s="59" t="s">
        <v>579</v>
      </c>
    </row>
    <row r="125" s="29" customFormat="1" ht="15.25" spans="2:56">
      <c r="B125" s="54">
        <f t="shared" si="4"/>
        <v>114</v>
      </c>
      <c r="C125" s="51" t="str">
        <f ca="1">IF(INDIRECT("'Risk Input'!"&amp;Database!$O$8&amp;ROW()-5)="","",INDIRECT("'Risk Input'!"&amp;Database!$O$8&amp;ROW()-5))</f>
        <v/>
      </c>
      <c r="D125" s="52" t="str">
        <f ca="1">IF(INDIRECT("'Risk Input'!"&amp;Database!$O$2&amp;ROW()-5)="","",INDIRECT("'Risk Input'!"&amp;Database!$O$2&amp;ROW()-5))</f>
        <v/>
      </c>
      <c r="E125" s="53" t="str">
        <f ca="1">IF(INDIRECT("'Risk Input'!"&amp;Database!$O$25&amp;ROW()-5)="","",INDIRECT("'Risk Input'!"&amp;Database!$O$25&amp;ROW()-5))</f>
        <v/>
      </c>
      <c r="F125" s="53" t="str">
        <f ca="1">IF(INDIRECT("'Risk Input'!"&amp;Database!$O$20&amp;ROW()-5)="","",INDIRECT("'Risk Input'!"&amp;Database!$O$20&amp;ROW()-5))</f>
        <v/>
      </c>
      <c r="G125" s="53"/>
      <c r="H125" s="53"/>
      <c r="I125" s="59" t="s">
        <v>579</v>
      </c>
      <c r="J125" s="59" t="s">
        <v>579</v>
      </c>
      <c r="K125" s="59" t="s">
        <v>579</v>
      </c>
      <c r="L125" s="59" t="s">
        <v>579</v>
      </c>
      <c r="M125" s="59" t="s">
        <v>579</v>
      </c>
      <c r="N125" s="59" t="s">
        <v>579</v>
      </c>
      <c r="O125" s="59" t="s">
        <v>579</v>
      </c>
      <c r="P125" s="59" t="s">
        <v>579</v>
      </c>
      <c r="Q125" s="59" t="s">
        <v>579</v>
      </c>
      <c r="R125" s="59" t="s">
        <v>579</v>
      </c>
      <c r="S125" s="59" t="s">
        <v>579</v>
      </c>
      <c r="T125" s="59" t="s">
        <v>579</v>
      </c>
      <c r="U125" s="59" t="s">
        <v>579</v>
      </c>
      <c r="V125" s="59" t="s">
        <v>579</v>
      </c>
      <c r="W125" s="59" t="s">
        <v>579</v>
      </c>
      <c r="X125" s="59" t="s">
        <v>579</v>
      </c>
      <c r="Y125" s="59" t="s">
        <v>579</v>
      </c>
      <c r="Z125" s="59" t="s">
        <v>579</v>
      </c>
      <c r="AA125" s="59" t="s">
        <v>579</v>
      </c>
      <c r="AB125" s="59" t="s">
        <v>579</v>
      </c>
      <c r="AC125" s="59" t="s">
        <v>579</v>
      </c>
      <c r="AD125" s="59" t="s">
        <v>579</v>
      </c>
      <c r="AE125" s="59" t="s">
        <v>579</v>
      </c>
      <c r="AF125" s="59" t="s">
        <v>579</v>
      </c>
      <c r="AG125" s="59" t="s">
        <v>579</v>
      </c>
      <c r="AH125" s="59" t="s">
        <v>579</v>
      </c>
      <c r="AI125" s="59" t="s">
        <v>579</v>
      </c>
      <c r="AJ125" s="59" t="s">
        <v>579</v>
      </c>
      <c r="AK125" s="59" t="s">
        <v>579</v>
      </c>
      <c r="AL125" s="59" t="s">
        <v>579</v>
      </c>
      <c r="AM125" s="59" t="s">
        <v>579</v>
      </c>
      <c r="AN125" s="59" t="s">
        <v>579</v>
      </c>
      <c r="AO125" s="59" t="s">
        <v>579</v>
      </c>
      <c r="AP125" s="59" t="s">
        <v>579</v>
      </c>
      <c r="AQ125" s="59" t="s">
        <v>579</v>
      </c>
      <c r="AR125" s="59" t="s">
        <v>579</v>
      </c>
      <c r="AS125" s="59" t="s">
        <v>579</v>
      </c>
      <c r="AT125" s="59" t="s">
        <v>579</v>
      </c>
      <c r="AU125" s="59" t="s">
        <v>579</v>
      </c>
      <c r="AV125" s="59" t="s">
        <v>579</v>
      </c>
      <c r="AW125" s="59" t="s">
        <v>579</v>
      </c>
      <c r="AX125" s="59" t="s">
        <v>579</v>
      </c>
      <c r="AY125" s="59" t="s">
        <v>579</v>
      </c>
      <c r="AZ125" s="59" t="s">
        <v>579</v>
      </c>
      <c r="BA125" s="59" t="s">
        <v>579</v>
      </c>
      <c r="BB125" s="59" t="s">
        <v>579</v>
      </c>
      <c r="BC125" s="59" t="s">
        <v>579</v>
      </c>
      <c r="BD125" s="59" t="s">
        <v>579</v>
      </c>
    </row>
    <row r="126" s="29" customFormat="1" ht="15.25" spans="2:56">
      <c r="B126" s="54">
        <f t="shared" si="4"/>
        <v>115</v>
      </c>
      <c r="C126" s="51" t="str">
        <f ca="1">IF(INDIRECT("'Risk Input'!"&amp;Database!$O$8&amp;ROW()-5)="","",INDIRECT("'Risk Input'!"&amp;Database!$O$8&amp;ROW()-5))</f>
        <v/>
      </c>
      <c r="D126" s="52" t="str">
        <f ca="1">IF(INDIRECT("'Risk Input'!"&amp;Database!$O$2&amp;ROW()-5)="","",INDIRECT("'Risk Input'!"&amp;Database!$O$2&amp;ROW()-5))</f>
        <v/>
      </c>
      <c r="E126" s="51" t="str">
        <f ca="1">IF(INDIRECT("'Risk Input'!"&amp;Database!$O$25&amp;ROW()-5)="","",INDIRECT("'Risk Input'!"&amp;Database!$O$25&amp;ROW()-5))</f>
        <v/>
      </c>
      <c r="F126" s="51" t="str">
        <f ca="1">IF(INDIRECT("'Risk Input'!"&amp;Database!$O$20&amp;ROW()-5)="","",INDIRECT("'Risk Input'!"&amp;Database!$O$20&amp;ROW()-5))</f>
        <v/>
      </c>
      <c r="G126" s="51"/>
      <c r="H126" s="51"/>
      <c r="I126" s="59" t="s">
        <v>579</v>
      </c>
      <c r="J126" s="59" t="s">
        <v>579</v>
      </c>
      <c r="K126" s="59" t="s">
        <v>579</v>
      </c>
      <c r="L126" s="59" t="s">
        <v>579</v>
      </c>
      <c r="M126" s="59" t="s">
        <v>579</v>
      </c>
      <c r="N126" s="59" t="s">
        <v>579</v>
      </c>
      <c r="O126" s="59" t="s">
        <v>579</v>
      </c>
      <c r="P126" s="59" t="s">
        <v>579</v>
      </c>
      <c r="Q126" s="59" t="s">
        <v>579</v>
      </c>
      <c r="R126" s="59" t="s">
        <v>579</v>
      </c>
      <c r="S126" s="59" t="s">
        <v>579</v>
      </c>
      <c r="T126" s="59" t="s">
        <v>579</v>
      </c>
      <c r="U126" s="59" t="s">
        <v>579</v>
      </c>
      <c r="V126" s="59" t="s">
        <v>579</v>
      </c>
      <c r="W126" s="59" t="s">
        <v>579</v>
      </c>
      <c r="X126" s="59" t="s">
        <v>579</v>
      </c>
      <c r="Y126" s="59" t="s">
        <v>579</v>
      </c>
      <c r="Z126" s="59" t="s">
        <v>579</v>
      </c>
      <c r="AA126" s="59" t="s">
        <v>579</v>
      </c>
      <c r="AB126" s="59" t="s">
        <v>579</v>
      </c>
      <c r="AC126" s="59" t="s">
        <v>579</v>
      </c>
      <c r="AD126" s="59" t="s">
        <v>579</v>
      </c>
      <c r="AE126" s="59" t="s">
        <v>579</v>
      </c>
      <c r="AF126" s="59" t="s">
        <v>579</v>
      </c>
      <c r="AG126" s="59" t="s">
        <v>579</v>
      </c>
      <c r="AH126" s="59" t="s">
        <v>579</v>
      </c>
      <c r="AI126" s="59" t="s">
        <v>579</v>
      </c>
      <c r="AJ126" s="59" t="s">
        <v>579</v>
      </c>
      <c r="AK126" s="59" t="s">
        <v>579</v>
      </c>
      <c r="AL126" s="59" t="s">
        <v>579</v>
      </c>
      <c r="AM126" s="59" t="s">
        <v>579</v>
      </c>
      <c r="AN126" s="59" t="s">
        <v>579</v>
      </c>
      <c r="AO126" s="59" t="s">
        <v>579</v>
      </c>
      <c r="AP126" s="59" t="s">
        <v>579</v>
      </c>
      <c r="AQ126" s="59" t="s">
        <v>579</v>
      </c>
      <c r="AR126" s="59" t="s">
        <v>579</v>
      </c>
      <c r="AS126" s="59" t="s">
        <v>579</v>
      </c>
      <c r="AT126" s="59" t="s">
        <v>579</v>
      </c>
      <c r="AU126" s="59" t="s">
        <v>579</v>
      </c>
      <c r="AV126" s="59" t="s">
        <v>579</v>
      </c>
      <c r="AW126" s="59" t="s">
        <v>579</v>
      </c>
      <c r="AX126" s="59" t="s">
        <v>579</v>
      </c>
      <c r="AY126" s="59" t="s">
        <v>579</v>
      </c>
      <c r="AZ126" s="59" t="s">
        <v>579</v>
      </c>
      <c r="BA126" s="59" t="s">
        <v>579</v>
      </c>
      <c r="BB126" s="59" t="s">
        <v>579</v>
      </c>
      <c r="BC126" s="59" t="s">
        <v>579</v>
      </c>
      <c r="BD126" s="59" t="s">
        <v>579</v>
      </c>
    </row>
    <row r="127" s="29" customFormat="1" ht="15.25" spans="2:56">
      <c r="B127" s="54">
        <f t="shared" si="4"/>
        <v>116</v>
      </c>
      <c r="C127" s="51" t="str">
        <f ca="1">IF(INDIRECT("'Risk Input'!"&amp;Database!$O$8&amp;ROW()-5)="","",INDIRECT("'Risk Input'!"&amp;Database!$O$8&amp;ROW()-5))</f>
        <v/>
      </c>
      <c r="D127" s="52" t="str">
        <f ca="1">IF(INDIRECT("'Risk Input'!"&amp;Database!$O$2&amp;ROW()-5)="","",INDIRECT("'Risk Input'!"&amp;Database!$O$2&amp;ROW()-5))</f>
        <v/>
      </c>
      <c r="E127" s="53" t="str">
        <f ca="1">IF(INDIRECT("'Risk Input'!"&amp;Database!$O$25&amp;ROW()-5)="","",INDIRECT("'Risk Input'!"&amp;Database!$O$25&amp;ROW()-5))</f>
        <v/>
      </c>
      <c r="F127" s="53" t="str">
        <f ca="1">IF(INDIRECT("'Risk Input'!"&amp;Database!$O$20&amp;ROW()-5)="","",INDIRECT("'Risk Input'!"&amp;Database!$O$20&amp;ROW()-5))</f>
        <v/>
      </c>
      <c r="G127" s="53"/>
      <c r="H127" s="53"/>
      <c r="I127" s="59" t="s">
        <v>579</v>
      </c>
      <c r="J127" s="59" t="s">
        <v>579</v>
      </c>
      <c r="K127" s="59" t="s">
        <v>579</v>
      </c>
      <c r="L127" s="59" t="s">
        <v>579</v>
      </c>
      <c r="M127" s="59" t="s">
        <v>579</v>
      </c>
      <c r="N127" s="59" t="s">
        <v>579</v>
      </c>
      <c r="O127" s="59" t="s">
        <v>579</v>
      </c>
      <c r="P127" s="59" t="s">
        <v>579</v>
      </c>
      <c r="Q127" s="59" t="s">
        <v>579</v>
      </c>
      <c r="R127" s="59" t="s">
        <v>579</v>
      </c>
      <c r="S127" s="59" t="s">
        <v>579</v>
      </c>
      <c r="T127" s="59" t="s">
        <v>579</v>
      </c>
      <c r="U127" s="59" t="s">
        <v>579</v>
      </c>
      <c r="V127" s="59" t="s">
        <v>579</v>
      </c>
      <c r="W127" s="59" t="s">
        <v>579</v>
      </c>
      <c r="X127" s="59" t="s">
        <v>579</v>
      </c>
      <c r="Y127" s="59" t="s">
        <v>579</v>
      </c>
      <c r="Z127" s="59" t="s">
        <v>579</v>
      </c>
      <c r="AA127" s="59" t="s">
        <v>579</v>
      </c>
      <c r="AB127" s="59" t="s">
        <v>579</v>
      </c>
      <c r="AC127" s="59" t="s">
        <v>579</v>
      </c>
      <c r="AD127" s="59" t="s">
        <v>579</v>
      </c>
      <c r="AE127" s="59" t="s">
        <v>579</v>
      </c>
      <c r="AF127" s="59" t="s">
        <v>579</v>
      </c>
      <c r="AG127" s="59" t="s">
        <v>579</v>
      </c>
      <c r="AH127" s="59" t="s">
        <v>579</v>
      </c>
      <c r="AI127" s="59" t="s">
        <v>579</v>
      </c>
      <c r="AJ127" s="59" t="s">
        <v>579</v>
      </c>
      <c r="AK127" s="59" t="s">
        <v>579</v>
      </c>
      <c r="AL127" s="59" t="s">
        <v>579</v>
      </c>
      <c r="AM127" s="59" t="s">
        <v>579</v>
      </c>
      <c r="AN127" s="59" t="s">
        <v>579</v>
      </c>
      <c r="AO127" s="59" t="s">
        <v>579</v>
      </c>
      <c r="AP127" s="59" t="s">
        <v>579</v>
      </c>
      <c r="AQ127" s="59" t="s">
        <v>579</v>
      </c>
      <c r="AR127" s="59" t="s">
        <v>579</v>
      </c>
      <c r="AS127" s="59" t="s">
        <v>579</v>
      </c>
      <c r="AT127" s="59" t="s">
        <v>579</v>
      </c>
      <c r="AU127" s="59" t="s">
        <v>579</v>
      </c>
      <c r="AV127" s="59" t="s">
        <v>579</v>
      </c>
      <c r="AW127" s="59" t="s">
        <v>579</v>
      </c>
      <c r="AX127" s="59" t="s">
        <v>579</v>
      </c>
      <c r="AY127" s="59" t="s">
        <v>579</v>
      </c>
      <c r="AZ127" s="59" t="s">
        <v>579</v>
      </c>
      <c r="BA127" s="59" t="s">
        <v>579</v>
      </c>
      <c r="BB127" s="59" t="s">
        <v>579</v>
      </c>
      <c r="BC127" s="59" t="s">
        <v>579</v>
      </c>
      <c r="BD127" s="59" t="s">
        <v>579</v>
      </c>
    </row>
    <row r="128" s="29" customFormat="1" ht="15.25" spans="2:56">
      <c r="B128" s="54">
        <f t="shared" si="4"/>
        <v>117</v>
      </c>
      <c r="C128" s="51" t="str">
        <f ca="1">IF(INDIRECT("'Risk Input'!"&amp;Database!$O$8&amp;ROW()-5)="","",INDIRECT("'Risk Input'!"&amp;Database!$O$8&amp;ROW()-5))</f>
        <v/>
      </c>
      <c r="D128" s="52" t="str">
        <f ca="1">IF(INDIRECT("'Risk Input'!"&amp;Database!$O$2&amp;ROW()-5)="","",INDIRECT("'Risk Input'!"&amp;Database!$O$2&amp;ROW()-5))</f>
        <v/>
      </c>
      <c r="E128" s="51" t="str">
        <f ca="1">IF(INDIRECT("'Risk Input'!"&amp;Database!$O$25&amp;ROW()-5)="","",INDIRECT("'Risk Input'!"&amp;Database!$O$25&amp;ROW()-5))</f>
        <v/>
      </c>
      <c r="F128" s="51" t="str">
        <f ca="1">IF(INDIRECT("'Risk Input'!"&amp;Database!$O$20&amp;ROW()-5)="","",INDIRECT("'Risk Input'!"&amp;Database!$O$20&amp;ROW()-5))</f>
        <v/>
      </c>
      <c r="G128" s="51"/>
      <c r="H128" s="51"/>
      <c r="I128" s="59" t="s">
        <v>579</v>
      </c>
      <c r="J128" s="59" t="s">
        <v>579</v>
      </c>
      <c r="K128" s="59" t="s">
        <v>579</v>
      </c>
      <c r="L128" s="59" t="s">
        <v>579</v>
      </c>
      <c r="M128" s="59" t="s">
        <v>579</v>
      </c>
      <c r="N128" s="59" t="s">
        <v>579</v>
      </c>
      <c r="O128" s="59" t="s">
        <v>579</v>
      </c>
      <c r="P128" s="59" t="s">
        <v>579</v>
      </c>
      <c r="Q128" s="59" t="s">
        <v>579</v>
      </c>
      <c r="R128" s="59" t="s">
        <v>579</v>
      </c>
      <c r="S128" s="59" t="s">
        <v>579</v>
      </c>
      <c r="T128" s="59" t="s">
        <v>579</v>
      </c>
      <c r="U128" s="59" t="s">
        <v>579</v>
      </c>
      <c r="V128" s="59" t="s">
        <v>579</v>
      </c>
      <c r="W128" s="59" t="s">
        <v>579</v>
      </c>
      <c r="X128" s="59" t="s">
        <v>579</v>
      </c>
      <c r="Y128" s="59" t="s">
        <v>579</v>
      </c>
      <c r="Z128" s="59" t="s">
        <v>579</v>
      </c>
      <c r="AA128" s="59" t="s">
        <v>579</v>
      </c>
      <c r="AB128" s="59" t="s">
        <v>579</v>
      </c>
      <c r="AC128" s="59" t="s">
        <v>579</v>
      </c>
      <c r="AD128" s="59" t="s">
        <v>579</v>
      </c>
      <c r="AE128" s="59" t="s">
        <v>579</v>
      </c>
      <c r="AF128" s="59" t="s">
        <v>579</v>
      </c>
      <c r="AG128" s="59" t="s">
        <v>579</v>
      </c>
      <c r="AH128" s="59" t="s">
        <v>579</v>
      </c>
      <c r="AI128" s="59" t="s">
        <v>579</v>
      </c>
      <c r="AJ128" s="59" t="s">
        <v>579</v>
      </c>
      <c r="AK128" s="59" t="s">
        <v>579</v>
      </c>
      <c r="AL128" s="59" t="s">
        <v>579</v>
      </c>
      <c r="AM128" s="59" t="s">
        <v>579</v>
      </c>
      <c r="AN128" s="59" t="s">
        <v>579</v>
      </c>
      <c r="AO128" s="59" t="s">
        <v>579</v>
      </c>
      <c r="AP128" s="59" t="s">
        <v>579</v>
      </c>
      <c r="AQ128" s="59" t="s">
        <v>579</v>
      </c>
      <c r="AR128" s="59" t="s">
        <v>579</v>
      </c>
      <c r="AS128" s="59" t="s">
        <v>579</v>
      </c>
      <c r="AT128" s="59" t="s">
        <v>579</v>
      </c>
      <c r="AU128" s="59" t="s">
        <v>579</v>
      </c>
      <c r="AV128" s="59" t="s">
        <v>579</v>
      </c>
      <c r="AW128" s="59" t="s">
        <v>579</v>
      </c>
      <c r="AX128" s="59" t="s">
        <v>579</v>
      </c>
      <c r="AY128" s="59" t="s">
        <v>579</v>
      </c>
      <c r="AZ128" s="59" t="s">
        <v>579</v>
      </c>
      <c r="BA128" s="59" t="s">
        <v>579</v>
      </c>
      <c r="BB128" s="59" t="s">
        <v>579</v>
      </c>
      <c r="BC128" s="59" t="s">
        <v>579</v>
      </c>
      <c r="BD128" s="59" t="s">
        <v>579</v>
      </c>
    </row>
    <row r="129" s="29" customFormat="1" ht="15.25" spans="2:56">
      <c r="B129" s="54">
        <f t="shared" si="4"/>
        <v>118</v>
      </c>
      <c r="C129" s="51" t="str">
        <f ca="1">IF(INDIRECT("'Risk Input'!"&amp;Database!$O$8&amp;ROW()-5)="","",INDIRECT("'Risk Input'!"&amp;Database!$O$8&amp;ROW()-5))</f>
        <v/>
      </c>
      <c r="D129" s="52" t="str">
        <f ca="1">IF(INDIRECT("'Risk Input'!"&amp;Database!$O$2&amp;ROW()-5)="","",INDIRECT("'Risk Input'!"&amp;Database!$O$2&amp;ROW()-5))</f>
        <v/>
      </c>
      <c r="E129" s="53" t="str">
        <f ca="1">IF(INDIRECT("'Risk Input'!"&amp;Database!$O$25&amp;ROW()-5)="","",INDIRECT("'Risk Input'!"&amp;Database!$O$25&amp;ROW()-5))</f>
        <v/>
      </c>
      <c r="F129" s="53" t="str">
        <f ca="1">IF(INDIRECT("'Risk Input'!"&amp;Database!$O$20&amp;ROW()-5)="","",INDIRECT("'Risk Input'!"&amp;Database!$O$20&amp;ROW()-5))</f>
        <v/>
      </c>
      <c r="G129" s="53"/>
      <c r="H129" s="53"/>
      <c r="I129" s="59" t="s">
        <v>579</v>
      </c>
      <c r="J129" s="59" t="s">
        <v>579</v>
      </c>
      <c r="K129" s="59" t="s">
        <v>579</v>
      </c>
      <c r="L129" s="59" t="s">
        <v>579</v>
      </c>
      <c r="M129" s="59" t="s">
        <v>579</v>
      </c>
      <c r="N129" s="59" t="s">
        <v>579</v>
      </c>
      <c r="O129" s="59" t="s">
        <v>579</v>
      </c>
      <c r="P129" s="59" t="s">
        <v>579</v>
      </c>
      <c r="Q129" s="59" t="s">
        <v>579</v>
      </c>
      <c r="R129" s="59" t="s">
        <v>579</v>
      </c>
      <c r="S129" s="59" t="s">
        <v>579</v>
      </c>
      <c r="T129" s="59" t="s">
        <v>579</v>
      </c>
      <c r="U129" s="59" t="s">
        <v>579</v>
      </c>
      <c r="V129" s="59" t="s">
        <v>579</v>
      </c>
      <c r="W129" s="59" t="s">
        <v>579</v>
      </c>
      <c r="X129" s="59" t="s">
        <v>579</v>
      </c>
      <c r="Y129" s="59" t="s">
        <v>579</v>
      </c>
      <c r="Z129" s="59" t="s">
        <v>579</v>
      </c>
      <c r="AA129" s="59" t="s">
        <v>579</v>
      </c>
      <c r="AB129" s="59" t="s">
        <v>579</v>
      </c>
      <c r="AC129" s="59" t="s">
        <v>579</v>
      </c>
      <c r="AD129" s="59" t="s">
        <v>579</v>
      </c>
      <c r="AE129" s="59" t="s">
        <v>579</v>
      </c>
      <c r="AF129" s="59" t="s">
        <v>579</v>
      </c>
      <c r="AG129" s="59" t="s">
        <v>579</v>
      </c>
      <c r="AH129" s="59" t="s">
        <v>579</v>
      </c>
      <c r="AI129" s="59" t="s">
        <v>579</v>
      </c>
      <c r="AJ129" s="59" t="s">
        <v>579</v>
      </c>
      <c r="AK129" s="59" t="s">
        <v>579</v>
      </c>
      <c r="AL129" s="59" t="s">
        <v>579</v>
      </c>
      <c r="AM129" s="59" t="s">
        <v>579</v>
      </c>
      <c r="AN129" s="59" t="s">
        <v>579</v>
      </c>
      <c r="AO129" s="59" t="s">
        <v>579</v>
      </c>
      <c r="AP129" s="59" t="s">
        <v>579</v>
      </c>
      <c r="AQ129" s="59" t="s">
        <v>579</v>
      </c>
      <c r="AR129" s="59" t="s">
        <v>579</v>
      </c>
      <c r="AS129" s="59" t="s">
        <v>579</v>
      </c>
      <c r="AT129" s="59" t="s">
        <v>579</v>
      </c>
      <c r="AU129" s="59" t="s">
        <v>579</v>
      </c>
      <c r="AV129" s="59" t="s">
        <v>579</v>
      </c>
      <c r="AW129" s="59" t="s">
        <v>579</v>
      </c>
      <c r="AX129" s="59" t="s">
        <v>579</v>
      </c>
      <c r="AY129" s="59" t="s">
        <v>579</v>
      </c>
      <c r="AZ129" s="59" t="s">
        <v>579</v>
      </c>
      <c r="BA129" s="59" t="s">
        <v>579</v>
      </c>
      <c r="BB129" s="59" t="s">
        <v>579</v>
      </c>
      <c r="BC129" s="59" t="s">
        <v>579</v>
      </c>
      <c r="BD129" s="59" t="s">
        <v>579</v>
      </c>
    </row>
    <row r="130" s="29" customFormat="1" ht="15.25" spans="2:56">
      <c r="B130" s="54">
        <f t="shared" si="4"/>
        <v>119</v>
      </c>
      <c r="C130" s="51" t="str">
        <f ca="1">IF(INDIRECT("'Risk Input'!"&amp;Database!$O$8&amp;ROW()-5)="","",INDIRECT("'Risk Input'!"&amp;Database!$O$8&amp;ROW()-5))</f>
        <v/>
      </c>
      <c r="D130" s="52" t="str">
        <f ca="1">IF(INDIRECT("'Risk Input'!"&amp;Database!$O$2&amp;ROW()-5)="","",INDIRECT("'Risk Input'!"&amp;Database!$O$2&amp;ROW()-5))</f>
        <v/>
      </c>
      <c r="E130" s="51" t="str">
        <f ca="1">IF(INDIRECT("'Risk Input'!"&amp;Database!$O$25&amp;ROW()-5)="","",INDIRECT("'Risk Input'!"&amp;Database!$O$25&amp;ROW()-5))</f>
        <v/>
      </c>
      <c r="F130" s="51" t="str">
        <f ca="1">IF(INDIRECT("'Risk Input'!"&amp;Database!$O$20&amp;ROW()-5)="","",INDIRECT("'Risk Input'!"&amp;Database!$O$20&amp;ROW()-5))</f>
        <v/>
      </c>
      <c r="G130" s="51"/>
      <c r="H130" s="51"/>
      <c r="I130" s="59" t="s">
        <v>579</v>
      </c>
      <c r="J130" s="59" t="s">
        <v>579</v>
      </c>
      <c r="K130" s="59" t="s">
        <v>579</v>
      </c>
      <c r="L130" s="59" t="s">
        <v>579</v>
      </c>
      <c r="M130" s="59" t="s">
        <v>579</v>
      </c>
      <c r="N130" s="59" t="s">
        <v>579</v>
      </c>
      <c r="O130" s="59" t="s">
        <v>579</v>
      </c>
      <c r="P130" s="59" t="s">
        <v>579</v>
      </c>
      <c r="Q130" s="59" t="s">
        <v>579</v>
      </c>
      <c r="R130" s="59" t="s">
        <v>579</v>
      </c>
      <c r="S130" s="59" t="s">
        <v>579</v>
      </c>
      <c r="T130" s="59" t="s">
        <v>579</v>
      </c>
      <c r="U130" s="59" t="s">
        <v>579</v>
      </c>
      <c r="V130" s="59" t="s">
        <v>579</v>
      </c>
      <c r="W130" s="59" t="s">
        <v>579</v>
      </c>
      <c r="X130" s="59" t="s">
        <v>579</v>
      </c>
      <c r="Y130" s="59" t="s">
        <v>579</v>
      </c>
      <c r="Z130" s="59" t="s">
        <v>579</v>
      </c>
      <c r="AA130" s="59" t="s">
        <v>579</v>
      </c>
      <c r="AB130" s="59" t="s">
        <v>579</v>
      </c>
      <c r="AC130" s="59" t="s">
        <v>579</v>
      </c>
      <c r="AD130" s="59" t="s">
        <v>579</v>
      </c>
      <c r="AE130" s="59" t="s">
        <v>579</v>
      </c>
      <c r="AF130" s="59" t="s">
        <v>579</v>
      </c>
      <c r="AG130" s="59" t="s">
        <v>579</v>
      </c>
      <c r="AH130" s="59" t="s">
        <v>579</v>
      </c>
      <c r="AI130" s="59" t="s">
        <v>579</v>
      </c>
      <c r="AJ130" s="59" t="s">
        <v>579</v>
      </c>
      <c r="AK130" s="59" t="s">
        <v>579</v>
      </c>
      <c r="AL130" s="59" t="s">
        <v>579</v>
      </c>
      <c r="AM130" s="59" t="s">
        <v>579</v>
      </c>
      <c r="AN130" s="59" t="s">
        <v>579</v>
      </c>
      <c r="AO130" s="59" t="s">
        <v>579</v>
      </c>
      <c r="AP130" s="59" t="s">
        <v>579</v>
      </c>
      <c r="AQ130" s="59" t="s">
        <v>579</v>
      </c>
      <c r="AR130" s="59" t="s">
        <v>579</v>
      </c>
      <c r="AS130" s="59" t="s">
        <v>579</v>
      </c>
      <c r="AT130" s="59" t="s">
        <v>579</v>
      </c>
      <c r="AU130" s="59" t="s">
        <v>579</v>
      </c>
      <c r="AV130" s="59" t="s">
        <v>579</v>
      </c>
      <c r="AW130" s="59" t="s">
        <v>579</v>
      </c>
      <c r="AX130" s="59" t="s">
        <v>579</v>
      </c>
      <c r="AY130" s="59" t="s">
        <v>579</v>
      </c>
      <c r="AZ130" s="59" t="s">
        <v>579</v>
      </c>
      <c r="BA130" s="59" t="s">
        <v>579</v>
      </c>
      <c r="BB130" s="59" t="s">
        <v>579</v>
      </c>
      <c r="BC130" s="59" t="s">
        <v>579</v>
      </c>
      <c r="BD130" s="59" t="s">
        <v>579</v>
      </c>
    </row>
    <row r="131" s="29" customFormat="1" ht="15.25" spans="2:56">
      <c r="B131" s="54">
        <f t="shared" si="4"/>
        <v>120</v>
      </c>
      <c r="C131" s="51" t="str">
        <f ca="1">IF(INDIRECT("'Risk Input'!"&amp;Database!$O$8&amp;ROW()-5)="","",INDIRECT("'Risk Input'!"&amp;Database!$O$8&amp;ROW()-5))</f>
        <v/>
      </c>
      <c r="D131" s="52" t="str">
        <f ca="1">IF(INDIRECT("'Risk Input'!"&amp;Database!$O$2&amp;ROW()-5)="","",INDIRECT("'Risk Input'!"&amp;Database!$O$2&amp;ROW()-5))</f>
        <v/>
      </c>
      <c r="E131" s="53" t="str">
        <f ca="1">IF(INDIRECT("'Risk Input'!"&amp;Database!$O$25&amp;ROW()-5)="","",INDIRECT("'Risk Input'!"&amp;Database!$O$25&amp;ROW()-5))</f>
        <v/>
      </c>
      <c r="F131" s="53" t="str">
        <f ca="1">IF(INDIRECT("'Risk Input'!"&amp;Database!$O$20&amp;ROW()-5)="","",INDIRECT("'Risk Input'!"&amp;Database!$O$20&amp;ROW()-5))</f>
        <v/>
      </c>
      <c r="G131" s="53"/>
      <c r="H131" s="53"/>
      <c r="I131" s="59" t="s">
        <v>579</v>
      </c>
      <c r="J131" s="59" t="s">
        <v>579</v>
      </c>
      <c r="K131" s="59" t="s">
        <v>579</v>
      </c>
      <c r="L131" s="59" t="s">
        <v>579</v>
      </c>
      <c r="M131" s="59" t="s">
        <v>579</v>
      </c>
      <c r="N131" s="59" t="s">
        <v>579</v>
      </c>
      <c r="O131" s="59" t="s">
        <v>579</v>
      </c>
      <c r="P131" s="59" t="s">
        <v>579</v>
      </c>
      <c r="Q131" s="59" t="s">
        <v>579</v>
      </c>
      <c r="R131" s="59" t="s">
        <v>579</v>
      </c>
      <c r="S131" s="59" t="s">
        <v>579</v>
      </c>
      <c r="T131" s="59" t="s">
        <v>579</v>
      </c>
      <c r="U131" s="59" t="s">
        <v>579</v>
      </c>
      <c r="V131" s="59" t="s">
        <v>579</v>
      </c>
      <c r="W131" s="59" t="s">
        <v>579</v>
      </c>
      <c r="X131" s="59" t="s">
        <v>579</v>
      </c>
      <c r="Y131" s="59" t="s">
        <v>579</v>
      </c>
      <c r="Z131" s="59" t="s">
        <v>579</v>
      </c>
      <c r="AA131" s="59" t="s">
        <v>579</v>
      </c>
      <c r="AB131" s="59" t="s">
        <v>579</v>
      </c>
      <c r="AC131" s="59" t="s">
        <v>579</v>
      </c>
      <c r="AD131" s="59" t="s">
        <v>579</v>
      </c>
      <c r="AE131" s="59" t="s">
        <v>579</v>
      </c>
      <c r="AF131" s="59" t="s">
        <v>579</v>
      </c>
      <c r="AG131" s="59" t="s">
        <v>579</v>
      </c>
      <c r="AH131" s="59" t="s">
        <v>579</v>
      </c>
      <c r="AI131" s="59" t="s">
        <v>579</v>
      </c>
      <c r="AJ131" s="59" t="s">
        <v>579</v>
      </c>
      <c r="AK131" s="59" t="s">
        <v>579</v>
      </c>
      <c r="AL131" s="59" t="s">
        <v>579</v>
      </c>
      <c r="AM131" s="59" t="s">
        <v>579</v>
      </c>
      <c r="AN131" s="59" t="s">
        <v>579</v>
      </c>
      <c r="AO131" s="59" t="s">
        <v>579</v>
      </c>
      <c r="AP131" s="59" t="s">
        <v>579</v>
      </c>
      <c r="AQ131" s="59" t="s">
        <v>579</v>
      </c>
      <c r="AR131" s="59" t="s">
        <v>579</v>
      </c>
      <c r="AS131" s="59" t="s">
        <v>579</v>
      </c>
      <c r="AT131" s="59" t="s">
        <v>579</v>
      </c>
      <c r="AU131" s="59" t="s">
        <v>579</v>
      </c>
      <c r="AV131" s="59" t="s">
        <v>579</v>
      </c>
      <c r="AW131" s="59" t="s">
        <v>579</v>
      </c>
      <c r="AX131" s="59" t="s">
        <v>579</v>
      </c>
      <c r="AY131" s="59" t="s">
        <v>579</v>
      </c>
      <c r="AZ131" s="59" t="s">
        <v>579</v>
      </c>
      <c r="BA131" s="59" t="s">
        <v>579</v>
      </c>
      <c r="BB131" s="59" t="s">
        <v>579</v>
      </c>
      <c r="BC131" s="59" t="s">
        <v>579</v>
      </c>
      <c r="BD131" s="59" t="s">
        <v>579</v>
      </c>
    </row>
    <row r="132" s="29" customFormat="1" ht="15.25" spans="2:56">
      <c r="B132" s="54">
        <f t="shared" si="4"/>
        <v>121</v>
      </c>
      <c r="C132" s="51" t="str">
        <f ca="1">IF(INDIRECT("'Risk Input'!"&amp;Database!$O$8&amp;ROW()-5)="","",INDIRECT("'Risk Input'!"&amp;Database!$O$8&amp;ROW()-5))</f>
        <v/>
      </c>
      <c r="D132" s="52" t="str">
        <f ca="1">IF(INDIRECT("'Risk Input'!"&amp;Database!$O$2&amp;ROW()-5)="","",INDIRECT("'Risk Input'!"&amp;Database!$O$2&amp;ROW()-5))</f>
        <v/>
      </c>
      <c r="E132" s="51" t="str">
        <f ca="1">IF(INDIRECT("'Risk Input'!"&amp;Database!$O$25&amp;ROW()-5)="","",INDIRECT("'Risk Input'!"&amp;Database!$O$25&amp;ROW()-5))</f>
        <v/>
      </c>
      <c r="F132" s="51" t="str">
        <f ca="1">IF(INDIRECT("'Risk Input'!"&amp;Database!$O$20&amp;ROW()-5)="","",INDIRECT("'Risk Input'!"&amp;Database!$O$20&amp;ROW()-5))</f>
        <v/>
      </c>
      <c r="G132" s="51"/>
      <c r="H132" s="51"/>
      <c r="I132" s="59" t="s">
        <v>579</v>
      </c>
      <c r="J132" s="59" t="s">
        <v>579</v>
      </c>
      <c r="K132" s="59" t="s">
        <v>579</v>
      </c>
      <c r="L132" s="59" t="s">
        <v>579</v>
      </c>
      <c r="M132" s="59" t="s">
        <v>579</v>
      </c>
      <c r="N132" s="59" t="s">
        <v>579</v>
      </c>
      <c r="O132" s="59" t="s">
        <v>579</v>
      </c>
      <c r="P132" s="59" t="s">
        <v>579</v>
      </c>
      <c r="Q132" s="59" t="s">
        <v>579</v>
      </c>
      <c r="R132" s="59" t="s">
        <v>579</v>
      </c>
      <c r="S132" s="59" t="s">
        <v>579</v>
      </c>
      <c r="T132" s="59" t="s">
        <v>579</v>
      </c>
      <c r="U132" s="59" t="s">
        <v>579</v>
      </c>
      <c r="V132" s="59" t="s">
        <v>579</v>
      </c>
      <c r="W132" s="59" t="s">
        <v>579</v>
      </c>
      <c r="X132" s="59" t="s">
        <v>579</v>
      </c>
      <c r="Y132" s="59" t="s">
        <v>579</v>
      </c>
      <c r="Z132" s="59" t="s">
        <v>579</v>
      </c>
      <c r="AA132" s="59" t="s">
        <v>579</v>
      </c>
      <c r="AB132" s="59" t="s">
        <v>579</v>
      </c>
      <c r="AC132" s="59" t="s">
        <v>579</v>
      </c>
      <c r="AD132" s="59" t="s">
        <v>579</v>
      </c>
      <c r="AE132" s="59" t="s">
        <v>579</v>
      </c>
      <c r="AF132" s="59" t="s">
        <v>579</v>
      </c>
      <c r="AG132" s="59" t="s">
        <v>579</v>
      </c>
      <c r="AH132" s="59" t="s">
        <v>579</v>
      </c>
      <c r="AI132" s="59" t="s">
        <v>579</v>
      </c>
      <c r="AJ132" s="59" t="s">
        <v>579</v>
      </c>
      <c r="AK132" s="59" t="s">
        <v>579</v>
      </c>
      <c r="AL132" s="59" t="s">
        <v>579</v>
      </c>
      <c r="AM132" s="59" t="s">
        <v>579</v>
      </c>
      <c r="AN132" s="59" t="s">
        <v>579</v>
      </c>
      <c r="AO132" s="59" t="s">
        <v>579</v>
      </c>
      <c r="AP132" s="59" t="s">
        <v>579</v>
      </c>
      <c r="AQ132" s="59" t="s">
        <v>579</v>
      </c>
      <c r="AR132" s="59" t="s">
        <v>579</v>
      </c>
      <c r="AS132" s="59" t="s">
        <v>579</v>
      </c>
      <c r="AT132" s="59" t="s">
        <v>579</v>
      </c>
      <c r="AU132" s="59" t="s">
        <v>579</v>
      </c>
      <c r="AV132" s="59" t="s">
        <v>579</v>
      </c>
      <c r="AW132" s="59" t="s">
        <v>579</v>
      </c>
      <c r="AX132" s="59" t="s">
        <v>579</v>
      </c>
      <c r="AY132" s="59" t="s">
        <v>579</v>
      </c>
      <c r="AZ132" s="59" t="s">
        <v>579</v>
      </c>
      <c r="BA132" s="59" t="s">
        <v>579</v>
      </c>
      <c r="BB132" s="59" t="s">
        <v>579</v>
      </c>
      <c r="BC132" s="59" t="s">
        <v>579</v>
      </c>
      <c r="BD132" s="59" t="s">
        <v>579</v>
      </c>
    </row>
    <row r="133" s="29" customFormat="1" ht="15.25" spans="2:56">
      <c r="B133" s="54">
        <f t="shared" si="4"/>
        <v>122</v>
      </c>
      <c r="C133" s="51" t="str">
        <f ca="1">IF(INDIRECT("'Risk Input'!"&amp;Database!$O$8&amp;ROW()-5)="","",INDIRECT("'Risk Input'!"&amp;Database!$O$8&amp;ROW()-5))</f>
        <v/>
      </c>
      <c r="D133" s="52" t="str">
        <f ca="1">IF(INDIRECT("'Risk Input'!"&amp;Database!$O$2&amp;ROW()-5)="","",INDIRECT("'Risk Input'!"&amp;Database!$O$2&amp;ROW()-5))</f>
        <v/>
      </c>
      <c r="E133" s="53" t="str">
        <f ca="1">IF(INDIRECT("'Risk Input'!"&amp;Database!$O$25&amp;ROW()-5)="","",INDIRECT("'Risk Input'!"&amp;Database!$O$25&amp;ROW()-5))</f>
        <v/>
      </c>
      <c r="F133" s="53" t="str">
        <f ca="1">IF(INDIRECT("'Risk Input'!"&amp;Database!$O$20&amp;ROW()-5)="","",INDIRECT("'Risk Input'!"&amp;Database!$O$20&amp;ROW()-5))</f>
        <v/>
      </c>
      <c r="G133" s="53"/>
      <c r="H133" s="53"/>
      <c r="I133" s="59" t="s">
        <v>579</v>
      </c>
      <c r="J133" s="59" t="s">
        <v>579</v>
      </c>
      <c r="K133" s="59" t="s">
        <v>579</v>
      </c>
      <c r="L133" s="59" t="s">
        <v>579</v>
      </c>
      <c r="M133" s="59" t="s">
        <v>579</v>
      </c>
      <c r="N133" s="59" t="s">
        <v>579</v>
      </c>
      <c r="O133" s="59" t="s">
        <v>579</v>
      </c>
      <c r="P133" s="59" t="s">
        <v>579</v>
      </c>
      <c r="Q133" s="59" t="s">
        <v>579</v>
      </c>
      <c r="R133" s="59" t="s">
        <v>579</v>
      </c>
      <c r="S133" s="59" t="s">
        <v>579</v>
      </c>
      <c r="T133" s="59" t="s">
        <v>579</v>
      </c>
      <c r="U133" s="59" t="s">
        <v>579</v>
      </c>
      <c r="V133" s="59" t="s">
        <v>579</v>
      </c>
      <c r="W133" s="59" t="s">
        <v>579</v>
      </c>
      <c r="X133" s="59" t="s">
        <v>579</v>
      </c>
      <c r="Y133" s="59" t="s">
        <v>579</v>
      </c>
      <c r="Z133" s="59" t="s">
        <v>579</v>
      </c>
      <c r="AA133" s="59" t="s">
        <v>579</v>
      </c>
      <c r="AB133" s="59" t="s">
        <v>579</v>
      </c>
      <c r="AC133" s="59" t="s">
        <v>579</v>
      </c>
      <c r="AD133" s="59" t="s">
        <v>579</v>
      </c>
      <c r="AE133" s="59" t="s">
        <v>579</v>
      </c>
      <c r="AF133" s="59" t="s">
        <v>579</v>
      </c>
      <c r="AG133" s="59" t="s">
        <v>579</v>
      </c>
      <c r="AH133" s="59" t="s">
        <v>579</v>
      </c>
      <c r="AI133" s="59" t="s">
        <v>579</v>
      </c>
      <c r="AJ133" s="59" t="s">
        <v>579</v>
      </c>
      <c r="AK133" s="59" t="s">
        <v>579</v>
      </c>
      <c r="AL133" s="59" t="s">
        <v>579</v>
      </c>
      <c r="AM133" s="59" t="s">
        <v>579</v>
      </c>
      <c r="AN133" s="59" t="s">
        <v>579</v>
      </c>
      <c r="AO133" s="59" t="s">
        <v>579</v>
      </c>
      <c r="AP133" s="59" t="s">
        <v>579</v>
      </c>
      <c r="AQ133" s="59" t="s">
        <v>579</v>
      </c>
      <c r="AR133" s="59" t="s">
        <v>579</v>
      </c>
      <c r="AS133" s="59" t="s">
        <v>579</v>
      </c>
      <c r="AT133" s="59" t="s">
        <v>579</v>
      </c>
      <c r="AU133" s="59" t="s">
        <v>579</v>
      </c>
      <c r="AV133" s="59" t="s">
        <v>579</v>
      </c>
      <c r="AW133" s="59" t="s">
        <v>579</v>
      </c>
      <c r="AX133" s="59" t="s">
        <v>579</v>
      </c>
      <c r="AY133" s="59" t="s">
        <v>579</v>
      </c>
      <c r="AZ133" s="59" t="s">
        <v>579</v>
      </c>
      <c r="BA133" s="59" t="s">
        <v>579</v>
      </c>
      <c r="BB133" s="59" t="s">
        <v>579</v>
      </c>
      <c r="BC133" s="59" t="s">
        <v>579</v>
      </c>
      <c r="BD133" s="59" t="s">
        <v>579</v>
      </c>
    </row>
    <row r="134" s="29" customFormat="1" ht="15.25" spans="2:56">
      <c r="B134" s="54">
        <f t="shared" si="4"/>
        <v>123</v>
      </c>
      <c r="C134" s="51" t="str">
        <f ca="1">IF(INDIRECT("'Risk Input'!"&amp;Database!$O$8&amp;ROW()-5)="","",INDIRECT("'Risk Input'!"&amp;Database!$O$8&amp;ROW()-5))</f>
        <v/>
      </c>
      <c r="D134" s="52" t="str">
        <f ca="1">IF(INDIRECT("'Risk Input'!"&amp;Database!$O$2&amp;ROW()-5)="","",INDIRECT("'Risk Input'!"&amp;Database!$O$2&amp;ROW()-5))</f>
        <v/>
      </c>
      <c r="E134" s="51" t="str">
        <f ca="1">IF(INDIRECT("'Risk Input'!"&amp;Database!$O$25&amp;ROW()-5)="","",INDIRECT("'Risk Input'!"&amp;Database!$O$25&amp;ROW()-5))</f>
        <v/>
      </c>
      <c r="F134" s="51" t="str">
        <f ca="1">IF(INDIRECT("'Risk Input'!"&amp;Database!$O$20&amp;ROW()-5)="","",INDIRECT("'Risk Input'!"&amp;Database!$O$20&amp;ROW()-5))</f>
        <v/>
      </c>
      <c r="G134" s="51"/>
      <c r="H134" s="51"/>
      <c r="I134" s="59" t="s">
        <v>579</v>
      </c>
      <c r="J134" s="59" t="s">
        <v>579</v>
      </c>
      <c r="K134" s="59" t="s">
        <v>579</v>
      </c>
      <c r="L134" s="59" t="s">
        <v>579</v>
      </c>
      <c r="M134" s="59" t="s">
        <v>579</v>
      </c>
      <c r="N134" s="59" t="s">
        <v>579</v>
      </c>
      <c r="O134" s="59" t="s">
        <v>579</v>
      </c>
      <c r="P134" s="59" t="s">
        <v>579</v>
      </c>
      <c r="Q134" s="59" t="s">
        <v>579</v>
      </c>
      <c r="R134" s="59" t="s">
        <v>579</v>
      </c>
      <c r="S134" s="59" t="s">
        <v>579</v>
      </c>
      <c r="T134" s="59" t="s">
        <v>579</v>
      </c>
      <c r="U134" s="59" t="s">
        <v>579</v>
      </c>
      <c r="V134" s="59" t="s">
        <v>579</v>
      </c>
      <c r="W134" s="59" t="s">
        <v>579</v>
      </c>
      <c r="X134" s="59" t="s">
        <v>579</v>
      </c>
      <c r="Y134" s="59" t="s">
        <v>579</v>
      </c>
      <c r="Z134" s="59" t="s">
        <v>579</v>
      </c>
      <c r="AA134" s="59" t="s">
        <v>579</v>
      </c>
      <c r="AB134" s="59" t="s">
        <v>579</v>
      </c>
      <c r="AC134" s="59" t="s">
        <v>579</v>
      </c>
      <c r="AD134" s="59" t="s">
        <v>579</v>
      </c>
      <c r="AE134" s="59" t="s">
        <v>579</v>
      </c>
      <c r="AF134" s="59" t="s">
        <v>579</v>
      </c>
      <c r="AG134" s="59" t="s">
        <v>579</v>
      </c>
      <c r="AH134" s="59" t="s">
        <v>579</v>
      </c>
      <c r="AI134" s="59" t="s">
        <v>579</v>
      </c>
      <c r="AJ134" s="59" t="s">
        <v>579</v>
      </c>
      <c r="AK134" s="59" t="s">
        <v>579</v>
      </c>
      <c r="AL134" s="59" t="s">
        <v>579</v>
      </c>
      <c r="AM134" s="59" t="s">
        <v>579</v>
      </c>
      <c r="AN134" s="59" t="s">
        <v>579</v>
      </c>
      <c r="AO134" s="59" t="s">
        <v>579</v>
      </c>
      <c r="AP134" s="59" t="s">
        <v>579</v>
      </c>
      <c r="AQ134" s="59" t="s">
        <v>579</v>
      </c>
      <c r="AR134" s="59" t="s">
        <v>579</v>
      </c>
      <c r="AS134" s="59" t="s">
        <v>579</v>
      </c>
      <c r="AT134" s="59" t="s">
        <v>579</v>
      </c>
      <c r="AU134" s="59" t="s">
        <v>579</v>
      </c>
      <c r="AV134" s="59" t="s">
        <v>579</v>
      </c>
      <c r="AW134" s="59" t="s">
        <v>579</v>
      </c>
      <c r="AX134" s="59" t="s">
        <v>579</v>
      </c>
      <c r="AY134" s="59" t="s">
        <v>579</v>
      </c>
      <c r="AZ134" s="59" t="s">
        <v>579</v>
      </c>
      <c r="BA134" s="59" t="s">
        <v>579</v>
      </c>
      <c r="BB134" s="59" t="s">
        <v>579</v>
      </c>
      <c r="BC134" s="59" t="s">
        <v>579</v>
      </c>
      <c r="BD134" s="59" t="s">
        <v>579</v>
      </c>
    </row>
    <row r="135" s="29" customFormat="1" ht="15.25" spans="2:56">
      <c r="B135" s="54">
        <f t="shared" si="4"/>
        <v>124</v>
      </c>
      <c r="C135" s="51" t="str">
        <f ca="1">IF(INDIRECT("'Risk Input'!"&amp;Database!$O$8&amp;ROW()-5)="","",INDIRECT("'Risk Input'!"&amp;Database!$O$8&amp;ROW()-5))</f>
        <v/>
      </c>
      <c r="D135" s="52" t="str">
        <f ca="1">IF(INDIRECT("'Risk Input'!"&amp;Database!$O$2&amp;ROW()-5)="","",INDIRECT("'Risk Input'!"&amp;Database!$O$2&amp;ROW()-5))</f>
        <v/>
      </c>
      <c r="E135" s="53" t="str">
        <f ca="1">IF(INDIRECT("'Risk Input'!"&amp;Database!$O$25&amp;ROW()-5)="","",INDIRECT("'Risk Input'!"&amp;Database!$O$25&amp;ROW()-5))</f>
        <v/>
      </c>
      <c r="F135" s="53" t="str">
        <f ca="1">IF(INDIRECT("'Risk Input'!"&amp;Database!$O$20&amp;ROW()-5)="","",INDIRECT("'Risk Input'!"&amp;Database!$O$20&amp;ROW()-5))</f>
        <v/>
      </c>
      <c r="G135" s="53"/>
      <c r="H135" s="53"/>
      <c r="I135" s="59" t="s">
        <v>579</v>
      </c>
      <c r="J135" s="59" t="s">
        <v>579</v>
      </c>
      <c r="K135" s="59" t="s">
        <v>579</v>
      </c>
      <c r="L135" s="59" t="s">
        <v>579</v>
      </c>
      <c r="M135" s="59" t="s">
        <v>579</v>
      </c>
      <c r="N135" s="59" t="s">
        <v>579</v>
      </c>
      <c r="O135" s="59" t="s">
        <v>579</v>
      </c>
      <c r="P135" s="59" t="s">
        <v>579</v>
      </c>
      <c r="Q135" s="59" t="s">
        <v>579</v>
      </c>
      <c r="R135" s="59" t="s">
        <v>579</v>
      </c>
      <c r="S135" s="59" t="s">
        <v>579</v>
      </c>
      <c r="T135" s="59" t="s">
        <v>579</v>
      </c>
      <c r="U135" s="59" t="s">
        <v>579</v>
      </c>
      <c r="V135" s="59" t="s">
        <v>579</v>
      </c>
      <c r="W135" s="59" t="s">
        <v>579</v>
      </c>
      <c r="X135" s="59" t="s">
        <v>579</v>
      </c>
      <c r="Y135" s="59" t="s">
        <v>579</v>
      </c>
      <c r="Z135" s="59" t="s">
        <v>579</v>
      </c>
      <c r="AA135" s="59" t="s">
        <v>579</v>
      </c>
      <c r="AB135" s="59" t="s">
        <v>579</v>
      </c>
      <c r="AC135" s="59" t="s">
        <v>579</v>
      </c>
      <c r="AD135" s="59" t="s">
        <v>579</v>
      </c>
      <c r="AE135" s="59" t="s">
        <v>579</v>
      </c>
      <c r="AF135" s="59" t="s">
        <v>579</v>
      </c>
      <c r="AG135" s="59" t="s">
        <v>579</v>
      </c>
      <c r="AH135" s="59" t="s">
        <v>579</v>
      </c>
      <c r="AI135" s="59" t="s">
        <v>579</v>
      </c>
      <c r="AJ135" s="59" t="s">
        <v>579</v>
      </c>
      <c r="AK135" s="59" t="s">
        <v>579</v>
      </c>
      <c r="AL135" s="59" t="s">
        <v>579</v>
      </c>
      <c r="AM135" s="59" t="s">
        <v>579</v>
      </c>
      <c r="AN135" s="59" t="s">
        <v>579</v>
      </c>
      <c r="AO135" s="59" t="s">
        <v>579</v>
      </c>
      <c r="AP135" s="59" t="s">
        <v>579</v>
      </c>
      <c r="AQ135" s="59" t="s">
        <v>579</v>
      </c>
      <c r="AR135" s="59" t="s">
        <v>579</v>
      </c>
      <c r="AS135" s="59" t="s">
        <v>579</v>
      </c>
      <c r="AT135" s="59" t="s">
        <v>579</v>
      </c>
      <c r="AU135" s="59" t="s">
        <v>579</v>
      </c>
      <c r="AV135" s="59" t="s">
        <v>579</v>
      </c>
      <c r="AW135" s="59" t="s">
        <v>579</v>
      </c>
      <c r="AX135" s="59" t="s">
        <v>579</v>
      </c>
      <c r="AY135" s="59" t="s">
        <v>579</v>
      </c>
      <c r="AZ135" s="59" t="s">
        <v>579</v>
      </c>
      <c r="BA135" s="59" t="s">
        <v>579</v>
      </c>
      <c r="BB135" s="59" t="s">
        <v>579</v>
      </c>
      <c r="BC135" s="59" t="s">
        <v>579</v>
      </c>
      <c r="BD135" s="59" t="s">
        <v>579</v>
      </c>
    </row>
    <row r="136" s="29" customFormat="1" ht="15.25" spans="2:56">
      <c r="B136" s="54">
        <f t="shared" si="4"/>
        <v>125</v>
      </c>
      <c r="C136" s="51" t="str">
        <f ca="1">IF(INDIRECT("'Risk Input'!"&amp;Database!$O$8&amp;ROW()-5)="","",INDIRECT("'Risk Input'!"&amp;Database!$O$8&amp;ROW()-5))</f>
        <v/>
      </c>
      <c r="D136" s="52" t="str">
        <f ca="1">IF(INDIRECT("'Risk Input'!"&amp;Database!$O$2&amp;ROW()-5)="","",INDIRECT("'Risk Input'!"&amp;Database!$O$2&amp;ROW()-5))</f>
        <v/>
      </c>
      <c r="E136" s="51" t="str">
        <f ca="1">IF(INDIRECT("'Risk Input'!"&amp;Database!$O$25&amp;ROW()-5)="","",INDIRECT("'Risk Input'!"&amp;Database!$O$25&amp;ROW()-5))</f>
        <v/>
      </c>
      <c r="F136" s="51" t="str">
        <f ca="1">IF(INDIRECT("'Risk Input'!"&amp;Database!$O$20&amp;ROW()-5)="","",INDIRECT("'Risk Input'!"&amp;Database!$O$20&amp;ROW()-5))</f>
        <v/>
      </c>
      <c r="G136" s="51"/>
      <c r="H136" s="51"/>
      <c r="I136" s="59" t="s">
        <v>579</v>
      </c>
      <c r="J136" s="59" t="s">
        <v>579</v>
      </c>
      <c r="K136" s="59" t="s">
        <v>579</v>
      </c>
      <c r="L136" s="59" t="s">
        <v>579</v>
      </c>
      <c r="M136" s="59" t="s">
        <v>579</v>
      </c>
      <c r="N136" s="59" t="s">
        <v>579</v>
      </c>
      <c r="O136" s="59" t="s">
        <v>579</v>
      </c>
      <c r="P136" s="59" t="s">
        <v>579</v>
      </c>
      <c r="Q136" s="59" t="s">
        <v>579</v>
      </c>
      <c r="R136" s="59" t="s">
        <v>579</v>
      </c>
      <c r="S136" s="59" t="s">
        <v>579</v>
      </c>
      <c r="T136" s="59" t="s">
        <v>579</v>
      </c>
      <c r="U136" s="59" t="s">
        <v>579</v>
      </c>
      <c r="V136" s="59" t="s">
        <v>579</v>
      </c>
      <c r="W136" s="59" t="s">
        <v>579</v>
      </c>
      <c r="X136" s="59" t="s">
        <v>579</v>
      </c>
      <c r="Y136" s="59" t="s">
        <v>579</v>
      </c>
      <c r="Z136" s="59" t="s">
        <v>579</v>
      </c>
      <c r="AA136" s="59" t="s">
        <v>579</v>
      </c>
      <c r="AB136" s="59" t="s">
        <v>579</v>
      </c>
      <c r="AC136" s="59" t="s">
        <v>579</v>
      </c>
      <c r="AD136" s="59" t="s">
        <v>579</v>
      </c>
      <c r="AE136" s="59" t="s">
        <v>579</v>
      </c>
      <c r="AF136" s="59" t="s">
        <v>579</v>
      </c>
      <c r="AG136" s="59" t="s">
        <v>579</v>
      </c>
      <c r="AH136" s="59" t="s">
        <v>579</v>
      </c>
      <c r="AI136" s="59" t="s">
        <v>579</v>
      </c>
      <c r="AJ136" s="59" t="s">
        <v>579</v>
      </c>
      <c r="AK136" s="59" t="s">
        <v>579</v>
      </c>
      <c r="AL136" s="59" t="s">
        <v>579</v>
      </c>
      <c r="AM136" s="59" t="s">
        <v>579</v>
      </c>
      <c r="AN136" s="59" t="s">
        <v>579</v>
      </c>
      <c r="AO136" s="59" t="s">
        <v>579</v>
      </c>
      <c r="AP136" s="59" t="s">
        <v>579</v>
      </c>
      <c r="AQ136" s="59" t="s">
        <v>579</v>
      </c>
      <c r="AR136" s="59" t="s">
        <v>579</v>
      </c>
      <c r="AS136" s="59" t="s">
        <v>579</v>
      </c>
      <c r="AT136" s="59" t="s">
        <v>579</v>
      </c>
      <c r="AU136" s="59" t="s">
        <v>579</v>
      </c>
      <c r="AV136" s="59" t="s">
        <v>579</v>
      </c>
      <c r="AW136" s="59" t="s">
        <v>579</v>
      </c>
      <c r="AX136" s="59" t="s">
        <v>579</v>
      </c>
      <c r="AY136" s="59" t="s">
        <v>579</v>
      </c>
      <c r="AZ136" s="59" t="s">
        <v>579</v>
      </c>
      <c r="BA136" s="59" t="s">
        <v>579</v>
      </c>
      <c r="BB136" s="59" t="s">
        <v>579</v>
      </c>
      <c r="BC136" s="59" t="s">
        <v>579</v>
      </c>
      <c r="BD136" s="59" t="s">
        <v>579</v>
      </c>
    </row>
    <row r="137" s="29" customFormat="1" ht="15.25" spans="2:56">
      <c r="B137" s="54">
        <f t="shared" si="4"/>
        <v>126</v>
      </c>
      <c r="C137" s="51" t="str">
        <f ca="1">IF(INDIRECT("'Risk Input'!"&amp;Database!$O$8&amp;ROW()-5)="","",INDIRECT("'Risk Input'!"&amp;Database!$O$8&amp;ROW()-5))</f>
        <v/>
      </c>
      <c r="D137" s="52" t="str">
        <f ca="1">IF(INDIRECT("'Risk Input'!"&amp;Database!$O$2&amp;ROW()-5)="","",INDIRECT("'Risk Input'!"&amp;Database!$O$2&amp;ROW()-5))</f>
        <v/>
      </c>
      <c r="E137" s="53" t="str">
        <f ca="1">IF(INDIRECT("'Risk Input'!"&amp;Database!$O$25&amp;ROW()-5)="","",INDIRECT("'Risk Input'!"&amp;Database!$O$25&amp;ROW()-5))</f>
        <v/>
      </c>
      <c r="F137" s="53" t="str">
        <f ca="1">IF(INDIRECT("'Risk Input'!"&amp;Database!$O$20&amp;ROW()-5)="","",INDIRECT("'Risk Input'!"&amp;Database!$O$20&amp;ROW()-5))</f>
        <v/>
      </c>
      <c r="G137" s="53"/>
      <c r="H137" s="53"/>
      <c r="I137" s="59" t="s">
        <v>579</v>
      </c>
      <c r="J137" s="59" t="s">
        <v>579</v>
      </c>
      <c r="K137" s="59" t="s">
        <v>579</v>
      </c>
      <c r="L137" s="59" t="s">
        <v>579</v>
      </c>
      <c r="M137" s="59" t="s">
        <v>579</v>
      </c>
      <c r="N137" s="59" t="s">
        <v>579</v>
      </c>
      <c r="O137" s="59" t="s">
        <v>579</v>
      </c>
      <c r="P137" s="59" t="s">
        <v>579</v>
      </c>
      <c r="Q137" s="59" t="s">
        <v>579</v>
      </c>
      <c r="R137" s="59" t="s">
        <v>579</v>
      </c>
      <c r="S137" s="59" t="s">
        <v>579</v>
      </c>
      <c r="T137" s="59" t="s">
        <v>579</v>
      </c>
      <c r="U137" s="59" t="s">
        <v>579</v>
      </c>
      <c r="V137" s="59" t="s">
        <v>579</v>
      </c>
      <c r="W137" s="59" t="s">
        <v>579</v>
      </c>
      <c r="X137" s="59" t="s">
        <v>579</v>
      </c>
      <c r="Y137" s="59" t="s">
        <v>579</v>
      </c>
      <c r="Z137" s="59" t="s">
        <v>579</v>
      </c>
      <c r="AA137" s="59" t="s">
        <v>579</v>
      </c>
      <c r="AB137" s="59" t="s">
        <v>579</v>
      </c>
      <c r="AC137" s="59" t="s">
        <v>579</v>
      </c>
      <c r="AD137" s="59" t="s">
        <v>579</v>
      </c>
      <c r="AE137" s="59" t="s">
        <v>579</v>
      </c>
      <c r="AF137" s="59" t="s">
        <v>579</v>
      </c>
      <c r="AG137" s="59" t="s">
        <v>579</v>
      </c>
      <c r="AH137" s="59" t="s">
        <v>579</v>
      </c>
      <c r="AI137" s="59" t="s">
        <v>579</v>
      </c>
      <c r="AJ137" s="59" t="s">
        <v>579</v>
      </c>
      <c r="AK137" s="59" t="s">
        <v>579</v>
      </c>
      <c r="AL137" s="59" t="s">
        <v>579</v>
      </c>
      <c r="AM137" s="59" t="s">
        <v>579</v>
      </c>
      <c r="AN137" s="59" t="s">
        <v>579</v>
      </c>
      <c r="AO137" s="59" t="s">
        <v>579</v>
      </c>
      <c r="AP137" s="59" t="s">
        <v>579</v>
      </c>
      <c r="AQ137" s="59" t="s">
        <v>579</v>
      </c>
      <c r="AR137" s="59" t="s">
        <v>579</v>
      </c>
      <c r="AS137" s="59" t="s">
        <v>579</v>
      </c>
      <c r="AT137" s="59" t="s">
        <v>579</v>
      </c>
      <c r="AU137" s="59" t="s">
        <v>579</v>
      </c>
      <c r="AV137" s="59" t="s">
        <v>579</v>
      </c>
      <c r="AW137" s="59" t="s">
        <v>579</v>
      </c>
      <c r="AX137" s="59" t="s">
        <v>579</v>
      </c>
      <c r="AY137" s="59" t="s">
        <v>579</v>
      </c>
      <c r="AZ137" s="59" t="s">
        <v>579</v>
      </c>
      <c r="BA137" s="59" t="s">
        <v>579</v>
      </c>
      <c r="BB137" s="59" t="s">
        <v>579</v>
      </c>
      <c r="BC137" s="59" t="s">
        <v>579</v>
      </c>
      <c r="BD137" s="59" t="s">
        <v>579</v>
      </c>
    </row>
    <row r="138" s="29" customFormat="1" ht="15.25" spans="2:56">
      <c r="B138" s="54">
        <f t="shared" si="4"/>
        <v>127</v>
      </c>
      <c r="C138" s="51" t="str">
        <f ca="1">IF(INDIRECT("'Risk Input'!"&amp;Database!$O$8&amp;ROW()-5)="","",INDIRECT("'Risk Input'!"&amp;Database!$O$8&amp;ROW()-5))</f>
        <v/>
      </c>
      <c r="D138" s="52" t="str">
        <f ca="1">IF(INDIRECT("'Risk Input'!"&amp;Database!$O$2&amp;ROW()-5)="","",INDIRECT("'Risk Input'!"&amp;Database!$O$2&amp;ROW()-5))</f>
        <v/>
      </c>
      <c r="E138" s="51" t="str">
        <f ca="1">IF(INDIRECT("'Risk Input'!"&amp;Database!$O$25&amp;ROW()-5)="","",INDIRECT("'Risk Input'!"&amp;Database!$O$25&amp;ROW()-5))</f>
        <v/>
      </c>
      <c r="F138" s="51" t="str">
        <f ca="1">IF(INDIRECT("'Risk Input'!"&amp;Database!$O$20&amp;ROW()-5)="","",INDIRECT("'Risk Input'!"&amp;Database!$O$20&amp;ROW()-5))</f>
        <v/>
      </c>
      <c r="G138" s="51"/>
      <c r="H138" s="51"/>
      <c r="I138" s="59" t="s">
        <v>579</v>
      </c>
      <c r="J138" s="59" t="s">
        <v>579</v>
      </c>
      <c r="K138" s="59" t="s">
        <v>579</v>
      </c>
      <c r="L138" s="59" t="s">
        <v>579</v>
      </c>
      <c r="M138" s="59" t="s">
        <v>579</v>
      </c>
      <c r="N138" s="59" t="s">
        <v>579</v>
      </c>
      <c r="O138" s="59" t="s">
        <v>579</v>
      </c>
      <c r="P138" s="59" t="s">
        <v>579</v>
      </c>
      <c r="Q138" s="59" t="s">
        <v>579</v>
      </c>
      <c r="R138" s="59" t="s">
        <v>579</v>
      </c>
      <c r="S138" s="59" t="s">
        <v>579</v>
      </c>
      <c r="T138" s="59" t="s">
        <v>579</v>
      </c>
      <c r="U138" s="59" t="s">
        <v>579</v>
      </c>
      <c r="V138" s="59" t="s">
        <v>579</v>
      </c>
      <c r="W138" s="59" t="s">
        <v>579</v>
      </c>
      <c r="X138" s="59" t="s">
        <v>579</v>
      </c>
      <c r="Y138" s="59" t="s">
        <v>579</v>
      </c>
      <c r="Z138" s="59" t="s">
        <v>579</v>
      </c>
      <c r="AA138" s="59" t="s">
        <v>579</v>
      </c>
      <c r="AB138" s="59" t="s">
        <v>579</v>
      </c>
      <c r="AC138" s="59" t="s">
        <v>579</v>
      </c>
      <c r="AD138" s="59" t="s">
        <v>579</v>
      </c>
      <c r="AE138" s="59" t="s">
        <v>579</v>
      </c>
      <c r="AF138" s="59" t="s">
        <v>579</v>
      </c>
      <c r="AG138" s="59" t="s">
        <v>579</v>
      </c>
      <c r="AH138" s="59" t="s">
        <v>579</v>
      </c>
      <c r="AI138" s="59" t="s">
        <v>579</v>
      </c>
      <c r="AJ138" s="59" t="s">
        <v>579</v>
      </c>
      <c r="AK138" s="59" t="s">
        <v>579</v>
      </c>
      <c r="AL138" s="59" t="s">
        <v>579</v>
      </c>
      <c r="AM138" s="59" t="s">
        <v>579</v>
      </c>
      <c r="AN138" s="59" t="s">
        <v>579</v>
      </c>
      <c r="AO138" s="59" t="s">
        <v>579</v>
      </c>
      <c r="AP138" s="59" t="s">
        <v>579</v>
      </c>
      <c r="AQ138" s="59" t="s">
        <v>579</v>
      </c>
      <c r="AR138" s="59" t="s">
        <v>579</v>
      </c>
      <c r="AS138" s="59" t="s">
        <v>579</v>
      </c>
      <c r="AT138" s="59" t="s">
        <v>579</v>
      </c>
      <c r="AU138" s="59" t="s">
        <v>579</v>
      </c>
      <c r="AV138" s="59" t="s">
        <v>579</v>
      </c>
      <c r="AW138" s="59" t="s">
        <v>579</v>
      </c>
      <c r="AX138" s="59" t="s">
        <v>579</v>
      </c>
      <c r="AY138" s="59" t="s">
        <v>579</v>
      </c>
      <c r="AZ138" s="59" t="s">
        <v>579</v>
      </c>
      <c r="BA138" s="59" t="s">
        <v>579</v>
      </c>
      <c r="BB138" s="59" t="s">
        <v>579</v>
      </c>
      <c r="BC138" s="59" t="s">
        <v>579</v>
      </c>
      <c r="BD138" s="59" t="s">
        <v>579</v>
      </c>
    </row>
    <row r="139" s="29" customFormat="1" ht="15.25" spans="2:56">
      <c r="B139" s="54">
        <f t="shared" si="4"/>
        <v>128</v>
      </c>
      <c r="C139" s="51" t="str">
        <f ca="1">IF(INDIRECT("'Risk Input'!"&amp;Database!$O$8&amp;ROW()-5)="","",INDIRECT("'Risk Input'!"&amp;Database!$O$8&amp;ROW()-5))</f>
        <v/>
      </c>
      <c r="D139" s="52" t="str">
        <f ca="1">IF(INDIRECT("'Risk Input'!"&amp;Database!$O$2&amp;ROW()-5)="","",INDIRECT("'Risk Input'!"&amp;Database!$O$2&amp;ROW()-5))</f>
        <v/>
      </c>
      <c r="E139" s="53" t="str">
        <f ca="1">IF(INDIRECT("'Risk Input'!"&amp;Database!$O$25&amp;ROW()-5)="","",INDIRECT("'Risk Input'!"&amp;Database!$O$25&amp;ROW()-5))</f>
        <v/>
      </c>
      <c r="F139" s="53" t="str">
        <f ca="1">IF(INDIRECT("'Risk Input'!"&amp;Database!$O$20&amp;ROW()-5)="","",INDIRECT("'Risk Input'!"&amp;Database!$O$20&amp;ROW()-5))</f>
        <v/>
      </c>
      <c r="G139" s="53"/>
      <c r="H139" s="53"/>
      <c r="I139" s="59" t="s">
        <v>579</v>
      </c>
      <c r="J139" s="59" t="s">
        <v>579</v>
      </c>
      <c r="K139" s="59" t="s">
        <v>579</v>
      </c>
      <c r="L139" s="59" t="s">
        <v>579</v>
      </c>
      <c r="M139" s="59" t="s">
        <v>579</v>
      </c>
      <c r="N139" s="59" t="s">
        <v>579</v>
      </c>
      <c r="O139" s="59" t="s">
        <v>579</v>
      </c>
      <c r="P139" s="59" t="s">
        <v>579</v>
      </c>
      <c r="Q139" s="59" t="s">
        <v>579</v>
      </c>
      <c r="R139" s="59" t="s">
        <v>579</v>
      </c>
      <c r="S139" s="59" t="s">
        <v>579</v>
      </c>
      <c r="T139" s="59" t="s">
        <v>579</v>
      </c>
      <c r="U139" s="59" t="s">
        <v>579</v>
      </c>
      <c r="V139" s="59" t="s">
        <v>579</v>
      </c>
      <c r="W139" s="59" t="s">
        <v>579</v>
      </c>
      <c r="X139" s="59" t="s">
        <v>579</v>
      </c>
      <c r="Y139" s="59" t="s">
        <v>579</v>
      </c>
      <c r="Z139" s="59" t="s">
        <v>579</v>
      </c>
      <c r="AA139" s="59" t="s">
        <v>579</v>
      </c>
      <c r="AB139" s="59" t="s">
        <v>579</v>
      </c>
      <c r="AC139" s="59" t="s">
        <v>579</v>
      </c>
      <c r="AD139" s="59" t="s">
        <v>579</v>
      </c>
      <c r="AE139" s="59" t="s">
        <v>579</v>
      </c>
      <c r="AF139" s="59" t="s">
        <v>579</v>
      </c>
      <c r="AG139" s="59" t="s">
        <v>579</v>
      </c>
      <c r="AH139" s="59" t="s">
        <v>579</v>
      </c>
      <c r="AI139" s="59" t="s">
        <v>579</v>
      </c>
      <c r="AJ139" s="59" t="s">
        <v>579</v>
      </c>
      <c r="AK139" s="59" t="s">
        <v>579</v>
      </c>
      <c r="AL139" s="59" t="s">
        <v>579</v>
      </c>
      <c r="AM139" s="59" t="s">
        <v>579</v>
      </c>
      <c r="AN139" s="59" t="s">
        <v>579</v>
      </c>
      <c r="AO139" s="59" t="s">
        <v>579</v>
      </c>
      <c r="AP139" s="59" t="s">
        <v>579</v>
      </c>
      <c r="AQ139" s="59" t="s">
        <v>579</v>
      </c>
      <c r="AR139" s="59" t="s">
        <v>579</v>
      </c>
      <c r="AS139" s="59" t="s">
        <v>579</v>
      </c>
      <c r="AT139" s="59" t="s">
        <v>579</v>
      </c>
      <c r="AU139" s="59" t="s">
        <v>579</v>
      </c>
      <c r="AV139" s="59" t="s">
        <v>579</v>
      </c>
      <c r="AW139" s="59" t="s">
        <v>579</v>
      </c>
      <c r="AX139" s="59" t="s">
        <v>579</v>
      </c>
      <c r="AY139" s="59" t="s">
        <v>579</v>
      </c>
      <c r="AZ139" s="59" t="s">
        <v>579</v>
      </c>
      <c r="BA139" s="59" t="s">
        <v>579</v>
      </c>
      <c r="BB139" s="59" t="s">
        <v>579</v>
      </c>
      <c r="BC139" s="59" t="s">
        <v>579</v>
      </c>
      <c r="BD139" s="59" t="s">
        <v>579</v>
      </c>
    </row>
    <row r="140" s="29" customFormat="1" ht="15.25" spans="2:56">
      <c r="B140" s="54">
        <f t="shared" si="4"/>
        <v>129</v>
      </c>
      <c r="C140" s="51" t="str">
        <f ca="1">IF(INDIRECT("'Risk Input'!"&amp;Database!$O$8&amp;ROW()-5)="","",INDIRECT("'Risk Input'!"&amp;Database!$O$8&amp;ROW()-5))</f>
        <v/>
      </c>
      <c r="D140" s="52" t="str">
        <f ca="1">IF(INDIRECT("'Risk Input'!"&amp;Database!$O$2&amp;ROW()-5)="","",INDIRECT("'Risk Input'!"&amp;Database!$O$2&amp;ROW()-5))</f>
        <v/>
      </c>
      <c r="E140" s="51" t="str">
        <f ca="1">IF(INDIRECT("'Risk Input'!"&amp;Database!$O$25&amp;ROW()-5)="","",INDIRECT("'Risk Input'!"&amp;Database!$O$25&amp;ROW()-5))</f>
        <v/>
      </c>
      <c r="F140" s="51" t="str">
        <f ca="1">IF(INDIRECT("'Risk Input'!"&amp;Database!$O$20&amp;ROW()-5)="","",INDIRECT("'Risk Input'!"&amp;Database!$O$20&amp;ROW()-5))</f>
        <v/>
      </c>
      <c r="G140" s="51"/>
      <c r="H140" s="51"/>
      <c r="I140" s="59" t="s">
        <v>579</v>
      </c>
      <c r="J140" s="59" t="s">
        <v>579</v>
      </c>
      <c r="K140" s="59" t="s">
        <v>579</v>
      </c>
      <c r="L140" s="59" t="s">
        <v>579</v>
      </c>
      <c r="M140" s="59" t="s">
        <v>579</v>
      </c>
      <c r="N140" s="59" t="s">
        <v>579</v>
      </c>
      <c r="O140" s="59" t="s">
        <v>579</v>
      </c>
      <c r="P140" s="59" t="s">
        <v>579</v>
      </c>
      <c r="Q140" s="59" t="s">
        <v>579</v>
      </c>
      <c r="R140" s="59" t="s">
        <v>579</v>
      </c>
      <c r="S140" s="59" t="s">
        <v>579</v>
      </c>
      <c r="T140" s="59" t="s">
        <v>579</v>
      </c>
      <c r="U140" s="59" t="s">
        <v>579</v>
      </c>
      <c r="V140" s="59" t="s">
        <v>579</v>
      </c>
      <c r="W140" s="59" t="s">
        <v>579</v>
      </c>
      <c r="X140" s="59" t="s">
        <v>579</v>
      </c>
      <c r="Y140" s="59" t="s">
        <v>579</v>
      </c>
      <c r="Z140" s="59" t="s">
        <v>579</v>
      </c>
      <c r="AA140" s="59" t="s">
        <v>579</v>
      </c>
      <c r="AB140" s="59" t="s">
        <v>579</v>
      </c>
      <c r="AC140" s="59" t="s">
        <v>579</v>
      </c>
      <c r="AD140" s="59" t="s">
        <v>579</v>
      </c>
      <c r="AE140" s="59" t="s">
        <v>579</v>
      </c>
      <c r="AF140" s="59" t="s">
        <v>579</v>
      </c>
      <c r="AG140" s="59" t="s">
        <v>579</v>
      </c>
      <c r="AH140" s="59" t="s">
        <v>579</v>
      </c>
      <c r="AI140" s="59" t="s">
        <v>579</v>
      </c>
      <c r="AJ140" s="59" t="s">
        <v>579</v>
      </c>
      <c r="AK140" s="59" t="s">
        <v>579</v>
      </c>
      <c r="AL140" s="59" t="s">
        <v>579</v>
      </c>
      <c r="AM140" s="59" t="s">
        <v>579</v>
      </c>
      <c r="AN140" s="59" t="s">
        <v>579</v>
      </c>
      <c r="AO140" s="59" t="s">
        <v>579</v>
      </c>
      <c r="AP140" s="59" t="s">
        <v>579</v>
      </c>
      <c r="AQ140" s="59" t="s">
        <v>579</v>
      </c>
      <c r="AR140" s="59" t="s">
        <v>579</v>
      </c>
      <c r="AS140" s="59" t="s">
        <v>579</v>
      </c>
      <c r="AT140" s="59" t="s">
        <v>579</v>
      </c>
      <c r="AU140" s="59" t="s">
        <v>579</v>
      </c>
      <c r="AV140" s="59" t="s">
        <v>579</v>
      </c>
      <c r="AW140" s="59" t="s">
        <v>579</v>
      </c>
      <c r="AX140" s="59" t="s">
        <v>579</v>
      </c>
      <c r="AY140" s="59" t="s">
        <v>579</v>
      </c>
      <c r="AZ140" s="59" t="s">
        <v>579</v>
      </c>
      <c r="BA140" s="59" t="s">
        <v>579</v>
      </c>
      <c r="BB140" s="59" t="s">
        <v>579</v>
      </c>
      <c r="BC140" s="59" t="s">
        <v>579</v>
      </c>
      <c r="BD140" s="59" t="s">
        <v>579</v>
      </c>
    </row>
    <row r="141" s="29" customFormat="1" ht="15.25" spans="2:56">
      <c r="B141" s="50">
        <f t="shared" si="4"/>
        <v>130</v>
      </c>
      <c r="C141" s="51" t="str">
        <f ca="1">IF(INDIRECT("'Risk Input'!"&amp;Database!$O$8&amp;ROW()-5)="","",INDIRECT("'Risk Input'!"&amp;Database!$O$8&amp;ROW()-5))</f>
        <v/>
      </c>
      <c r="D141" s="52" t="str">
        <f ca="1">IF(INDIRECT("'Risk Input'!"&amp;Database!$O$2&amp;ROW()-5)="","",INDIRECT("'Risk Input'!"&amp;Database!$O$2&amp;ROW()-5))</f>
        <v/>
      </c>
      <c r="E141" s="53" t="str">
        <f ca="1">IF(INDIRECT("'Risk Input'!"&amp;Database!$O$25&amp;ROW()-5)="","",INDIRECT("'Risk Input'!"&amp;Database!$O$25&amp;ROW()-5))</f>
        <v/>
      </c>
      <c r="F141" s="53" t="str">
        <f ca="1">IF(INDIRECT("'Risk Input'!"&amp;Database!$O$20&amp;ROW()-5)="","",INDIRECT("'Risk Input'!"&amp;Database!$O$20&amp;ROW()-5))</f>
        <v/>
      </c>
      <c r="G141" s="53"/>
      <c r="H141" s="53"/>
      <c r="I141" s="59" t="s">
        <v>579</v>
      </c>
      <c r="J141" s="59" t="s">
        <v>579</v>
      </c>
      <c r="K141" s="59" t="s">
        <v>579</v>
      </c>
      <c r="L141" s="59" t="s">
        <v>579</v>
      </c>
      <c r="M141" s="59" t="s">
        <v>579</v>
      </c>
      <c r="N141" s="59" t="s">
        <v>579</v>
      </c>
      <c r="O141" s="59" t="s">
        <v>579</v>
      </c>
      <c r="P141" s="59" t="s">
        <v>579</v>
      </c>
      <c r="Q141" s="59" t="s">
        <v>579</v>
      </c>
      <c r="R141" s="59" t="s">
        <v>579</v>
      </c>
      <c r="S141" s="59" t="s">
        <v>579</v>
      </c>
      <c r="T141" s="59" t="s">
        <v>579</v>
      </c>
      <c r="U141" s="59" t="s">
        <v>579</v>
      </c>
      <c r="V141" s="59" t="s">
        <v>579</v>
      </c>
      <c r="W141" s="59" t="s">
        <v>579</v>
      </c>
      <c r="X141" s="59" t="s">
        <v>579</v>
      </c>
      <c r="Y141" s="59" t="s">
        <v>579</v>
      </c>
      <c r="Z141" s="59" t="s">
        <v>579</v>
      </c>
      <c r="AA141" s="59" t="s">
        <v>579</v>
      </c>
      <c r="AB141" s="59" t="s">
        <v>579</v>
      </c>
      <c r="AC141" s="59" t="s">
        <v>579</v>
      </c>
      <c r="AD141" s="59" t="s">
        <v>579</v>
      </c>
      <c r="AE141" s="59" t="s">
        <v>579</v>
      </c>
      <c r="AF141" s="59" t="s">
        <v>579</v>
      </c>
      <c r="AG141" s="59" t="s">
        <v>579</v>
      </c>
      <c r="AH141" s="59" t="s">
        <v>579</v>
      </c>
      <c r="AI141" s="59" t="s">
        <v>579</v>
      </c>
      <c r="AJ141" s="59" t="s">
        <v>579</v>
      </c>
      <c r="AK141" s="59" t="s">
        <v>579</v>
      </c>
      <c r="AL141" s="59" t="s">
        <v>579</v>
      </c>
      <c r="AM141" s="59" t="s">
        <v>579</v>
      </c>
      <c r="AN141" s="59" t="s">
        <v>579</v>
      </c>
      <c r="AO141" s="59" t="s">
        <v>579</v>
      </c>
      <c r="AP141" s="59" t="s">
        <v>579</v>
      </c>
      <c r="AQ141" s="59" t="s">
        <v>579</v>
      </c>
      <c r="AR141" s="59" t="s">
        <v>579</v>
      </c>
      <c r="AS141" s="59" t="s">
        <v>579</v>
      </c>
      <c r="AT141" s="59" t="s">
        <v>579</v>
      </c>
      <c r="AU141" s="59" t="s">
        <v>579</v>
      </c>
      <c r="AV141" s="59" t="s">
        <v>579</v>
      </c>
      <c r="AW141" s="59" t="s">
        <v>579</v>
      </c>
      <c r="AX141" s="59" t="s">
        <v>579</v>
      </c>
      <c r="AY141" s="59" t="s">
        <v>579</v>
      </c>
      <c r="AZ141" s="59" t="s">
        <v>579</v>
      </c>
      <c r="BA141" s="59" t="s">
        <v>579</v>
      </c>
      <c r="BB141" s="59" t="s">
        <v>579</v>
      </c>
      <c r="BC141" s="59" t="s">
        <v>579</v>
      </c>
      <c r="BD141" s="59" t="s">
        <v>579</v>
      </c>
    </row>
    <row r="142" s="29" customFormat="1" ht="15.25" spans="2:56">
      <c r="B142" s="50">
        <f t="shared" ref="B142:B169" si="5">B141+1</f>
        <v>131</v>
      </c>
      <c r="C142" s="51" t="str">
        <f ca="1">IF(INDIRECT("'Risk Input'!"&amp;Database!$O$8&amp;ROW()-5)="","",INDIRECT("'Risk Input'!"&amp;Database!$O$8&amp;ROW()-5))</f>
        <v/>
      </c>
      <c r="D142" s="52" t="str">
        <f ca="1">IF(INDIRECT("'Risk Input'!"&amp;Database!$O$2&amp;ROW()-5)="","",INDIRECT("'Risk Input'!"&amp;Database!$O$2&amp;ROW()-5))</f>
        <v/>
      </c>
      <c r="E142" s="51" t="str">
        <f ca="1">IF(INDIRECT("'Risk Input'!"&amp;Database!$O$25&amp;ROW()-5)="","",INDIRECT("'Risk Input'!"&amp;Database!$O$25&amp;ROW()-5))</f>
        <v/>
      </c>
      <c r="F142" s="51" t="str">
        <f ca="1">IF(INDIRECT("'Risk Input'!"&amp;Database!$O$20&amp;ROW()-5)="","",INDIRECT("'Risk Input'!"&amp;Database!$O$20&amp;ROW()-5))</f>
        <v/>
      </c>
      <c r="G142" s="51"/>
      <c r="H142" s="51"/>
      <c r="I142" s="59" t="s">
        <v>579</v>
      </c>
      <c r="J142" s="59" t="s">
        <v>579</v>
      </c>
      <c r="K142" s="59" t="s">
        <v>579</v>
      </c>
      <c r="L142" s="59" t="s">
        <v>579</v>
      </c>
      <c r="M142" s="59" t="s">
        <v>579</v>
      </c>
      <c r="N142" s="59" t="s">
        <v>579</v>
      </c>
      <c r="O142" s="59" t="s">
        <v>579</v>
      </c>
      <c r="P142" s="59" t="s">
        <v>579</v>
      </c>
      <c r="Q142" s="59" t="s">
        <v>579</v>
      </c>
      <c r="R142" s="59" t="s">
        <v>579</v>
      </c>
      <c r="S142" s="59" t="s">
        <v>579</v>
      </c>
      <c r="T142" s="59" t="s">
        <v>579</v>
      </c>
      <c r="U142" s="59" t="s">
        <v>579</v>
      </c>
      <c r="V142" s="59" t="s">
        <v>579</v>
      </c>
      <c r="W142" s="59" t="s">
        <v>579</v>
      </c>
      <c r="X142" s="59" t="s">
        <v>579</v>
      </c>
      <c r="Y142" s="59" t="s">
        <v>579</v>
      </c>
      <c r="Z142" s="59" t="s">
        <v>579</v>
      </c>
      <c r="AA142" s="59" t="s">
        <v>579</v>
      </c>
      <c r="AB142" s="59" t="s">
        <v>579</v>
      </c>
      <c r="AC142" s="59" t="s">
        <v>579</v>
      </c>
      <c r="AD142" s="59" t="s">
        <v>579</v>
      </c>
      <c r="AE142" s="59" t="s">
        <v>579</v>
      </c>
      <c r="AF142" s="59" t="s">
        <v>579</v>
      </c>
      <c r="AG142" s="59" t="s">
        <v>579</v>
      </c>
      <c r="AH142" s="59" t="s">
        <v>579</v>
      </c>
      <c r="AI142" s="59" t="s">
        <v>579</v>
      </c>
      <c r="AJ142" s="59" t="s">
        <v>579</v>
      </c>
      <c r="AK142" s="59" t="s">
        <v>579</v>
      </c>
      <c r="AL142" s="59" t="s">
        <v>579</v>
      </c>
      <c r="AM142" s="59" t="s">
        <v>579</v>
      </c>
      <c r="AN142" s="59" t="s">
        <v>579</v>
      </c>
      <c r="AO142" s="59" t="s">
        <v>579</v>
      </c>
      <c r="AP142" s="59" t="s">
        <v>579</v>
      </c>
      <c r="AQ142" s="59" t="s">
        <v>579</v>
      </c>
      <c r="AR142" s="59" t="s">
        <v>579</v>
      </c>
      <c r="AS142" s="59" t="s">
        <v>579</v>
      </c>
      <c r="AT142" s="59" t="s">
        <v>579</v>
      </c>
      <c r="AU142" s="59" t="s">
        <v>579</v>
      </c>
      <c r="AV142" s="59" t="s">
        <v>579</v>
      </c>
      <c r="AW142" s="59" t="s">
        <v>579</v>
      </c>
      <c r="AX142" s="59" t="s">
        <v>579</v>
      </c>
      <c r="AY142" s="59" t="s">
        <v>579</v>
      </c>
      <c r="AZ142" s="59" t="s">
        <v>579</v>
      </c>
      <c r="BA142" s="59" t="s">
        <v>579</v>
      </c>
      <c r="BB142" s="59" t="s">
        <v>579</v>
      </c>
      <c r="BC142" s="59" t="s">
        <v>579</v>
      </c>
      <c r="BD142" s="59" t="s">
        <v>579</v>
      </c>
    </row>
    <row r="143" s="29" customFormat="1" ht="15.25" spans="2:56">
      <c r="B143" s="50">
        <f t="shared" si="5"/>
        <v>132</v>
      </c>
      <c r="C143" s="51" t="str">
        <f ca="1">IF(INDIRECT("'Risk Input'!"&amp;Database!$O$8&amp;ROW()-5)="","",INDIRECT("'Risk Input'!"&amp;Database!$O$8&amp;ROW()-5))</f>
        <v/>
      </c>
      <c r="D143" s="52" t="str">
        <f ca="1">IF(INDIRECT("'Risk Input'!"&amp;Database!$O$2&amp;ROW()-5)="","",INDIRECT("'Risk Input'!"&amp;Database!$O$2&amp;ROW()-5))</f>
        <v/>
      </c>
      <c r="E143" s="53" t="str">
        <f ca="1">IF(INDIRECT("'Risk Input'!"&amp;Database!$O$25&amp;ROW()-5)="","",INDIRECT("'Risk Input'!"&amp;Database!$O$25&amp;ROW()-5))</f>
        <v/>
      </c>
      <c r="F143" s="53" t="str">
        <f ca="1">IF(INDIRECT("'Risk Input'!"&amp;Database!$O$20&amp;ROW()-5)="","",INDIRECT("'Risk Input'!"&amp;Database!$O$20&amp;ROW()-5))</f>
        <v/>
      </c>
      <c r="G143" s="53"/>
      <c r="H143" s="53"/>
      <c r="I143" s="59" t="s">
        <v>579</v>
      </c>
      <c r="J143" s="59" t="s">
        <v>579</v>
      </c>
      <c r="K143" s="59" t="s">
        <v>579</v>
      </c>
      <c r="L143" s="59" t="s">
        <v>579</v>
      </c>
      <c r="M143" s="59" t="s">
        <v>579</v>
      </c>
      <c r="N143" s="59" t="s">
        <v>579</v>
      </c>
      <c r="O143" s="59" t="s">
        <v>579</v>
      </c>
      <c r="P143" s="59" t="s">
        <v>579</v>
      </c>
      <c r="Q143" s="59" t="s">
        <v>579</v>
      </c>
      <c r="R143" s="59" t="s">
        <v>579</v>
      </c>
      <c r="S143" s="59" t="s">
        <v>579</v>
      </c>
      <c r="T143" s="59" t="s">
        <v>579</v>
      </c>
      <c r="U143" s="59" t="s">
        <v>579</v>
      </c>
      <c r="V143" s="59" t="s">
        <v>579</v>
      </c>
      <c r="W143" s="59" t="s">
        <v>579</v>
      </c>
      <c r="X143" s="59" t="s">
        <v>579</v>
      </c>
      <c r="Y143" s="59" t="s">
        <v>579</v>
      </c>
      <c r="Z143" s="59" t="s">
        <v>579</v>
      </c>
      <c r="AA143" s="59" t="s">
        <v>579</v>
      </c>
      <c r="AB143" s="59" t="s">
        <v>579</v>
      </c>
      <c r="AC143" s="59" t="s">
        <v>579</v>
      </c>
      <c r="AD143" s="59" t="s">
        <v>579</v>
      </c>
      <c r="AE143" s="59" t="s">
        <v>579</v>
      </c>
      <c r="AF143" s="59" t="s">
        <v>579</v>
      </c>
      <c r="AG143" s="59" t="s">
        <v>579</v>
      </c>
      <c r="AH143" s="59" t="s">
        <v>579</v>
      </c>
      <c r="AI143" s="59" t="s">
        <v>579</v>
      </c>
      <c r="AJ143" s="59" t="s">
        <v>579</v>
      </c>
      <c r="AK143" s="59" t="s">
        <v>579</v>
      </c>
      <c r="AL143" s="59" t="s">
        <v>579</v>
      </c>
      <c r="AM143" s="59" t="s">
        <v>579</v>
      </c>
      <c r="AN143" s="59" t="s">
        <v>579</v>
      </c>
      <c r="AO143" s="59" t="s">
        <v>579</v>
      </c>
      <c r="AP143" s="59" t="s">
        <v>579</v>
      </c>
      <c r="AQ143" s="59" t="s">
        <v>579</v>
      </c>
      <c r="AR143" s="59" t="s">
        <v>579</v>
      </c>
      <c r="AS143" s="59" t="s">
        <v>579</v>
      </c>
      <c r="AT143" s="59" t="s">
        <v>579</v>
      </c>
      <c r="AU143" s="59" t="s">
        <v>579</v>
      </c>
      <c r="AV143" s="59" t="s">
        <v>579</v>
      </c>
      <c r="AW143" s="59" t="s">
        <v>579</v>
      </c>
      <c r="AX143" s="59" t="s">
        <v>579</v>
      </c>
      <c r="AY143" s="59" t="s">
        <v>579</v>
      </c>
      <c r="AZ143" s="59" t="s">
        <v>579</v>
      </c>
      <c r="BA143" s="59" t="s">
        <v>579</v>
      </c>
      <c r="BB143" s="59" t="s">
        <v>579</v>
      </c>
      <c r="BC143" s="59" t="s">
        <v>579</v>
      </c>
      <c r="BD143" s="59" t="s">
        <v>579</v>
      </c>
    </row>
    <row r="144" s="29" customFormat="1" ht="15.25" spans="2:56">
      <c r="B144" s="50">
        <f t="shared" si="5"/>
        <v>133</v>
      </c>
      <c r="C144" s="51" t="str">
        <f ca="1">IF(INDIRECT("'Risk Input'!"&amp;Database!$O$8&amp;ROW()-5)="","",INDIRECT("'Risk Input'!"&amp;Database!$O$8&amp;ROW()-5))</f>
        <v/>
      </c>
      <c r="D144" s="52" t="str">
        <f ca="1">IF(INDIRECT("'Risk Input'!"&amp;Database!$O$2&amp;ROW()-5)="","",INDIRECT("'Risk Input'!"&amp;Database!$O$2&amp;ROW()-5))</f>
        <v/>
      </c>
      <c r="E144" s="51" t="str">
        <f ca="1">IF(INDIRECT("'Risk Input'!"&amp;Database!$O$25&amp;ROW()-5)="","",INDIRECT("'Risk Input'!"&amp;Database!$O$25&amp;ROW()-5))</f>
        <v/>
      </c>
      <c r="F144" s="51" t="str">
        <f ca="1">IF(INDIRECT("'Risk Input'!"&amp;Database!$O$20&amp;ROW()-5)="","",INDIRECT("'Risk Input'!"&amp;Database!$O$20&amp;ROW()-5))</f>
        <v/>
      </c>
      <c r="G144" s="51"/>
      <c r="H144" s="51"/>
      <c r="I144" s="59" t="s">
        <v>579</v>
      </c>
      <c r="J144" s="59" t="s">
        <v>579</v>
      </c>
      <c r="K144" s="59" t="s">
        <v>579</v>
      </c>
      <c r="L144" s="59" t="s">
        <v>579</v>
      </c>
      <c r="M144" s="59" t="s">
        <v>579</v>
      </c>
      <c r="N144" s="59" t="s">
        <v>579</v>
      </c>
      <c r="O144" s="59" t="s">
        <v>579</v>
      </c>
      <c r="P144" s="59" t="s">
        <v>579</v>
      </c>
      <c r="Q144" s="59" t="s">
        <v>579</v>
      </c>
      <c r="R144" s="59" t="s">
        <v>579</v>
      </c>
      <c r="S144" s="59" t="s">
        <v>579</v>
      </c>
      <c r="T144" s="59" t="s">
        <v>579</v>
      </c>
      <c r="U144" s="59" t="s">
        <v>579</v>
      </c>
      <c r="V144" s="59" t="s">
        <v>579</v>
      </c>
      <c r="W144" s="59" t="s">
        <v>579</v>
      </c>
      <c r="X144" s="59" t="s">
        <v>579</v>
      </c>
      <c r="Y144" s="59" t="s">
        <v>579</v>
      </c>
      <c r="Z144" s="59" t="s">
        <v>579</v>
      </c>
      <c r="AA144" s="59" t="s">
        <v>579</v>
      </c>
      <c r="AB144" s="59" t="s">
        <v>579</v>
      </c>
      <c r="AC144" s="59" t="s">
        <v>579</v>
      </c>
      <c r="AD144" s="59" t="s">
        <v>579</v>
      </c>
      <c r="AE144" s="59" t="s">
        <v>579</v>
      </c>
      <c r="AF144" s="59" t="s">
        <v>579</v>
      </c>
      <c r="AG144" s="59" t="s">
        <v>579</v>
      </c>
      <c r="AH144" s="59" t="s">
        <v>579</v>
      </c>
      <c r="AI144" s="59" t="s">
        <v>579</v>
      </c>
      <c r="AJ144" s="59" t="s">
        <v>579</v>
      </c>
      <c r="AK144" s="59" t="s">
        <v>579</v>
      </c>
      <c r="AL144" s="59" t="s">
        <v>579</v>
      </c>
      <c r="AM144" s="59" t="s">
        <v>579</v>
      </c>
      <c r="AN144" s="59" t="s">
        <v>579</v>
      </c>
      <c r="AO144" s="59" t="s">
        <v>579</v>
      </c>
      <c r="AP144" s="59" t="s">
        <v>579</v>
      </c>
      <c r="AQ144" s="59" t="s">
        <v>579</v>
      </c>
      <c r="AR144" s="59" t="s">
        <v>579</v>
      </c>
      <c r="AS144" s="59" t="s">
        <v>579</v>
      </c>
      <c r="AT144" s="59" t="s">
        <v>579</v>
      </c>
      <c r="AU144" s="59" t="s">
        <v>579</v>
      </c>
      <c r="AV144" s="59" t="s">
        <v>579</v>
      </c>
      <c r="AW144" s="59" t="s">
        <v>579</v>
      </c>
      <c r="AX144" s="59" t="s">
        <v>579</v>
      </c>
      <c r="AY144" s="59" t="s">
        <v>579</v>
      </c>
      <c r="AZ144" s="59" t="s">
        <v>579</v>
      </c>
      <c r="BA144" s="59" t="s">
        <v>579</v>
      </c>
      <c r="BB144" s="59" t="s">
        <v>579</v>
      </c>
      <c r="BC144" s="59" t="s">
        <v>579</v>
      </c>
      <c r="BD144" s="59" t="s">
        <v>579</v>
      </c>
    </row>
    <row r="145" s="29" customFormat="1" ht="15.25" spans="2:56">
      <c r="B145" s="50">
        <f t="shared" si="5"/>
        <v>134</v>
      </c>
      <c r="C145" s="51" t="str">
        <f ca="1">IF(INDIRECT("'Risk Input'!"&amp;Database!$O$8&amp;ROW()-5)="","",INDIRECT("'Risk Input'!"&amp;Database!$O$8&amp;ROW()-5))</f>
        <v/>
      </c>
      <c r="D145" s="52" t="str">
        <f ca="1">IF(INDIRECT("'Risk Input'!"&amp;Database!$O$2&amp;ROW()-5)="","",INDIRECT("'Risk Input'!"&amp;Database!$O$2&amp;ROW()-5))</f>
        <v/>
      </c>
      <c r="E145" s="53" t="str">
        <f ca="1">IF(INDIRECT("'Risk Input'!"&amp;Database!$O$25&amp;ROW()-5)="","",INDIRECT("'Risk Input'!"&amp;Database!$O$25&amp;ROW()-5))</f>
        <v/>
      </c>
      <c r="F145" s="53" t="str">
        <f ca="1">IF(INDIRECT("'Risk Input'!"&amp;Database!$O$20&amp;ROW()-5)="","",INDIRECT("'Risk Input'!"&amp;Database!$O$20&amp;ROW()-5))</f>
        <v/>
      </c>
      <c r="G145" s="53"/>
      <c r="H145" s="53"/>
      <c r="I145" s="59" t="s">
        <v>579</v>
      </c>
      <c r="J145" s="59" t="s">
        <v>579</v>
      </c>
      <c r="K145" s="59" t="s">
        <v>579</v>
      </c>
      <c r="L145" s="59" t="s">
        <v>579</v>
      </c>
      <c r="M145" s="59" t="s">
        <v>579</v>
      </c>
      <c r="N145" s="59" t="s">
        <v>579</v>
      </c>
      <c r="O145" s="59" t="s">
        <v>579</v>
      </c>
      <c r="P145" s="59" t="s">
        <v>579</v>
      </c>
      <c r="Q145" s="59" t="s">
        <v>579</v>
      </c>
      <c r="R145" s="59" t="s">
        <v>579</v>
      </c>
      <c r="S145" s="59" t="s">
        <v>579</v>
      </c>
      <c r="T145" s="59" t="s">
        <v>579</v>
      </c>
      <c r="U145" s="59" t="s">
        <v>579</v>
      </c>
      <c r="V145" s="59" t="s">
        <v>579</v>
      </c>
      <c r="W145" s="59" t="s">
        <v>579</v>
      </c>
      <c r="X145" s="59" t="s">
        <v>579</v>
      </c>
      <c r="Y145" s="59" t="s">
        <v>579</v>
      </c>
      <c r="Z145" s="59" t="s">
        <v>579</v>
      </c>
      <c r="AA145" s="59" t="s">
        <v>579</v>
      </c>
      <c r="AB145" s="59" t="s">
        <v>579</v>
      </c>
      <c r="AC145" s="59" t="s">
        <v>579</v>
      </c>
      <c r="AD145" s="59" t="s">
        <v>579</v>
      </c>
      <c r="AE145" s="59" t="s">
        <v>579</v>
      </c>
      <c r="AF145" s="59" t="s">
        <v>579</v>
      </c>
      <c r="AG145" s="59" t="s">
        <v>579</v>
      </c>
      <c r="AH145" s="59" t="s">
        <v>579</v>
      </c>
      <c r="AI145" s="59" t="s">
        <v>579</v>
      </c>
      <c r="AJ145" s="59" t="s">
        <v>579</v>
      </c>
      <c r="AK145" s="59" t="s">
        <v>579</v>
      </c>
      <c r="AL145" s="59" t="s">
        <v>579</v>
      </c>
      <c r="AM145" s="59" t="s">
        <v>579</v>
      </c>
      <c r="AN145" s="59" t="s">
        <v>579</v>
      </c>
      <c r="AO145" s="59" t="s">
        <v>579</v>
      </c>
      <c r="AP145" s="59" t="s">
        <v>579</v>
      </c>
      <c r="AQ145" s="59" t="s">
        <v>579</v>
      </c>
      <c r="AR145" s="59" t="s">
        <v>579</v>
      </c>
      <c r="AS145" s="59" t="s">
        <v>579</v>
      </c>
      <c r="AT145" s="59" t="s">
        <v>579</v>
      </c>
      <c r="AU145" s="59" t="s">
        <v>579</v>
      </c>
      <c r="AV145" s="59" t="s">
        <v>579</v>
      </c>
      <c r="AW145" s="59" t="s">
        <v>579</v>
      </c>
      <c r="AX145" s="59" t="s">
        <v>579</v>
      </c>
      <c r="AY145" s="59" t="s">
        <v>579</v>
      </c>
      <c r="AZ145" s="59" t="s">
        <v>579</v>
      </c>
      <c r="BA145" s="59" t="s">
        <v>579</v>
      </c>
      <c r="BB145" s="59" t="s">
        <v>579</v>
      </c>
      <c r="BC145" s="59" t="s">
        <v>579</v>
      </c>
      <c r="BD145" s="59" t="s">
        <v>579</v>
      </c>
    </row>
    <row r="146" s="29" customFormat="1" ht="15.25" spans="2:56">
      <c r="B146" s="50">
        <f t="shared" si="5"/>
        <v>135</v>
      </c>
      <c r="C146" s="51" t="str">
        <f ca="1">IF(INDIRECT("'Risk Input'!"&amp;Database!$O$8&amp;ROW()-5)="","",INDIRECT("'Risk Input'!"&amp;Database!$O$8&amp;ROW()-5))</f>
        <v/>
      </c>
      <c r="D146" s="52" t="str">
        <f ca="1">IF(INDIRECT("'Risk Input'!"&amp;Database!$O$2&amp;ROW()-5)="","",INDIRECT("'Risk Input'!"&amp;Database!$O$2&amp;ROW()-5))</f>
        <v/>
      </c>
      <c r="E146" s="51" t="str">
        <f ca="1">IF(INDIRECT("'Risk Input'!"&amp;Database!$O$25&amp;ROW()-5)="","",INDIRECT("'Risk Input'!"&amp;Database!$O$25&amp;ROW()-5))</f>
        <v/>
      </c>
      <c r="F146" s="51" t="str">
        <f ca="1">IF(INDIRECT("'Risk Input'!"&amp;Database!$O$20&amp;ROW()-5)="","",INDIRECT("'Risk Input'!"&amp;Database!$O$20&amp;ROW()-5))</f>
        <v/>
      </c>
      <c r="G146" s="51"/>
      <c r="H146" s="51"/>
      <c r="I146" s="59" t="s">
        <v>579</v>
      </c>
      <c r="J146" s="59" t="s">
        <v>579</v>
      </c>
      <c r="K146" s="59" t="s">
        <v>579</v>
      </c>
      <c r="L146" s="59" t="s">
        <v>579</v>
      </c>
      <c r="M146" s="59" t="s">
        <v>579</v>
      </c>
      <c r="N146" s="59" t="s">
        <v>579</v>
      </c>
      <c r="O146" s="59" t="s">
        <v>579</v>
      </c>
      <c r="P146" s="59" t="s">
        <v>579</v>
      </c>
      <c r="Q146" s="59" t="s">
        <v>579</v>
      </c>
      <c r="R146" s="59" t="s">
        <v>579</v>
      </c>
      <c r="S146" s="59" t="s">
        <v>579</v>
      </c>
      <c r="T146" s="59" t="s">
        <v>579</v>
      </c>
      <c r="U146" s="59" t="s">
        <v>579</v>
      </c>
      <c r="V146" s="59" t="s">
        <v>579</v>
      </c>
      <c r="W146" s="59" t="s">
        <v>579</v>
      </c>
      <c r="X146" s="59" t="s">
        <v>579</v>
      </c>
      <c r="Y146" s="59" t="s">
        <v>579</v>
      </c>
      <c r="Z146" s="59" t="s">
        <v>579</v>
      </c>
      <c r="AA146" s="59" t="s">
        <v>579</v>
      </c>
      <c r="AB146" s="59" t="s">
        <v>579</v>
      </c>
      <c r="AC146" s="59" t="s">
        <v>579</v>
      </c>
      <c r="AD146" s="59" t="s">
        <v>579</v>
      </c>
      <c r="AE146" s="59" t="s">
        <v>579</v>
      </c>
      <c r="AF146" s="59" t="s">
        <v>579</v>
      </c>
      <c r="AG146" s="59" t="s">
        <v>579</v>
      </c>
      <c r="AH146" s="59" t="s">
        <v>579</v>
      </c>
      <c r="AI146" s="59" t="s">
        <v>579</v>
      </c>
      <c r="AJ146" s="59" t="s">
        <v>579</v>
      </c>
      <c r="AK146" s="59" t="s">
        <v>579</v>
      </c>
      <c r="AL146" s="59" t="s">
        <v>579</v>
      </c>
      <c r="AM146" s="59" t="s">
        <v>579</v>
      </c>
      <c r="AN146" s="59" t="s">
        <v>579</v>
      </c>
      <c r="AO146" s="59" t="s">
        <v>579</v>
      </c>
      <c r="AP146" s="59" t="s">
        <v>579</v>
      </c>
      <c r="AQ146" s="59" t="s">
        <v>579</v>
      </c>
      <c r="AR146" s="59" t="s">
        <v>579</v>
      </c>
      <c r="AS146" s="59" t="s">
        <v>579</v>
      </c>
      <c r="AT146" s="59" t="s">
        <v>579</v>
      </c>
      <c r="AU146" s="59" t="s">
        <v>579</v>
      </c>
      <c r="AV146" s="59" t="s">
        <v>579</v>
      </c>
      <c r="AW146" s="59" t="s">
        <v>579</v>
      </c>
      <c r="AX146" s="59" t="s">
        <v>579</v>
      </c>
      <c r="AY146" s="59" t="s">
        <v>579</v>
      </c>
      <c r="AZ146" s="59" t="s">
        <v>579</v>
      </c>
      <c r="BA146" s="59" t="s">
        <v>579</v>
      </c>
      <c r="BB146" s="59" t="s">
        <v>579</v>
      </c>
      <c r="BC146" s="59" t="s">
        <v>579</v>
      </c>
      <c r="BD146" s="59" t="s">
        <v>579</v>
      </c>
    </row>
    <row r="147" s="29" customFormat="1" ht="15.25" spans="2:56">
      <c r="B147" s="50">
        <f t="shared" si="5"/>
        <v>136</v>
      </c>
      <c r="C147" s="51" t="str">
        <f ca="1">IF(INDIRECT("'Risk Input'!"&amp;Database!$O$8&amp;ROW()-5)="","",INDIRECT("'Risk Input'!"&amp;Database!$O$8&amp;ROW()-5))</f>
        <v/>
      </c>
      <c r="D147" s="52" t="str">
        <f ca="1">IF(INDIRECT("'Risk Input'!"&amp;Database!$O$2&amp;ROW()-5)="","",INDIRECT("'Risk Input'!"&amp;Database!$O$2&amp;ROW()-5))</f>
        <v/>
      </c>
      <c r="E147" s="53" t="str">
        <f ca="1">IF(INDIRECT("'Risk Input'!"&amp;Database!$O$25&amp;ROW()-5)="","",INDIRECT("'Risk Input'!"&amp;Database!$O$25&amp;ROW()-5))</f>
        <v/>
      </c>
      <c r="F147" s="53" t="str">
        <f ca="1">IF(INDIRECT("'Risk Input'!"&amp;Database!$O$20&amp;ROW()-5)="","",INDIRECT("'Risk Input'!"&amp;Database!$O$20&amp;ROW()-5))</f>
        <v/>
      </c>
      <c r="G147" s="53"/>
      <c r="H147" s="53"/>
      <c r="I147" s="59" t="s">
        <v>579</v>
      </c>
      <c r="J147" s="59" t="s">
        <v>579</v>
      </c>
      <c r="K147" s="59" t="s">
        <v>579</v>
      </c>
      <c r="L147" s="59" t="s">
        <v>579</v>
      </c>
      <c r="M147" s="59" t="s">
        <v>579</v>
      </c>
      <c r="N147" s="59" t="s">
        <v>579</v>
      </c>
      <c r="O147" s="59" t="s">
        <v>579</v>
      </c>
      <c r="P147" s="59" t="s">
        <v>579</v>
      </c>
      <c r="Q147" s="59" t="s">
        <v>579</v>
      </c>
      <c r="R147" s="59" t="s">
        <v>579</v>
      </c>
      <c r="S147" s="59" t="s">
        <v>579</v>
      </c>
      <c r="T147" s="59" t="s">
        <v>579</v>
      </c>
      <c r="U147" s="59" t="s">
        <v>579</v>
      </c>
      <c r="V147" s="59" t="s">
        <v>579</v>
      </c>
      <c r="W147" s="59" t="s">
        <v>579</v>
      </c>
      <c r="X147" s="59" t="s">
        <v>579</v>
      </c>
      <c r="Y147" s="59" t="s">
        <v>579</v>
      </c>
      <c r="Z147" s="59" t="s">
        <v>579</v>
      </c>
      <c r="AA147" s="59" t="s">
        <v>579</v>
      </c>
      <c r="AB147" s="59" t="s">
        <v>579</v>
      </c>
      <c r="AC147" s="59" t="s">
        <v>579</v>
      </c>
      <c r="AD147" s="59" t="s">
        <v>579</v>
      </c>
      <c r="AE147" s="59" t="s">
        <v>579</v>
      </c>
      <c r="AF147" s="59" t="s">
        <v>579</v>
      </c>
      <c r="AG147" s="59" t="s">
        <v>579</v>
      </c>
      <c r="AH147" s="59" t="s">
        <v>579</v>
      </c>
      <c r="AI147" s="59" t="s">
        <v>579</v>
      </c>
      <c r="AJ147" s="59" t="s">
        <v>579</v>
      </c>
      <c r="AK147" s="59" t="s">
        <v>579</v>
      </c>
      <c r="AL147" s="59" t="s">
        <v>579</v>
      </c>
      <c r="AM147" s="59" t="s">
        <v>579</v>
      </c>
      <c r="AN147" s="59" t="s">
        <v>579</v>
      </c>
      <c r="AO147" s="59" t="s">
        <v>579</v>
      </c>
      <c r="AP147" s="59" t="s">
        <v>579</v>
      </c>
      <c r="AQ147" s="59" t="s">
        <v>579</v>
      </c>
      <c r="AR147" s="59" t="s">
        <v>579</v>
      </c>
      <c r="AS147" s="59" t="s">
        <v>579</v>
      </c>
      <c r="AT147" s="59" t="s">
        <v>579</v>
      </c>
      <c r="AU147" s="59" t="s">
        <v>579</v>
      </c>
      <c r="AV147" s="59" t="s">
        <v>579</v>
      </c>
      <c r="AW147" s="59" t="s">
        <v>579</v>
      </c>
      <c r="AX147" s="59" t="s">
        <v>579</v>
      </c>
      <c r="AY147" s="59" t="s">
        <v>579</v>
      </c>
      <c r="AZ147" s="59" t="s">
        <v>579</v>
      </c>
      <c r="BA147" s="59" t="s">
        <v>579</v>
      </c>
      <c r="BB147" s="59" t="s">
        <v>579</v>
      </c>
      <c r="BC147" s="59" t="s">
        <v>579</v>
      </c>
      <c r="BD147" s="59" t="s">
        <v>579</v>
      </c>
    </row>
    <row r="148" s="29" customFormat="1" ht="15.25" spans="2:56">
      <c r="B148" s="50">
        <f t="shared" si="5"/>
        <v>137</v>
      </c>
      <c r="C148" s="51" t="str">
        <f ca="1">IF(INDIRECT("'Risk Input'!"&amp;Database!$O$8&amp;ROW()-5)="","",INDIRECT("'Risk Input'!"&amp;Database!$O$8&amp;ROW()-5))</f>
        <v/>
      </c>
      <c r="D148" s="52" t="str">
        <f ca="1">IF(INDIRECT("'Risk Input'!"&amp;Database!$O$2&amp;ROW()-5)="","",INDIRECT("'Risk Input'!"&amp;Database!$O$2&amp;ROW()-5))</f>
        <v/>
      </c>
      <c r="E148" s="51" t="str">
        <f ca="1">IF(INDIRECT("'Risk Input'!"&amp;Database!$O$25&amp;ROW()-5)="","",INDIRECT("'Risk Input'!"&amp;Database!$O$25&amp;ROW()-5))</f>
        <v/>
      </c>
      <c r="F148" s="51" t="str">
        <f ca="1">IF(INDIRECT("'Risk Input'!"&amp;Database!$O$20&amp;ROW()-5)="","",INDIRECT("'Risk Input'!"&amp;Database!$O$20&amp;ROW()-5))</f>
        <v/>
      </c>
      <c r="G148" s="51"/>
      <c r="H148" s="51"/>
      <c r="I148" s="59" t="s">
        <v>579</v>
      </c>
      <c r="J148" s="59" t="s">
        <v>579</v>
      </c>
      <c r="K148" s="59" t="s">
        <v>579</v>
      </c>
      <c r="L148" s="59" t="s">
        <v>579</v>
      </c>
      <c r="M148" s="59" t="s">
        <v>579</v>
      </c>
      <c r="N148" s="59" t="s">
        <v>579</v>
      </c>
      <c r="O148" s="59" t="s">
        <v>579</v>
      </c>
      <c r="P148" s="59" t="s">
        <v>579</v>
      </c>
      <c r="Q148" s="59" t="s">
        <v>579</v>
      </c>
      <c r="R148" s="59" t="s">
        <v>579</v>
      </c>
      <c r="S148" s="59" t="s">
        <v>579</v>
      </c>
      <c r="T148" s="59" t="s">
        <v>579</v>
      </c>
      <c r="U148" s="59" t="s">
        <v>579</v>
      </c>
      <c r="V148" s="59" t="s">
        <v>579</v>
      </c>
      <c r="W148" s="59" t="s">
        <v>579</v>
      </c>
      <c r="X148" s="59" t="s">
        <v>579</v>
      </c>
      <c r="Y148" s="59" t="s">
        <v>579</v>
      </c>
      <c r="Z148" s="59" t="s">
        <v>579</v>
      </c>
      <c r="AA148" s="59" t="s">
        <v>579</v>
      </c>
      <c r="AB148" s="59" t="s">
        <v>579</v>
      </c>
      <c r="AC148" s="59" t="s">
        <v>579</v>
      </c>
      <c r="AD148" s="59" t="s">
        <v>579</v>
      </c>
      <c r="AE148" s="59" t="s">
        <v>579</v>
      </c>
      <c r="AF148" s="59" t="s">
        <v>579</v>
      </c>
      <c r="AG148" s="59" t="s">
        <v>579</v>
      </c>
      <c r="AH148" s="59" t="s">
        <v>579</v>
      </c>
      <c r="AI148" s="59" t="s">
        <v>579</v>
      </c>
      <c r="AJ148" s="59" t="s">
        <v>579</v>
      </c>
      <c r="AK148" s="59" t="s">
        <v>579</v>
      </c>
      <c r="AL148" s="59" t="s">
        <v>579</v>
      </c>
      <c r="AM148" s="59" t="s">
        <v>579</v>
      </c>
      <c r="AN148" s="59" t="s">
        <v>579</v>
      </c>
      <c r="AO148" s="59" t="s">
        <v>579</v>
      </c>
      <c r="AP148" s="59" t="s">
        <v>579</v>
      </c>
      <c r="AQ148" s="59" t="s">
        <v>579</v>
      </c>
      <c r="AR148" s="59" t="s">
        <v>579</v>
      </c>
      <c r="AS148" s="59" t="s">
        <v>579</v>
      </c>
      <c r="AT148" s="59" t="s">
        <v>579</v>
      </c>
      <c r="AU148" s="59" t="s">
        <v>579</v>
      </c>
      <c r="AV148" s="59" t="s">
        <v>579</v>
      </c>
      <c r="AW148" s="59" t="s">
        <v>579</v>
      </c>
      <c r="AX148" s="59" t="s">
        <v>579</v>
      </c>
      <c r="AY148" s="59" t="s">
        <v>579</v>
      </c>
      <c r="AZ148" s="59" t="s">
        <v>579</v>
      </c>
      <c r="BA148" s="59" t="s">
        <v>579</v>
      </c>
      <c r="BB148" s="59" t="s">
        <v>579</v>
      </c>
      <c r="BC148" s="59" t="s">
        <v>579</v>
      </c>
      <c r="BD148" s="59" t="s">
        <v>579</v>
      </c>
    </row>
    <row r="149" s="29" customFormat="1" ht="15.25" spans="2:56">
      <c r="B149" s="50">
        <f t="shared" si="5"/>
        <v>138</v>
      </c>
      <c r="C149" s="51" t="str">
        <f ca="1">IF(INDIRECT("'Risk Input'!"&amp;Database!$O$8&amp;ROW()-5)="","",INDIRECT("'Risk Input'!"&amp;Database!$O$8&amp;ROW()-5))</f>
        <v/>
      </c>
      <c r="D149" s="52" t="str">
        <f ca="1">IF(INDIRECT("'Risk Input'!"&amp;Database!$O$2&amp;ROW()-5)="","",INDIRECT("'Risk Input'!"&amp;Database!$O$2&amp;ROW()-5))</f>
        <v/>
      </c>
      <c r="E149" s="53" t="str">
        <f ca="1">IF(INDIRECT("'Risk Input'!"&amp;Database!$O$25&amp;ROW()-5)="","",INDIRECT("'Risk Input'!"&amp;Database!$O$25&amp;ROW()-5))</f>
        <v/>
      </c>
      <c r="F149" s="53" t="str">
        <f ca="1">IF(INDIRECT("'Risk Input'!"&amp;Database!$O$20&amp;ROW()-5)="","",INDIRECT("'Risk Input'!"&amp;Database!$O$20&amp;ROW()-5))</f>
        <v/>
      </c>
      <c r="G149" s="53"/>
      <c r="H149" s="53"/>
      <c r="I149" s="59" t="s">
        <v>579</v>
      </c>
      <c r="J149" s="59" t="s">
        <v>579</v>
      </c>
      <c r="K149" s="59" t="s">
        <v>579</v>
      </c>
      <c r="L149" s="59" t="s">
        <v>579</v>
      </c>
      <c r="M149" s="59" t="s">
        <v>579</v>
      </c>
      <c r="N149" s="59" t="s">
        <v>579</v>
      </c>
      <c r="O149" s="59" t="s">
        <v>579</v>
      </c>
      <c r="P149" s="59" t="s">
        <v>579</v>
      </c>
      <c r="Q149" s="59" t="s">
        <v>579</v>
      </c>
      <c r="R149" s="59" t="s">
        <v>579</v>
      </c>
      <c r="S149" s="59" t="s">
        <v>579</v>
      </c>
      <c r="T149" s="59" t="s">
        <v>579</v>
      </c>
      <c r="U149" s="59" t="s">
        <v>579</v>
      </c>
      <c r="V149" s="59" t="s">
        <v>579</v>
      </c>
      <c r="W149" s="59" t="s">
        <v>579</v>
      </c>
      <c r="X149" s="59" t="s">
        <v>579</v>
      </c>
      <c r="Y149" s="59" t="s">
        <v>579</v>
      </c>
      <c r="Z149" s="59" t="s">
        <v>579</v>
      </c>
      <c r="AA149" s="59" t="s">
        <v>579</v>
      </c>
      <c r="AB149" s="59" t="s">
        <v>579</v>
      </c>
      <c r="AC149" s="59" t="s">
        <v>579</v>
      </c>
      <c r="AD149" s="59" t="s">
        <v>579</v>
      </c>
      <c r="AE149" s="59" t="s">
        <v>579</v>
      </c>
      <c r="AF149" s="59" t="s">
        <v>579</v>
      </c>
      <c r="AG149" s="59" t="s">
        <v>579</v>
      </c>
      <c r="AH149" s="59" t="s">
        <v>579</v>
      </c>
      <c r="AI149" s="59" t="s">
        <v>579</v>
      </c>
      <c r="AJ149" s="59" t="s">
        <v>579</v>
      </c>
      <c r="AK149" s="59" t="s">
        <v>579</v>
      </c>
      <c r="AL149" s="59" t="s">
        <v>579</v>
      </c>
      <c r="AM149" s="59" t="s">
        <v>579</v>
      </c>
      <c r="AN149" s="59" t="s">
        <v>579</v>
      </c>
      <c r="AO149" s="59" t="s">
        <v>579</v>
      </c>
      <c r="AP149" s="59" t="s">
        <v>579</v>
      </c>
      <c r="AQ149" s="59" t="s">
        <v>579</v>
      </c>
      <c r="AR149" s="59" t="s">
        <v>579</v>
      </c>
      <c r="AS149" s="59" t="s">
        <v>579</v>
      </c>
      <c r="AT149" s="59" t="s">
        <v>579</v>
      </c>
      <c r="AU149" s="59" t="s">
        <v>579</v>
      </c>
      <c r="AV149" s="59" t="s">
        <v>579</v>
      </c>
      <c r="AW149" s="59" t="s">
        <v>579</v>
      </c>
      <c r="AX149" s="59" t="s">
        <v>579</v>
      </c>
      <c r="AY149" s="59" t="s">
        <v>579</v>
      </c>
      <c r="AZ149" s="59" t="s">
        <v>579</v>
      </c>
      <c r="BA149" s="59" t="s">
        <v>579</v>
      </c>
      <c r="BB149" s="59" t="s">
        <v>579</v>
      </c>
      <c r="BC149" s="59" t="s">
        <v>579</v>
      </c>
      <c r="BD149" s="59" t="s">
        <v>579</v>
      </c>
    </row>
    <row r="150" s="29" customFormat="1" ht="15.25" spans="2:56">
      <c r="B150" s="50">
        <f t="shared" si="5"/>
        <v>139</v>
      </c>
      <c r="C150" s="51" t="str">
        <f ca="1">IF(INDIRECT("'Risk Input'!"&amp;Database!$O$8&amp;ROW()-5)="","",INDIRECT("'Risk Input'!"&amp;Database!$O$8&amp;ROW()-5))</f>
        <v/>
      </c>
      <c r="D150" s="52" t="str">
        <f ca="1">IF(INDIRECT("'Risk Input'!"&amp;Database!$O$2&amp;ROW()-5)="","",INDIRECT("'Risk Input'!"&amp;Database!$O$2&amp;ROW()-5))</f>
        <v/>
      </c>
      <c r="E150" s="51" t="str">
        <f ca="1">IF(INDIRECT("'Risk Input'!"&amp;Database!$O$25&amp;ROW()-5)="","",INDIRECT("'Risk Input'!"&amp;Database!$O$25&amp;ROW()-5))</f>
        <v/>
      </c>
      <c r="F150" s="51" t="str">
        <f ca="1">IF(INDIRECT("'Risk Input'!"&amp;Database!$O$20&amp;ROW()-5)="","",INDIRECT("'Risk Input'!"&amp;Database!$O$20&amp;ROW()-5))</f>
        <v/>
      </c>
      <c r="G150" s="51"/>
      <c r="H150" s="51"/>
      <c r="I150" s="59" t="s">
        <v>579</v>
      </c>
      <c r="J150" s="59" t="s">
        <v>579</v>
      </c>
      <c r="K150" s="59" t="s">
        <v>579</v>
      </c>
      <c r="L150" s="59" t="s">
        <v>579</v>
      </c>
      <c r="M150" s="59" t="s">
        <v>579</v>
      </c>
      <c r="N150" s="59" t="s">
        <v>579</v>
      </c>
      <c r="O150" s="59" t="s">
        <v>579</v>
      </c>
      <c r="P150" s="59" t="s">
        <v>579</v>
      </c>
      <c r="Q150" s="59" t="s">
        <v>579</v>
      </c>
      <c r="R150" s="59" t="s">
        <v>579</v>
      </c>
      <c r="S150" s="59" t="s">
        <v>579</v>
      </c>
      <c r="T150" s="59" t="s">
        <v>579</v>
      </c>
      <c r="U150" s="59" t="s">
        <v>579</v>
      </c>
      <c r="V150" s="59" t="s">
        <v>579</v>
      </c>
      <c r="W150" s="59" t="s">
        <v>579</v>
      </c>
      <c r="X150" s="59" t="s">
        <v>579</v>
      </c>
      <c r="Y150" s="59" t="s">
        <v>579</v>
      </c>
      <c r="Z150" s="59" t="s">
        <v>579</v>
      </c>
      <c r="AA150" s="59" t="s">
        <v>579</v>
      </c>
      <c r="AB150" s="59" t="s">
        <v>579</v>
      </c>
      <c r="AC150" s="59" t="s">
        <v>579</v>
      </c>
      <c r="AD150" s="59" t="s">
        <v>579</v>
      </c>
      <c r="AE150" s="59" t="s">
        <v>579</v>
      </c>
      <c r="AF150" s="59" t="s">
        <v>579</v>
      </c>
      <c r="AG150" s="59" t="s">
        <v>579</v>
      </c>
      <c r="AH150" s="59" t="s">
        <v>579</v>
      </c>
      <c r="AI150" s="59" t="s">
        <v>579</v>
      </c>
      <c r="AJ150" s="59" t="s">
        <v>579</v>
      </c>
      <c r="AK150" s="59" t="s">
        <v>579</v>
      </c>
      <c r="AL150" s="59" t="s">
        <v>579</v>
      </c>
      <c r="AM150" s="59" t="s">
        <v>579</v>
      </c>
      <c r="AN150" s="59" t="s">
        <v>579</v>
      </c>
      <c r="AO150" s="59" t="s">
        <v>579</v>
      </c>
      <c r="AP150" s="59" t="s">
        <v>579</v>
      </c>
      <c r="AQ150" s="59" t="s">
        <v>579</v>
      </c>
      <c r="AR150" s="59" t="s">
        <v>579</v>
      </c>
      <c r="AS150" s="59" t="s">
        <v>579</v>
      </c>
      <c r="AT150" s="59" t="s">
        <v>579</v>
      </c>
      <c r="AU150" s="59" t="s">
        <v>579</v>
      </c>
      <c r="AV150" s="59" t="s">
        <v>579</v>
      </c>
      <c r="AW150" s="59" t="s">
        <v>579</v>
      </c>
      <c r="AX150" s="59" t="s">
        <v>579</v>
      </c>
      <c r="AY150" s="59" t="s">
        <v>579</v>
      </c>
      <c r="AZ150" s="59" t="s">
        <v>579</v>
      </c>
      <c r="BA150" s="59" t="s">
        <v>579</v>
      </c>
      <c r="BB150" s="59" t="s">
        <v>579</v>
      </c>
      <c r="BC150" s="59" t="s">
        <v>579</v>
      </c>
      <c r="BD150" s="59" t="s">
        <v>579</v>
      </c>
    </row>
    <row r="151" s="29" customFormat="1" ht="15.25" spans="2:56">
      <c r="B151" s="50">
        <f t="shared" si="5"/>
        <v>140</v>
      </c>
      <c r="C151" s="51" t="str">
        <f ca="1">IF(INDIRECT("'Risk Input'!"&amp;Database!$O$8&amp;ROW()-5)="","",INDIRECT("'Risk Input'!"&amp;Database!$O$8&amp;ROW()-5))</f>
        <v/>
      </c>
      <c r="D151" s="52" t="str">
        <f ca="1">IF(INDIRECT("'Risk Input'!"&amp;Database!$O$2&amp;ROW()-5)="","",INDIRECT("'Risk Input'!"&amp;Database!$O$2&amp;ROW()-5))</f>
        <v/>
      </c>
      <c r="E151" s="53" t="str">
        <f ca="1">IF(INDIRECT("'Risk Input'!"&amp;Database!$O$25&amp;ROW()-5)="","",INDIRECT("'Risk Input'!"&amp;Database!$O$25&amp;ROW()-5))</f>
        <v/>
      </c>
      <c r="F151" s="53" t="str">
        <f ca="1">IF(INDIRECT("'Risk Input'!"&amp;Database!$O$20&amp;ROW()-5)="","",INDIRECT("'Risk Input'!"&amp;Database!$O$20&amp;ROW()-5))</f>
        <v/>
      </c>
      <c r="G151" s="53"/>
      <c r="H151" s="53"/>
      <c r="I151" s="59" t="s">
        <v>579</v>
      </c>
      <c r="J151" s="59" t="s">
        <v>579</v>
      </c>
      <c r="K151" s="59" t="s">
        <v>579</v>
      </c>
      <c r="L151" s="59" t="s">
        <v>579</v>
      </c>
      <c r="M151" s="59" t="s">
        <v>579</v>
      </c>
      <c r="N151" s="59" t="s">
        <v>579</v>
      </c>
      <c r="O151" s="59" t="s">
        <v>579</v>
      </c>
      <c r="P151" s="59" t="s">
        <v>579</v>
      </c>
      <c r="Q151" s="59" t="s">
        <v>579</v>
      </c>
      <c r="R151" s="59" t="s">
        <v>579</v>
      </c>
      <c r="S151" s="59" t="s">
        <v>579</v>
      </c>
      <c r="T151" s="59" t="s">
        <v>579</v>
      </c>
      <c r="U151" s="59" t="s">
        <v>579</v>
      </c>
      <c r="V151" s="59" t="s">
        <v>579</v>
      </c>
      <c r="W151" s="59" t="s">
        <v>579</v>
      </c>
      <c r="X151" s="59" t="s">
        <v>579</v>
      </c>
      <c r="Y151" s="59" t="s">
        <v>579</v>
      </c>
      <c r="Z151" s="59" t="s">
        <v>579</v>
      </c>
      <c r="AA151" s="59" t="s">
        <v>579</v>
      </c>
      <c r="AB151" s="59" t="s">
        <v>579</v>
      </c>
      <c r="AC151" s="59" t="s">
        <v>579</v>
      </c>
      <c r="AD151" s="59" t="s">
        <v>579</v>
      </c>
      <c r="AE151" s="59" t="s">
        <v>579</v>
      </c>
      <c r="AF151" s="59" t="s">
        <v>579</v>
      </c>
      <c r="AG151" s="59" t="s">
        <v>579</v>
      </c>
      <c r="AH151" s="59" t="s">
        <v>579</v>
      </c>
      <c r="AI151" s="59" t="s">
        <v>579</v>
      </c>
      <c r="AJ151" s="59" t="s">
        <v>579</v>
      </c>
      <c r="AK151" s="59" t="s">
        <v>579</v>
      </c>
      <c r="AL151" s="59" t="s">
        <v>579</v>
      </c>
      <c r="AM151" s="59" t="s">
        <v>579</v>
      </c>
      <c r="AN151" s="59" t="s">
        <v>579</v>
      </c>
      <c r="AO151" s="59" t="s">
        <v>579</v>
      </c>
      <c r="AP151" s="59" t="s">
        <v>579</v>
      </c>
      <c r="AQ151" s="59" t="s">
        <v>579</v>
      </c>
      <c r="AR151" s="59" t="s">
        <v>579</v>
      </c>
      <c r="AS151" s="59" t="s">
        <v>579</v>
      </c>
      <c r="AT151" s="59" t="s">
        <v>579</v>
      </c>
      <c r="AU151" s="59" t="s">
        <v>579</v>
      </c>
      <c r="AV151" s="59" t="s">
        <v>579</v>
      </c>
      <c r="AW151" s="59" t="s">
        <v>579</v>
      </c>
      <c r="AX151" s="59" t="s">
        <v>579</v>
      </c>
      <c r="AY151" s="59" t="s">
        <v>579</v>
      </c>
      <c r="AZ151" s="59" t="s">
        <v>579</v>
      </c>
      <c r="BA151" s="59" t="s">
        <v>579</v>
      </c>
      <c r="BB151" s="59" t="s">
        <v>579</v>
      </c>
      <c r="BC151" s="59" t="s">
        <v>579</v>
      </c>
      <c r="BD151" s="59" t="s">
        <v>579</v>
      </c>
    </row>
    <row r="152" s="29" customFormat="1" ht="15.25" spans="2:56">
      <c r="B152" s="54">
        <f t="shared" si="5"/>
        <v>141</v>
      </c>
      <c r="C152" s="51" t="str">
        <f ca="1">IF(INDIRECT("'Risk Input'!"&amp;Database!$O$8&amp;ROW()-5)="","",INDIRECT("'Risk Input'!"&amp;Database!$O$8&amp;ROW()-5))</f>
        <v/>
      </c>
      <c r="D152" s="52" t="str">
        <f ca="1">IF(INDIRECT("'Risk Input'!"&amp;Database!$O$2&amp;ROW()-5)="","",INDIRECT("'Risk Input'!"&amp;Database!$O$2&amp;ROW()-5))</f>
        <v/>
      </c>
      <c r="E152" s="51" t="str">
        <f ca="1">IF(INDIRECT("'Risk Input'!"&amp;Database!$O$25&amp;ROW()-5)="","",INDIRECT("'Risk Input'!"&amp;Database!$O$25&amp;ROW()-5))</f>
        <v/>
      </c>
      <c r="F152" s="51" t="str">
        <f ca="1">IF(INDIRECT("'Risk Input'!"&amp;Database!$O$20&amp;ROW()-5)="","",INDIRECT("'Risk Input'!"&amp;Database!$O$20&amp;ROW()-5))</f>
        <v/>
      </c>
      <c r="G152" s="51"/>
      <c r="H152" s="51"/>
      <c r="I152" s="59" t="s">
        <v>579</v>
      </c>
      <c r="J152" s="59" t="s">
        <v>579</v>
      </c>
      <c r="K152" s="59" t="s">
        <v>579</v>
      </c>
      <c r="L152" s="59" t="s">
        <v>579</v>
      </c>
      <c r="M152" s="59" t="s">
        <v>579</v>
      </c>
      <c r="N152" s="59" t="s">
        <v>579</v>
      </c>
      <c r="O152" s="59" t="s">
        <v>579</v>
      </c>
      <c r="P152" s="59" t="s">
        <v>579</v>
      </c>
      <c r="Q152" s="59" t="s">
        <v>579</v>
      </c>
      <c r="R152" s="59" t="s">
        <v>579</v>
      </c>
      <c r="S152" s="59" t="s">
        <v>579</v>
      </c>
      <c r="T152" s="59" t="s">
        <v>579</v>
      </c>
      <c r="U152" s="59" t="s">
        <v>579</v>
      </c>
      <c r="V152" s="59" t="s">
        <v>579</v>
      </c>
      <c r="W152" s="59" t="s">
        <v>579</v>
      </c>
      <c r="X152" s="59" t="s">
        <v>579</v>
      </c>
      <c r="Y152" s="59" t="s">
        <v>579</v>
      </c>
      <c r="Z152" s="59" t="s">
        <v>579</v>
      </c>
      <c r="AA152" s="59" t="s">
        <v>579</v>
      </c>
      <c r="AB152" s="59" t="s">
        <v>579</v>
      </c>
      <c r="AC152" s="59" t="s">
        <v>579</v>
      </c>
      <c r="AD152" s="59" t="s">
        <v>579</v>
      </c>
      <c r="AE152" s="59" t="s">
        <v>579</v>
      </c>
      <c r="AF152" s="59" t="s">
        <v>579</v>
      </c>
      <c r="AG152" s="59" t="s">
        <v>579</v>
      </c>
      <c r="AH152" s="59" t="s">
        <v>579</v>
      </c>
      <c r="AI152" s="59" t="s">
        <v>579</v>
      </c>
      <c r="AJ152" s="59" t="s">
        <v>579</v>
      </c>
      <c r="AK152" s="59" t="s">
        <v>579</v>
      </c>
      <c r="AL152" s="59" t="s">
        <v>579</v>
      </c>
      <c r="AM152" s="59" t="s">
        <v>579</v>
      </c>
      <c r="AN152" s="59" t="s">
        <v>579</v>
      </c>
      <c r="AO152" s="59" t="s">
        <v>579</v>
      </c>
      <c r="AP152" s="59" t="s">
        <v>579</v>
      </c>
      <c r="AQ152" s="59" t="s">
        <v>579</v>
      </c>
      <c r="AR152" s="59" t="s">
        <v>579</v>
      </c>
      <c r="AS152" s="59" t="s">
        <v>579</v>
      </c>
      <c r="AT152" s="59" t="s">
        <v>579</v>
      </c>
      <c r="AU152" s="59" t="s">
        <v>579</v>
      </c>
      <c r="AV152" s="59" t="s">
        <v>579</v>
      </c>
      <c r="AW152" s="59" t="s">
        <v>579</v>
      </c>
      <c r="AX152" s="59" t="s">
        <v>579</v>
      </c>
      <c r="AY152" s="59" t="s">
        <v>579</v>
      </c>
      <c r="AZ152" s="59" t="s">
        <v>579</v>
      </c>
      <c r="BA152" s="59" t="s">
        <v>579</v>
      </c>
      <c r="BB152" s="59" t="s">
        <v>579</v>
      </c>
      <c r="BC152" s="59" t="s">
        <v>579</v>
      </c>
      <c r="BD152" s="59" t="s">
        <v>579</v>
      </c>
    </row>
    <row r="153" s="29" customFormat="1" ht="15.25" spans="2:56">
      <c r="B153" s="54">
        <f t="shared" si="5"/>
        <v>142</v>
      </c>
      <c r="C153" s="51" t="str">
        <f ca="1">IF(INDIRECT("'Risk Input'!"&amp;Database!$O$8&amp;ROW()-5)="","",INDIRECT("'Risk Input'!"&amp;Database!$O$8&amp;ROW()-5))</f>
        <v/>
      </c>
      <c r="D153" s="52" t="str">
        <f ca="1">IF(INDIRECT("'Risk Input'!"&amp;Database!$O$2&amp;ROW()-5)="","",INDIRECT("'Risk Input'!"&amp;Database!$O$2&amp;ROW()-5))</f>
        <v/>
      </c>
      <c r="E153" s="53" t="str">
        <f ca="1">IF(INDIRECT("'Risk Input'!"&amp;Database!$O$25&amp;ROW()-5)="","",INDIRECT("'Risk Input'!"&amp;Database!$O$25&amp;ROW()-5))</f>
        <v/>
      </c>
      <c r="F153" s="53" t="str">
        <f ca="1">IF(INDIRECT("'Risk Input'!"&amp;Database!$O$20&amp;ROW()-5)="","",INDIRECT("'Risk Input'!"&amp;Database!$O$20&amp;ROW()-5))</f>
        <v/>
      </c>
      <c r="G153" s="53"/>
      <c r="H153" s="53"/>
      <c r="I153" s="59" t="s">
        <v>579</v>
      </c>
      <c r="J153" s="59" t="s">
        <v>579</v>
      </c>
      <c r="K153" s="59" t="s">
        <v>579</v>
      </c>
      <c r="L153" s="59" t="s">
        <v>579</v>
      </c>
      <c r="M153" s="59" t="s">
        <v>579</v>
      </c>
      <c r="N153" s="59" t="s">
        <v>579</v>
      </c>
      <c r="O153" s="59" t="s">
        <v>579</v>
      </c>
      <c r="P153" s="59" t="s">
        <v>579</v>
      </c>
      <c r="Q153" s="59" t="s">
        <v>579</v>
      </c>
      <c r="R153" s="59" t="s">
        <v>579</v>
      </c>
      <c r="S153" s="59" t="s">
        <v>579</v>
      </c>
      <c r="T153" s="59" t="s">
        <v>579</v>
      </c>
      <c r="U153" s="59" t="s">
        <v>579</v>
      </c>
      <c r="V153" s="59" t="s">
        <v>579</v>
      </c>
      <c r="W153" s="59" t="s">
        <v>579</v>
      </c>
      <c r="X153" s="59" t="s">
        <v>579</v>
      </c>
      <c r="Y153" s="59" t="s">
        <v>579</v>
      </c>
      <c r="Z153" s="59" t="s">
        <v>579</v>
      </c>
      <c r="AA153" s="59" t="s">
        <v>579</v>
      </c>
      <c r="AB153" s="59" t="s">
        <v>579</v>
      </c>
      <c r="AC153" s="59" t="s">
        <v>579</v>
      </c>
      <c r="AD153" s="59" t="s">
        <v>579</v>
      </c>
      <c r="AE153" s="59" t="s">
        <v>579</v>
      </c>
      <c r="AF153" s="59" t="s">
        <v>579</v>
      </c>
      <c r="AG153" s="59" t="s">
        <v>579</v>
      </c>
      <c r="AH153" s="59" t="s">
        <v>579</v>
      </c>
      <c r="AI153" s="59" t="s">
        <v>579</v>
      </c>
      <c r="AJ153" s="59" t="s">
        <v>579</v>
      </c>
      <c r="AK153" s="59" t="s">
        <v>579</v>
      </c>
      <c r="AL153" s="59" t="s">
        <v>579</v>
      </c>
      <c r="AM153" s="59" t="s">
        <v>579</v>
      </c>
      <c r="AN153" s="59" t="s">
        <v>579</v>
      </c>
      <c r="AO153" s="59" t="s">
        <v>579</v>
      </c>
      <c r="AP153" s="59" t="s">
        <v>579</v>
      </c>
      <c r="AQ153" s="59" t="s">
        <v>579</v>
      </c>
      <c r="AR153" s="59" t="s">
        <v>579</v>
      </c>
      <c r="AS153" s="59" t="s">
        <v>579</v>
      </c>
      <c r="AT153" s="59" t="s">
        <v>579</v>
      </c>
      <c r="AU153" s="59" t="s">
        <v>579</v>
      </c>
      <c r="AV153" s="59" t="s">
        <v>579</v>
      </c>
      <c r="AW153" s="59" t="s">
        <v>579</v>
      </c>
      <c r="AX153" s="59" t="s">
        <v>579</v>
      </c>
      <c r="AY153" s="59" t="s">
        <v>579</v>
      </c>
      <c r="AZ153" s="59" t="s">
        <v>579</v>
      </c>
      <c r="BA153" s="59" t="s">
        <v>579</v>
      </c>
      <c r="BB153" s="59" t="s">
        <v>579</v>
      </c>
      <c r="BC153" s="59" t="s">
        <v>579</v>
      </c>
      <c r="BD153" s="59" t="s">
        <v>579</v>
      </c>
    </row>
    <row r="154" s="29" customFormat="1" ht="15.25" spans="2:56">
      <c r="B154" s="54">
        <f t="shared" si="5"/>
        <v>143</v>
      </c>
      <c r="C154" s="51" t="str">
        <f ca="1">IF(INDIRECT("'Risk Input'!"&amp;Database!$O$8&amp;ROW()-5)="","",INDIRECT("'Risk Input'!"&amp;Database!$O$8&amp;ROW()-5))</f>
        <v/>
      </c>
      <c r="D154" s="52" t="str">
        <f ca="1">IF(INDIRECT("'Risk Input'!"&amp;Database!$O$2&amp;ROW()-5)="","",INDIRECT("'Risk Input'!"&amp;Database!$O$2&amp;ROW()-5))</f>
        <v/>
      </c>
      <c r="E154" s="51" t="str">
        <f ca="1">IF(INDIRECT("'Risk Input'!"&amp;Database!$O$25&amp;ROW()-5)="","",INDIRECT("'Risk Input'!"&amp;Database!$O$25&amp;ROW()-5))</f>
        <v/>
      </c>
      <c r="F154" s="51" t="str">
        <f ca="1">IF(INDIRECT("'Risk Input'!"&amp;Database!$O$20&amp;ROW()-5)="","",INDIRECT("'Risk Input'!"&amp;Database!$O$20&amp;ROW()-5))</f>
        <v/>
      </c>
      <c r="G154" s="51"/>
      <c r="H154" s="51"/>
      <c r="I154" s="59" t="s">
        <v>579</v>
      </c>
      <c r="J154" s="59" t="s">
        <v>579</v>
      </c>
      <c r="K154" s="59" t="s">
        <v>579</v>
      </c>
      <c r="L154" s="59" t="s">
        <v>579</v>
      </c>
      <c r="M154" s="59" t="s">
        <v>579</v>
      </c>
      <c r="N154" s="59" t="s">
        <v>579</v>
      </c>
      <c r="O154" s="59" t="s">
        <v>579</v>
      </c>
      <c r="P154" s="59" t="s">
        <v>579</v>
      </c>
      <c r="Q154" s="59" t="s">
        <v>579</v>
      </c>
      <c r="R154" s="59" t="s">
        <v>579</v>
      </c>
      <c r="S154" s="59" t="s">
        <v>579</v>
      </c>
      <c r="T154" s="59" t="s">
        <v>579</v>
      </c>
      <c r="U154" s="59" t="s">
        <v>579</v>
      </c>
      <c r="V154" s="59" t="s">
        <v>579</v>
      </c>
      <c r="W154" s="59" t="s">
        <v>579</v>
      </c>
      <c r="X154" s="59" t="s">
        <v>579</v>
      </c>
      <c r="Y154" s="59" t="s">
        <v>579</v>
      </c>
      <c r="Z154" s="59" t="s">
        <v>579</v>
      </c>
      <c r="AA154" s="59" t="s">
        <v>579</v>
      </c>
      <c r="AB154" s="59" t="s">
        <v>579</v>
      </c>
      <c r="AC154" s="59" t="s">
        <v>579</v>
      </c>
      <c r="AD154" s="59" t="s">
        <v>579</v>
      </c>
      <c r="AE154" s="59" t="s">
        <v>579</v>
      </c>
      <c r="AF154" s="59" t="s">
        <v>579</v>
      </c>
      <c r="AG154" s="59" t="s">
        <v>579</v>
      </c>
      <c r="AH154" s="59" t="s">
        <v>579</v>
      </c>
      <c r="AI154" s="59" t="s">
        <v>579</v>
      </c>
      <c r="AJ154" s="59" t="s">
        <v>579</v>
      </c>
      <c r="AK154" s="59" t="s">
        <v>579</v>
      </c>
      <c r="AL154" s="59" t="s">
        <v>579</v>
      </c>
      <c r="AM154" s="59" t="s">
        <v>579</v>
      </c>
      <c r="AN154" s="59" t="s">
        <v>579</v>
      </c>
      <c r="AO154" s="59" t="s">
        <v>579</v>
      </c>
      <c r="AP154" s="59" t="s">
        <v>579</v>
      </c>
      <c r="AQ154" s="59" t="s">
        <v>579</v>
      </c>
      <c r="AR154" s="59" t="s">
        <v>579</v>
      </c>
      <c r="AS154" s="59" t="s">
        <v>579</v>
      </c>
      <c r="AT154" s="59" t="s">
        <v>579</v>
      </c>
      <c r="AU154" s="59" t="s">
        <v>579</v>
      </c>
      <c r="AV154" s="59" t="s">
        <v>579</v>
      </c>
      <c r="AW154" s="59" t="s">
        <v>579</v>
      </c>
      <c r="AX154" s="59" t="s">
        <v>579</v>
      </c>
      <c r="AY154" s="59" t="s">
        <v>579</v>
      </c>
      <c r="AZ154" s="59" t="s">
        <v>579</v>
      </c>
      <c r="BA154" s="59" t="s">
        <v>579</v>
      </c>
      <c r="BB154" s="59" t="s">
        <v>579</v>
      </c>
      <c r="BC154" s="59" t="s">
        <v>579</v>
      </c>
      <c r="BD154" s="59" t="s">
        <v>579</v>
      </c>
    </row>
    <row r="155" s="29" customFormat="1" ht="15.25" spans="2:56">
      <c r="B155" s="54">
        <f t="shared" si="5"/>
        <v>144</v>
      </c>
      <c r="C155" s="51" t="str">
        <f ca="1">IF(INDIRECT("'Risk Input'!"&amp;Database!$O$8&amp;ROW()-5)="","",INDIRECT("'Risk Input'!"&amp;Database!$O$8&amp;ROW()-5))</f>
        <v/>
      </c>
      <c r="D155" s="52" t="str">
        <f ca="1">IF(INDIRECT("'Risk Input'!"&amp;Database!$O$2&amp;ROW()-5)="","",INDIRECT("'Risk Input'!"&amp;Database!$O$2&amp;ROW()-5))</f>
        <v/>
      </c>
      <c r="E155" s="53" t="str">
        <f ca="1">IF(INDIRECT("'Risk Input'!"&amp;Database!$O$25&amp;ROW()-5)="","",INDIRECT("'Risk Input'!"&amp;Database!$O$25&amp;ROW()-5))</f>
        <v/>
      </c>
      <c r="F155" s="53" t="str">
        <f ca="1">IF(INDIRECT("'Risk Input'!"&amp;Database!$O$20&amp;ROW()-5)="","",INDIRECT("'Risk Input'!"&amp;Database!$O$20&amp;ROW()-5))</f>
        <v/>
      </c>
      <c r="G155" s="53"/>
      <c r="H155" s="53"/>
      <c r="I155" s="59" t="s">
        <v>579</v>
      </c>
      <c r="J155" s="59" t="s">
        <v>579</v>
      </c>
      <c r="K155" s="59" t="s">
        <v>579</v>
      </c>
      <c r="L155" s="59" t="s">
        <v>579</v>
      </c>
      <c r="M155" s="59" t="s">
        <v>579</v>
      </c>
      <c r="N155" s="59" t="s">
        <v>579</v>
      </c>
      <c r="O155" s="59" t="s">
        <v>579</v>
      </c>
      <c r="P155" s="59" t="s">
        <v>579</v>
      </c>
      <c r="Q155" s="59" t="s">
        <v>579</v>
      </c>
      <c r="R155" s="59" t="s">
        <v>579</v>
      </c>
      <c r="S155" s="59" t="s">
        <v>579</v>
      </c>
      <c r="T155" s="59" t="s">
        <v>579</v>
      </c>
      <c r="U155" s="59" t="s">
        <v>579</v>
      </c>
      <c r="V155" s="59" t="s">
        <v>579</v>
      </c>
      <c r="W155" s="59" t="s">
        <v>579</v>
      </c>
      <c r="X155" s="59" t="s">
        <v>579</v>
      </c>
      <c r="Y155" s="59" t="s">
        <v>579</v>
      </c>
      <c r="Z155" s="59" t="s">
        <v>579</v>
      </c>
      <c r="AA155" s="59" t="s">
        <v>579</v>
      </c>
      <c r="AB155" s="59" t="s">
        <v>579</v>
      </c>
      <c r="AC155" s="59" t="s">
        <v>579</v>
      </c>
      <c r="AD155" s="59" t="s">
        <v>579</v>
      </c>
      <c r="AE155" s="59" t="s">
        <v>579</v>
      </c>
      <c r="AF155" s="59" t="s">
        <v>579</v>
      </c>
      <c r="AG155" s="59" t="s">
        <v>579</v>
      </c>
      <c r="AH155" s="59" t="s">
        <v>579</v>
      </c>
      <c r="AI155" s="59" t="s">
        <v>579</v>
      </c>
      <c r="AJ155" s="59" t="s">
        <v>579</v>
      </c>
      <c r="AK155" s="59" t="s">
        <v>579</v>
      </c>
      <c r="AL155" s="59" t="s">
        <v>579</v>
      </c>
      <c r="AM155" s="59" t="s">
        <v>579</v>
      </c>
      <c r="AN155" s="59" t="s">
        <v>579</v>
      </c>
      <c r="AO155" s="59" t="s">
        <v>579</v>
      </c>
      <c r="AP155" s="59" t="s">
        <v>579</v>
      </c>
      <c r="AQ155" s="59" t="s">
        <v>579</v>
      </c>
      <c r="AR155" s="59" t="s">
        <v>579</v>
      </c>
      <c r="AS155" s="59" t="s">
        <v>579</v>
      </c>
      <c r="AT155" s="59" t="s">
        <v>579</v>
      </c>
      <c r="AU155" s="59" t="s">
        <v>579</v>
      </c>
      <c r="AV155" s="59" t="s">
        <v>579</v>
      </c>
      <c r="AW155" s="59" t="s">
        <v>579</v>
      </c>
      <c r="AX155" s="59" t="s">
        <v>579</v>
      </c>
      <c r="AY155" s="59" t="s">
        <v>579</v>
      </c>
      <c r="AZ155" s="59" t="s">
        <v>579</v>
      </c>
      <c r="BA155" s="59" t="s">
        <v>579</v>
      </c>
      <c r="BB155" s="59" t="s">
        <v>579</v>
      </c>
      <c r="BC155" s="59" t="s">
        <v>579</v>
      </c>
      <c r="BD155" s="59" t="s">
        <v>579</v>
      </c>
    </row>
    <row r="156" s="29" customFormat="1" ht="15.25" spans="2:56">
      <c r="B156" s="54">
        <f t="shared" si="5"/>
        <v>145</v>
      </c>
      <c r="C156" s="51" t="str">
        <f ca="1">IF(INDIRECT("'Risk Input'!"&amp;Database!$O$8&amp;ROW()-5)="","",INDIRECT("'Risk Input'!"&amp;Database!$O$8&amp;ROW()-5))</f>
        <v/>
      </c>
      <c r="D156" s="52" t="str">
        <f ca="1">IF(INDIRECT("'Risk Input'!"&amp;Database!$O$2&amp;ROW()-5)="","",INDIRECT("'Risk Input'!"&amp;Database!$O$2&amp;ROW()-5))</f>
        <v/>
      </c>
      <c r="E156" s="51" t="str">
        <f ca="1">IF(INDIRECT("'Risk Input'!"&amp;Database!$O$25&amp;ROW()-5)="","",INDIRECT("'Risk Input'!"&amp;Database!$O$25&amp;ROW()-5))</f>
        <v/>
      </c>
      <c r="F156" s="51" t="str">
        <f ca="1">IF(INDIRECT("'Risk Input'!"&amp;Database!$O$20&amp;ROW()-5)="","",INDIRECT("'Risk Input'!"&amp;Database!$O$20&amp;ROW()-5))</f>
        <v/>
      </c>
      <c r="G156" s="51"/>
      <c r="H156" s="51"/>
      <c r="I156" s="59" t="s">
        <v>579</v>
      </c>
      <c r="J156" s="59" t="s">
        <v>579</v>
      </c>
      <c r="K156" s="59" t="s">
        <v>579</v>
      </c>
      <c r="L156" s="59" t="s">
        <v>579</v>
      </c>
      <c r="M156" s="59" t="s">
        <v>579</v>
      </c>
      <c r="N156" s="59" t="s">
        <v>579</v>
      </c>
      <c r="O156" s="59" t="s">
        <v>579</v>
      </c>
      <c r="P156" s="59" t="s">
        <v>579</v>
      </c>
      <c r="Q156" s="59" t="s">
        <v>579</v>
      </c>
      <c r="R156" s="59" t="s">
        <v>579</v>
      </c>
      <c r="S156" s="59" t="s">
        <v>579</v>
      </c>
      <c r="T156" s="59" t="s">
        <v>579</v>
      </c>
      <c r="U156" s="59" t="s">
        <v>579</v>
      </c>
      <c r="V156" s="59" t="s">
        <v>579</v>
      </c>
      <c r="W156" s="59" t="s">
        <v>579</v>
      </c>
      <c r="X156" s="59" t="s">
        <v>579</v>
      </c>
      <c r="Y156" s="59" t="s">
        <v>579</v>
      </c>
      <c r="Z156" s="59" t="s">
        <v>579</v>
      </c>
      <c r="AA156" s="59" t="s">
        <v>579</v>
      </c>
      <c r="AB156" s="59" t="s">
        <v>579</v>
      </c>
      <c r="AC156" s="59" t="s">
        <v>579</v>
      </c>
      <c r="AD156" s="59" t="s">
        <v>579</v>
      </c>
      <c r="AE156" s="59" t="s">
        <v>579</v>
      </c>
      <c r="AF156" s="59" t="s">
        <v>579</v>
      </c>
      <c r="AG156" s="59" t="s">
        <v>579</v>
      </c>
      <c r="AH156" s="59" t="s">
        <v>579</v>
      </c>
      <c r="AI156" s="59" t="s">
        <v>579</v>
      </c>
      <c r="AJ156" s="59" t="s">
        <v>579</v>
      </c>
      <c r="AK156" s="59" t="s">
        <v>579</v>
      </c>
      <c r="AL156" s="59" t="s">
        <v>579</v>
      </c>
      <c r="AM156" s="59" t="s">
        <v>579</v>
      </c>
      <c r="AN156" s="59" t="s">
        <v>579</v>
      </c>
      <c r="AO156" s="59" t="s">
        <v>579</v>
      </c>
      <c r="AP156" s="59" t="s">
        <v>579</v>
      </c>
      <c r="AQ156" s="59" t="s">
        <v>579</v>
      </c>
      <c r="AR156" s="59" t="s">
        <v>579</v>
      </c>
      <c r="AS156" s="59" t="s">
        <v>579</v>
      </c>
      <c r="AT156" s="59" t="s">
        <v>579</v>
      </c>
      <c r="AU156" s="59" t="s">
        <v>579</v>
      </c>
      <c r="AV156" s="59" t="s">
        <v>579</v>
      </c>
      <c r="AW156" s="59" t="s">
        <v>579</v>
      </c>
      <c r="AX156" s="59" t="s">
        <v>579</v>
      </c>
      <c r="AY156" s="59" t="s">
        <v>579</v>
      </c>
      <c r="AZ156" s="59" t="s">
        <v>579</v>
      </c>
      <c r="BA156" s="59" t="s">
        <v>579</v>
      </c>
      <c r="BB156" s="59" t="s">
        <v>579</v>
      </c>
      <c r="BC156" s="59" t="s">
        <v>579</v>
      </c>
      <c r="BD156" s="59" t="s">
        <v>579</v>
      </c>
    </row>
    <row r="157" s="29" customFormat="1" ht="15.25" spans="2:56">
      <c r="B157" s="54">
        <f t="shared" si="5"/>
        <v>146</v>
      </c>
      <c r="C157" s="51" t="str">
        <f ca="1">IF(INDIRECT("'Risk Input'!"&amp;Database!$O$8&amp;ROW()-5)="","",INDIRECT("'Risk Input'!"&amp;Database!$O$8&amp;ROW()-5))</f>
        <v/>
      </c>
      <c r="D157" s="52" t="str">
        <f ca="1">IF(INDIRECT("'Risk Input'!"&amp;Database!$O$2&amp;ROW()-5)="","",INDIRECT("'Risk Input'!"&amp;Database!$O$2&amp;ROW()-5))</f>
        <v/>
      </c>
      <c r="E157" s="53" t="str">
        <f ca="1">IF(INDIRECT("'Risk Input'!"&amp;Database!$O$25&amp;ROW()-5)="","",INDIRECT("'Risk Input'!"&amp;Database!$O$25&amp;ROW()-5))</f>
        <v/>
      </c>
      <c r="F157" s="53" t="str">
        <f ca="1">IF(INDIRECT("'Risk Input'!"&amp;Database!$O$20&amp;ROW()-5)="","",INDIRECT("'Risk Input'!"&amp;Database!$O$20&amp;ROW()-5))</f>
        <v/>
      </c>
      <c r="G157" s="53"/>
      <c r="H157" s="53"/>
      <c r="I157" s="59" t="s">
        <v>579</v>
      </c>
      <c r="J157" s="59" t="s">
        <v>579</v>
      </c>
      <c r="K157" s="59" t="s">
        <v>579</v>
      </c>
      <c r="L157" s="59" t="s">
        <v>579</v>
      </c>
      <c r="M157" s="59" t="s">
        <v>579</v>
      </c>
      <c r="N157" s="59" t="s">
        <v>579</v>
      </c>
      <c r="O157" s="59" t="s">
        <v>579</v>
      </c>
      <c r="P157" s="59" t="s">
        <v>579</v>
      </c>
      <c r="Q157" s="59" t="s">
        <v>579</v>
      </c>
      <c r="R157" s="59" t="s">
        <v>579</v>
      </c>
      <c r="S157" s="59" t="s">
        <v>579</v>
      </c>
      <c r="T157" s="59" t="s">
        <v>579</v>
      </c>
      <c r="U157" s="59" t="s">
        <v>579</v>
      </c>
      <c r="V157" s="59" t="s">
        <v>579</v>
      </c>
      <c r="W157" s="59" t="s">
        <v>579</v>
      </c>
      <c r="X157" s="59" t="s">
        <v>579</v>
      </c>
      <c r="Y157" s="59" t="s">
        <v>579</v>
      </c>
      <c r="Z157" s="59" t="s">
        <v>579</v>
      </c>
      <c r="AA157" s="59" t="s">
        <v>579</v>
      </c>
      <c r="AB157" s="59" t="s">
        <v>579</v>
      </c>
      <c r="AC157" s="59" t="s">
        <v>579</v>
      </c>
      <c r="AD157" s="59" t="s">
        <v>579</v>
      </c>
      <c r="AE157" s="59" t="s">
        <v>579</v>
      </c>
      <c r="AF157" s="59" t="s">
        <v>579</v>
      </c>
      <c r="AG157" s="59" t="s">
        <v>579</v>
      </c>
      <c r="AH157" s="59" t="s">
        <v>579</v>
      </c>
      <c r="AI157" s="59" t="s">
        <v>579</v>
      </c>
      <c r="AJ157" s="59" t="s">
        <v>579</v>
      </c>
      <c r="AK157" s="59" t="s">
        <v>579</v>
      </c>
      <c r="AL157" s="59" t="s">
        <v>579</v>
      </c>
      <c r="AM157" s="59" t="s">
        <v>579</v>
      </c>
      <c r="AN157" s="59" t="s">
        <v>579</v>
      </c>
      <c r="AO157" s="59" t="s">
        <v>579</v>
      </c>
      <c r="AP157" s="59" t="s">
        <v>579</v>
      </c>
      <c r="AQ157" s="59" t="s">
        <v>579</v>
      </c>
      <c r="AR157" s="59" t="s">
        <v>579</v>
      </c>
      <c r="AS157" s="59" t="s">
        <v>579</v>
      </c>
      <c r="AT157" s="59" t="s">
        <v>579</v>
      </c>
      <c r="AU157" s="59" t="s">
        <v>579</v>
      </c>
      <c r="AV157" s="59" t="s">
        <v>579</v>
      </c>
      <c r="AW157" s="59" t="s">
        <v>579</v>
      </c>
      <c r="AX157" s="59" t="s">
        <v>579</v>
      </c>
      <c r="AY157" s="59" t="s">
        <v>579</v>
      </c>
      <c r="AZ157" s="59" t="s">
        <v>579</v>
      </c>
      <c r="BA157" s="59" t="s">
        <v>579</v>
      </c>
      <c r="BB157" s="59" t="s">
        <v>579</v>
      </c>
      <c r="BC157" s="59" t="s">
        <v>579</v>
      </c>
      <c r="BD157" s="59" t="s">
        <v>579</v>
      </c>
    </row>
    <row r="158" s="29" customFormat="1" ht="15.25" spans="2:56">
      <c r="B158" s="54">
        <f t="shared" si="5"/>
        <v>147</v>
      </c>
      <c r="C158" s="51" t="str">
        <f ca="1">IF(INDIRECT("'Risk Input'!"&amp;Database!$O$8&amp;ROW()-5)="","",INDIRECT("'Risk Input'!"&amp;Database!$O$8&amp;ROW()-5))</f>
        <v/>
      </c>
      <c r="D158" s="52" t="str">
        <f ca="1">IF(INDIRECT("'Risk Input'!"&amp;Database!$O$2&amp;ROW()-5)="","",INDIRECT("'Risk Input'!"&amp;Database!$O$2&amp;ROW()-5))</f>
        <v/>
      </c>
      <c r="E158" s="51" t="str">
        <f ca="1">IF(INDIRECT("'Risk Input'!"&amp;Database!$O$25&amp;ROW()-5)="","",INDIRECT("'Risk Input'!"&amp;Database!$O$25&amp;ROW()-5))</f>
        <v/>
      </c>
      <c r="F158" s="51" t="str">
        <f ca="1">IF(INDIRECT("'Risk Input'!"&amp;Database!$O$20&amp;ROW()-5)="","",INDIRECT("'Risk Input'!"&amp;Database!$O$20&amp;ROW()-5))</f>
        <v/>
      </c>
      <c r="G158" s="51"/>
      <c r="H158" s="51"/>
      <c r="I158" s="59" t="s">
        <v>579</v>
      </c>
      <c r="J158" s="59" t="s">
        <v>579</v>
      </c>
      <c r="K158" s="59" t="s">
        <v>579</v>
      </c>
      <c r="L158" s="59" t="s">
        <v>579</v>
      </c>
      <c r="M158" s="59" t="s">
        <v>579</v>
      </c>
      <c r="N158" s="59" t="s">
        <v>579</v>
      </c>
      <c r="O158" s="59" t="s">
        <v>579</v>
      </c>
      <c r="P158" s="59" t="s">
        <v>579</v>
      </c>
      <c r="Q158" s="59" t="s">
        <v>579</v>
      </c>
      <c r="R158" s="59" t="s">
        <v>579</v>
      </c>
      <c r="S158" s="59" t="s">
        <v>579</v>
      </c>
      <c r="T158" s="59" t="s">
        <v>579</v>
      </c>
      <c r="U158" s="59" t="s">
        <v>579</v>
      </c>
      <c r="V158" s="59" t="s">
        <v>579</v>
      </c>
      <c r="W158" s="59" t="s">
        <v>579</v>
      </c>
      <c r="X158" s="59" t="s">
        <v>579</v>
      </c>
      <c r="Y158" s="59" t="s">
        <v>579</v>
      </c>
      <c r="Z158" s="59" t="s">
        <v>579</v>
      </c>
      <c r="AA158" s="59" t="s">
        <v>579</v>
      </c>
      <c r="AB158" s="59" t="s">
        <v>579</v>
      </c>
      <c r="AC158" s="59" t="s">
        <v>579</v>
      </c>
      <c r="AD158" s="59" t="s">
        <v>579</v>
      </c>
      <c r="AE158" s="59" t="s">
        <v>579</v>
      </c>
      <c r="AF158" s="59" t="s">
        <v>579</v>
      </c>
      <c r="AG158" s="59" t="s">
        <v>579</v>
      </c>
      <c r="AH158" s="59" t="s">
        <v>579</v>
      </c>
      <c r="AI158" s="59" t="s">
        <v>579</v>
      </c>
      <c r="AJ158" s="59" t="s">
        <v>579</v>
      </c>
      <c r="AK158" s="59" t="s">
        <v>579</v>
      </c>
      <c r="AL158" s="59" t="s">
        <v>579</v>
      </c>
      <c r="AM158" s="59" t="s">
        <v>579</v>
      </c>
      <c r="AN158" s="59" t="s">
        <v>579</v>
      </c>
      <c r="AO158" s="59" t="s">
        <v>579</v>
      </c>
      <c r="AP158" s="59" t="s">
        <v>579</v>
      </c>
      <c r="AQ158" s="59" t="s">
        <v>579</v>
      </c>
      <c r="AR158" s="59" t="s">
        <v>579</v>
      </c>
      <c r="AS158" s="59" t="s">
        <v>579</v>
      </c>
      <c r="AT158" s="59" t="s">
        <v>579</v>
      </c>
      <c r="AU158" s="59" t="s">
        <v>579</v>
      </c>
      <c r="AV158" s="59" t="s">
        <v>579</v>
      </c>
      <c r="AW158" s="59" t="s">
        <v>579</v>
      </c>
      <c r="AX158" s="59" t="s">
        <v>579</v>
      </c>
      <c r="AY158" s="59" t="s">
        <v>579</v>
      </c>
      <c r="AZ158" s="59" t="s">
        <v>579</v>
      </c>
      <c r="BA158" s="59" t="s">
        <v>579</v>
      </c>
      <c r="BB158" s="59" t="s">
        <v>579</v>
      </c>
      <c r="BC158" s="59" t="s">
        <v>579</v>
      </c>
      <c r="BD158" s="59" t="s">
        <v>579</v>
      </c>
    </row>
    <row r="159" s="29" customFormat="1" ht="15.25" spans="2:56">
      <c r="B159" s="54">
        <f t="shared" si="5"/>
        <v>148</v>
      </c>
      <c r="C159" s="51" t="str">
        <f ca="1">IF(INDIRECT("'Risk Input'!"&amp;Database!$O$8&amp;ROW()-5)="","",INDIRECT("'Risk Input'!"&amp;Database!$O$8&amp;ROW()-5))</f>
        <v/>
      </c>
      <c r="D159" s="52" t="str">
        <f ca="1">IF(INDIRECT("'Risk Input'!"&amp;Database!$O$2&amp;ROW()-5)="","",INDIRECT("'Risk Input'!"&amp;Database!$O$2&amp;ROW()-5))</f>
        <v/>
      </c>
      <c r="E159" s="53" t="str">
        <f ca="1">IF(INDIRECT("'Risk Input'!"&amp;Database!$O$25&amp;ROW()-5)="","",INDIRECT("'Risk Input'!"&amp;Database!$O$25&amp;ROW()-5))</f>
        <v/>
      </c>
      <c r="F159" s="53" t="str">
        <f ca="1">IF(INDIRECT("'Risk Input'!"&amp;Database!$O$20&amp;ROW()-5)="","",INDIRECT("'Risk Input'!"&amp;Database!$O$20&amp;ROW()-5))</f>
        <v/>
      </c>
      <c r="G159" s="53"/>
      <c r="H159" s="53"/>
      <c r="I159" s="59" t="s">
        <v>579</v>
      </c>
      <c r="J159" s="59" t="s">
        <v>579</v>
      </c>
      <c r="K159" s="59" t="s">
        <v>579</v>
      </c>
      <c r="L159" s="59" t="s">
        <v>579</v>
      </c>
      <c r="M159" s="59" t="s">
        <v>579</v>
      </c>
      <c r="N159" s="59" t="s">
        <v>579</v>
      </c>
      <c r="O159" s="59" t="s">
        <v>579</v>
      </c>
      <c r="P159" s="59" t="s">
        <v>579</v>
      </c>
      <c r="Q159" s="59" t="s">
        <v>579</v>
      </c>
      <c r="R159" s="59" t="s">
        <v>579</v>
      </c>
      <c r="S159" s="59" t="s">
        <v>579</v>
      </c>
      <c r="T159" s="59" t="s">
        <v>579</v>
      </c>
      <c r="U159" s="59" t="s">
        <v>579</v>
      </c>
      <c r="V159" s="59" t="s">
        <v>579</v>
      </c>
      <c r="W159" s="59" t="s">
        <v>579</v>
      </c>
      <c r="X159" s="59" t="s">
        <v>579</v>
      </c>
      <c r="Y159" s="59" t="s">
        <v>579</v>
      </c>
      <c r="Z159" s="59" t="s">
        <v>579</v>
      </c>
      <c r="AA159" s="59" t="s">
        <v>579</v>
      </c>
      <c r="AB159" s="59" t="s">
        <v>579</v>
      </c>
      <c r="AC159" s="59" t="s">
        <v>579</v>
      </c>
      <c r="AD159" s="59" t="s">
        <v>579</v>
      </c>
      <c r="AE159" s="59" t="s">
        <v>579</v>
      </c>
      <c r="AF159" s="59" t="s">
        <v>579</v>
      </c>
      <c r="AG159" s="59" t="s">
        <v>579</v>
      </c>
      <c r="AH159" s="59" t="s">
        <v>579</v>
      </c>
      <c r="AI159" s="59" t="s">
        <v>579</v>
      </c>
      <c r="AJ159" s="59" t="s">
        <v>579</v>
      </c>
      <c r="AK159" s="59" t="s">
        <v>579</v>
      </c>
      <c r="AL159" s="59" t="s">
        <v>579</v>
      </c>
      <c r="AM159" s="59" t="s">
        <v>579</v>
      </c>
      <c r="AN159" s="59" t="s">
        <v>579</v>
      </c>
      <c r="AO159" s="59" t="s">
        <v>579</v>
      </c>
      <c r="AP159" s="59" t="s">
        <v>579</v>
      </c>
      <c r="AQ159" s="59" t="s">
        <v>579</v>
      </c>
      <c r="AR159" s="59" t="s">
        <v>579</v>
      </c>
      <c r="AS159" s="59" t="s">
        <v>579</v>
      </c>
      <c r="AT159" s="59" t="s">
        <v>579</v>
      </c>
      <c r="AU159" s="59" t="s">
        <v>579</v>
      </c>
      <c r="AV159" s="59" t="s">
        <v>579</v>
      </c>
      <c r="AW159" s="59" t="s">
        <v>579</v>
      </c>
      <c r="AX159" s="59" t="s">
        <v>579</v>
      </c>
      <c r="AY159" s="59" t="s">
        <v>579</v>
      </c>
      <c r="AZ159" s="59" t="s">
        <v>579</v>
      </c>
      <c r="BA159" s="59" t="s">
        <v>579</v>
      </c>
      <c r="BB159" s="59" t="s">
        <v>579</v>
      </c>
      <c r="BC159" s="59" t="s">
        <v>579</v>
      </c>
      <c r="BD159" s="59" t="s">
        <v>579</v>
      </c>
    </row>
    <row r="160" s="29" customFormat="1" ht="15.25" spans="2:56">
      <c r="B160" s="54">
        <f t="shared" si="5"/>
        <v>149</v>
      </c>
      <c r="C160" s="51" t="str">
        <f ca="1">IF(INDIRECT("'Risk Input'!"&amp;Database!$O$8&amp;ROW()-5)="","",INDIRECT("'Risk Input'!"&amp;Database!$O$8&amp;ROW()-5))</f>
        <v/>
      </c>
      <c r="D160" s="52" t="str">
        <f ca="1">IF(INDIRECT("'Risk Input'!"&amp;Database!$O$2&amp;ROW()-5)="","",INDIRECT("'Risk Input'!"&amp;Database!$O$2&amp;ROW()-5))</f>
        <v/>
      </c>
      <c r="E160" s="51" t="str">
        <f ca="1">IF(INDIRECT("'Risk Input'!"&amp;Database!$O$25&amp;ROW()-5)="","",INDIRECT("'Risk Input'!"&amp;Database!$O$25&amp;ROW()-5))</f>
        <v/>
      </c>
      <c r="F160" s="51" t="str">
        <f ca="1">IF(INDIRECT("'Risk Input'!"&amp;Database!$O$20&amp;ROW()-5)="","",INDIRECT("'Risk Input'!"&amp;Database!$O$20&amp;ROW()-5))</f>
        <v/>
      </c>
      <c r="G160" s="51"/>
      <c r="H160" s="51"/>
      <c r="I160" s="59" t="s">
        <v>579</v>
      </c>
      <c r="J160" s="59" t="s">
        <v>579</v>
      </c>
      <c r="K160" s="59" t="s">
        <v>579</v>
      </c>
      <c r="L160" s="59" t="s">
        <v>579</v>
      </c>
      <c r="M160" s="59" t="s">
        <v>579</v>
      </c>
      <c r="N160" s="59" t="s">
        <v>579</v>
      </c>
      <c r="O160" s="59" t="s">
        <v>579</v>
      </c>
      <c r="P160" s="59" t="s">
        <v>579</v>
      </c>
      <c r="Q160" s="59" t="s">
        <v>579</v>
      </c>
      <c r="R160" s="59" t="s">
        <v>579</v>
      </c>
      <c r="S160" s="59" t="s">
        <v>579</v>
      </c>
      <c r="T160" s="59" t="s">
        <v>579</v>
      </c>
      <c r="U160" s="59" t="s">
        <v>579</v>
      </c>
      <c r="V160" s="59" t="s">
        <v>579</v>
      </c>
      <c r="W160" s="59" t="s">
        <v>579</v>
      </c>
      <c r="X160" s="59" t="s">
        <v>579</v>
      </c>
      <c r="Y160" s="59" t="s">
        <v>579</v>
      </c>
      <c r="Z160" s="59" t="s">
        <v>579</v>
      </c>
      <c r="AA160" s="59" t="s">
        <v>579</v>
      </c>
      <c r="AB160" s="59" t="s">
        <v>579</v>
      </c>
      <c r="AC160" s="59" t="s">
        <v>579</v>
      </c>
      <c r="AD160" s="59" t="s">
        <v>579</v>
      </c>
      <c r="AE160" s="59" t="s">
        <v>579</v>
      </c>
      <c r="AF160" s="59" t="s">
        <v>579</v>
      </c>
      <c r="AG160" s="59" t="s">
        <v>579</v>
      </c>
      <c r="AH160" s="59" t="s">
        <v>579</v>
      </c>
      <c r="AI160" s="59" t="s">
        <v>579</v>
      </c>
      <c r="AJ160" s="59" t="s">
        <v>579</v>
      </c>
      <c r="AK160" s="59" t="s">
        <v>579</v>
      </c>
      <c r="AL160" s="59" t="s">
        <v>579</v>
      </c>
      <c r="AM160" s="59" t="s">
        <v>579</v>
      </c>
      <c r="AN160" s="59" t="s">
        <v>579</v>
      </c>
      <c r="AO160" s="59" t="s">
        <v>579</v>
      </c>
      <c r="AP160" s="59" t="s">
        <v>579</v>
      </c>
      <c r="AQ160" s="59" t="s">
        <v>579</v>
      </c>
      <c r="AR160" s="59" t="s">
        <v>579</v>
      </c>
      <c r="AS160" s="59" t="s">
        <v>579</v>
      </c>
      <c r="AT160" s="59" t="s">
        <v>579</v>
      </c>
      <c r="AU160" s="59" t="s">
        <v>579</v>
      </c>
      <c r="AV160" s="59" t="s">
        <v>579</v>
      </c>
      <c r="AW160" s="59" t="s">
        <v>579</v>
      </c>
      <c r="AX160" s="59" t="s">
        <v>579</v>
      </c>
      <c r="AY160" s="59" t="s">
        <v>579</v>
      </c>
      <c r="AZ160" s="59" t="s">
        <v>579</v>
      </c>
      <c r="BA160" s="59" t="s">
        <v>579</v>
      </c>
      <c r="BB160" s="59" t="s">
        <v>579</v>
      </c>
      <c r="BC160" s="59" t="s">
        <v>579</v>
      </c>
      <c r="BD160" s="59" t="s">
        <v>579</v>
      </c>
    </row>
    <row r="161" s="29" customFormat="1" ht="15.25" spans="2:56">
      <c r="B161" s="54">
        <f t="shared" si="5"/>
        <v>150</v>
      </c>
      <c r="C161" s="51" t="str">
        <f ca="1">IF(INDIRECT("'Risk Input'!"&amp;Database!$O$8&amp;ROW()-5)="","",INDIRECT("'Risk Input'!"&amp;Database!$O$8&amp;ROW()-5))</f>
        <v/>
      </c>
      <c r="D161" s="52" t="str">
        <f ca="1">IF(INDIRECT("'Risk Input'!"&amp;Database!$O$2&amp;ROW()-5)="","",INDIRECT("'Risk Input'!"&amp;Database!$O$2&amp;ROW()-5))</f>
        <v/>
      </c>
      <c r="E161" s="53" t="str">
        <f ca="1">IF(INDIRECT("'Risk Input'!"&amp;Database!$O$25&amp;ROW()-5)="","",INDIRECT("'Risk Input'!"&amp;Database!$O$25&amp;ROW()-5))</f>
        <v/>
      </c>
      <c r="F161" s="53" t="str">
        <f ca="1">IF(INDIRECT("'Risk Input'!"&amp;Database!$O$20&amp;ROW()-5)="","",INDIRECT("'Risk Input'!"&amp;Database!$O$20&amp;ROW()-5))</f>
        <v/>
      </c>
      <c r="G161" s="53"/>
      <c r="H161" s="53"/>
      <c r="I161" s="59" t="s">
        <v>579</v>
      </c>
      <c r="J161" s="59" t="s">
        <v>579</v>
      </c>
      <c r="K161" s="59" t="s">
        <v>579</v>
      </c>
      <c r="L161" s="59" t="s">
        <v>579</v>
      </c>
      <c r="M161" s="59" t="s">
        <v>579</v>
      </c>
      <c r="N161" s="59" t="s">
        <v>579</v>
      </c>
      <c r="O161" s="59" t="s">
        <v>579</v>
      </c>
      <c r="P161" s="59" t="s">
        <v>579</v>
      </c>
      <c r="Q161" s="59" t="s">
        <v>579</v>
      </c>
      <c r="R161" s="59" t="s">
        <v>579</v>
      </c>
      <c r="S161" s="59" t="s">
        <v>579</v>
      </c>
      <c r="T161" s="59" t="s">
        <v>579</v>
      </c>
      <c r="U161" s="59" t="s">
        <v>579</v>
      </c>
      <c r="V161" s="59" t="s">
        <v>579</v>
      </c>
      <c r="W161" s="59" t="s">
        <v>579</v>
      </c>
      <c r="X161" s="59" t="s">
        <v>579</v>
      </c>
      <c r="Y161" s="59" t="s">
        <v>579</v>
      </c>
      <c r="Z161" s="59" t="s">
        <v>579</v>
      </c>
      <c r="AA161" s="59" t="s">
        <v>579</v>
      </c>
      <c r="AB161" s="59" t="s">
        <v>579</v>
      </c>
      <c r="AC161" s="59" t="s">
        <v>579</v>
      </c>
      <c r="AD161" s="59" t="s">
        <v>579</v>
      </c>
      <c r="AE161" s="59" t="s">
        <v>579</v>
      </c>
      <c r="AF161" s="59" t="s">
        <v>579</v>
      </c>
      <c r="AG161" s="59" t="s">
        <v>579</v>
      </c>
      <c r="AH161" s="59" t="s">
        <v>579</v>
      </c>
      <c r="AI161" s="59" t="s">
        <v>579</v>
      </c>
      <c r="AJ161" s="59" t="s">
        <v>579</v>
      </c>
      <c r="AK161" s="59" t="s">
        <v>579</v>
      </c>
      <c r="AL161" s="59" t="s">
        <v>579</v>
      </c>
      <c r="AM161" s="59" t="s">
        <v>579</v>
      </c>
      <c r="AN161" s="59" t="s">
        <v>579</v>
      </c>
      <c r="AO161" s="59" t="s">
        <v>579</v>
      </c>
      <c r="AP161" s="59" t="s">
        <v>579</v>
      </c>
      <c r="AQ161" s="59" t="s">
        <v>579</v>
      </c>
      <c r="AR161" s="59" t="s">
        <v>579</v>
      </c>
      <c r="AS161" s="59" t="s">
        <v>579</v>
      </c>
      <c r="AT161" s="59" t="s">
        <v>579</v>
      </c>
      <c r="AU161" s="59" t="s">
        <v>579</v>
      </c>
      <c r="AV161" s="59" t="s">
        <v>579</v>
      </c>
      <c r="AW161" s="59" t="s">
        <v>579</v>
      </c>
      <c r="AX161" s="59" t="s">
        <v>579</v>
      </c>
      <c r="AY161" s="59" t="s">
        <v>579</v>
      </c>
      <c r="AZ161" s="59" t="s">
        <v>579</v>
      </c>
      <c r="BA161" s="59" t="s">
        <v>579</v>
      </c>
      <c r="BB161" s="59" t="s">
        <v>579</v>
      </c>
      <c r="BC161" s="59" t="s">
        <v>579</v>
      </c>
      <c r="BD161" s="59" t="s">
        <v>579</v>
      </c>
    </row>
    <row r="162" s="29" customFormat="1" ht="15.25" spans="2:56">
      <c r="B162" s="54">
        <f t="shared" si="5"/>
        <v>151</v>
      </c>
      <c r="C162" s="51" t="str">
        <f ca="1">IF(INDIRECT("'Risk Input'!"&amp;Database!$O$8&amp;ROW()-5)="","",INDIRECT("'Risk Input'!"&amp;Database!$O$8&amp;ROW()-5))</f>
        <v/>
      </c>
      <c r="D162" s="52" t="str">
        <f ca="1">IF(INDIRECT("'Risk Input'!"&amp;Database!$O$2&amp;ROW()-5)="","",INDIRECT("'Risk Input'!"&amp;Database!$O$2&amp;ROW()-5))</f>
        <v/>
      </c>
      <c r="E162" s="51" t="str">
        <f ca="1">IF(INDIRECT("'Risk Input'!"&amp;Database!$O$25&amp;ROW()-5)="","",INDIRECT("'Risk Input'!"&amp;Database!$O$25&amp;ROW()-5))</f>
        <v/>
      </c>
      <c r="F162" s="51" t="str">
        <f ca="1">IF(INDIRECT("'Risk Input'!"&amp;Database!$O$20&amp;ROW()-5)="","",INDIRECT("'Risk Input'!"&amp;Database!$O$20&amp;ROW()-5))</f>
        <v/>
      </c>
      <c r="G162" s="51"/>
      <c r="H162" s="51"/>
      <c r="I162" s="59" t="s">
        <v>579</v>
      </c>
      <c r="J162" s="59" t="s">
        <v>579</v>
      </c>
      <c r="K162" s="59" t="s">
        <v>579</v>
      </c>
      <c r="L162" s="59" t="s">
        <v>579</v>
      </c>
      <c r="M162" s="59" t="s">
        <v>579</v>
      </c>
      <c r="N162" s="59" t="s">
        <v>579</v>
      </c>
      <c r="O162" s="59" t="s">
        <v>579</v>
      </c>
      <c r="P162" s="59" t="s">
        <v>579</v>
      </c>
      <c r="Q162" s="59" t="s">
        <v>579</v>
      </c>
      <c r="R162" s="59" t="s">
        <v>579</v>
      </c>
      <c r="S162" s="59" t="s">
        <v>579</v>
      </c>
      <c r="T162" s="59" t="s">
        <v>579</v>
      </c>
      <c r="U162" s="59" t="s">
        <v>579</v>
      </c>
      <c r="V162" s="59" t="s">
        <v>579</v>
      </c>
      <c r="W162" s="59" t="s">
        <v>579</v>
      </c>
      <c r="X162" s="59" t="s">
        <v>579</v>
      </c>
      <c r="Y162" s="59" t="s">
        <v>579</v>
      </c>
      <c r="Z162" s="59" t="s">
        <v>579</v>
      </c>
      <c r="AA162" s="59" t="s">
        <v>579</v>
      </c>
      <c r="AB162" s="59" t="s">
        <v>579</v>
      </c>
      <c r="AC162" s="59" t="s">
        <v>579</v>
      </c>
      <c r="AD162" s="59" t="s">
        <v>579</v>
      </c>
      <c r="AE162" s="59" t="s">
        <v>579</v>
      </c>
      <c r="AF162" s="59" t="s">
        <v>579</v>
      </c>
      <c r="AG162" s="59" t="s">
        <v>579</v>
      </c>
      <c r="AH162" s="59" t="s">
        <v>579</v>
      </c>
      <c r="AI162" s="59" t="s">
        <v>579</v>
      </c>
      <c r="AJ162" s="59" t="s">
        <v>579</v>
      </c>
      <c r="AK162" s="59" t="s">
        <v>579</v>
      </c>
      <c r="AL162" s="59" t="s">
        <v>579</v>
      </c>
      <c r="AM162" s="59" t="s">
        <v>579</v>
      </c>
      <c r="AN162" s="59" t="s">
        <v>579</v>
      </c>
      <c r="AO162" s="59" t="s">
        <v>579</v>
      </c>
      <c r="AP162" s="59" t="s">
        <v>579</v>
      </c>
      <c r="AQ162" s="59" t="s">
        <v>579</v>
      </c>
      <c r="AR162" s="59" t="s">
        <v>579</v>
      </c>
      <c r="AS162" s="59" t="s">
        <v>579</v>
      </c>
      <c r="AT162" s="59" t="s">
        <v>579</v>
      </c>
      <c r="AU162" s="59" t="s">
        <v>579</v>
      </c>
      <c r="AV162" s="59" t="s">
        <v>579</v>
      </c>
      <c r="AW162" s="59" t="s">
        <v>579</v>
      </c>
      <c r="AX162" s="59" t="s">
        <v>579</v>
      </c>
      <c r="AY162" s="59" t="s">
        <v>579</v>
      </c>
      <c r="AZ162" s="59" t="s">
        <v>579</v>
      </c>
      <c r="BA162" s="59" t="s">
        <v>579</v>
      </c>
      <c r="BB162" s="59" t="s">
        <v>579</v>
      </c>
      <c r="BC162" s="59" t="s">
        <v>579</v>
      </c>
      <c r="BD162" s="59" t="s">
        <v>579</v>
      </c>
    </row>
    <row r="163" s="29" customFormat="1" ht="15.25" spans="2:56">
      <c r="B163" s="54">
        <f t="shared" si="5"/>
        <v>152</v>
      </c>
      <c r="C163" s="51" t="str">
        <f ca="1">IF(INDIRECT("'Risk Input'!"&amp;Database!$O$8&amp;ROW()-5)="","",INDIRECT("'Risk Input'!"&amp;Database!$O$8&amp;ROW()-5))</f>
        <v/>
      </c>
      <c r="D163" s="52" t="str">
        <f ca="1">IF(INDIRECT("'Risk Input'!"&amp;Database!$O$2&amp;ROW()-5)="","",INDIRECT("'Risk Input'!"&amp;Database!$O$2&amp;ROW()-5))</f>
        <v/>
      </c>
      <c r="E163" s="53" t="str">
        <f ca="1">IF(INDIRECT("'Risk Input'!"&amp;Database!$O$25&amp;ROW()-5)="","",INDIRECT("'Risk Input'!"&amp;Database!$O$25&amp;ROW()-5))</f>
        <v/>
      </c>
      <c r="F163" s="53" t="str">
        <f ca="1">IF(INDIRECT("'Risk Input'!"&amp;Database!$O$20&amp;ROW()-5)="","",INDIRECT("'Risk Input'!"&amp;Database!$O$20&amp;ROW()-5))</f>
        <v/>
      </c>
      <c r="G163" s="53"/>
      <c r="H163" s="53"/>
      <c r="I163" s="59" t="s">
        <v>579</v>
      </c>
      <c r="J163" s="59" t="s">
        <v>579</v>
      </c>
      <c r="K163" s="59" t="s">
        <v>579</v>
      </c>
      <c r="L163" s="59" t="s">
        <v>579</v>
      </c>
      <c r="M163" s="59" t="s">
        <v>579</v>
      </c>
      <c r="N163" s="59" t="s">
        <v>579</v>
      </c>
      <c r="O163" s="59" t="s">
        <v>579</v>
      </c>
      <c r="P163" s="59" t="s">
        <v>579</v>
      </c>
      <c r="Q163" s="59" t="s">
        <v>579</v>
      </c>
      <c r="R163" s="59" t="s">
        <v>579</v>
      </c>
      <c r="S163" s="59" t="s">
        <v>579</v>
      </c>
      <c r="T163" s="59" t="s">
        <v>579</v>
      </c>
      <c r="U163" s="59" t="s">
        <v>579</v>
      </c>
      <c r="V163" s="59" t="s">
        <v>579</v>
      </c>
      <c r="W163" s="59" t="s">
        <v>579</v>
      </c>
      <c r="X163" s="59" t="s">
        <v>579</v>
      </c>
      <c r="Y163" s="59" t="s">
        <v>579</v>
      </c>
      <c r="Z163" s="59" t="s">
        <v>579</v>
      </c>
      <c r="AA163" s="59" t="s">
        <v>579</v>
      </c>
      <c r="AB163" s="59" t="s">
        <v>579</v>
      </c>
      <c r="AC163" s="59" t="s">
        <v>579</v>
      </c>
      <c r="AD163" s="59" t="s">
        <v>579</v>
      </c>
      <c r="AE163" s="59" t="s">
        <v>579</v>
      </c>
      <c r="AF163" s="59" t="s">
        <v>579</v>
      </c>
      <c r="AG163" s="59" t="s">
        <v>579</v>
      </c>
      <c r="AH163" s="59" t="s">
        <v>579</v>
      </c>
      <c r="AI163" s="59" t="s">
        <v>579</v>
      </c>
      <c r="AJ163" s="59" t="s">
        <v>579</v>
      </c>
      <c r="AK163" s="59" t="s">
        <v>579</v>
      </c>
      <c r="AL163" s="59" t="s">
        <v>579</v>
      </c>
      <c r="AM163" s="59" t="s">
        <v>579</v>
      </c>
      <c r="AN163" s="59" t="s">
        <v>579</v>
      </c>
      <c r="AO163" s="59" t="s">
        <v>579</v>
      </c>
      <c r="AP163" s="59" t="s">
        <v>579</v>
      </c>
      <c r="AQ163" s="59" t="s">
        <v>579</v>
      </c>
      <c r="AR163" s="59" t="s">
        <v>579</v>
      </c>
      <c r="AS163" s="59" t="s">
        <v>579</v>
      </c>
      <c r="AT163" s="59" t="s">
        <v>579</v>
      </c>
      <c r="AU163" s="59" t="s">
        <v>579</v>
      </c>
      <c r="AV163" s="59" t="s">
        <v>579</v>
      </c>
      <c r="AW163" s="59" t="s">
        <v>579</v>
      </c>
      <c r="AX163" s="59" t="s">
        <v>579</v>
      </c>
      <c r="AY163" s="59" t="s">
        <v>579</v>
      </c>
      <c r="AZ163" s="59" t="s">
        <v>579</v>
      </c>
      <c r="BA163" s="59" t="s">
        <v>579</v>
      </c>
      <c r="BB163" s="59" t="s">
        <v>579</v>
      </c>
      <c r="BC163" s="59" t="s">
        <v>579</v>
      </c>
      <c r="BD163" s="59" t="s">
        <v>579</v>
      </c>
    </row>
    <row r="164" s="29" customFormat="1" ht="15.25" spans="2:56">
      <c r="B164" s="54">
        <f t="shared" si="5"/>
        <v>153</v>
      </c>
      <c r="C164" s="51" t="str">
        <f ca="1">IF(INDIRECT("'Risk Input'!"&amp;Database!$O$8&amp;ROW()-5)="","",INDIRECT("'Risk Input'!"&amp;Database!$O$8&amp;ROW()-5))</f>
        <v/>
      </c>
      <c r="D164" s="52" t="str">
        <f ca="1">IF(INDIRECT("'Risk Input'!"&amp;Database!$O$2&amp;ROW()-5)="","",INDIRECT("'Risk Input'!"&amp;Database!$O$2&amp;ROW()-5))</f>
        <v/>
      </c>
      <c r="E164" s="51" t="str">
        <f ca="1">IF(INDIRECT("'Risk Input'!"&amp;Database!$O$25&amp;ROW()-5)="","",INDIRECT("'Risk Input'!"&amp;Database!$O$25&amp;ROW()-5))</f>
        <v/>
      </c>
      <c r="F164" s="51" t="str">
        <f ca="1">IF(INDIRECT("'Risk Input'!"&amp;Database!$O$20&amp;ROW()-5)="","",INDIRECT("'Risk Input'!"&amp;Database!$O$20&amp;ROW()-5))</f>
        <v/>
      </c>
      <c r="G164" s="51"/>
      <c r="H164" s="51"/>
      <c r="I164" s="59" t="s">
        <v>579</v>
      </c>
      <c r="J164" s="59" t="s">
        <v>579</v>
      </c>
      <c r="K164" s="59" t="s">
        <v>579</v>
      </c>
      <c r="L164" s="59" t="s">
        <v>579</v>
      </c>
      <c r="M164" s="59" t="s">
        <v>579</v>
      </c>
      <c r="N164" s="59" t="s">
        <v>579</v>
      </c>
      <c r="O164" s="59" t="s">
        <v>579</v>
      </c>
      <c r="P164" s="59" t="s">
        <v>579</v>
      </c>
      <c r="Q164" s="59" t="s">
        <v>579</v>
      </c>
      <c r="R164" s="59" t="s">
        <v>579</v>
      </c>
      <c r="S164" s="59" t="s">
        <v>579</v>
      </c>
      <c r="T164" s="59" t="s">
        <v>579</v>
      </c>
      <c r="U164" s="59" t="s">
        <v>579</v>
      </c>
      <c r="V164" s="59" t="s">
        <v>579</v>
      </c>
      <c r="W164" s="59" t="s">
        <v>579</v>
      </c>
      <c r="X164" s="59" t="s">
        <v>579</v>
      </c>
      <c r="Y164" s="59" t="s">
        <v>579</v>
      </c>
      <c r="Z164" s="59" t="s">
        <v>579</v>
      </c>
      <c r="AA164" s="59" t="s">
        <v>579</v>
      </c>
      <c r="AB164" s="59" t="s">
        <v>579</v>
      </c>
      <c r="AC164" s="59" t="s">
        <v>579</v>
      </c>
      <c r="AD164" s="59" t="s">
        <v>579</v>
      </c>
      <c r="AE164" s="59" t="s">
        <v>579</v>
      </c>
      <c r="AF164" s="59" t="s">
        <v>579</v>
      </c>
      <c r="AG164" s="59" t="s">
        <v>579</v>
      </c>
      <c r="AH164" s="59" t="s">
        <v>579</v>
      </c>
      <c r="AI164" s="59" t="s">
        <v>579</v>
      </c>
      <c r="AJ164" s="59" t="s">
        <v>579</v>
      </c>
      <c r="AK164" s="59" t="s">
        <v>579</v>
      </c>
      <c r="AL164" s="59" t="s">
        <v>579</v>
      </c>
      <c r="AM164" s="59" t="s">
        <v>579</v>
      </c>
      <c r="AN164" s="59" t="s">
        <v>579</v>
      </c>
      <c r="AO164" s="59" t="s">
        <v>579</v>
      </c>
      <c r="AP164" s="59" t="s">
        <v>579</v>
      </c>
      <c r="AQ164" s="59" t="s">
        <v>579</v>
      </c>
      <c r="AR164" s="59" t="s">
        <v>579</v>
      </c>
      <c r="AS164" s="59" t="s">
        <v>579</v>
      </c>
      <c r="AT164" s="59" t="s">
        <v>579</v>
      </c>
      <c r="AU164" s="59" t="s">
        <v>579</v>
      </c>
      <c r="AV164" s="59" t="s">
        <v>579</v>
      </c>
      <c r="AW164" s="59" t="s">
        <v>579</v>
      </c>
      <c r="AX164" s="59" t="s">
        <v>579</v>
      </c>
      <c r="AY164" s="59" t="s">
        <v>579</v>
      </c>
      <c r="AZ164" s="59" t="s">
        <v>579</v>
      </c>
      <c r="BA164" s="59" t="s">
        <v>579</v>
      </c>
      <c r="BB164" s="59" t="s">
        <v>579</v>
      </c>
      <c r="BC164" s="59" t="s">
        <v>579</v>
      </c>
      <c r="BD164" s="59" t="s">
        <v>579</v>
      </c>
    </row>
    <row r="165" s="29" customFormat="1" ht="15.25" spans="2:56">
      <c r="B165" s="54">
        <f t="shared" si="5"/>
        <v>154</v>
      </c>
      <c r="C165" s="51" t="str">
        <f ca="1">IF(INDIRECT("'Risk Input'!"&amp;Database!$O$8&amp;ROW()-5)="","",INDIRECT("'Risk Input'!"&amp;Database!$O$8&amp;ROW()-5))</f>
        <v/>
      </c>
      <c r="D165" s="52" t="str">
        <f ca="1">IF(INDIRECT("'Risk Input'!"&amp;Database!$O$2&amp;ROW()-5)="","",INDIRECT("'Risk Input'!"&amp;Database!$O$2&amp;ROW()-5))</f>
        <v/>
      </c>
      <c r="E165" s="53" t="str">
        <f ca="1">IF(INDIRECT("'Risk Input'!"&amp;Database!$O$25&amp;ROW()-5)="","",INDIRECT("'Risk Input'!"&amp;Database!$O$25&amp;ROW()-5))</f>
        <v/>
      </c>
      <c r="F165" s="53" t="str">
        <f ca="1">IF(INDIRECT("'Risk Input'!"&amp;Database!$O$20&amp;ROW()-5)="","",INDIRECT("'Risk Input'!"&amp;Database!$O$20&amp;ROW()-5))</f>
        <v/>
      </c>
      <c r="G165" s="53"/>
      <c r="H165" s="53"/>
      <c r="I165" s="59" t="s">
        <v>579</v>
      </c>
      <c r="J165" s="59" t="s">
        <v>579</v>
      </c>
      <c r="K165" s="59" t="s">
        <v>579</v>
      </c>
      <c r="L165" s="59" t="s">
        <v>579</v>
      </c>
      <c r="M165" s="59" t="s">
        <v>579</v>
      </c>
      <c r="N165" s="59" t="s">
        <v>579</v>
      </c>
      <c r="O165" s="59" t="s">
        <v>579</v>
      </c>
      <c r="P165" s="59" t="s">
        <v>579</v>
      </c>
      <c r="Q165" s="59" t="s">
        <v>579</v>
      </c>
      <c r="R165" s="59" t="s">
        <v>579</v>
      </c>
      <c r="S165" s="59" t="s">
        <v>579</v>
      </c>
      <c r="T165" s="59" t="s">
        <v>579</v>
      </c>
      <c r="U165" s="59" t="s">
        <v>579</v>
      </c>
      <c r="V165" s="59" t="s">
        <v>579</v>
      </c>
      <c r="W165" s="59" t="s">
        <v>579</v>
      </c>
      <c r="X165" s="59" t="s">
        <v>579</v>
      </c>
      <c r="Y165" s="59" t="s">
        <v>579</v>
      </c>
      <c r="Z165" s="59" t="s">
        <v>579</v>
      </c>
      <c r="AA165" s="59" t="s">
        <v>579</v>
      </c>
      <c r="AB165" s="59" t="s">
        <v>579</v>
      </c>
      <c r="AC165" s="59" t="s">
        <v>579</v>
      </c>
      <c r="AD165" s="59" t="s">
        <v>579</v>
      </c>
      <c r="AE165" s="59" t="s">
        <v>579</v>
      </c>
      <c r="AF165" s="59" t="s">
        <v>579</v>
      </c>
      <c r="AG165" s="59" t="s">
        <v>579</v>
      </c>
      <c r="AH165" s="59" t="s">
        <v>579</v>
      </c>
      <c r="AI165" s="59" t="s">
        <v>579</v>
      </c>
      <c r="AJ165" s="59" t="s">
        <v>579</v>
      </c>
      <c r="AK165" s="59" t="s">
        <v>579</v>
      </c>
      <c r="AL165" s="59" t="s">
        <v>579</v>
      </c>
      <c r="AM165" s="59" t="s">
        <v>579</v>
      </c>
      <c r="AN165" s="59" t="s">
        <v>579</v>
      </c>
      <c r="AO165" s="59" t="s">
        <v>579</v>
      </c>
      <c r="AP165" s="59" t="s">
        <v>579</v>
      </c>
      <c r="AQ165" s="59" t="s">
        <v>579</v>
      </c>
      <c r="AR165" s="59" t="s">
        <v>579</v>
      </c>
      <c r="AS165" s="59" t="s">
        <v>579</v>
      </c>
      <c r="AT165" s="59" t="s">
        <v>579</v>
      </c>
      <c r="AU165" s="59" t="s">
        <v>579</v>
      </c>
      <c r="AV165" s="59" t="s">
        <v>579</v>
      </c>
      <c r="AW165" s="59" t="s">
        <v>579</v>
      </c>
      <c r="AX165" s="59" t="s">
        <v>579</v>
      </c>
      <c r="AY165" s="59" t="s">
        <v>579</v>
      </c>
      <c r="AZ165" s="59" t="s">
        <v>579</v>
      </c>
      <c r="BA165" s="59" t="s">
        <v>579</v>
      </c>
      <c r="BB165" s="59" t="s">
        <v>579</v>
      </c>
      <c r="BC165" s="59" t="s">
        <v>579</v>
      </c>
      <c r="BD165" s="59" t="s">
        <v>579</v>
      </c>
    </row>
    <row r="166" s="29" customFormat="1" ht="15.25" spans="2:56">
      <c r="B166" s="54">
        <f t="shared" si="5"/>
        <v>155</v>
      </c>
      <c r="C166" s="51" t="str">
        <f ca="1">IF(INDIRECT("'Risk Input'!"&amp;Database!$O$8&amp;ROW()-5)="","",INDIRECT("'Risk Input'!"&amp;Database!$O$8&amp;ROW()-5))</f>
        <v/>
      </c>
      <c r="D166" s="52" t="str">
        <f ca="1">IF(INDIRECT("'Risk Input'!"&amp;Database!$O$2&amp;ROW()-5)="","",INDIRECT("'Risk Input'!"&amp;Database!$O$2&amp;ROW()-5))</f>
        <v/>
      </c>
      <c r="E166" s="51" t="str">
        <f ca="1">IF(INDIRECT("'Risk Input'!"&amp;Database!$O$25&amp;ROW()-5)="","",INDIRECT("'Risk Input'!"&amp;Database!$O$25&amp;ROW()-5))</f>
        <v/>
      </c>
      <c r="F166" s="51" t="str">
        <f ca="1">IF(INDIRECT("'Risk Input'!"&amp;Database!$O$20&amp;ROW()-5)="","",INDIRECT("'Risk Input'!"&amp;Database!$O$20&amp;ROW()-5))</f>
        <v/>
      </c>
      <c r="G166" s="51"/>
      <c r="H166" s="51"/>
      <c r="I166" s="59" t="s">
        <v>579</v>
      </c>
      <c r="J166" s="59" t="s">
        <v>579</v>
      </c>
      <c r="K166" s="59" t="s">
        <v>579</v>
      </c>
      <c r="L166" s="59" t="s">
        <v>579</v>
      </c>
      <c r="M166" s="59" t="s">
        <v>579</v>
      </c>
      <c r="N166" s="59" t="s">
        <v>579</v>
      </c>
      <c r="O166" s="59" t="s">
        <v>579</v>
      </c>
      <c r="P166" s="59" t="s">
        <v>579</v>
      </c>
      <c r="Q166" s="59" t="s">
        <v>579</v>
      </c>
      <c r="R166" s="59" t="s">
        <v>579</v>
      </c>
      <c r="S166" s="59" t="s">
        <v>579</v>
      </c>
      <c r="T166" s="59" t="s">
        <v>579</v>
      </c>
      <c r="U166" s="59" t="s">
        <v>579</v>
      </c>
      <c r="V166" s="59" t="s">
        <v>579</v>
      </c>
      <c r="W166" s="59" t="s">
        <v>579</v>
      </c>
      <c r="X166" s="59" t="s">
        <v>579</v>
      </c>
      <c r="Y166" s="59" t="s">
        <v>579</v>
      </c>
      <c r="Z166" s="59" t="s">
        <v>579</v>
      </c>
      <c r="AA166" s="59" t="s">
        <v>579</v>
      </c>
      <c r="AB166" s="59" t="s">
        <v>579</v>
      </c>
      <c r="AC166" s="59" t="s">
        <v>579</v>
      </c>
      <c r="AD166" s="59" t="s">
        <v>579</v>
      </c>
      <c r="AE166" s="59" t="s">
        <v>579</v>
      </c>
      <c r="AF166" s="59" t="s">
        <v>579</v>
      </c>
      <c r="AG166" s="59" t="s">
        <v>579</v>
      </c>
      <c r="AH166" s="59" t="s">
        <v>579</v>
      </c>
      <c r="AI166" s="59" t="s">
        <v>579</v>
      </c>
      <c r="AJ166" s="59" t="s">
        <v>579</v>
      </c>
      <c r="AK166" s="59" t="s">
        <v>579</v>
      </c>
      <c r="AL166" s="59" t="s">
        <v>579</v>
      </c>
      <c r="AM166" s="59" t="s">
        <v>579</v>
      </c>
      <c r="AN166" s="59" t="s">
        <v>579</v>
      </c>
      <c r="AO166" s="59" t="s">
        <v>579</v>
      </c>
      <c r="AP166" s="59" t="s">
        <v>579</v>
      </c>
      <c r="AQ166" s="59" t="s">
        <v>579</v>
      </c>
      <c r="AR166" s="59" t="s">
        <v>579</v>
      </c>
      <c r="AS166" s="59" t="s">
        <v>579</v>
      </c>
      <c r="AT166" s="59" t="s">
        <v>579</v>
      </c>
      <c r="AU166" s="59" t="s">
        <v>579</v>
      </c>
      <c r="AV166" s="59" t="s">
        <v>579</v>
      </c>
      <c r="AW166" s="59" t="s">
        <v>579</v>
      </c>
      <c r="AX166" s="59" t="s">
        <v>579</v>
      </c>
      <c r="AY166" s="59" t="s">
        <v>579</v>
      </c>
      <c r="AZ166" s="59" t="s">
        <v>579</v>
      </c>
      <c r="BA166" s="59" t="s">
        <v>579</v>
      </c>
      <c r="BB166" s="59" t="s">
        <v>579</v>
      </c>
      <c r="BC166" s="59" t="s">
        <v>579</v>
      </c>
      <c r="BD166" s="59" t="s">
        <v>579</v>
      </c>
    </row>
    <row r="167" s="29" customFormat="1" ht="15.25" spans="2:56">
      <c r="B167" s="54">
        <f t="shared" si="5"/>
        <v>156</v>
      </c>
      <c r="C167" s="51" t="str">
        <f ca="1">IF(INDIRECT("'Risk Input'!"&amp;Database!$O$8&amp;ROW()-5)="","",INDIRECT("'Risk Input'!"&amp;Database!$O$8&amp;ROW()-5))</f>
        <v/>
      </c>
      <c r="D167" s="52" t="str">
        <f ca="1">IF(INDIRECT("'Risk Input'!"&amp;Database!$O$2&amp;ROW()-5)="","",INDIRECT("'Risk Input'!"&amp;Database!$O$2&amp;ROW()-5))</f>
        <v/>
      </c>
      <c r="E167" s="53" t="str">
        <f ca="1">IF(INDIRECT("'Risk Input'!"&amp;Database!$O$25&amp;ROW()-5)="","",INDIRECT("'Risk Input'!"&amp;Database!$O$25&amp;ROW()-5))</f>
        <v/>
      </c>
      <c r="F167" s="53" t="str">
        <f ca="1">IF(INDIRECT("'Risk Input'!"&amp;Database!$O$20&amp;ROW()-5)="","",INDIRECT("'Risk Input'!"&amp;Database!$O$20&amp;ROW()-5))</f>
        <v/>
      </c>
      <c r="G167" s="53"/>
      <c r="H167" s="53"/>
      <c r="I167" s="59" t="s">
        <v>579</v>
      </c>
      <c r="J167" s="59" t="s">
        <v>579</v>
      </c>
      <c r="K167" s="59" t="s">
        <v>579</v>
      </c>
      <c r="L167" s="59" t="s">
        <v>579</v>
      </c>
      <c r="M167" s="59" t="s">
        <v>579</v>
      </c>
      <c r="N167" s="59" t="s">
        <v>579</v>
      </c>
      <c r="O167" s="59" t="s">
        <v>579</v>
      </c>
      <c r="P167" s="59" t="s">
        <v>579</v>
      </c>
      <c r="Q167" s="59" t="s">
        <v>579</v>
      </c>
      <c r="R167" s="59" t="s">
        <v>579</v>
      </c>
      <c r="S167" s="59" t="s">
        <v>579</v>
      </c>
      <c r="T167" s="59" t="s">
        <v>579</v>
      </c>
      <c r="U167" s="59" t="s">
        <v>579</v>
      </c>
      <c r="V167" s="59" t="s">
        <v>579</v>
      </c>
      <c r="W167" s="59" t="s">
        <v>579</v>
      </c>
      <c r="X167" s="59" t="s">
        <v>579</v>
      </c>
      <c r="Y167" s="59" t="s">
        <v>579</v>
      </c>
      <c r="Z167" s="59" t="s">
        <v>579</v>
      </c>
      <c r="AA167" s="59" t="s">
        <v>579</v>
      </c>
      <c r="AB167" s="59" t="s">
        <v>579</v>
      </c>
      <c r="AC167" s="59" t="s">
        <v>579</v>
      </c>
      <c r="AD167" s="59" t="s">
        <v>579</v>
      </c>
      <c r="AE167" s="59" t="s">
        <v>579</v>
      </c>
      <c r="AF167" s="59" t="s">
        <v>579</v>
      </c>
      <c r="AG167" s="59" t="s">
        <v>579</v>
      </c>
      <c r="AH167" s="59" t="s">
        <v>579</v>
      </c>
      <c r="AI167" s="59" t="s">
        <v>579</v>
      </c>
      <c r="AJ167" s="59" t="s">
        <v>579</v>
      </c>
      <c r="AK167" s="59" t="s">
        <v>579</v>
      </c>
      <c r="AL167" s="59" t="s">
        <v>579</v>
      </c>
      <c r="AM167" s="59" t="s">
        <v>579</v>
      </c>
      <c r="AN167" s="59" t="s">
        <v>579</v>
      </c>
      <c r="AO167" s="59" t="s">
        <v>579</v>
      </c>
      <c r="AP167" s="59" t="s">
        <v>579</v>
      </c>
      <c r="AQ167" s="59" t="s">
        <v>579</v>
      </c>
      <c r="AR167" s="59" t="s">
        <v>579</v>
      </c>
      <c r="AS167" s="59" t="s">
        <v>579</v>
      </c>
      <c r="AT167" s="59" t="s">
        <v>579</v>
      </c>
      <c r="AU167" s="59" t="s">
        <v>579</v>
      </c>
      <c r="AV167" s="59" t="s">
        <v>579</v>
      </c>
      <c r="AW167" s="59" t="s">
        <v>579</v>
      </c>
      <c r="AX167" s="59" t="s">
        <v>579</v>
      </c>
      <c r="AY167" s="59" t="s">
        <v>579</v>
      </c>
      <c r="AZ167" s="59" t="s">
        <v>579</v>
      </c>
      <c r="BA167" s="59" t="s">
        <v>579</v>
      </c>
      <c r="BB167" s="59" t="s">
        <v>579</v>
      </c>
      <c r="BC167" s="59" t="s">
        <v>579</v>
      </c>
      <c r="BD167" s="59" t="s">
        <v>579</v>
      </c>
    </row>
    <row r="168" s="29" customFormat="1" ht="15.25" spans="2:56">
      <c r="B168" s="54">
        <f t="shared" si="5"/>
        <v>157</v>
      </c>
      <c r="C168" s="51" t="str">
        <f ca="1">IF(INDIRECT("'Risk Input'!"&amp;Database!$O$8&amp;ROW()-5)="","",INDIRECT("'Risk Input'!"&amp;Database!$O$8&amp;ROW()-5))</f>
        <v/>
      </c>
      <c r="D168" s="52" t="str">
        <f ca="1">IF(INDIRECT("'Risk Input'!"&amp;Database!$O$2&amp;ROW()-5)="","",INDIRECT("'Risk Input'!"&amp;Database!$O$2&amp;ROW()-5))</f>
        <v/>
      </c>
      <c r="E168" s="51" t="str">
        <f ca="1">IF(INDIRECT("'Risk Input'!"&amp;Database!$O$25&amp;ROW()-5)="","",INDIRECT("'Risk Input'!"&amp;Database!$O$25&amp;ROW()-5))</f>
        <v/>
      </c>
      <c r="F168" s="51" t="str">
        <f ca="1">IF(INDIRECT("'Risk Input'!"&amp;Database!$O$20&amp;ROW()-5)="","",INDIRECT("'Risk Input'!"&amp;Database!$O$20&amp;ROW()-5))</f>
        <v/>
      </c>
      <c r="G168" s="51"/>
      <c r="H168" s="51"/>
      <c r="I168" s="59" t="s">
        <v>579</v>
      </c>
      <c r="J168" s="59" t="s">
        <v>579</v>
      </c>
      <c r="K168" s="59" t="s">
        <v>579</v>
      </c>
      <c r="L168" s="59" t="s">
        <v>579</v>
      </c>
      <c r="M168" s="59" t="s">
        <v>579</v>
      </c>
      <c r="N168" s="59" t="s">
        <v>579</v>
      </c>
      <c r="O168" s="59" t="s">
        <v>579</v>
      </c>
      <c r="P168" s="59" t="s">
        <v>579</v>
      </c>
      <c r="Q168" s="59" t="s">
        <v>579</v>
      </c>
      <c r="R168" s="59" t="s">
        <v>579</v>
      </c>
      <c r="S168" s="59" t="s">
        <v>579</v>
      </c>
      <c r="T168" s="59" t="s">
        <v>579</v>
      </c>
      <c r="U168" s="59" t="s">
        <v>579</v>
      </c>
      <c r="V168" s="59" t="s">
        <v>579</v>
      </c>
      <c r="W168" s="59" t="s">
        <v>579</v>
      </c>
      <c r="X168" s="59" t="s">
        <v>579</v>
      </c>
      <c r="Y168" s="59" t="s">
        <v>579</v>
      </c>
      <c r="Z168" s="59" t="s">
        <v>579</v>
      </c>
      <c r="AA168" s="59" t="s">
        <v>579</v>
      </c>
      <c r="AB168" s="59" t="s">
        <v>579</v>
      </c>
      <c r="AC168" s="59" t="s">
        <v>579</v>
      </c>
      <c r="AD168" s="59" t="s">
        <v>579</v>
      </c>
      <c r="AE168" s="59" t="s">
        <v>579</v>
      </c>
      <c r="AF168" s="59" t="s">
        <v>579</v>
      </c>
      <c r="AG168" s="59" t="s">
        <v>579</v>
      </c>
      <c r="AH168" s="59" t="s">
        <v>579</v>
      </c>
      <c r="AI168" s="59" t="s">
        <v>579</v>
      </c>
      <c r="AJ168" s="59" t="s">
        <v>579</v>
      </c>
      <c r="AK168" s="59" t="s">
        <v>579</v>
      </c>
      <c r="AL168" s="59" t="s">
        <v>579</v>
      </c>
      <c r="AM168" s="59" t="s">
        <v>579</v>
      </c>
      <c r="AN168" s="59" t="s">
        <v>579</v>
      </c>
      <c r="AO168" s="59" t="s">
        <v>579</v>
      </c>
      <c r="AP168" s="59" t="s">
        <v>579</v>
      </c>
      <c r="AQ168" s="59" t="s">
        <v>579</v>
      </c>
      <c r="AR168" s="59" t="s">
        <v>579</v>
      </c>
      <c r="AS168" s="59" t="s">
        <v>579</v>
      </c>
      <c r="AT168" s="59" t="s">
        <v>579</v>
      </c>
      <c r="AU168" s="59" t="s">
        <v>579</v>
      </c>
      <c r="AV168" s="59" t="s">
        <v>579</v>
      </c>
      <c r="AW168" s="59" t="s">
        <v>579</v>
      </c>
      <c r="AX168" s="59" t="s">
        <v>579</v>
      </c>
      <c r="AY168" s="59" t="s">
        <v>579</v>
      </c>
      <c r="AZ168" s="59" t="s">
        <v>579</v>
      </c>
      <c r="BA168" s="59" t="s">
        <v>579</v>
      </c>
      <c r="BB168" s="59" t="s">
        <v>579</v>
      </c>
      <c r="BC168" s="59" t="s">
        <v>579</v>
      </c>
      <c r="BD168" s="59" t="s">
        <v>579</v>
      </c>
    </row>
    <row r="169" s="29" customFormat="1" ht="15.25" spans="2:56">
      <c r="B169" s="50">
        <f t="shared" si="5"/>
        <v>158</v>
      </c>
      <c r="C169" s="51" t="str">
        <f ca="1">IF(INDIRECT("'Risk Input'!"&amp;Database!$O$8&amp;ROW()-5)="","",INDIRECT("'Risk Input'!"&amp;Database!$O$8&amp;ROW()-5))</f>
        <v/>
      </c>
      <c r="D169" s="52" t="str">
        <f ca="1">IF(INDIRECT("'Risk Input'!"&amp;Database!$O$2&amp;ROW()-5)="","",INDIRECT("'Risk Input'!"&amp;Database!$O$2&amp;ROW()-5))</f>
        <v/>
      </c>
      <c r="E169" s="53" t="str">
        <f ca="1">IF(INDIRECT("'Risk Input'!"&amp;Database!$O$25&amp;ROW()-5)="","",INDIRECT("'Risk Input'!"&amp;Database!$O$25&amp;ROW()-5))</f>
        <v/>
      </c>
      <c r="F169" s="53" t="str">
        <f ca="1">IF(INDIRECT("'Risk Input'!"&amp;Database!$O$20&amp;ROW()-5)="","",INDIRECT("'Risk Input'!"&amp;Database!$O$20&amp;ROW()-5))</f>
        <v/>
      </c>
      <c r="G169" s="53"/>
      <c r="H169" s="53"/>
      <c r="I169" s="59" t="s">
        <v>579</v>
      </c>
      <c r="J169" s="59" t="s">
        <v>579</v>
      </c>
      <c r="K169" s="59" t="s">
        <v>579</v>
      </c>
      <c r="L169" s="59" t="s">
        <v>579</v>
      </c>
      <c r="M169" s="59" t="s">
        <v>579</v>
      </c>
      <c r="N169" s="59" t="s">
        <v>579</v>
      </c>
      <c r="O169" s="59" t="s">
        <v>579</v>
      </c>
      <c r="P169" s="59" t="s">
        <v>579</v>
      </c>
      <c r="Q169" s="59" t="s">
        <v>579</v>
      </c>
      <c r="R169" s="59" t="s">
        <v>579</v>
      </c>
      <c r="S169" s="59" t="s">
        <v>579</v>
      </c>
      <c r="T169" s="59" t="s">
        <v>579</v>
      </c>
      <c r="U169" s="59" t="s">
        <v>579</v>
      </c>
      <c r="V169" s="59" t="s">
        <v>579</v>
      </c>
      <c r="W169" s="59" t="s">
        <v>579</v>
      </c>
      <c r="X169" s="59" t="s">
        <v>579</v>
      </c>
      <c r="Y169" s="59" t="s">
        <v>579</v>
      </c>
      <c r="Z169" s="59" t="s">
        <v>579</v>
      </c>
      <c r="AA169" s="59" t="s">
        <v>579</v>
      </c>
      <c r="AB169" s="59" t="s">
        <v>579</v>
      </c>
      <c r="AC169" s="59" t="s">
        <v>579</v>
      </c>
      <c r="AD169" s="59" t="s">
        <v>579</v>
      </c>
      <c r="AE169" s="59" t="s">
        <v>579</v>
      </c>
      <c r="AF169" s="59" t="s">
        <v>579</v>
      </c>
      <c r="AG169" s="59" t="s">
        <v>579</v>
      </c>
      <c r="AH169" s="59" t="s">
        <v>579</v>
      </c>
      <c r="AI169" s="59" t="s">
        <v>579</v>
      </c>
      <c r="AJ169" s="59" t="s">
        <v>579</v>
      </c>
      <c r="AK169" s="59" t="s">
        <v>579</v>
      </c>
      <c r="AL169" s="59" t="s">
        <v>579</v>
      </c>
      <c r="AM169" s="59" t="s">
        <v>579</v>
      </c>
      <c r="AN169" s="59" t="s">
        <v>579</v>
      </c>
      <c r="AO169" s="59" t="s">
        <v>579</v>
      </c>
      <c r="AP169" s="59" t="s">
        <v>579</v>
      </c>
      <c r="AQ169" s="59" t="s">
        <v>579</v>
      </c>
      <c r="AR169" s="59" t="s">
        <v>579</v>
      </c>
      <c r="AS169" s="59" t="s">
        <v>579</v>
      </c>
      <c r="AT169" s="59" t="s">
        <v>579</v>
      </c>
      <c r="AU169" s="59" t="s">
        <v>579</v>
      </c>
      <c r="AV169" s="59" t="s">
        <v>579</v>
      </c>
      <c r="AW169" s="59" t="s">
        <v>579</v>
      </c>
      <c r="AX169" s="59" t="s">
        <v>579</v>
      </c>
      <c r="AY169" s="59" t="s">
        <v>579</v>
      </c>
      <c r="AZ169" s="59" t="s">
        <v>579</v>
      </c>
      <c r="BA169" s="59" t="s">
        <v>579</v>
      </c>
      <c r="BB169" s="59" t="s">
        <v>579</v>
      </c>
      <c r="BC169" s="59" t="s">
        <v>579</v>
      </c>
      <c r="BD169" s="59" t="s">
        <v>579</v>
      </c>
    </row>
    <row r="170" s="29" customFormat="1" ht="15.25" spans="2:56">
      <c r="B170" s="50">
        <f t="shared" ref="B170:B197" si="6">B169+1</f>
        <v>159</v>
      </c>
      <c r="C170" s="51" t="str">
        <f ca="1">IF(INDIRECT("'Risk Input'!"&amp;Database!$O$8&amp;ROW()-5)="","",INDIRECT("'Risk Input'!"&amp;Database!$O$8&amp;ROW()-5))</f>
        <v/>
      </c>
      <c r="D170" s="52" t="str">
        <f ca="1">IF(INDIRECT("'Risk Input'!"&amp;Database!$O$2&amp;ROW()-5)="","",INDIRECT("'Risk Input'!"&amp;Database!$O$2&amp;ROW()-5))</f>
        <v/>
      </c>
      <c r="E170" s="51" t="str">
        <f ca="1">IF(INDIRECT("'Risk Input'!"&amp;Database!$O$25&amp;ROW()-5)="","",INDIRECT("'Risk Input'!"&amp;Database!$O$25&amp;ROW()-5))</f>
        <v/>
      </c>
      <c r="F170" s="51" t="str">
        <f ca="1">IF(INDIRECT("'Risk Input'!"&amp;Database!$O$20&amp;ROW()-5)="","",INDIRECT("'Risk Input'!"&amp;Database!$O$20&amp;ROW()-5))</f>
        <v/>
      </c>
      <c r="G170" s="51"/>
      <c r="H170" s="51"/>
      <c r="I170" s="59" t="s">
        <v>579</v>
      </c>
      <c r="J170" s="59" t="s">
        <v>579</v>
      </c>
      <c r="K170" s="59" t="s">
        <v>579</v>
      </c>
      <c r="L170" s="59" t="s">
        <v>579</v>
      </c>
      <c r="M170" s="59" t="s">
        <v>579</v>
      </c>
      <c r="N170" s="59" t="s">
        <v>579</v>
      </c>
      <c r="O170" s="59" t="s">
        <v>579</v>
      </c>
      <c r="P170" s="59" t="s">
        <v>579</v>
      </c>
      <c r="Q170" s="59" t="s">
        <v>579</v>
      </c>
      <c r="R170" s="59" t="s">
        <v>579</v>
      </c>
      <c r="S170" s="59" t="s">
        <v>579</v>
      </c>
      <c r="T170" s="59" t="s">
        <v>579</v>
      </c>
      <c r="U170" s="59" t="s">
        <v>579</v>
      </c>
      <c r="V170" s="59" t="s">
        <v>579</v>
      </c>
      <c r="W170" s="59" t="s">
        <v>579</v>
      </c>
      <c r="X170" s="59" t="s">
        <v>579</v>
      </c>
      <c r="Y170" s="59" t="s">
        <v>579</v>
      </c>
      <c r="Z170" s="59" t="s">
        <v>579</v>
      </c>
      <c r="AA170" s="59" t="s">
        <v>579</v>
      </c>
      <c r="AB170" s="59" t="s">
        <v>579</v>
      </c>
      <c r="AC170" s="59" t="s">
        <v>579</v>
      </c>
      <c r="AD170" s="59" t="s">
        <v>579</v>
      </c>
      <c r="AE170" s="59" t="s">
        <v>579</v>
      </c>
      <c r="AF170" s="59" t="s">
        <v>579</v>
      </c>
      <c r="AG170" s="59" t="s">
        <v>579</v>
      </c>
      <c r="AH170" s="59" t="s">
        <v>579</v>
      </c>
      <c r="AI170" s="59" t="s">
        <v>579</v>
      </c>
      <c r="AJ170" s="59" t="s">
        <v>579</v>
      </c>
      <c r="AK170" s="59" t="s">
        <v>579</v>
      </c>
      <c r="AL170" s="59" t="s">
        <v>579</v>
      </c>
      <c r="AM170" s="59" t="s">
        <v>579</v>
      </c>
      <c r="AN170" s="59" t="s">
        <v>579</v>
      </c>
      <c r="AO170" s="59" t="s">
        <v>579</v>
      </c>
      <c r="AP170" s="59" t="s">
        <v>579</v>
      </c>
      <c r="AQ170" s="59" t="s">
        <v>579</v>
      </c>
      <c r="AR170" s="59" t="s">
        <v>579</v>
      </c>
      <c r="AS170" s="59" t="s">
        <v>579</v>
      </c>
      <c r="AT170" s="59" t="s">
        <v>579</v>
      </c>
      <c r="AU170" s="59" t="s">
        <v>579</v>
      </c>
      <c r="AV170" s="59" t="s">
        <v>579</v>
      </c>
      <c r="AW170" s="59" t="s">
        <v>579</v>
      </c>
      <c r="AX170" s="59" t="s">
        <v>579</v>
      </c>
      <c r="AY170" s="59" t="s">
        <v>579</v>
      </c>
      <c r="AZ170" s="59" t="s">
        <v>579</v>
      </c>
      <c r="BA170" s="59" t="s">
        <v>579</v>
      </c>
      <c r="BB170" s="59" t="s">
        <v>579</v>
      </c>
      <c r="BC170" s="59" t="s">
        <v>579</v>
      </c>
      <c r="BD170" s="59" t="s">
        <v>579</v>
      </c>
    </row>
    <row r="171" s="29" customFormat="1" ht="15.25" spans="2:56">
      <c r="B171" s="50">
        <f t="shared" si="6"/>
        <v>160</v>
      </c>
      <c r="C171" s="51" t="str">
        <f ca="1">IF(INDIRECT("'Risk Input'!"&amp;Database!$O$8&amp;ROW()-5)="","",INDIRECT("'Risk Input'!"&amp;Database!$O$8&amp;ROW()-5))</f>
        <v/>
      </c>
      <c r="D171" s="52" t="str">
        <f ca="1">IF(INDIRECT("'Risk Input'!"&amp;Database!$O$2&amp;ROW()-5)="","",INDIRECT("'Risk Input'!"&amp;Database!$O$2&amp;ROW()-5))</f>
        <v/>
      </c>
      <c r="E171" s="53" t="str">
        <f ca="1">IF(INDIRECT("'Risk Input'!"&amp;Database!$O$25&amp;ROW()-5)="","",INDIRECT("'Risk Input'!"&amp;Database!$O$25&amp;ROW()-5))</f>
        <v/>
      </c>
      <c r="F171" s="53" t="str">
        <f ca="1">IF(INDIRECT("'Risk Input'!"&amp;Database!$O$20&amp;ROW()-5)="","",INDIRECT("'Risk Input'!"&amp;Database!$O$20&amp;ROW()-5))</f>
        <v/>
      </c>
      <c r="G171" s="53"/>
      <c r="H171" s="53"/>
      <c r="I171" s="59" t="s">
        <v>579</v>
      </c>
      <c r="J171" s="59" t="s">
        <v>579</v>
      </c>
      <c r="K171" s="59" t="s">
        <v>579</v>
      </c>
      <c r="L171" s="59" t="s">
        <v>579</v>
      </c>
      <c r="M171" s="59" t="s">
        <v>579</v>
      </c>
      <c r="N171" s="59" t="s">
        <v>579</v>
      </c>
      <c r="O171" s="59" t="s">
        <v>579</v>
      </c>
      <c r="P171" s="59" t="s">
        <v>579</v>
      </c>
      <c r="Q171" s="59" t="s">
        <v>579</v>
      </c>
      <c r="R171" s="59" t="s">
        <v>579</v>
      </c>
      <c r="S171" s="59" t="s">
        <v>579</v>
      </c>
      <c r="T171" s="59" t="s">
        <v>579</v>
      </c>
      <c r="U171" s="59" t="s">
        <v>579</v>
      </c>
      <c r="V171" s="59" t="s">
        <v>579</v>
      </c>
      <c r="W171" s="59" t="s">
        <v>579</v>
      </c>
      <c r="X171" s="59" t="s">
        <v>579</v>
      </c>
      <c r="Y171" s="59" t="s">
        <v>579</v>
      </c>
      <c r="Z171" s="59" t="s">
        <v>579</v>
      </c>
      <c r="AA171" s="59" t="s">
        <v>579</v>
      </c>
      <c r="AB171" s="59" t="s">
        <v>579</v>
      </c>
      <c r="AC171" s="59" t="s">
        <v>579</v>
      </c>
      <c r="AD171" s="59" t="s">
        <v>579</v>
      </c>
      <c r="AE171" s="59" t="s">
        <v>579</v>
      </c>
      <c r="AF171" s="59" t="s">
        <v>579</v>
      </c>
      <c r="AG171" s="59" t="s">
        <v>579</v>
      </c>
      <c r="AH171" s="59" t="s">
        <v>579</v>
      </c>
      <c r="AI171" s="59" t="s">
        <v>579</v>
      </c>
      <c r="AJ171" s="59" t="s">
        <v>579</v>
      </c>
      <c r="AK171" s="59" t="s">
        <v>579</v>
      </c>
      <c r="AL171" s="59" t="s">
        <v>579</v>
      </c>
      <c r="AM171" s="59" t="s">
        <v>579</v>
      </c>
      <c r="AN171" s="59" t="s">
        <v>579</v>
      </c>
      <c r="AO171" s="59" t="s">
        <v>579</v>
      </c>
      <c r="AP171" s="59" t="s">
        <v>579</v>
      </c>
      <c r="AQ171" s="59" t="s">
        <v>579</v>
      </c>
      <c r="AR171" s="59" t="s">
        <v>579</v>
      </c>
      <c r="AS171" s="59" t="s">
        <v>579</v>
      </c>
      <c r="AT171" s="59" t="s">
        <v>579</v>
      </c>
      <c r="AU171" s="59" t="s">
        <v>579</v>
      </c>
      <c r="AV171" s="59" t="s">
        <v>579</v>
      </c>
      <c r="AW171" s="59" t="s">
        <v>579</v>
      </c>
      <c r="AX171" s="59" t="s">
        <v>579</v>
      </c>
      <c r="AY171" s="59" t="s">
        <v>579</v>
      </c>
      <c r="AZ171" s="59" t="s">
        <v>579</v>
      </c>
      <c r="BA171" s="59" t="s">
        <v>579</v>
      </c>
      <c r="BB171" s="59" t="s">
        <v>579</v>
      </c>
      <c r="BC171" s="59" t="s">
        <v>579</v>
      </c>
      <c r="BD171" s="59" t="s">
        <v>579</v>
      </c>
    </row>
    <row r="172" s="29" customFormat="1" ht="15.25" spans="2:56">
      <c r="B172" s="50">
        <f t="shared" si="6"/>
        <v>161</v>
      </c>
      <c r="C172" s="51" t="str">
        <f ca="1">IF(INDIRECT("'Risk Input'!"&amp;Database!$O$8&amp;ROW()-5)="","",INDIRECT("'Risk Input'!"&amp;Database!$O$8&amp;ROW()-5))</f>
        <v/>
      </c>
      <c r="D172" s="52" t="str">
        <f ca="1">IF(INDIRECT("'Risk Input'!"&amp;Database!$O$2&amp;ROW()-5)="","",INDIRECT("'Risk Input'!"&amp;Database!$O$2&amp;ROW()-5))</f>
        <v/>
      </c>
      <c r="E172" s="51" t="str">
        <f ca="1">IF(INDIRECT("'Risk Input'!"&amp;Database!$O$25&amp;ROW()-5)="","",INDIRECT("'Risk Input'!"&amp;Database!$O$25&amp;ROW()-5))</f>
        <v/>
      </c>
      <c r="F172" s="51" t="str">
        <f ca="1">IF(INDIRECT("'Risk Input'!"&amp;Database!$O$20&amp;ROW()-5)="","",INDIRECT("'Risk Input'!"&amp;Database!$O$20&amp;ROW()-5))</f>
        <v/>
      </c>
      <c r="G172" s="51"/>
      <c r="H172" s="51"/>
      <c r="I172" s="59" t="s">
        <v>579</v>
      </c>
      <c r="J172" s="59" t="s">
        <v>579</v>
      </c>
      <c r="K172" s="59" t="s">
        <v>579</v>
      </c>
      <c r="L172" s="59" t="s">
        <v>579</v>
      </c>
      <c r="M172" s="59" t="s">
        <v>579</v>
      </c>
      <c r="N172" s="59" t="s">
        <v>579</v>
      </c>
      <c r="O172" s="59" t="s">
        <v>579</v>
      </c>
      <c r="P172" s="59" t="s">
        <v>579</v>
      </c>
      <c r="Q172" s="59" t="s">
        <v>579</v>
      </c>
      <c r="R172" s="59" t="s">
        <v>579</v>
      </c>
      <c r="S172" s="59" t="s">
        <v>579</v>
      </c>
      <c r="T172" s="59" t="s">
        <v>579</v>
      </c>
      <c r="U172" s="59" t="s">
        <v>579</v>
      </c>
      <c r="V172" s="59" t="s">
        <v>579</v>
      </c>
      <c r="W172" s="59" t="s">
        <v>579</v>
      </c>
      <c r="X172" s="59" t="s">
        <v>579</v>
      </c>
      <c r="Y172" s="59" t="s">
        <v>579</v>
      </c>
      <c r="Z172" s="59" t="s">
        <v>579</v>
      </c>
      <c r="AA172" s="59" t="s">
        <v>579</v>
      </c>
      <c r="AB172" s="59" t="s">
        <v>579</v>
      </c>
      <c r="AC172" s="59" t="s">
        <v>579</v>
      </c>
      <c r="AD172" s="59" t="s">
        <v>579</v>
      </c>
      <c r="AE172" s="59" t="s">
        <v>579</v>
      </c>
      <c r="AF172" s="59" t="s">
        <v>579</v>
      </c>
      <c r="AG172" s="59" t="s">
        <v>579</v>
      </c>
      <c r="AH172" s="59" t="s">
        <v>579</v>
      </c>
      <c r="AI172" s="59" t="s">
        <v>579</v>
      </c>
      <c r="AJ172" s="59" t="s">
        <v>579</v>
      </c>
      <c r="AK172" s="59" t="s">
        <v>579</v>
      </c>
      <c r="AL172" s="59" t="s">
        <v>579</v>
      </c>
      <c r="AM172" s="59" t="s">
        <v>579</v>
      </c>
      <c r="AN172" s="59" t="s">
        <v>579</v>
      </c>
      <c r="AO172" s="59" t="s">
        <v>579</v>
      </c>
      <c r="AP172" s="59" t="s">
        <v>579</v>
      </c>
      <c r="AQ172" s="59" t="s">
        <v>579</v>
      </c>
      <c r="AR172" s="59" t="s">
        <v>579</v>
      </c>
      <c r="AS172" s="59" t="s">
        <v>579</v>
      </c>
      <c r="AT172" s="59" t="s">
        <v>579</v>
      </c>
      <c r="AU172" s="59" t="s">
        <v>579</v>
      </c>
      <c r="AV172" s="59" t="s">
        <v>579</v>
      </c>
      <c r="AW172" s="59" t="s">
        <v>579</v>
      </c>
      <c r="AX172" s="59" t="s">
        <v>579</v>
      </c>
      <c r="AY172" s="59" t="s">
        <v>579</v>
      </c>
      <c r="AZ172" s="59" t="s">
        <v>579</v>
      </c>
      <c r="BA172" s="59" t="s">
        <v>579</v>
      </c>
      <c r="BB172" s="59" t="s">
        <v>579</v>
      </c>
      <c r="BC172" s="59" t="s">
        <v>579</v>
      </c>
      <c r="BD172" s="59" t="s">
        <v>579</v>
      </c>
    </row>
    <row r="173" s="29" customFormat="1" ht="15.25" spans="2:56">
      <c r="B173" s="50">
        <f t="shared" si="6"/>
        <v>162</v>
      </c>
      <c r="C173" s="51" t="str">
        <f ca="1">IF(INDIRECT("'Risk Input'!"&amp;Database!$O$8&amp;ROW()-5)="","",INDIRECT("'Risk Input'!"&amp;Database!$O$8&amp;ROW()-5))</f>
        <v/>
      </c>
      <c r="D173" s="52" t="str">
        <f ca="1">IF(INDIRECT("'Risk Input'!"&amp;Database!$O$2&amp;ROW()-5)="","",INDIRECT("'Risk Input'!"&amp;Database!$O$2&amp;ROW()-5))</f>
        <v/>
      </c>
      <c r="E173" s="53" t="str">
        <f ca="1">IF(INDIRECT("'Risk Input'!"&amp;Database!$O$25&amp;ROW()-5)="","",INDIRECT("'Risk Input'!"&amp;Database!$O$25&amp;ROW()-5))</f>
        <v/>
      </c>
      <c r="F173" s="53" t="str">
        <f ca="1">IF(INDIRECT("'Risk Input'!"&amp;Database!$O$20&amp;ROW()-5)="","",INDIRECT("'Risk Input'!"&amp;Database!$O$20&amp;ROW()-5))</f>
        <v/>
      </c>
      <c r="G173" s="53"/>
      <c r="H173" s="53"/>
      <c r="I173" s="59" t="s">
        <v>579</v>
      </c>
      <c r="J173" s="59" t="s">
        <v>579</v>
      </c>
      <c r="K173" s="59" t="s">
        <v>579</v>
      </c>
      <c r="L173" s="59" t="s">
        <v>579</v>
      </c>
      <c r="M173" s="59" t="s">
        <v>579</v>
      </c>
      <c r="N173" s="59" t="s">
        <v>579</v>
      </c>
      <c r="O173" s="59" t="s">
        <v>579</v>
      </c>
      <c r="P173" s="59" t="s">
        <v>579</v>
      </c>
      <c r="Q173" s="59" t="s">
        <v>579</v>
      </c>
      <c r="R173" s="59" t="s">
        <v>579</v>
      </c>
      <c r="S173" s="59" t="s">
        <v>579</v>
      </c>
      <c r="T173" s="59" t="s">
        <v>579</v>
      </c>
      <c r="U173" s="59" t="s">
        <v>579</v>
      </c>
      <c r="V173" s="59" t="s">
        <v>579</v>
      </c>
      <c r="W173" s="59" t="s">
        <v>579</v>
      </c>
      <c r="X173" s="59" t="s">
        <v>579</v>
      </c>
      <c r="Y173" s="59" t="s">
        <v>579</v>
      </c>
      <c r="Z173" s="59" t="s">
        <v>579</v>
      </c>
      <c r="AA173" s="59" t="s">
        <v>579</v>
      </c>
      <c r="AB173" s="59" t="s">
        <v>579</v>
      </c>
      <c r="AC173" s="59" t="s">
        <v>579</v>
      </c>
      <c r="AD173" s="59" t="s">
        <v>579</v>
      </c>
      <c r="AE173" s="59" t="s">
        <v>579</v>
      </c>
      <c r="AF173" s="59" t="s">
        <v>579</v>
      </c>
      <c r="AG173" s="59" t="s">
        <v>579</v>
      </c>
      <c r="AH173" s="59" t="s">
        <v>579</v>
      </c>
      <c r="AI173" s="59" t="s">
        <v>579</v>
      </c>
      <c r="AJ173" s="59" t="s">
        <v>579</v>
      </c>
      <c r="AK173" s="59" t="s">
        <v>579</v>
      </c>
      <c r="AL173" s="59" t="s">
        <v>579</v>
      </c>
      <c r="AM173" s="59" t="s">
        <v>579</v>
      </c>
      <c r="AN173" s="59" t="s">
        <v>579</v>
      </c>
      <c r="AO173" s="59" t="s">
        <v>579</v>
      </c>
      <c r="AP173" s="59" t="s">
        <v>579</v>
      </c>
      <c r="AQ173" s="59" t="s">
        <v>579</v>
      </c>
      <c r="AR173" s="59" t="s">
        <v>579</v>
      </c>
      <c r="AS173" s="59" t="s">
        <v>579</v>
      </c>
      <c r="AT173" s="59" t="s">
        <v>579</v>
      </c>
      <c r="AU173" s="59" t="s">
        <v>579</v>
      </c>
      <c r="AV173" s="59" t="s">
        <v>579</v>
      </c>
      <c r="AW173" s="59" t="s">
        <v>579</v>
      </c>
      <c r="AX173" s="59" t="s">
        <v>579</v>
      </c>
      <c r="AY173" s="59" t="s">
        <v>579</v>
      </c>
      <c r="AZ173" s="59" t="s">
        <v>579</v>
      </c>
      <c r="BA173" s="59" t="s">
        <v>579</v>
      </c>
      <c r="BB173" s="59" t="s">
        <v>579</v>
      </c>
      <c r="BC173" s="59" t="s">
        <v>579</v>
      </c>
      <c r="BD173" s="59" t="s">
        <v>579</v>
      </c>
    </row>
    <row r="174" s="29" customFormat="1" ht="15.25" spans="2:56">
      <c r="B174" s="50">
        <f t="shared" si="6"/>
        <v>163</v>
      </c>
      <c r="C174" s="51" t="str">
        <f ca="1">IF(INDIRECT("'Risk Input'!"&amp;Database!$O$8&amp;ROW()-5)="","",INDIRECT("'Risk Input'!"&amp;Database!$O$8&amp;ROW()-5))</f>
        <v/>
      </c>
      <c r="D174" s="52" t="str">
        <f ca="1">IF(INDIRECT("'Risk Input'!"&amp;Database!$O$2&amp;ROW()-5)="","",INDIRECT("'Risk Input'!"&amp;Database!$O$2&amp;ROW()-5))</f>
        <v/>
      </c>
      <c r="E174" s="51" t="str">
        <f ca="1">IF(INDIRECT("'Risk Input'!"&amp;Database!$O$25&amp;ROW()-5)="","",INDIRECT("'Risk Input'!"&amp;Database!$O$25&amp;ROW()-5))</f>
        <v/>
      </c>
      <c r="F174" s="51" t="str">
        <f ca="1">IF(INDIRECT("'Risk Input'!"&amp;Database!$O$20&amp;ROW()-5)="","",INDIRECT("'Risk Input'!"&amp;Database!$O$20&amp;ROW()-5))</f>
        <v/>
      </c>
      <c r="G174" s="51"/>
      <c r="H174" s="51"/>
      <c r="I174" s="59" t="s">
        <v>579</v>
      </c>
      <c r="J174" s="59" t="s">
        <v>579</v>
      </c>
      <c r="K174" s="59" t="s">
        <v>579</v>
      </c>
      <c r="L174" s="59" t="s">
        <v>579</v>
      </c>
      <c r="M174" s="59" t="s">
        <v>579</v>
      </c>
      <c r="N174" s="59" t="s">
        <v>579</v>
      </c>
      <c r="O174" s="59" t="s">
        <v>579</v>
      </c>
      <c r="P174" s="59" t="s">
        <v>579</v>
      </c>
      <c r="Q174" s="59" t="s">
        <v>579</v>
      </c>
      <c r="R174" s="59" t="s">
        <v>579</v>
      </c>
      <c r="S174" s="59" t="s">
        <v>579</v>
      </c>
      <c r="T174" s="59" t="s">
        <v>579</v>
      </c>
      <c r="U174" s="59" t="s">
        <v>579</v>
      </c>
      <c r="V174" s="59" t="s">
        <v>579</v>
      </c>
      <c r="W174" s="59" t="s">
        <v>579</v>
      </c>
      <c r="X174" s="59" t="s">
        <v>579</v>
      </c>
      <c r="Y174" s="59" t="s">
        <v>579</v>
      </c>
      <c r="Z174" s="59" t="s">
        <v>579</v>
      </c>
      <c r="AA174" s="59" t="s">
        <v>579</v>
      </c>
      <c r="AB174" s="59" t="s">
        <v>579</v>
      </c>
      <c r="AC174" s="59" t="s">
        <v>579</v>
      </c>
      <c r="AD174" s="59" t="s">
        <v>579</v>
      </c>
      <c r="AE174" s="59" t="s">
        <v>579</v>
      </c>
      <c r="AF174" s="59" t="s">
        <v>579</v>
      </c>
      <c r="AG174" s="59" t="s">
        <v>579</v>
      </c>
      <c r="AH174" s="59" t="s">
        <v>579</v>
      </c>
      <c r="AI174" s="59" t="s">
        <v>579</v>
      </c>
      <c r="AJ174" s="59" t="s">
        <v>579</v>
      </c>
      <c r="AK174" s="59" t="s">
        <v>579</v>
      </c>
      <c r="AL174" s="59" t="s">
        <v>579</v>
      </c>
      <c r="AM174" s="59" t="s">
        <v>579</v>
      </c>
      <c r="AN174" s="59" t="s">
        <v>579</v>
      </c>
      <c r="AO174" s="59" t="s">
        <v>579</v>
      </c>
      <c r="AP174" s="59" t="s">
        <v>579</v>
      </c>
      <c r="AQ174" s="59" t="s">
        <v>579</v>
      </c>
      <c r="AR174" s="59" t="s">
        <v>579</v>
      </c>
      <c r="AS174" s="59" t="s">
        <v>579</v>
      </c>
      <c r="AT174" s="59" t="s">
        <v>579</v>
      </c>
      <c r="AU174" s="59" t="s">
        <v>579</v>
      </c>
      <c r="AV174" s="59" t="s">
        <v>579</v>
      </c>
      <c r="AW174" s="59" t="s">
        <v>579</v>
      </c>
      <c r="AX174" s="59" t="s">
        <v>579</v>
      </c>
      <c r="AY174" s="59" t="s">
        <v>579</v>
      </c>
      <c r="AZ174" s="59" t="s">
        <v>579</v>
      </c>
      <c r="BA174" s="59" t="s">
        <v>579</v>
      </c>
      <c r="BB174" s="59" t="s">
        <v>579</v>
      </c>
      <c r="BC174" s="59" t="s">
        <v>579</v>
      </c>
      <c r="BD174" s="59" t="s">
        <v>579</v>
      </c>
    </row>
    <row r="175" s="29" customFormat="1" ht="15.25" spans="2:56">
      <c r="B175" s="50">
        <f t="shared" si="6"/>
        <v>164</v>
      </c>
      <c r="C175" s="51" t="str">
        <f ca="1">IF(INDIRECT("'Risk Input'!"&amp;Database!$O$8&amp;ROW()-5)="","",INDIRECT("'Risk Input'!"&amp;Database!$O$8&amp;ROW()-5))</f>
        <v/>
      </c>
      <c r="D175" s="52" t="str">
        <f ca="1">IF(INDIRECT("'Risk Input'!"&amp;Database!$O$2&amp;ROW()-5)="","",INDIRECT("'Risk Input'!"&amp;Database!$O$2&amp;ROW()-5))</f>
        <v/>
      </c>
      <c r="E175" s="53" t="str">
        <f ca="1">IF(INDIRECT("'Risk Input'!"&amp;Database!$O$25&amp;ROW()-5)="","",INDIRECT("'Risk Input'!"&amp;Database!$O$25&amp;ROW()-5))</f>
        <v/>
      </c>
      <c r="F175" s="53" t="str">
        <f ca="1">IF(INDIRECT("'Risk Input'!"&amp;Database!$O$20&amp;ROW()-5)="","",INDIRECT("'Risk Input'!"&amp;Database!$O$20&amp;ROW()-5))</f>
        <v/>
      </c>
      <c r="G175" s="53"/>
      <c r="H175" s="53"/>
      <c r="I175" s="59" t="s">
        <v>579</v>
      </c>
      <c r="J175" s="59" t="s">
        <v>579</v>
      </c>
      <c r="K175" s="59" t="s">
        <v>579</v>
      </c>
      <c r="L175" s="59" t="s">
        <v>579</v>
      </c>
      <c r="M175" s="59" t="s">
        <v>579</v>
      </c>
      <c r="N175" s="59" t="s">
        <v>579</v>
      </c>
      <c r="O175" s="59" t="s">
        <v>579</v>
      </c>
      <c r="P175" s="59" t="s">
        <v>579</v>
      </c>
      <c r="Q175" s="59" t="s">
        <v>579</v>
      </c>
      <c r="R175" s="59" t="s">
        <v>579</v>
      </c>
      <c r="S175" s="59" t="s">
        <v>579</v>
      </c>
      <c r="T175" s="59" t="s">
        <v>579</v>
      </c>
      <c r="U175" s="59" t="s">
        <v>579</v>
      </c>
      <c r="V175" s="59" t="s">
        <v>579</v>
      </c>
      <c r="W175" s="59" t="s">
        <v>579</v>
      </c>
      <c r="X175" s="59" t="s">
        <v>579</v>
      </c>
      <c r="Y175" s="59" t="s">
        <v>579</v>
      </c>
      <c r="Z175" s="59" t="s">
        <v>579</v>
      </c>
      <c r="AA175" s="59" t="s">
        <v>579</v>
      </c>
      <c r="AB175" s="59" t="s">
        <v>579</v>
      </c>
      <c r="AC175" s="59" t="s">
        <v>579</v>
      </c>
      <c r="AD175" s="59" t="s">
        <v>579</v>
      </c>
      <c r="AE175" s="59" t="s">
        <v>579</v>
      </c>
      <c r="AF175" s="59" t="s">
        <v>579</v>
      </c>
      <c r="AG175" s="59" t="s">
        <v>579</v>
      </c>
      <c r="AH175" s="59" t="s">
        <v>579</v>
      </c>
      <c r="AI175" s="59" t="s">
        <v>579</v>
      </c>
      <c r="AJ175" s="59" t="s">
        <v>579</v>
      </c>
      <c r="AK175" s="59" t="s">
        <v>579</v>
      </c>
      <c r="AL175" s="59" t="s">
        <v>579</v>
      </c>
      <c r="AM175" s="59" t="s">
        <v>579</v>
      </c>
      <c r="AN175" s="59" t="s">
        <v>579</v>
      </c>
      <c r="AO175" s="59" t="s">
        <v>579</v>
      </c>
      <c r="AP175" s="59" t="s">
        <v>579</v>
      </c>
      <c r="AQ175" s="59" t="s">
        <v>579</v>
      </c>
      <c r="AR175" s="59" t="s">
        <v>579</v>
      </c>
      <c r="AS175" s="59" t="s">
        <v>579</v>
      </c>
      <c r="AT175" s="59" t="s">
        <v>579</v>
      </c>
      <c r="AU175" s="59" t="s">
        <v>579</v>
      </c>
      <c r="AV175" s="59" t="s">
        <v>579</v>
      </c>
      <c r="AW175" s="59" t="s">
        <v>579</v>
      </c>
      <c r="AX175" s="59" t="s">
        <v>579</v>
      </c>
      <c r="AY175" s="59" t="s">
        <v>579</v>
      </c>
      <c r="AZ175" s="59" t="s">
        <v>579</v>
      </c>
      <c r="BA175" s="59" t="s">
        <v>579</v>
      </c>
      <c r="BB175" s="59" t="s">
        <v>579</v>
      </c>
      <c r="BC175" s="59" t="s">
        <v>579</v>
      </c>
      <c r="BD175" s="59" t="s">
        <v>579</v>
      </c>
    </row>
    <row r="176" s="29" customFormat="1" ht="15.25" spans="2:56">
      <c r="B176" s="50">
        <f t="shared" si="6"/>
        <v>165</v>
      </c>
      <c r="C176" s="51" t="str">
        <f ca="1">IF(INDIRECT("'Risk Input'!"&amp;Database!$O$8&amp;ROW()-5)="","",INDIRECT("'Risk Input'!"&amp;Database!$O$8&amp;ROW()-5))</f>
        <v/>
      </c>
      <c r="D176" s="52" t="str">
        <f ca="1">IF(INDIRECT("'Risk Input'!"&amp;Database!$O$2&amp;ROW()-5)="","",INDIRECT("'Risk Input'!"&amp;Database!$O$2&amp;ROW()-5))</f>
        <v/>
      </c>
      <c r="E176" s="51" t="str">
        <f ca="1">IF(INDIRECT("'Risk Input'!"&amp;Database!$O$25&amp;ROW()-5)="","",INDIRECT("'Risk Input'!"&amp;Database!$O$25&amp;ROW()-5))</f>
        <v/>
      </c>
      <c r="F176" s="51" t="str">
        <f ca="1">IF(INDIRECT("'Risk Input'!"&amp;Database!$O$20&amp;ROW()-5)="","",INDIRECT("'Risk Input'!"&amp;Database!$O$20&amp;ROW()-5))</f>
        <v/>
      </c>
      <c r="G176" s="51"/>
      <c r="H176" s="51"/>
      <c r="I176" s="59" t="s">
        <v>579</v>
      </c>
      <c r="J176" s="59" t="s">
        <v>579</v>
      </c>
      <c r="K176" s="59" t="s">
        <v>579</v>
      </c>
      <c r="L176" s="59" t="s">
        <v>579</v>
      </c>
      <c r="M176" s="59" t="s">
        <v>579</v>
      </c>
      <c r="N176" s="59" t="s">
        <v>579</v>
      </c>
      <c r="O176" s="59" t="s">
        <v>579</v>
      </c>
      <c r="P176" s="59" t="s">
        <v>579</v>
      </c>
      <c r="Q176" s="59" t="s">
        <v>579</v>
      </c>
      <c r="R176" s="59" t="s">
        <v>579</v>
      </c>
      <c r="S176" s="59" t="s">
        <v>579</v>
      </c>
      <c r="T176" s="59" t="s">
        <v>579</v>
      </c>
      <c r="U176" s="59" t="s">
        <v>579</v>
      </c>
      <c r="V176" s="59" t="s">
        <v>579</v>
      </c>
      <c r="W176" s="59" t="s">
        <v>579</v>
      </c>
      <c r="X176" s="59" t="s">
        <v>579</v>
      </c>
      <c r="Y176" s="59" t="s">
        <v>579</v>
      </c>
      <c r="Z176" s="59" t="s">
        <v>579</v>
      </c>
      <c r="AA176" s="59" t="s">
        <v>579</v>
      </c>
      <c r="AB176" s="59" t="s">
        <v>579</v>
      </c>
      <c r="AC176" s="59" t="s">
        <v>579</v>
      </c>
      <c r="AD176" s="59" t="s">
        <v>579</v>
      </c>
      <c r="AE176" s="59" t="s">
        <v>579</v>
      </c>
      <c r="AF176" s="59" t="s">
        <v>579</v>
      </c>
      <c r="AG176" s="59" t="s">
        <v>579</v>
      </c>
      <c r="AH176" s="59" t="s">
        <v>579</v>
      </c>
      <c r="AI176" s="59" t="s">
        <v>579</v>
      </c>
      <c r="AJ176" s="59" t="s">
        <v>579</v>
      </c>
      <c r="AK176" s="59" t="s">
        <v>579</v>
      </c>
      <c r="AL176" s="59" t="s">
        <v>579</v>
      </c>
      <c r="AM176" s="59" t="s">
        <v>579</v>
      </c>
      <c r="AN176" s="59" t="s">
        <v>579</v>
      </c>
      <c r="AO176" s="59" t="s">
        <v>579</v>
      </c>
      <c r="AP176" s="59" t="s">
        <v>579</v>
      </c>
      <c r="AQ176" s="59" t="s">
        <v>579</v>
      </c>
      <c r="AR176" s="59" t="s">
        <v>579</v>
      </c>
      <c r="AS176" s="59" t="s">
        <v>579</v>
      </c>
      <c r="AT176" s="59" t="s">
        <v>579</v>
      </c>
      <c r="AU176" s="59" t="s">
        <v>579</v>
      </c>
      <c r="AV176" s="59" t="s">
        <v>579</v>
      </c>
      <c r="AW176" s="59" t="s">
        <v>579</v>
      </c>
      <c r="AX176" s="59" t="s">
        <v>579</v>
      </c>
      <c r="AY176" s="59" t="s">
        <v>579</v>
      </c>
      <c r="AZ176" s="59" t="s">
        <v>579</v>
      </c>
      <c r="BA176" s="59" t="s">
        <v>579</v>
      </c>
      <c r="BB176" s="59" t="s">
        <v>579</v>
      </c>
      <c r="BC176" s="59" t="s">
        <v>579</v>
      </c>
      <c r="BD176" s="59" t="s">
        <v>579</v>
      </c>
    </row>
    <row r="177" s="29" customFormat="1" ht="15.25" spans="2:56">
      <c r="B177" s="50">
        <f t="shared" si="6"/>
        <v>166</v>
      </c>
      <c r="C177" s="51" t="str">
        <f ca="1">IF(INDIRECT("'Risk Input'!"&amp;Database!$O$8&amp;ROW()-5)="","",INDIRECT("'Risk Input'!"&amp;Database!$O$8&amp;ROW()-5))</f>
        <v/>
      </c>
      <c r="D177" s="52" t="str">
        <f ca="1">IF(INDIRECT("'Risk Input'!"&amp;Database!$O$2&amp;ROW()-5)="","",INDIRECT("'Risk Input'!"&amp;Database!$O$2&amp;ROW()-5))</f>
        <v/>
      </c>
      <c r="E177" s="53" t="str">
        <f ca="1">IF(INDIRECT("'Risk Input'!"&amp;Database!$O$25&amp;ROW()-5)="","",INDIRECT("'Risk Input'!"&amp;Database!$O$25&amp;ROW()-5))</f>
        <v/>
      </c>
      <c r="F177" s="53" t="str">
        <f ca="1">IF(INDIRECT("'Risk Input'!"&amp;Database!$O$20&amp;ROW()-5)="","",INDIRECT("'Risk Input'!"&amp;Database!$O$20&amp;ROW()-5))</f>
        <v/>
      </c>
      <c r="G177" s="53"/>
      <c r="H177" s="53"/>
      <c r="I177" s="59" t="s">
        <v>579</v>
      </c>
      <c r="J177" s="59" t="s">
        <v>579</v>
      </c>
      <c r="K177" s="59" t="s">
        <v>579</v>
      </c>
      <c r="L177" s="59" t="s">
        <v>579</v>
      </c>
      <c r="M177" s="59" t="s">
        <v>579</v>
      </c>
      <c r="N177" s="59" t="s">
        <v>579</v>
      </c>
      <c r="O177" s="59" t="s">
        <v>579</v>
      </c>
      <c r="P177" s="59" t="s">
        <v>579</v>
      </c>
      <c r="Q177" s="59" t="s">
        <v>579</v>
      </c>
      <c r="R177" s="59" t="s">
        <v>579</v>
      </c>
      <c r="S177" s="59" t="s">
        <v>579</v>
      </c>
      <c r="T177" s="59" t="s">
        <v>579</v>
      </c>
      <c r="U177" s="59" t="s">
        <v>579</v>
      </c>
      <c r="V177" s="59" t="s">
        <v>579</v>
      </c>
      <c r="W177" s="59" t="s">
        <v>579</v>
      </c>
      <c r="X177" s="59" t="s">
        <v>579</v>
      </c>
      <c r="Y177" s="59" t="s">
        <v>579</v>
      </c>
      <c r="Z177" s="59" t="s">
        <v>579</v>
      </c>
      <c r="AA177" s="59" t="s">
        <v>579</v>
      </c>
      <c r="AB177" s="59" t="s">
        <v>579</v>
      </c>
      <c r="AC177" s="59" t="s">
        <v>579</v>
      </c>
      <c r="AD177" s="59" t="s">
        <v>579</v>
      </c>
      <c r="AE177" s="59" t="s">
        <v>579</v>
      </c>
      <c r="AF177" s="59" t="s">
        <v>579</v>
      </c>
      <c r="AG177" s="59" t="s">
        <v>579</v>
      </c>
      <c r="AH177" s="59" t="s">
        <v>579</v>
      </c>
      <c r="AI177" s="59" t="s">
        <v>579</v>
      </c>
      <c r="AJ177" s="59" t="s">
        <v>579</v>
      </c>
      <c r="AK177" s="59" t="s">
        <v>579</v>
      </c>
      <c r="AL177" s="59" t="s">
        <v>579</v>
      </c>
      <c r="AM177" s="59" t="s">
        <v>579</v>
      </c>
      <c r="AN177" s="59" t="s">
        <v>579</v>
      </c>
      <c r="AO177" s="59" t="s">
        <v>579</v>
      </c>
      <c r="AP177" s="59" t="s">
        <v>579</v>
      </c>
      <c r="AQ177" s="59" t="s">
        <v>579</v>
      </c>
      <c r="AR177" s="59" t="s">
        <v>579</v>
      </c>
      <c r="AS177" s="59" t="s">
        <v>579</v>
      </c>
      <c r="AT177" s="59" t="s">
        <v>579</v>
      </c>
      <c r="AU177" s="59" t="s">
        <v>579</v>
      </c>
      <c r="AV177" s="59" t="s">
        <v>579</v>
      </c>
      <c r="AW177" s="59" t="s">
        <v>579</v>
      </c>
      <c r="AX177" s="59" t="s">
        <v>579</v>
      </c>
      <c r="AY177" s="59" t="s">
        <v>579</v>
      </c>
      <c r="AZ177" s="59" t="s">
        <v>579</v>
      </c>
      <c r="BA177" s="59" t="s">
        <v>579</v>
      </c>
      <c r="BB177" s="59" t="s">
        <v>579</v>
      </c>
      <c r="BC177" s="59" t="s">
        <v>579</v>
      </c>
      <c r="BD177" s="59" t="s">
        <v>579</v>
      </c>
    </row>
    <row r="178" s="29" customFormat="1" ht="15.25" spans="2:56">
      <c r="B178" s="50">
        <f t="shared" si="6"/>
        <v>167</v>
      </c>
      <c r="C178" s="51" t="str">
        <f ca="1">IF(INDIRECT("'Risk Input'!"&amp;Database!$O$8&amp;ROW()-5)="","",INDIRECT("'Risk Input'!"&amp;Database!$O$8&amp;ROW()-5))</f>
        <v/>
      </c>
      <c r="D178" s="52" t="str">
        <f ca="1">IF(INDIRECT("'Risk Input'!"&amp;Database!$O$2&amp;ROW()-5)="","",INDIRECT("'Risk Input'!"&amp;Database!$O$2&amp;ROW()-5))</f>
        <v/>
      </c>
      <c r="E178" s="51" t="str">
        <f ca="1">IF(INDIRECT("'Risk Input'!"&amp;Database!$O$25&amp;ROW()-5)="","",INDIRECT("'Risk Input'!"&amp;Database!$O$25&amp;ROW()-5))</f>
        <v/>
      </c>
      <c r="F178" s="51" t="str">
        <f ca="1">IF(INDIRECT("'Risk Input'!"&amp;Database!$O$20&amp;ROW()-5)="","",INDIRECT("'Risk Input'!"&amp;Database!$O$20&amp;ROW()-5))</f>
        <v/>
      </c>
      <c r="G178" s="51"/>
      <c r="H178" s="51"/>
      <c r="I178" s="59" t="s">
        <v>579</v>
      </c>
      <c r="J178" s="59" t="s">
        <v>579</v>
      </c>
      <c r="K178" s="59" t="s">
        <v>579</v>
      </c>
      <c r="L178" s="59" t="s">
        <v>579</v>
      </c>
      <c r="M178" s="59" t="s">
        <v>579</v>
      </c>
      <c r="N178" s="59" t="s">
        <v>579</v>
      </c>
      <c r="O178" s="59" t="s">
        <v>579</v>
      </c>
      <c r="P178" s="59" t="s">
        <v>579</v>
      </c>
      <c r="Q178" s="59" t="s">
        <v>579</v>
      </c>
      <c r="R178" s="59" t="s">
        <v>579</v>
      </c>
      <c r="S178" s="59" t="s">
        <v>579</v>
      </c>
      <c r="T178" s="59" t="s">
        <v>579</v>
      </c>
      <c r="U178" s="59" t="s">
        <v>579</v>
      </c>
      <c r="V178" s="59" t="s">
        <v>579</v>
      </c>
      <c r="W178" s="59" t="s">
        <v>579</v>
      </c>
      <c r="X178" s="59" t="s">
        <v>579</v>
      </c>
      <c r="Y178" s="59" t="s">
        <v>579</v>
      </c>
      <c r="Z178" s="59" t="s">
        <v>579</v>
      </c>
      <c r="AA178" s="59" t="s">
        <v>579</v>
      </c>
      <c r="AB178" s="59" t="s">
        <v>579</v>
      </c>
      <c r="AC178" s="59" t="s">
        <v>579</v>
      </c>
      <c r="AD178" s="59" t="s">
        <v>579</v>
      </c>
      <c r="AE178" s="59" t="s">
        <v>579</v>
      </c>
      <c r="AF178" s="59" t="s">
        <v>579</v>
      </c>
      <c r="AG178" s="59" t="s">
        <v>579</v>
      </c>
      <c r="AH178" s="59" t="s">
        <v>579</v>
      </c>
      <c r="AI178" s="59" t="s">
        <v>579</v>
      </c>
      <c r="AJ178" s="59" t="s">
        <v>579</v>
      </c>
      <c r="AK178" s="59" t="s">
        <v>579</v>
      </c>
      <c r="AL178" s="59" t="s">
        <v>579</v>
      </c>
      <c r="AM178" s="59" t="s">
        <v>579</v>
      </c>
      <c r="AN178" s="59" t="s">
        <v>579</v>
      </c>
      <c r="AO178" s="59" t="s">
        <v>579</v>
      </c>
      <c r="AP178" s="59" t="s">
        <v>579</v>
      </c>
      <c r="AQ178" s="59" t="s">
        <v>579</v>
      </c>
      <c r="AR178" s="59" t="s">
        <v>579</v>
      </c>
      <c r="AS178" s="59" t="s">
        <v>579</v>
      </c>
      <c r="AT178" s="59" t="s">
        <v>579</v>
      </c>
      <c r="AU178" s="59" t="s">
        <v>579</v>
      </c>
      <c r="AV178" s="59" t="s">
        <v>579</v>
      </c>
      <c r="AW178" s="59" t="s">
        <v>579</v>
      </c>
      <c r="AX178" s="59" t="s">
        <v>579</v>
      </c>
      <c r="AY178" s="59" t="s">
        <v>579</v>
      </c>
      <c r="AZ178" s="59" t="s">
        <v>579</v>
      </c>
      <c r="BA178" s="59" t="s">
        <v>579</v>
      </c>
      <c r="BB178" s="59" t="s">
        <v>579</v>
      </c>
      <c r="BC178" s="59" t="s">
        <v>579</v>
      </c>
      <c r="BD178" s="59" t="s">
        <v>579</v>
      </c>
    </row>
    <row r="179" s="29" customFormat="1" ht="15.25" spans="2:56">
      <c r="B179" s="50">
        <f t="shared" si="6"/>
        <v>168</v>
      </c>
      <c r="C179" s="51" t="str">
        <f ca="1">IF(INDIRECT("'Risk Input'!"&amp;Database!$O$8&amp;ROW()-5)="","",INDIRECT("'Risk Input'!"&amp;Database!$O$8&amp;ROW()-5))</f>
        <v/>
      </c>
      <c r="D179" s="52" t="str">
        <f ca="1">IF(INDIRECT("'Risk Input'!"&amp;Database!$O$2&amp;ROW()-5)="","",INDIRECT("'Risk Input'!"&amp;Database!$O$2&amp;ROW()-5))</f>
        <v/>
      </c>
      <c r="E179" s="53" t="str">
        <f ca="1">IF(INDIRECT("'Risk Input'!"&amp;Database!$O$25&amp;ROW()-5)="","",INDIRECT("'Risk Input'!"&amp;Database!$O$25&amp;ROW()-5))</f>
        <v/>
      </c>
      <c r="F179" s="53" t="str">
        <f ca="1">IF(INDIRECT("'Risk Input'!"&amp;Database!$O$20&amp;ROW()-5)="","",INDIRECT("'Risk Input'!"&amp;Database!$O$20&amp;ROW()-5))</f>
        <v/>
      </c>
      <c r="G179" s="53"/>
      <c r="H179" s="53"/>
      <c r="I179" s="59" t="s">
        <v>579</v>
      </c>
      <c r="J179" s="59" t="s">
        <v>579</v>
      </c>
      <c r="K179" s="59" t="s">
        <v>579</v>
      </c>
      <c r="L179" s="59" t="s">
        <v>579</v>
      </c>
      <c r="M179" s="59" t="s">
        <v>579</v>
      </c>
      <c r="N179" s="59" t="s">
        <v>579</v>
      </c>
      <c r="O179" s="59" t="s">
        <v>579</v>
      </c>
      <c r="P179" s="59" t="s">
        <v>579</v>
      </c>
      <c r="Q179" s="59" t="s">
        <v>579</v>
      </c>
      <c r="R179" s="59" t="s">
        <v>579</v>
      </c>
      <c r="S179" s="59" t="s">
        <v>579</v>
      </c>
      <c r="T179" s="59" t="s">
        <v>579</v>
      </c>
      <c r="U179" s="59" t="s">
        <v>579</v>
      </c>
      <c r="V179" s="59" t="s">
        <v>579</v>
      </c>
      <c r="W179" s="59" t="s">
        <v>579</v>
      </c>
      <c r="X179" s="59" t="s">
        <v>579</v>
      </c>
      <c r="Y179" s="59" t="s">
        <v>579</v>
      </c>
      <c r="Z179" s="59" t="s">
        <v>579</v>
      </c>
      <c r="AA179" s="59" t="s">
        <v>579</v>
      </c>
      <c r="AB179" s="59" t="s">
        <v>579</v>
      </c>
      <c r="AC179" s="59" t="s">
        <v>579</v>
      </c>
      <c r="AD179" s="59" t="s">
        <v>579</v>
      </c>
      <c r="AE179" s="59" t="s">
        <v>579</v>
      </c>
      <c r="AF179" s="59" t="s">
        <v>579</v>
      </c>
      <c r="AG179" s="59" t="s">
        <v>579</v>
      </c>
      <c r="AH179" s="59" t="s">
        <v>579</v>
      </c>
      <c r="AI179" s="59" t="s">
        <v>579</v>
      </c>
      <c r="AJ179" s="59" t="s">
        <v>579</v>
      </c>
      <c r="AK179" s="59" t="s">
        <v>579</v>
      </c>
      <c r="AL179" s="59" t="s">
        <v>579</v>
      </c>
      <c r="AM179" s="59" t="s">
        <v>579</v>
      </c>
      <c r="AN179" s="59" t="s">
        <v>579</v>
      </c>
      <c r="AO179" s="59" t="s">
        <v>579</v>
      </c>
      <c r="AP179" s="59" t="s">
        <v>579</v>
      </c>
      <c r="AQ179" s="59" t="s">
        <v>579</v>
      </c>
      <c r="AR179" s="59" t="s">
        <v>579</v>
      </c>
      <c r="AS179" s="59" t="s">
        <v>579</v>
      </c>
      <c r="AT179" s="59" t="s">
        <v>579</v>
      </c>
      <c r="AU179" s="59" t="s">
        <v>579</v>
      </c>
      <c r="AV179" s="59" t="s">
        <v>579</v>
      </c>
      <c r="AW179" s="59" t="s">
        <v>579</v>
      </c>
      <c r="AX179" s="59" t="s">
        <v>579</v>
      </c>
      <c r="AY179" s="59" t="s">
        <v>579</v>
      </c>
      <c r="AZ179" s="59" t="s">
        <v>579</v>
      </c>
      <c r="BA179" s="59" t="s">
        <v>579</v>
      </c>
      <c r="BB179" s="59" t="s">
        <v>579</v>
      </c>
      <c r="BC179" s="59" t="s">
        <v>579</v>
      </c>
      <c r="BD179" s="59" t="s">
        <v>579</v>
      </c>
    </row>
    <row r="180" s="29" customFormat="1" ht="15.25" spans="2:56">
      <c r="B180" s="54">
        <f t="shared" si="6"/>
        <v>169</v>
      </c>
      <c r="C180" s="51" t="str">
        <f ca="1">IF(INDIRECT("'Risk Input'!"&amp;Database!$O$8&amp;ROW()-5)="","",INDIRECT("'Risk Input'!"&amp;Database!$O$8&amp;ROW()-5))</f>
        <v/>
      </c>
      <c r="D180" s="52" t="str">
        <f ca="1">IF(INDIRECT("'Risk Input'!"&amp;Database!$O$2&amp;ROW()-5)="","",INDIRECT("'Risk Input'!"&amp;Database!$O$2&amp;ROW()-5))</f>
        <v/>
      </c>
      <c r="E180" s="51" t="str">
        <f ca="1">IF(INDIRECT("'Risk Input'!"&amp;Database!$O$25&amp;ROW()-5)="","",INDIRECT("'Risk Input'!"&amp;Database!$O$25&amp;ROW()-5))</f>
        <v/>
      </c>
      <c r="F180" s="51" t="str">
        <f ca="1">IF(INDIRECT("'Risk Input'!"&amp;Database!$O$20&amp;ROW()-5)="","",INDIRECT("'Risk Input'!"&amp;Database!$O$20&amp;ROW()-5))</f>
        <v/>
      </c>
      <c r="G180" s="51"/>
      <c r="H180" s="51"/>
      <c r="I180" s="59" t="s">
        <v>579</v>
      </c>
      <c r="J180" s="59" t="s">
        <v>579</v>
      </c>
      <c r="K180" s="59" t="s">
        <v>579</v>
      </c>
      <c r="L180" s="59" t="s">
        <v>579</v>
      </c>
      <c r="M180" s="59" t="s">
        <v>579</v>
      </c>
      <c r="N180" s="59" t="s">
        <v>579</v>
      </c>
      <c r="O180" s="59" t="s">
        <v>579</v>
      </c>
      <c r="P180" s="59" t="s">
        <v>579</v>
      </c>
      <c r="Q180" s="59" t="s">
        <v>579</v>
      </c>
      <c r="R180" s="59" t="s">
        <v>579</v>
      </c>
      <c r="S180" s="59" t="s">
        <v>579</v>
      </c>
      <c r="T180" s="59" t="s">
        <v>579</v>
      </c>
      <c r="U180" s="59" t="s">
        <v>579</v>
      </c>
      <c r="V180" s="59" t="s">
        <v>579</v>
      </c>
      <c r="W180" s="59" t="s">
        <v>579</v>
      </c>
      <c r="X180" s="59" t="s">
        <v>579</v>
      </c>
      <c r="Y180" s="59" t="s">
        <v>579</v>
      </c>
      <c r="Z180" s="59" t="s">
        <v>579</v>
      </c>
      <c r="AA180" s="59" t="s">
        <v>579</v>
      </c>
      <c r="AB180" s="59" t="s">
        <v>579</v>
      </c>
      <c r="AC180" s="59" t="s">
        <v>579</v>
      </c>
      <c r="AD180" s="59" t="s">
        <v>579</v>
      </c>
      <c r="AE180" s="59" t="s">
        <v>579</v>
      </c>
      <c r="AF180" s="59" t="s">
        <v>579</v>
      </c>
      <c r="AG180" s="59" t="s">
        <v>579</v>
      </c>
      <c r="AH180" s="59" t="s">
        <v>579</v>
      </c>
      <c r="AI180" s="59" t="s">
        <v>579</v>
      </c>
      <c r="AJ180" s="59" t="s">
        <v>579</v>
      </c>
      <c r="AK180" s="59" t="s">
        <v>579</v>
      </c>
      <c r="AL180" s="59" t="s">
        <v>579</v>
      </c>
      <c r="AM180" s="59" t="s">
        <v>579</v>
      </c>
      <c r="AN180" s="59" t="s">
        <v>579</v>
      </c>
      <c r="AO180" s="59" t="s">
        <v>579</v>
      </c>
      <c r="AP180" s="59" t="s">
        <v>579</v>
      </c>
      <c r="AQ180" s="59" t="s">
        <v>579</v>
      </c>
      <c r="AR180" s="59" t="s">
        <v>579</v>
      </c>
      <c r="AS180" s="59" t="s">
        <v>579</v>
      </c>
      <c r="AT180" s="59" t="s">
        <v>579</v>
      </c>
      <c r="AU180" s="59" t="s">
        <v>579</v>
      </c>
      <c r="AV180" s="59" t="s">
        <v>579</v>
      </c>
      <c r="AW180" s="59" t="s">
        <v>579</v>
      </c>
      <c r="AX180" s="59" t="s">
        <v>579</v>
      </c>
      <c r="AY180" s="59" t="s">
        <v>579</v>
      </c>
      <c r="AZ180" s="59" t="s">
        <v>579</v>
      </c>
      <c r="BA180" s="59" t="s">
        <v>579</v>
      </c>
      <c r="BB180" s="59" t="s">
        <v>579</v>
      </c>
      <c r="BC180" s="59" t="s">
        <v>579</v>
      </c>
      <c r="BD180" s="59" t="s">
        <v>579</v>
      </c>
    </row>
    <row r="181" s="29" customFormat="1" ht="15.25" spans="2:56">
      <c r="B181" s="54">
        <f t="shared" si="6"/>
        <v>170</v>
      </c>
      <c r="C181" s="51" t="str">
        <f ca="1">IF(INDIRECT("'Risk Input'!"&amp;Database!$O$8&amp;ROW()-5)="","",INDIRECT("'Risk Input'!"&amp;Database!$O$8&amp;ROW()-5))</f>
        <v/>
      </c>
      <c r="D181" s="52" t="str">
        <f ca="1">IF(INDIRECT("'Risk Input'!"&amp;Database!$O$2&amp;ROW()-5)="","",INDIRECT("'Risk Input'!"&amp;Database!$O$2&amp;ROW()-5))</f>
        <v/>
      </c>
      <c r="E181" s="53" t="str">
        <f ca="1">IF(INDIRECT("'Risk Input'!"&amp;Database!$O$25&amp;ROW()-5)="","",INDIRECT("'Risk Input'!"&amp;Database!$O$25&amp;ROW()-5))</f>
        <v/>
      </c>
      <c r="F181" s="53" t="str">
        <f ca="1">IF(INDIRECT("'Risk Input'!"&amp;Database!$O$20&amp;ROW()-5)="","",INDIRECT("'Risk Input'!"&amp;Database!$O$20&amp;ROW()-5))</f>
        <v/>
      </c>
      <c r="G181" s="53"/>
      <c r="H181" s="53"/>
      <c r="I181" s="59" t="s">
        <v>579</v>
      </c>
      <c r="J181" s="59" t="s">
        <v>579</v>
      </c>
      <c r="K181" s="59" t="s">
        <v>579</v>
      </c>
      <c r="L181" s="59" t="s">
        <v>579</v>
      </c>
      <c r="M181" s="59" t="s">
        <v>579</v>
      </c>
      <c r="N181" s="59" t="s">
        <v>579</v>
      </c>
      <c r="O181" s="59" t="s">
        <v>579</v>
      </c>
      <c r="P181" s="59" t="s">
        <v>579</v>
      </c>
      <c r="Q181" s="59" t="s">
        <v>579</v>
      </c>
      <c r="R181" s="59" t="s">
        <v>579</v>
      </c>
      <c r="S181" s="59" t="s">
        <v>579</v>
      </c>
      <c r="T181" s="59" t="s">
        <v>579</v>
      </c>
      <c r="U181" s="59" t="s">
        <v>579</v>
      </c>
      <c r="V181" s="59" t="s">
        <v>579</v>
      </c>
      <c r="W181" s="59" t="s">
        <v>579</v>
      </c>
      <c r="X181" s="59" t="s">
        <v>579</v>
      </c>
      <c r="Y181" s="59" t="s">
        <v>579</v>
      </c>
      <c r="Z181" s="59" t="s">
        <v>579</v>
      </c>
      <c r="AA181" s="59" t="s">
        <v>579</v>
      </c>
      <c r="AB181" s="59" t="s">
        <v>579</v>
      </c>
      <c r="AC181" s="59" t="s">
        <v>579</v>
      </c>
      <c r="AD181" s="59" t="s">
        <v>579</v>
      </c>
      <c r="AE181" s="59" t="s">
        <v>579</v>
      </c>
      <c r="AF181" s="59" t="s">
        <v>579</v>
      </c>
      <c r="AG181" s="59" t="s">
        <v>579</v>
      </c>
      <c r="AH181" s="59" t="s">
        <v>579</v>
      </c>
      <c r="AI181" s="59" t="s">
        <v>579</v>
      </c>
      <c r="AJ181" s="59" t="s">
        <v>579</v>
      </c>
      <c r="AK181" s="59" t="s">
        <v>579</v>
      </c>
      <c r="AL181" s="59" t="s">
        <v>579</v>
      </c>
      <c r="AM181" s="59" t="s">
        <v>579</v>
      </c>
      <c r="AN181" s="59" t="s">
        <v>579</v>
      </c>
      <c r="AO181" s="59" t="s">
        <v>579</v>
      </c>
      <c r="AP181" s="59" t="s">
        <v>579</v>
      </c>
      <c r="AQ181" s="59" t="s">
        <v>579</v>
      </c>
      <c r="AR181" s="59" t="s">
        <v>579</v>
      </c>
      <c r="AS181" s="59" t="s">
        <v>579</v>
      </c>
      <c r="AT181" s="59" t="s">
        <v>579</v>
      </c>
      <c r="AU181" s="59" t="s">
        <v>579</v>
      </c>
      <c r="AV181" s="59" t="s">
        <v>579</v>
      </c>
      <c r="AW181" s="59" t="s">
        <v>579</v>
      </c>
      <c r="AX181" s="59" t="s">
        <v>579</v>
      </c>
      <c r="AY181" s="59" t="s">
        <v>579</v>
      </c>
      <c r="AZ181" s="59" t="s">
        <v>579</v>
      </c>
      <c r="BA181" s="59" t="s">
        <v>579</v>
      </c>
      <c r="BB181" s="59" t="s">
        <v>579</v>
      </c>
      <c r="BC181" s="59" t="s">
        <v>579</v>
      </c>
      <c r="BD181" s="59" t="s">
        <v>579</v>
      </c>
    </row>
    <row r="182" s="29" customFormat="1" ht="15.25" spans="2:56">
      <c r="B182" s="54">
        <f t="shared" si="6"/>
        <v>171</v>
      </c>
      <c r="C182" s="51" t="str">
        <f ca="1">IF(INDIRECT("'Risk Input'!"&amp;Database!$O$8&amp;ROW()-5)="","",INDIRECT("'Risk Input'!"&amp;Database!$O$8&amp;ROW()-5))</f>
        <v/>
      </c>
      <c r="D182" s="52" t="str">
        <f ca="1">IF(INDIRECT("'Risk Input'!"&amp;Database!$O$2&amp;ROW()-5)="","",INDIRECT("'Risk Input'!"&amp;Database!$O$2&amp;ROW()-5))</f>
        <v/>
      </c>
      <c r="E182" s="51" t="str">
        <f ca="1">IF(INDIRECT("'Risk Input'!"&amp;Database!$O$25&amp;ROW()-5)="","",INDIRECT("'Risk Input'!"&amp;Database!$O$25&amp;ROW()-5))</f>
        <v/>
      </c>
      <c r="F182" s="51" t="str">
        <f ca="1">IF(INDIRECT("'Risk Input'!"&amp;Database!$O$20&amp;ROW()-5)="","",INDIRECT("'Risk Input'!"&amp;Database!$O$20&amp;ROW()-5))</f>
        <v/>
      </c>
      <c r="G182" s="51"/>
      <c r="H182" s="51"/>
      <c r="I182" s="59" t="s">
        <v>579</v>
      </c>
      <c r="J182" s="59" t="s">
        <v>579</v>
      </c>
      <c r="K182" s="59" t="s">
        <v>579</v>
      </c>
      <c r="L182" s="59" t="s">
        <v>579</v>
      </c>
      <c r="M182" s="59" t="s">
        <v>579</v>
      </c>
      <c r="N182" s="59" t="s">
        <v>579</v>
      </c>
      <c r="O182" s="59" t="s">
        <v>579</v>
      </c>
      <c r="P182" s="59" t="s">
        <v>579</v>
      </c>
      <c r="Q182" s="59" t="s">
        <v>579</v>
      </c>
      <c r="R182" s="59" t="s">
        <v>579</v>
      </c>
      <c r="S182" s="59" t="s">
        <v>579</v>
      </c>
      <c r="T182" s="59" t="s">
        <v>579</v>
      </c>
      <c r="U182" s="59" t="s">
        <v>579</v>
      </c>
      <c r="V182" s="59" t="s">
        <v>579</v>
      </c>
      <c r="W182" s="59" t="s">
        <v>579</v>
      </c>
      <c r="X182" s="59" t="s">
        <v>579</v>
      </c>
      <c r="Y182" s="59" t="s">
        <v>579</v>
      </c>
      <c r="Z182" s="59" t="s">
        <v>579</v>
      </c>
      <c r="AA182" s="59" t="s">
        <v>579</v>
      </c>
      <c r="AB182" s="59" t="s">
        <v>579</v>
      </c>
      <c r="AC182" s="59" t="s">
        <v>579</v>
      </c>
      <c r="AD182" s="59" t="s">
        <v>579</v>
      </c>
      <c r="AE182" s="59" t="s">
        <v>579</v>
      </c>
      <c r="AF182" s="59" t="s">
        <v>579</v>
      </c>
      <c r="AG182" s="59" t="s">
        <v>579</v>
      </c>
      <c r="AH182" s="59" t="s">
        <v>579</v>
      </c>
      <c r="AI182" s="59" t="s">
        <v>579</v>
      </c>
      <c r="AJ182" s="59" t="s">
        <v>579</v>
      </c>
      <c r="AK182" s="59" t="s">
        <v>579</v>
      </c>
      <c r="AL182" s="59" t="s">
        <v>579</v>
      </c>
      <c r="AM182" s="59" t="s">
        <v>579</v>
      </c>
      <c r="AN182" s="59" t="s">
        <v>579</v>
      </c>
      <c r="AO182" s="59" t="s">
        <v>579</v>
      </c>
      <c r="AP182" s="59" t="s">
        <v>579</v>
      </c>
      <c r="AQ182" s="59" t="s">
        <v>579</v>
      </c>
      <c r="AR182" s="59" t="s">
        <v>579</v>
      </c>
      <c r="AS182" s="59" t="s">
        <v>579</v>
      </c>
      <c r="AT182" s="59" t="s">
        <v>579</v>
      </c>
      <c r="AU182" s="59" t="s">
        <v>579</v>
      </c>
      <c r="AV182" s="59" t="s">
        <v>579</v>
      </c>
      <c r="AW182" s="59" t="s">
        <v>579</v>
      </c>
      <c r="AX182" s="59" t="s">
        <v>579</v>
      </c>
      <c r="AY182" s="59" t="s">
        <v>579</v>
      </c>
      <c r="AZ182" s="59" t="s">
        <v>579</v>
      </c>
      <c r="BA182" s="59" t="s">
        <v>579</v>
      </c>
      <c r="BB182" s="59" t="s">
        <v>579</v>
      </c>
      <c r="BC182" s="59" t="s">
        <v>579</v>
      </c>
      <c r="BD182" s="59" t="s">
        <v>579</v>
      </c>
    </row>
    <row r="183" s="29" customFormat="1" ht="15.25" spans="2:56">
      <c r="B183" s="54">
        <f t="shared" si="6"/>
        <v>172</v>
      </c>
      <c r="C183" s="51" t="str">
        <f ca="1">IF(INDIRECT("'Risk Input'!"&amp;Database!$O$8&amp;ROW()-5)="","",INDIRECT("'Risk Input'!"&amp;Database!$O$8&amp;ROW()-5))</f>
        <v/>
      </c>
      <c r="D183" s="52" t="str">
        <f ca="1">IF(INDIRECT("'Risk Input'!"&amp;Database!$O$2&amp;ROW()-5)="","",INDIRECT("'Risk Input'!"&amp;Database!$O$2&amp;ROW()-5))</f>
        <v/>
      </c>
      <c r="E183" s="53" t="str">
        <f ca="1">IF(INDIRECT("'Risk Input'!"&amp;Database!$O$25&amp;ROW()-5)="","",INDIRECT("'Risk Input'!"&amp;Database!$O$25&amp;ROW()-5))</f>
        <v/>
      </c>
      <c r="F183" s="53" t="str">
        <f ca="1">IF(INDIRECT("'Risk Input'!"&amp;Database!$O$20&amp;ROW()-5)="","",INDIRECT("'Risk Input'!"&amp;Database!$O$20&amp;ROW()-5))</f>
        <v/>
      </c>
      <c r="G183" s="53"/>
      <c r="H183" s="53"/>
      <c r="I183" s="59" t="s">
        <v>579</v>
      </c>
      <c r="J183" s="59" t="s">
        <v>579</v>
      </c>
      <c r="K183" s="59" t="s">
        <v>579</v>
      </c>
      <c r="L183" s="59" t="s">
        <v>579</v>
      </c>
      <c r="M183" s="59" t="s">
        <v>579</v>
      </c>
      <c r="N183" s="59" t="s">
        <v>579</v>
      </c>
      <c r="O183" s="59" t="s">
        <v>579</v>
      </c>
      <c r="P183" s="59" t="s">
        <v>579</v>
      </c>
      <c r="Q183" s="59" t="s">
        <v>579</v>
      </c>
      <c r="R183" s="59" t="s">
        <v>579</v>
      </c>
      <c r="S183" s="59" t="s">
        <v>579</v>
      </c>
      <c r="T183" s="59" t="s">
        <v>579</v>
      </c>
      <c r="U183" s="59" t="s">
        <v>579</v>
      </c>
      <c r="V183" s="59" t="s">
        <v>579</v>
      </c>
      <c r="W183" s="59" t="s">
        <v>579</v>
      </c>
      <c r="X183" s="59" t="s">
        <v>579</v>
      </c>
      <c r="Y183" s="59" t="s">
        <v>579</v>
      </c>
      <c r="Z183" s="59" t="s">
        <v>579</v>
      </c>
      <c r="AA183" s="59" t="s">
        <v>579</v>
      </c>
      <c r="AB183" s="59" t="s">
        <v>579</v>
      </c>
      <c r="AC183" s="59" t="s">
        <v>579</v>
      </c>
      <c r="AD183" s="59" t="s">
        <v>579</v>
      </c>
      <c r="AE183" s="59" t="s">
        <v>579</v>
      </c>
      <c r="AF183" s="59" t="s">
        <v>579</v>
      </c>
      <c r="AG183" s="59" t="s">
        <v>579</v>
      </c>
      <c r="AH183" s="59" t="s">
        <v>579</v>
      </c>
      <c r="AI183" s="59" t="s">
        <v>579</v>
      </c>
      <c r="AJ183" s="59" t="s">
        <v>579</v>
      </c>
      <c r="AK183" s="59" t="s">
        <v>579</v>
      </c>
      <c r="AL183" s="59" t="s">
        <v>579</v>
      </c>
      <c r="AM183" s="59" t="s">
        <v>579</v>
      </c>
      <c r="AN183" s="59" t="s">
        <v>579</v>
      </c>
      <c r="AO183" s="59" t="s">
        <v>579</v>
      </c>
      <c r="AP183" s="59" t="s">
        <v>579</v>
      </c>
      <c r="AQ183" s="59" t="s">
        <v>579</v>
      </c>
      <c r="AR183" s="59" t="s">
        <v>579</v>
      </c>
      <c r="AS183" s="59" t="s">
        <v>579</v>
      </c>
      <c r="AT183" s="59" t="s">
        <v>579</v>
      </c>
      <c r="AU183" s="59" t="s">
        <v>579</v>
      </c>
      <c r="AV183" s="59" t="s">
        <v>579</v>
      </c>
      <c r="AW183" s="59" t="s">
        <v>579</v>
      </c>
      <c r="AX183" s="59" t="s">
        <v>579</v>
      </c>
      <c r="AY183" s="59" t="s">
        <v>579</v>
      </c>
      <c r="AZ183" s="59" t="s">
        <v>579</v>
      </c>
      <c r="BA183" s="59" t="s">
        <v>579</v>
      </c>
      <c r="BB183" s="59" t="s">
        <v>579</v>
      </c>
      <c r="BC183" s="59" t="s">
        <v>579</v>
      </c>
      <c r="BD183" s="59" t="s">
        <v>579</v>
      </c>
    </row>
    <row r="184" s="29" customFormat="1" ht="15.25" spans="2:56">
      <c r="B184" s="54">
        <f t="shared" si="6"/>
        <v>173</v>
      </c>
      <c r="C184" s="51" t="str">
        <f ca="1">IF(INDIRECT("'Risk Input'!"&amp;Database!$O$8&amp;ROW()-5)="","",INDIRECT("'Risk Input'!"&amp;Database!$O$8&amp;ROW()-5))</f>
        <v/>
      </c>
      <c r="D184" s="52" t="str">
        <f ca="1">IF(INDIRECT("'Risk Input'!"&amp;Database!$O$2&amp;ROW()-5)="","",INDIRECT("'Risk Input'!"&amp;Database!$O$2&amp;ROW()-5))</f>
        <v/>
      </c>
      <c r="E184" s="51" t="str">
        <f ca="1">IF(INDIRECT("'Risk Input'!"&amp;Database!$O$25&amp;ROW()-5)="","",INDIRECT("'Risk Input'!"&amp;Database!$O$25&amp;ROW()-5))</f>
        <v/>
      </c>
      <c r="F184" s="51" t="str">
        <f ca="1">IF(INDIRECT("'Risk Input'!"&amp;Database!$O$20&amp;ROW()-5)="","",INDIRECT("'Risk Input'!"&amp;Database!$O$20&amp;ROW()-5))</f>
        <v/>
      </c>
      <c r="G184" s="51"/>
      <c r="H184" s="51"/>
      <c r="I184" s="59" t="s">
        <v>579</v>
      </c>
      <c r="J184" s="59" t="s">
        <v>579</v>
      </c>
      <c r="K184" s="59" t="s">
        <v>579</v>
      </c>
      <c r="L184" s="59" t="s">
        <v>579</v>
      </c>
      <c r="M184" s="59" t="s">
        <v>579</v>
      </c>
      <c r="N184" s="59" t="s">
        <v>579</v>
      </c>
      <c r="O184" s="59" t="s">
        <v>579</v>
      </c>
      <c r="P184" s="59" t="s">
        <v>579</v>
      </c>
      <c r="Q184" s="59" t="s">
        <v>579</v>
      </c>
      <c r="R184" s="59" t="s">
        <v>579</v>
      </c>
      <c r="S184" s="59" t="s">
        <v>579</v>
      </c>
      <c r="T184" s="59" t="s">
        <v>579</v>
      </c>
      <c r="U184" s="59" t="s">
        <v>579</v>
      </c>
      <c r="V184" s="59" t="s">
        <v>579</v>
      </c>
      <c r="W184" s="59" t="s">
        <v>579</v>
      </c>
      <c r="X184" s="59" t="s">
        <v>579</v>
      </c>
      <c r="Y184" s="59" t="s">
        <v>579</v>
      </c>
      <c r="Z184" s="59" t="s">
        <v>579</v>
      </c>
      <c r="AA184" s="59" t="s">
        <v>579</v>
      </c>
      <c r="AB184" s="59" t="s">
        <v>579</v>
      </c>
      <c r="AC184" s="59" t="s">
        <v>579</v>
      </c>
      <c r="AD184" s="59" t="s">
        <v>579</v>
      </c>
      <c r="AE184" s="59" t="s">
        <v>579</v>
      </c>
      <c r="AF184" s="59" t="s">
        <v>579</v>
      </c>
      <c r="AG184" s="59" t="s">
        <v>579</v>
      </c>
      <c r="AH184" s="59" t="s">
        <v>579</v>
      </c>
      <c r="AI184" s="59" t="s">
        <v>579</v>
      </c>
      <c r="AJ184" s="59" t="s">
        <v>579</v>
      </c>
      <c r="AK184" s="59" t="s">
        <v>579</v>
      </c>
      <c r="AL184" s="59" t="s">
        <v>579</v>
      </c>
      <c r="AM184" s="59" t="s">
        <v>579</v>
      </c>
      <c r="AN184" s="59" t="s">
        <v>579</v>
      </c>
      <c r="AO184" s="59" t="s">
        <v>579</v>
      </c>
      <c r="AP184" s="59" t="s">
        <v>579</v>
      </c>
      <c r="AQ184" s="59" t="s">
        <v>579</v>
      </c>
      <c r="AR184" s="59" t="s">
        <v>579</v>
      </c>
      <c r="AS184" s="59" t="s">
        <v>579</v>
      </c>
      <c r="AT184" s="59" t="s">
        <v>579</v>
      </c>
      <c r="AU184" s="59" t="s">
        <v>579</v>
      </c>
      <c r="AV184" s="59" t="s">
        <v>579</v>
      </c>
      <c r="AW184" s="59" t="s">
        <v>579</v>
      </c>
      <c r="AX184" s="59" t="s">
        <v>579</v>
      </c>
      <c r="AY184" s="59" t="s">
        <v>579</v>
      </c>
      <c r="AZ184" s="59" t="s">
        <v>579</v>
      </c>
      <c r="BA184" s="59" t="s">
        <v>579</v>
      </c>
      <c r="BB184" s="59" t="s">
        <v>579</v>
      </c>
      <c r="BC184" s="59" t="s">
        <v>579</v>
      </c>
      <c r="BD184" s="59" t="s">
        <v>579</v>
      </c>
    </row>
    <row r="185" s="29" customFormat="1" ht="15.25" spans="2:56">
      <c r="B185" s="54">
        <f t="shared" si="6"/>
        <v>174</v>
      </c>
      <c r="C185" s="51" t="str">
        <f ca="1">IF(INDIRECT("'Risk Input'!"&amp;Database!$O$8&amp;ROW()-5)="","",INDIRECT("'Risk Input'!"&amp;Database!$O$8&amp;ROW()-5))</f>
        <v/>
      </c>
      <c r="D185" s="52" t="str">
        <f ca="1">IF(INDIRECT("'Risk Input'!"&amp;Database!$O$2&amp;ROW()-5)="","",INDIRECT("'Risk Input'!"&amp;Database!$O$2&amp;ROW()-5))</f>
        <v/>
      </c>
      <c r="E185" s="53" t="str">
        <f ca="1">IF(INDIRECT("'Risk Input'!"&amp;Database!$O$25&amp;ROW()-5)="","",INDIRECT("'Risk Input'!"&amp;Database!$O$25&amp;ROW()-5))</f>
        <v/>
      </c>
      <c r="F185" s="53" t="str">
        <f ca="1">IF(INDIRECT("'Risk Input'!"&amp;Database!$O$20&amp;ROW()-5)="","",INDIRECT("'Risk Input'!"&amp;Database!$O$20&amp;ROW()-5))</f>
        <v/>
      </c>
      <c r="G185" s="53"/>
      <c r="H185" s="53"/>
      <c r="I185" s="59" t="s">
        <v>579</v>
      </c>
      <c r="J185" s="59" t="s">
        <v>579</v>
      </c>
      <c r="K185" s="59" t="s">
        <v>579</v>
      </c>
      <c r="L185" s="59" t="s">
        <v>579</v>
      </c>
      <c r="M185" s="59" t="s">
        <v>579</v>
      </c>
      <c r="N185" s="59" t="s">
        <v>579</v>
      </c>
      <c r="O185" s="59" t="s">
        <v>579</v>
      </c>
      <c r="P185" s="59" t="s">
        <v>579</v>
      </c>
      <c r="Q185" s="59" t="s">
        <v>579</v>
      </c>
      <c r="R185" s="59" t="s">
        <v>579</v>
      </c>
      <c r="S185" s="59" t="s">
        <v>579</v>
      </c>
      <c r="T185" s="59" t="s">
        <v>579</v>
      </c>
      <c r="U185" s="59" t="s">
        <v>579</v>
      </c>
      <c r="V185" s="59" t="s">
        <v>579</v>
      </c>
      <c r="W185" s="59" t="s">
        <v>579</v>
      </c>
      <c r="X185" s="59" t="s">
        <v>579</v>
      </c>
      <c r="Y185" s="59" t="s">
        <v>579</v>
      </c>
      <c r="Z185" s="59" t="s">
        <v>579</v>
      </c>
      <c r="AA185" s="59" t="s">
        <v>579</v>
      </c>
      <c r="AB185" s="59" t="s">
        <v>579</v>
      </c>
      <c r="AC185" s="59" t="s">
        <v>579</v>
      </c>
      <c r="AD185" s="59" t="s">
        <v>579</v>
      </c>
      <c r="AE185" s="59" t="s">
        <v>579</v>
      </c>
      <c r="AF185" s="59" t="s">
        <v>579</v>
      </c>
      <c r="AG185" s="59" t="s">
        <v>579</v>
      </c>
      <c r="AH185" s="59" t="s">
        <v>579</v>
      </c>
      <c r="AI185" s="59" t="s">
        <v>579</v>
      </c>
      <c r="AJ185" s="59" t="s">
        <v>579</v>
      </c>
      <c r="AK185" s="59" t="s">
        <v>579</v>
      </c>
      <c r="AL185" s="59" t="s">
        <v>579</v>
      </c>
      <c r="AM185" s="59" t="s">
        <v>579</v>
      </c>
      <c r="AN185" s="59" t="s">
        <v>579</v>
      </c>
      <c r="AO185" s="59" t="s">
        <v>579</v>
      </c>
      <c r="AP185" s="59" t="s">
        <v>579</v>
      </c>
      <c r="AQ185" s="59" t="s">
        <v>579</v>
      </c>
      <c r="AR185" s="59" t="s">
        <v>579</v>
      </c>
      <c r="AS185" s="59" t="s">
        <v>579</v>
      </c>
      <c r="AT185" s="59" t="s">
        <v>579</v>
      </c>
      <c r="AU185" s="59" t="s">
        <v>579</v>
      </c>
      <c r="AV185" s="59" t="s">
        <v>579</v>
      </c>
      <c r="AW185" s="59" t="s">
        <v>579</v>
      </c>
      <c r="AX185" s="59" t="s">
        <v>579</v>
      </c>
      <c r="AY185" s="59" t="s">
        <v>579</v>
      </c>
      <c r="AZ185" s="59" t="s">
        <v>579</v>
      </c>
      <c r="BA185" s="59" t="s">
        <v>579</v>
      </c>
      <c r="BB185" s="59" t="s">
        <v>579</v>
      </c>
      <c r="BC185" s="59" t="s">
        <v>579</v>
      </c>
      <c r="BD185" s="59" t="s">
        <v>579</v>
      </c>
    </row>
    <row r="186" s="29" customFormat="1" ht="15.25" spans="2:56">
      <c r="B186" s="54">
        <f t="shared" si="6"/>
        <v>175</v>
      </c>
      <c r="C186" s="51" t="str">
        <f ca="1">IF(INDIRECT("'Risk Input'!"&amp;Database!$O$8&amp;ROW()-5)="","",INDIRECT("'Risk Input'!"&amp;Database!$O$8&amp;ROW()-5))</f>
        <v/>
      </c>
      <c r="D186" s="52" t="str">
        <f ca="1">IF(INDIRECT("'Risk Input'!"&amp;Database!$O$2&amp;ROW()-5)="","",INDIRECT("'Risk Input'!"&amp;Database!$O$2&amp;ROW()-5))</f>
        <v/>
      </c>
      <c r="E186" s="51" t="str">
        <f ca="1">IF(INDIRECT("'Risk Input'!"&amp;Database!$O$25&amp;ROW()-5)="","",INDIRECT("'Risk Input'!"&amp;Database!$O$25&amp;ROW()-5))</f>
        <v/>
      </c>
      <c r="F186" s="51" t="str">
        <f ca="1">IF(INDIRECT("'Risk Input'!"&amp;Database!$O$20&amp;ROW()-5)="","",INDIRECT("'Risk Input'!"&amp;Database!$O$20&amp;ROW()-5))</f>
        <v/>
      </c>
      <c r="G186" s="51"/>
      <c r="H186" s="51"/>
      <c r="I186" s="59" t="s">
        <v>579</v>
      </c>
      <c r="J186" s="59" t="s">
        <v>579</v>
      </c>
      <c r="K186" s="59" t="s">
        <v>579</v>
      </c>
      <c r="L186" s="59" t="s">
        <v>579</v>
      </c>
      <c r="M186" s="59" t="s">
        <v>579</v>
      </c>
      <c r="N186" s="59" t="s">
        <v>579</v>
      </c>
      <c r="O186" s="59" t="s">
        <v>579</v>
      </c>
      <c r="P186" s="59" t="s">
        <v>579</v>
      </c>
      <c r="Q186" s="59" t="s">
        <v>579</v>
      </c>
      <c r="R186" s="59" t="s">
        <v>579</v>
      </c>
      <c r="S186" s="59" t="s">
        <v>579</v>
      </c>
      <c r="T186" s="59" t="s">
        <v>579</v>
      </c>
      <c r="U186" s="59" t="s">
        <v>579</v>
      </c>
      <c r="V186" s="59" t="s">
        <v>579</v>
      </c>
      <c r="W186" s="59" t="s">
        <v>579</v>
      </c>
      <c r="X186" s="59" t="s">
        <v>579</v>
      </c>
      <c r="Y186" s="59" t="s">
        <v>579</v>
      </c>
      <c r="Z186" s="59" t="s">
        <v>579</v>
      </c>
      <c r="AA186" s="59" t="s">
        <v>579</v>
      </c>
      <c r="AB186" s="59" t="s">
        <v>579</v>
      </c>
      <c r="AC186" s="59" t="s">
        <v>579</v>
      </c>
      <c r="AD186" s="59" t="s">
        <v>579</v>
      </c>
      <c r="AE186" s="59" t="s">
        <v>579</v>
      </c>
      <c r="AF186" s="59" t="s">
        <v>579</v>
      </c>
      <c r="AG186" s="59" t="s">
        <v>579</v>
      </c>
      <c r="AH186" s="59" t="s">
        <v>579</v>
      </c>
      <c r="AI186" s="59" t="s">
        <v>579</v>
      </c>
      <c r="AJ186" s="59" t="s">
        <v>579</v>
      </c>
      <c r="AK186" s="59" t="s">
        <v>579</v>
      </c>
      <c r="AL186" s="59" t="s">
        <v>579</v>
      </c>
      <c r="AM186" s="59" t="s">
        <v>579</v>
      </c>
      <c r="AN186" s="59" t="s">
        <v>579</v>
      </c>
      <c r="AO186" s="59" t="s">
        <v>579</v>
      </c>
      <c r="AP186" s="59" t="s">
        <v>579</v>
      </c>
      <c r="AQ186" s="59" t="s">
        <v>579</v>
      </c>
      <c r="AR186" s="59" t="s">
        <v>579</v>
      </c>
      <c r="AS186" s="59" t="s">
        <v>579</v>
      </c>
      <c r="AT186" s="59" t="s">
        <v>579</v>
      </c>
      <c r="AU186" s="59" t="s">
        <v>579</v>
      </c>
      <c r="AV186" s="59" t="s">
        <v>579</v>
      </c>
      <c r="AW186" s="59" t="s">
        <v>579</v>
      </c>
      <c r="AX186" s="59" t="s">
        <v>579</v>
      </c>
      <c r="AY186" s="59" t="s">
        <v>579</v>
      </c>
      <c r="AZ186" s="59" t="s">
        <v>579</v>
      </c>
      <c r="BA186" s="59" t="s">
        <v>579</v>
      </c>
      <c r="BB186" s="59" t="s">
        <v>579</v>
      </c>
      <c r="BC186" s="59" t="s">
        <v>579</v>
      </c>
      <c r="BD186" s="59" t="s">
        <v>579</v>
      </c>
    </row>
    <row r="187" s="29" customFormat="1" ht="15.25" spans="2:56">
      <c r="B187" s="54">
        <f t="shared" si="6"/>
        <v>176</v>
      </c>
      <c r="C187" s="51" t="str">
        <f ca="1">IF(INDIRECT("'Risk Input'!"&amp;Database!$O$8&amp;ROW()-5)="","",INDIRECT("'Risk Input'!"&amp;Database!$O$8&amp;ROW()-5))</f>
        <v/>
      </c>
      <c r="D187" s="52" t="str">
        <f ca="1">IF(INDIRECT("'Risk Input'!"&amp;Database!$O$2&amp;ROW()-5)="","",INDIRECT("'Risk Input'!"&amp;Database!$O$2&amp;ROW()-5))</f>
        <v/>
      </c>
      <c r="E187" s="53" t="str">
        <f ca="1">IF(INDIRECT("'Risk Input'!"&amp;Database!$O$25&amp;ROW()-5)="","",INDIRECT("'Risk Input'!"&amp;Database!$O$25&amp;ROW()-5))</f>
        <v/>
      </c>
      <c r="F187" s="53" t="str">
        <f ca="1">IF(INDIRECT("'Risk Input'!"&amp;Database!$O$20&amp;ROW()-5)="","",INDIRECT("'Risk Input'!"&amp;Database!$O$20&amp;ROW()-5))</f>
        <v/>
      </c>
      <c r="G187" s="53"/>
      <c r="H187" s="53"/>
      <c r="I187" s="59" t="s">
        <v>579</v>
      </c>
      <c r="J187" s="59" t="s">
        <v>579</v>
      </c>
      <c r="K187" s="59" t="s">
        <v>579</v>
      </c>
      <c r="L187" s="59" t="s">
        <v>579</v>
      </c>
      <c r="M187" s="59" t="s">
        <v>579</v>
      </c>
      <c r="N187" s="59" t="s">
        <v>579</v>
      </c>
      <c r="O187" s="59" t="s">
        <v>579</v>
      </c>
      <c r="P187" s="59" t="s">
        <v>579</v>
      </c>
      <c r="Q187" s="59" t="s">
        <v>579</v>
      </c>
      <c r="R187" s="59" t="s">
        <v>579</v>
      </c>
      <c r="S187" s="59" t="s">
        <v>579</v>
      </c>
      <c r="T187" s="59" t="s">
        <v>579</v>
      </c>
      <c r="U187" s="59" t="s">
        <v>579</v>
      </c>
      <c r="V187" s="59" t="s">
        <v>579</v>
      </c>
      <c r="W187" s="59" t="s">
        <v>579</v>
      </c>
      <c r="X187" s="59" t="s">
        <v>579</v>
      </c>
      <c r="Y187" s="59" t="s">
        <v>579</v>
      </c>
      <c r="Z187" s="59" t="s">
        <v>579</v>
      </c>
      <c r="AA187" s="59" t="s">
        <v>579</v>
      </c>
      <c r="AB187" s="59" t="s">
        <v>579</v>
      </c>
      <c r="AC187" s="59" t="s">
        <v>579</v>
      </c>
      <c r="AD187" s="59" t="s">
        <v>579</v>
      </c>
      <c r="AE187" s="59" t="s">
        <v>579</v>
      </c>
      <c r="AF187" s="59" t="s">
        <v>579</v>
      </c>
      <c r="AG187" s="59" t="s">
        <v>579</v>
      </c>
      <c r="AH187" s="59" t="s">
        <v>579</v>
      </c>
      <c r="AI187" s="59" t="s">
        <v>579</v>
      </c>
      <c r="AJ187" s="59" t="s">
        <v>579</v>
      </c>
      <c r="AK187" s="59" t="s">
        <v>579</v>
      </c>
      <c r="AL187" s="59" t="s">
        <v>579</v>
      </c>
      <c r="AM187" s="59" t="s">
        <v>579</v>
      </c>
      <c r="AN187" s="59" t="s">
        <v>579</v>
      </c>
      <c r="AO187" s="59" t="s">
        <v>579</v>
      </c>
      <c r="AP187" s="59" t="s">
        <v>579</v>
      </c>
      <c r="AQ187" s="59" t="s">
        <v>579</v>
      </c>
      <c r="AR187" s="59" t="s">
        <v>579</v>
      </c>
      <c r="AS187" s="59" t="s">
        <v>579</v>
      </c>
      <c r="AT187" s="59" t="s">
        <v>579</v>
      </c>
      <c r="AU187" s="59" t="s">
        <v>579</v>
      </c>
      <c r="AV187" s="59" t="s">
        <v>579</v>
      </c>
      <c r="AW187" s="59" t="s">
        <v>579</v>
      </c>
      <c r="AX187" s="59" t="s">
        <v>579</v>
      </c>
      <c r="AY187" s="59" t="s">
        <v>579</v>
      </c>
      <c r="AZ187" s="59" t="s">
        <v>579</v>
      </c>
      <c r="BA187" s="59" t="s">
        <v>579</v>
      </c>
      <c r="BB187" s="59" t="s">
        <v>579</v>
      </c>
      <c r="BC187" s="59" t="s">
        <v>579</v>
      </c>
      <c r="BD187" s="59" t="s">
        <v>579</v>
      </c>
    </row>
    <row r="188" s="29" customFormat="1" ht="15.25" spans="2:56">
      <c r="B188" s="54">
        <f t="shared" si="6"/>
        <v>177</v>
      </c>
      <c r="C188" s="51" t="str">
        <f ca="1">IF(INDIRECT("'Risk Input'!"&amp;Database!$O$8&amp;ROW()-5)="","",INDIRECT("'Risk Input'!"&amp;Database!$O$8&amp;ROW()-5))</f>
        <v/>
      </c>
      <c r="D188" s="52" t="str">
        <f ca="1">IF(INDIRECT("'Risk Input'!"&amp;Database!$O$2&amp;ROW()-5)="","",INDIRECT("'Risk Input'!"&amp;Database!$O$2&amp;ROW()-5))</f>
        <v/>
      </c>
      <c r="E188" s="51" t="str">
        <f ca="1">IF(INDIRECT("'Risk Input'!"&amp;Database!$O$25&amp;ROW()-5)="","",INDIRECT("'Risk Input'!"&amp;Database!$O$25&amp;ROW()-5))</f>
        <v/>
      </c>
      <c r="F188" s="51" t="str">
        <f ca="1">IF(INDIRECT("'Risk Input'!"&amp;Database!$O$20&amp;ROW()-5)="","",INDIRECT("'Risk Input'!"&amp;Database!$O$20&amp;ROW()-5))</f>
        <v/>
      </c>
      <c r="G188" s="51"/>
      <c r="H188" s="51"/>
      <c r="I188" s="59" t="s">
        <v>579</v>
      </c>
      <c r="J188" s="59" t="s">
        <v>579</v>
      </c>
      <c r="K188" s="59" t="s">
        <v>579</v>
      </c>
      <c r="L188" s="59" t="s">
        <v>579</v>
      </c>
      <c r="M188" s="59" t="s">
        <v>579</v>
      </c>
      <c r="N188" s="59" t="s">
        <v>579</v>
      </c>
      <c r="O188" s="59" t="s">
        <v>579</v>
      </c>
      <c r="P188" s="59" t="s">
        <v>579</v>
      </c>
      <c r="Q188" s="59" t="s">
        <v>579</v>
      </c>
      <c r="R188" s="59" t="s">
        <v>579</v>
      </c>
      <c r="S188" s="59" t="s">
        <v>579</v>
      </c>
      <c r="T188" s="59" t="s">
        <v>579</v>
      </c>
      <c r="U188" s="59" t="s">
        <v>579</v>
      </c>
      <c r="V188" s="59" t="s">
        <v>579</v>
      </c>
      <c r="W188" s="59" t="s">
        <v>579</v>
      </c>
      <c r="X188" s="59" t="s">
        <v>579</v>
      </c>
      <c r="Y188" s="59" t="s">
        <v>579</v>
      </c>
      <c r="Z188" s="59" t="s">
        <v>579</v>
      </c>
      <c r="AA188" s="59" t="s">
        <v>579</v>
      </c>
      <c r="AB188" s="59" t="s">
        <v>579</v>
      </c>
      <c r="AC188" s="59" t="s">
        <v>579</v>
      </c>
      <c r="AD188" s="59" t="s">
        <v>579</v>
      </c>
      <c r="AE188" s="59" t="s">
        <v>579</v>
      </c>
      <c r="AF188" s="59" t="s">
        <v>579</v>
      </c>
      <c r="AG188" s="59" t="s">
        <v>579</v>
      </c>
      <c r="AH188" s="59" t="s">
        <v>579</v>
      </c>
      <c r="AI188" s="59" t="s">
        <v>579</v>
      </c>
      <c r="AJ188" s="59" t="s">
        <v>579</v>
      </c>
      <c r="AK188" s="59" t="s">
        <v>579</v>
      </c>
      <c r="AL188" s="59" t="s">
        <v>579</v>
      </c>
      <c r="AM188" s="59" t="s">
        <v>579</v>
      </c>
      <c r="AN188" s="59" t="s">
        <v>579</v>
      </c>
      <c r="AO188" s="59" t="s">
        <v>579</v>
      </c>
      <c r="AP188" s="59" t="s">
        <v>579</v>
      </c>
      <c r="AQ188" s="59" t="s">
        <v>579</v>
      </c>
      <c r="AR188" s="59" t="s">
        <v>579</v>
      </c>
      <c r="AS188" s="59" t="s">
        <v>579</v>
      </c>
      <c r="AT188" s="59" t="s">
        <v>579</v>
      </c>
      <c r="AU188" s="59" t="s">
        <v>579</v>
      </c>
      <c r="AV188" s="59" t="s">
        <v>579</v>
      </c>
      <c r="AW188" s="59" t="s">
        <v>579</v>
      </c>
      <c r="AX188" s="59" t="s">
        <v>579</v>
      </c>
      <c r="AY188" s="59" t="s">
        <v>579</v>
      </c>
      <c r="AZ188" s="59" t="s">
        <v>579</v>
      </c>
      <c r="BA188" s="59" t="s">
        <v>579</v>
      </c>
      <c r="BB188" s="59" t="s">
        <v>579</v>
      </c>
      <c r="BC188" s="59" t="s">
        <v>579</v>
      </c>
      <c r="BD188" s="59" t="s">
        <v>579</v>
      </c>
    </row>
    <row r="189" s="29" customFormat="1" ht="15.25" spans="2:56">
      <c r="B189" s="54">
        <f t="shared" si="6"/>
        <v>178</v>
      </c>
      <c r="C189" s="51" t="str">
        <f ca="1">IF(INDIRECT("'Risk Input'!"&amp;Database!$O$8&amp;ROW()-5)="","",INDIRECT("'Risk Input'!"&amp;Database!$O$8&amp;ROW()-5))</f>
        <v/>
      </c>
      <c r="D189" s="52" t="str">
        <f ca="1">IF(INDIRECT("'Risk Input'!"&amp;Database!$O$2&amp;ROW()-5)="","",INDIRECT("'Risk Input'!"&amp;Database!$O$2&amp;ROW()-5))</f>
        <v/>
      </c>
      <c r="E189" s="53" t="str">
        <f ca="1">IF(INDIRECT("'Risk Input'!"&amp;Database!$O$25&amp;ROW()-5)="","",INDIRECT("'Risk Input'!"&amp;Database!$O$25&amp;ROW()-5))</f>
        <v/>
      </c>
      <c r="F189" s="53" t="str">
        <f ca="1">IF(INDIRECT("'Risk Input'!"&amp;Database!$O$20&amp;ROW()-5)="","",INDIRECT("'Risk Input'!"&amp;Database!$O$20&amp;ROW()-5))</f>
        <v/>
      </c>
      <c r="G189" s="53"/>
      <c r="H189" s="53"/>
      <c r="I189" s="59" t="s">
        <v>579</v>
      </c>
      <c r="J189" s="59" t="s">
        <v>579</v>
      </c>
      <c r="K189" s="59" t="s">
        <v>579</v>
      </c>
      <c r="L189" s="59" t="s">
        <v>579</v>
      </c>
      <c r="M189" s="59" t="s">
        <v>579</v>
      </c>
      <c r="N189" s="59" t="s">
        <v>579</v>
      </c>
      <c r="O189" s="59" t="s">
        <v>579</v>
      </c>
      <c r="P189" s="59" t="s">
        <v>579</v>
      </c>
      <c r="Q189" s="59" t="s">
        <v>579</v>
      </c>
      <c r="R189" s="59" t="s">
        <v>579</v>
      </c>
      <c r="S189" s="59" t="s">
        <v>579</v>
      </c>
      <c r="T189" s="59" t="s">
        <v>579</v>
      </c>
      <c r="U189" s="59" t="s">
        <v>579</v>
      </c>
      <c r="V189" s="59" t="s">
        <v>579</v>
      </c>
      <c r="W189" s="59" t="s">
        <v>579</v>
      </c>
      <c r="X189" s="59" t="s">
        <v>579</v>
      </c>
      <c r="Y189" s="59" t="s">
        <v>579</v>
      </c>
      <c r="Z189" s="59" t="s">
        <v>579</v>
      </c>
      <c r="AA189" s="59" t="s">
        <v>579</v>
      </c>
      <c r="AB189" s="59" t="s">
        <v>579</v>
      </c>
      <c r="AC189" s="59" t="s">
        <v>579</v>
      </c>
      <c r="AD189" s="59" t="s">
        <v>579</v>
      </c>
      <c r="AE189" s="59" t="s">
        <v>579</v>
      </c>
      <c r="AF189" s="59" t="s">
        <v>579</v>
      </c>
      <c r="AG189" s="59" t="s">
        <v>579</v>
      </c>
      <c r="AH189" s="59" t="s">
        <v>579</v>
      </c>
      <c r="AI189" s="59" t="s">
        <v>579</v>
      </c>
      <c r="AJ189" s="59" t="s">
        <v>579</v>
      </c>
      <c r="AK189" s="59" t="s">
        <v>579</v>
      </c>
      <c r="AL189" s="59" t="s">
        <v>579</v>
      </c>
      <c r="AM189" s="59" t="s">
        <v>579</v>
      </c>
      <c r="AN189" s="59" t="s">
        <v>579</v>
      </c>
      <c r="AO189" s="59" t="s">
        <v>579</v>
      </c>
      <c r="AP189" s="59" t="s">
        <v>579</v>
      </c>
      <c r="AQ189" s="59" t="s">
        <v>579</v>
      </c>
      <c r="AR189" s="59" t="s">
        <v>579</v>
      </c>
      <c r="AS189" s="59" t="s">
        <v>579</v>
      </c>
      <c r="AT189" s="59" t="s">
        <v>579</v>
      </c>
      <c r="AU189" s="59" t="s">
        <v>579</v>
      </c>
      <c r="AV189" s="59" t="s">
        <v>579</v>
      </c>
      <c r="AW189" s="59" t="s">
        <v>579</v>
      </c>
      <c r="AX189" s="59" t="s">
        <v>579</v>
      </c>
      <c r="AY189" s="59" t="s">
        <v>579</v>
      </c>
      <c r="AZ189" s="59" t="s">
        <v>579</v>
      </c>
      <c r="BA189" s="59" t="s">
        <v>579</v>
      </c>
      <c r="BB189" s="59" t="s">
        <v>579</v>
      </c>
      <c r="BC189" s="59" t="s">
        <v>579</v>
      </c>
      <c r="BD189" s="59" t="s">
        <v>579</v>
      </c>
    </row>
    <row r="190" s="29" customFormat="1" ht="15.25" spans="2:56">
      <c r="B190" s="54">
        <f t="shared" si="6"/>
        <v>179</v>
      </c>
      <c r="C190" s="51" t="str">
        <f ca="1">IF(INDIRECT("'Risk Input'!"&amp;Database!$O$8&amp;ROW()-5)="","",INDIRECT("'Risk Input'!"&amp;Database!$O$8&amp;ROW()-5))</f>
        <v/>
      </c>
      <c r="D190" s="52" t="str">
        <f ca="1">IF(INDIRECT("'Risk Input'!"&amp;Database!$O$2&amp;ROW()-5)="","",INDIRECT("'Risk Input'!"&amp;Database!$O$2&amp;ROW()-5))</f>
        <v/>
      </c>
      <c r="E190" s="51" t="str">
        <f ca="1">IF(INDIRECT("'Risk Input'!"&amp;Database!$O$25&amp;ROW()-5)="","",INDIRECT("'Risk Input'!"&amp;Database!$O$25&amp;ROW()-5))</f>
        <v/>
      </c>
      <c r="F190" s="51" t="str">
        <f ca="1">IF(INDIRECT("'Risk Input'!"&amp;Database!$O$20&amp;ROW()-5)="","",INDIRECT("'Risk Input'!"&amp;Database!$O$20&amp;ROW()-5))</f>
        <v/>
      </c>
      <c r="G190" s="51"/>
      <c r="H190" s="51"/>
      <c r="I190" s="59" t="s">
        <v>579</v>
      </c>
      <c r="J190" s="59" t="s">
        <v>579</v>
      </c>
      <c r="K190" s="59" t="s">
        <v>579</v>
      </c>
      <c r="L190" s="59" t="s">
        <v>579</v>
      </c>
      <c r="M190" s="59" t="s">
        <v>579</v>
      </c>
      <c r="N190" s="59" t="s">
        <v>579</v>
      </c>
      <c r="O190" s="59" t="s">
        <v>579</v>
      </c>
      <c r="P190" s="59" t="s">
        <v>579</v>
      </c>
      <c r="Q190" s="59" t="s">
        <v>579</v>
      </c>
      <c r="R190" s="59" t="s">
        <v>579</v>
      </c>
      <c r="S190" s="59" t="s">
        <v>579</v>
      </c>
      <c r="T190" s="59" t="s">
        <v>579</v>
      </c>
      <c r="U190" s="59" t="s">
        <v>579</v>
      </c>
      <c r="V190" s="59" t="s">
        <v>579</v>
      </c>
      <c r="W190" s="59" t="s">
        <v>579</v>
      </c>
      <c r="X190" s="59" t="s">
        <v>579</v>
      </c>
      <c r="Y190" s="59" t="s">
        <v>579</v>
      </c>
      <c r="Z190" s="59" t="s">
        <v>579</v>
      </c>
      <c r="AA190" s="59" t="s">
        <v>579</v>
      </c>
      <c r="AB190" s="59" t="s">
        <v>579</v>
      </c>
      <c r="AC190" s="59" t="s">
        <v>579</v>
      </c>
      <c r="AD190" s="59" t="s">
        <v>579</v>
      </c>
      <c r="AE190" s="59" t="s">
        <v>579</v>
      </c>
      <c r="AF190" s="59" t="s">
        <v>579</v>
      </c>
      <c r="AG190" s="59" t="s">
        <v>579</v>
      </c>
      <c r="AH190" s="59" t="s">
        <v>579</v>
      </c>
      <c r="AI190" s="59" t="s">
        <v>579</v>
      </c>
      <c r="AJ190" s="59" t="s">
        <v>579</v>
      </c>
      <c r="AK190" s="59" t="s">
        <v>579</v>
      </c>
      <c r="AL190" s="59" t="s">
        <v>579</v>
      </c>
      <c r="AM190" s="59" t="s">
        <v>579</v>
      </c>
      <c r="AN190" s="59" t="s">
        <v>579</v>
      </c>
      <c r="AO190" s="59" t="s">
        <v>579</v>
      </c>
      <c r="AP190" s="59" t="s">
        <v>579</v>
      </c>
      <c r="AQ190" s="59" t="s">
        <v>579</v>
      </c>
      <c r="AR190" s="59" t="s">
        <v>579</v>
      </c>
      <c r="AS190" s="59" t="s">
        <v>579</v>
      </c>
      <c r="AT190" s="59" t="s">
        <v>579</v>
      </c>
      <c r="AU190" s="59" t="s">
        <v>579</v>
      </c>
      <c r="AV190" s="59" t="s">
        <v>579</v>
      </c>
      <c r="AW190" s="59" t="s">
        <v>579</v>
      </c>
      <c r="AX190" s="59" t="s">
        <v>579</v>
      </c>
      <c r="AY190" s="59" t="s">
        <v>579</v>
      </c>
      <c r="AZ190" s="59" t="s">
        <v>579</v>
      </c>
      <c r="BA190" s="59" t="s">
        <v>579</v>
      </c>
      <c r="BB190" s="59" t="s">
        <v>579</v>
      </c>
      <c r="BC190" s="59" t="s">
        <v>579</v>
      </c>
      <c r="BD190" s="59" t="s">
        <v>579</v>
      </c>
    </row>
    <row r="191" s="29" customFormat="1" ht="15.25" spans="2:56">
      <c r="B191" s="54">
        <f t="shared" si="6"/>
        <v>180</v>
      </c>
      <c r="C191" s="51" t="str">
        <f ca="1">IF(INDIRECT("'Risk Input'!"&amp;Database!$O$8&amp;ROW()-5)="","",INDIRECT("'Risk Input'!"&amp;Database!$O$8&amp;ROW()-5))</f>
        <v/>
      </c>
      <c r="D191" s="52" t="str">
        <f ca="1">IF(INDIRECT("'Risk Input'!"&amp;Database!$O$2&amp;ROW()-5)="","",INDIRECT("'Risk Input'!"&amp;Database!$O$2&amp;ROW()-5))</f>
        <v/>
      </c>
      <c r="E191" s="53" t="str">
        <f ca="1">IF(INDIRECT("'Risk Input'!"&amp;Database!$O$25&amp;ROW()-5)="","",INDIRECT("'Risk Input'!"&amp;Database!$O$25&amp;ROW()-5))</f>
        <v/>
      </c>
      <c r="F191" s="53" t="str">
        <f ca="1">IF(INDIRECT("'Risk Input'!"&amp;Database!$O$20&amp;ROW()-5)="","",INDIRECT("'Risk Input'!"&amp;Database!$O$20&amp;ROW()-5))</f>
        <v/>
      </c>
      <c r="G191" s="53"/>
      <c r="H191" s="53"/>
      <c r="I191" s="59" t="s">
        <v>579</v>
      </c>
      <c r="J191" s="59" t="s">
        <v>579</v>
      </c>
      <c r="K191" s="59" t="s">
        <v>579</v>
      </c>
      <c r="L191" s="59" t="s">
        <v>579</v>
      </c>
      <c r="M191" s="59" t="s">
        <v>579</v>
      </c>
      <c r="N191" s="59" t="s">
        <v>579</v>
      </c>
      <c r="O191" s="59" t="s">
        <v>579</v>
      </c>
      <c r="P191" s="59" t="s">
        <v>579</v>
      </c>
      <c r="Q191" s="59" t="s">
        <v>579</v>
      </c>
      <c r="R191" s="59" t="s">
        <v>579</v>
      </c>
      <c r="S191" s="59" t="s">
        <v>579</v>
      </c>
      <c r="T191" s="59" t="s">
        <v>579</v>
      </c>
      <c r="U191" s="59" t="s">
        <v>579</v>
      </c>
      <c r="V191" s="59" t="s">
        <v>579</v>
      </c>
      <c r="W191" s="59" t="s">
        <v>579</v>
      </c>
      <c r="X191" s="59" t="s">
        <v>579</v>
      </c>
      <c r="Y191" s="59" t="s">
        <v>579</v>
      </c>
      <c r="Z191" s="59" t="s">
        <v>579</v>
      </c>
      <c r="AA191" s="59" t="s">
        <v>579</v>
      </c>
      <c r="AB191" s="59" t="s">
        <v>579</v>
      </c>
      <c r="AC191" s="59" t="s">
        <v>579</v>
      </c>
      <c r="AD191" s="59" t="s">
        <v>579</v>
      </c>
      <c r="AE191" s="59" t="s">
        <v>579</v>
      </c>
      <c r="AF191" s="59" t="s">
        <v>579</v>
      </c>
      <c r="AG191" s="59" t="s">
        <v>579</v>
      </c>
      <c r="AH191" s="59" t="s">
        <v>579</v>
      </c>
      <c r="AI191" s="59" t="s">
        <v>579</v>
      </c>
      <c r="AJ191" s="59" t="s">
        <v>579</v>
      </c>
      <c r="AK191" s="59" t="s">
        <v>579</v>
      </c>
      <c r="AL191" s="59" t="s">
        <v>579</v>
      </c>
      <c r="AM191" s="59" t="s">
        <v>579</v>
      </c>
      <c r="AN191" s="59" t="s">
        <v>579</v>
      </c>
      <c r="AO191" s="59" t="s">
        <v>579</v>
      </c>
      <c r="AP191" s="59" t="s">
        <v>579</v>
      </c>
      <c r="AQ191" s="59" t="s">
        <v>579</v>
      </c>
      <c r="AR191" s="59" t="s">
        <v>579</v>
      </c>
      <c r="AS191" s="59" t="s">
        <v>579</v>
      </c>
      <c r="AT191" s="59" t="s">
        <v>579</v>
      </c>
      <c r="AU191" s="59" t="s">
        <v>579</v>
      </c>
      <c r="AV191" s="59" t="s">
        <v>579</v>
      </c>
      <c r="AW191" s="59" t="s">
        <v>579</v>
      </c>
      <c r="AX191" s="59" t="s">
        <v>579</v>
      </c>
      <c r="AY191" s="59" t="s">
        <v>579</v>
      </c>
      <c r="AZ191" s="59" t="s">
        <v>579</v>
      </c>
      <c r="BA191" s="59" t="s">
        <v>579</v>
      </c>
      <c r="BB191" s="59" t="s">
        <v>579</v>
      </c>
      <c r="BC191" s="59" t="s">
        <v>579</v>
      </c>
      <c r="BD191" s="59" t="s">
        <v>579</v>
      </c>
    </row>
    <row r="192" s="29" customFormat="1" ht="15.25" spans="2:56">
      <c r="B192" s="54">
        <f t="shared" si="6"/>
        <v>181</v>
      </c>
      <c r="C192" s="51" t="str">
        <f ca="1">IF(INDIRECT("'Risk Input'!"&amp;Database!$O$8&amp;ROW()-5)="","",INDIRECT("'Risk Input'!"&amp;Database!$O$8&amp;ROW()-5))</f>
        <v/>
      </c>
      <c r="D192" s="52" t="str">
        <f ca="1">IF(INDIRECT("'Risk Input'!"&amp;Database!$O$2&amp;ROW()-5)="","",INDIRECT("'Risk Input'!"&amp;Database!$O$2&amp;ROW()-5))</f>
        <v/>
      </c>
      <c r="E192" s="51" t="str">
        <f ca="1">IF(INDIRECT("'Risk Input'!"&amp;Database!$O$25&amp;ROW()-5)="","",INDIRECT("'Risk Input'!"&amp;Database!$O$25&amp;ROW()-5))</f>
        <v/>
      </c>
      <c r="F192" s="51" t="str">
        <f ca="1">IF(INDIRECT("'Risk Input'!"&amp;Database!$O$20&amp;ROW()-5)="","",INDIRECT("'Risk Input'!"&amp;Database!$O$20&amp;ROW()-5))</f>
        <v/>
      </c>
      <c r="G192" s="51"/>
      <c r="H192" s="51"/>
      <c r="I192" s="59" t="s">
        <v>579</v>
      </c>
      <c r="J192" s="59" t="s">
        <v>579</v>
      </c>
      <c r="K192" s="59" t="s">
        <v>579</v>
      </c>
      <c r="L192" s="59" t="s">
        <v>579</v>
      </c>
      <c r="M192" s="59" t="s">
        <v>579</v>
      </c>
      <c r="N192" s="59" t="s">
        <v>579</v>
      </c>
      <c r="O192" s="59" t="s">
        <v>579</v>
      </c>
      <c r="P192" s="59" t="s">
        <v>579</v>
      </c>
      <c r="Q192" s="59" t="s">
        <v>579</v>
      </c>
      <c r="R192" s="59" t="s">
        <v>579</v>
      </c>
      <c r="S192" s="59" t="s">
        <v>579</v>
      </c>
      <c r="T192" s="59" t="s">
        <v>579</v>
      </c>
      <c r="U192" s="59" t="s">
        <v>579</v>
      </c>
      <c r="V192" s="59" t="s">
        <v>579</v>
      </c>
      <c r="W192" s="59" t="s">
        <v>579</v>
      </c>
      <c r="X192" s="59" t="s">
        <v>579</v>
      </c>
      <c r="Y192" s="59" t="s">
        <v>579</v>
      </c>
      <c r="Z192" s="59" t="s">
        <v>579</v>
      </c>
      <c r="AA192" s="59" t="s">
        <v>579</v>
      </c>
      <c r="AB192" s="59" t="s">
        <v>579</v>
      </c>
      <c r="AC192" s="59" t="s">
        <v>579</v>
      </c>
      <c r="AD192" s="59" t="s">
        <v>579</v>
      </c>
      <c r="AE192" s="59" t="s">
        <v>579</v>
      </c>
      <c r="AF192" s="59" t="s">
        <v>579</v>
      </c>
      <c r="AG192" s="59" t="s">
        <v>579</v>
      </c>
      <c r="AH192" s="59" t="s">
        <v>579</v>
      </c>
      <c r="AI192" s="59" t="s">
        <v>579</v>
      </c>
      <c r="AJ192" s="59" t="s">
        <v>579</v>
      </c>
      <c r="AK192" s="59" t="s">
        <v>579</v>
      </c>
      <c r="AL192" s="59" t="s">
        <v>579</v>
      </c>
      <c r="AM192" s="59" t="s">
        <v>579</v>
      </c>
      <c r="AN192" s="59" t="s">
        <v>579</v>
      </c>
      <c r="AO192" s="59" t="s">
        <v>579</v>
      </c>
      <c r="AP192" s="59" t="s">
        <v>579</v>
      </c>
      <c r="AQ192" s="59" t="s">
        <v>579</v>
      </c>
      <c r="AR192" s="59" t="s">
        <v>579</v>
      </c>
      <c r="AS192" s="59" t="s">
        <v>579</v>
      </c>
      <c r="AT192" s="59" t="s">
        <v>579</v>
      </c>
      <c r="AU192" s="59" t="s">
        <v>579</v>
      </c>
      <c r="AV192" s="59" t="s">
        <v>579</v>
      </c>
      <c r="AW192" s="59" t="s">
        <v>579</v>
      </c>
      <c r="AX192" s="59" t="s">
        <v>579</v>
      </c>
      <c r="AY192" s="59" t="s">
        <v>579</v>
      </c>
      <c r="AZ192" s="59" t="s">
        <v>579</v>
      </c>
      <c r="BA192" s="59" t="s">
        <v>579</v>
      </c>
      <c r="BB192" s="59" t="s">
        <v>579</v>
      </c>
      <c r="BC192" s="59" t="s">
        <v>579</v>
      </c>
      <c r="BD192" s="59" t="s">
        <v>579</v>
      </c>
    </row>
    <row r="193" s="29" customFormat="1" ht="15.25" spans="2:56">
      <c r="B193" s="54">
        <f t="shared" si="6"/>
        <v>182</v>
      </c>
      <c r="C193" s="51" t="str">
        <f ca="1">IF(INDIRECT("'Risk Input'!"&amp;Database!$O$8&amp;ROW()-5)="","",INDIRECT("'Risk Input'!"&amp;Database!$O$8&amp;ROW()-5))</f>
        <v/>
      </c>
      <c r="D193" s="52" t="str">
        <f ca="1">IF(INDIRECT("'Risk Input'!"&amp;Database!$O$2&amp;ROW()-5)="","",INDIRECT("'Risk Input'!"&amp;Database!$O$2&amp;ROW()-5))</f>
        <v/>
      </c>
      <c r="E193" s="53" t="str">
        <f ca="1">IF(INDIRECT("'Risk Input'!"&amp;Database!$O$25&amp;ROW()-5)="","",INDIRECT("'Risk Input'!"&amp;Database!$O$25&amp;ROW()-5))</f>
        <v/>
      </c>
      <c r="F193" s="53" t="str">
        <f ca="1">IF(INDIRECT("'Risk Input'!"&amp;Database!$O$20&amp;ROW()-5)="","",INDIRECT("'Risk Input'!"&amp;Database!$O$20&amp;ROW()-5))</f>
        <v/>
      </c>
      <c r="G193" s="53"/>
      <c r="H193" s="53"/>
      <c r="I193" s="59" t="s">
        <v>579</v>
      </c>
      <c r="J193" s="59" t="s">
        <v>579</v>
      </c>
      <c r="K193" s="59" t="s">
        <v>579</v>
      </c>
      <c r="L193" s="59" t="s">
        <v>579</v>
      </c>
      <c r="M193" s="59" t="s">
        <v>579</v>
      </c>
      <c r="N193" s="59" t="s">
        <v>579</v>
      </c>
      <c r="O193" s="59" t="s">
        <v>579</v>
      </c>
      <c r="P193" s="59" t="s">
        <v>579</v>
      </c>
      <c r="Q193" s="59" t="s">
        <v>579</v>
      </c>
      <c r="R193" s="59" t="s">
        <v>579</v>
      </c>
      <c r="S193" s="59" t="s">
        <v>579</v>
      </c>
      <c r="T193" s="59" t="s">
        <v>579</v>
      </c>
      <c r="U193" s="59" t="s">
        <v>579</v>
      </c>
      <c r="V193" s="59" t="s">
        <v>579</v>
      </c>
      <c r="W193" s="59" t="s">
        <v>579</v>
      </c>
      <c r="X193" s="59" t="s">
        <v>579</v>
      </c>
      <c r="Y193" s="59" t="s">
        <v>579</v>
      </c>
      <c r="Z193" s="59" t="s">
        <v>579</v>
      </c>
      <c r="AA193" s="59" t="s">
        <v>579</v>
      </c>
      <c r="AB193" s="59" t="s">
        <v>579</v>
      </c>
      <c r="AC193" s="59" t="s">
        <v>579</v>
      </c>
      <c r="AD193" s="59" t="s">
        <v>579</v>
      </c>
      <c r="AE193" s="59" t="s">
        <v>579</v>
      </c>
      <c r="AF193" s="59" t="s">
        <v>579</v>
      </c>
      <c r="AG193" s="59" t="s">
        <v>579</v>
      </c>
      <c r="AH193" s="59" t="s">
        <v>579</v>
      </c>
      <c r="AI193" s="59" t="s">
        <v>579</v>
      </c>
      <c r="AJ193" s="59" t="s">
        <v>579</v>
      </c>
      <c r="AK193" s="59" t="s">
        <v>579</v>
      </c>
      <c r="AL193" s="59" t="s">
        <v>579</v>
      </c>
      <c r="AM193" s="59" t="s">
        <v>579</v>
      </c>
      <c r="AN193" s="59" t="s">
        <v>579</v>
      </c>
      <c r="AO193" s="59" t="s">
        <v>579</v>
      </c>
      <c r="AP193" s="59" t="s">
        <v>579</v>
      </c>
      <c r="AQ193" s="59" t="s">
        <v>579</v>
      </c>
      <c r="AR193" s="59" t="s">
        <v>579</v>
      </c>
      <c r="AS193" s="59" t="s">
        <v>579</v>
      </c>
      <c r="AT193" s="59" t="s">
        <v>579</v>
      </c>
      <c r="AU193" s="59" t="s">
        <v>579</v>
      </c>
      <c r="AV193" s="59" t="s">
        <v>579</v>
      </c>
      <c r="AW193" s="59" t="s">
        <v>579</v>
      </c>
      <c r="AX193" s="59" t="s">
        <v>579</v>
      </c>
      <c r="AY193" s="59" t="s">
        <v>579</v>
      </c>
      <c r="AZ193" s="59" t="s">
        <v>579</v>
      </c>
      <c r="BA193" s="59" t="s">
        <v>579</v>
      </c>
      <c r="BB193" s="59" t="s">
        <v>579</v>
      </c>
      <c r="BC193" s="59" t="s">
        <v>579</v>
      </c>
      <c r="BD193" s="59" t="s">
        <v>579</v>
      </c>
    </row>
    <row r="194" s="29" customFormat="1" ht="15.25" spans="2:56">
      <c r="B194" s="54">
        <f t="shared" si="6"/>
        <v>183</v>
      </c>
      <c r="C194" s="51" t="str">
        <f ca="1">IF(INDIRECT("'Risk Input'!"&amp;Database!$O$8&amp;ROW()-5)="","",INDIRECT("'Risk Input'!"&amp;Database!$O$8&amp;ROW()-5))</f>
        <v/>
      </c>
      <c r="D194" s="52" t="str">
        <f ca="1">IF(INDIRECT("'Risk Input'!"&amp;Database!$O$2&amp;ROW()-5)="","",INDIRECT("'Risk Input'!"&amp;Database!$O$2&amp;ROW()-5))</f>
        <v/>
      </c>
      <c r="E194" s="51" t="str">
        <f ca="1">IF(INDIRECT("'Risk Input'!"&amp;Database!$O$25&amp;ROW()-5)="","",INDIRECT("'Risk Input'!"&amp;Database!$O$25&amp;ROW()-5))</f>
        <v/>
      </c>
      <c r="F194" s="51" t="str">
        <f ca="1">IF(INDIRECT("'Risk Input'!"&amp;Database!$O$20&amp;ROW()-5)="","",INDIRECT("'Risk Input'!"&amp;Database!$O$20&amp;ROW()-5))</f>
        <v/>
      </c>
      <c r="G194" s="51"/>
      <c r="H194" s="51"/>
      <c r="I194" s="59" t="s">
        <v>579</v>
      </c>
      <c r="J194" s="59" t="s">
        <v>579</v>
      </c>
      <c r="K194" s="59" t="s">
        <v>579</v>
      </c>
      <c r="L194" s="59" t="s">
        <v>579</v>
      </c>
      <c r="M194" s="59" t="s">
        <v>579</v>
      </c>
      <c r="N194" s="59" t="s">
        <v>579</v>
      </c>
      <c r="O194" s="59" t="s">
        <v>579</v>
      </c>
      <c r="P194" s="59" t="s">
        <v>579</v>
      </c>
      <c r="Q194" s="59" t="s">
        <v>579</v>
      </c>
      <c r="R194" s="59" t="s">
        <v>579</v>
      </c>
      <c r="S194" s="59" t="s">
        <v>579</v>
      </c>
      <c r="T194" s="59" t="s">
        <v>579</v>
      </c>
      <c r="U194" s="59" t="s">
        <v>579</v>
      </c>
      <c r="V194" s="59" t="s">
        <v>579</v>
      </c>
      <c r="W194" s="59" t="s">
        <v>579</v>
      </c>
      <c r="X194" s="59" t="s">
        <v>579</v>
      </c>
      <c r="Y194" s="59" t="s">
        <v>579</v>
      </c>
      <c r="Z194" s="59" t="s">
        <v>579</v>
      </c>
      <c r="AA194" s="59" t="s">
        <v>579</v>
      </c>
      <c r="AB194" s="59" t="s">
        <v>579</v>
      </c>
      <c r="AC194" s="59" t="s">
        <v>579</v>
      </c>
      <c r="AD194" s="59" t="s">
        <v>579</v>
      </c>
      <c r="AE194" s="59" t="s">
        <v>579</v>
      </c>
      <c r="AF194" s="59" t="s">
        <v>579</v>
      </c>
      <c r="AG194" s="59" t="s">
        <v>579</v>
      </c>
      <c r="AH194" s="59" t="s">
        <v>579</v>
      </c>
      <c r="AI194" s="59" t="s">
        <v>579</v>
      </c>
      <c r="AJ194" s="59" t="s">
        <v>579</v>
      </c>
      <c r="AK194" s="59" t="s">
        <v>579</v>
      </c>
      <c r="AL194" s="59" t="s">
        <v>579</v>
      </c>
      <c r="AM194" s="59" t="s">
        <v>579</v>
      </c>
      <c r="AN194" s="59" t="s">
        <v>579</v>
      </c>
      <c r="AO194" s="59" t="s">
        <v>579</v>
      </c>
      <c r="AP194" s="59" t="s">
        <v>579</v>
      </c>
      <c r="AQ194" s="59" t="s">
        <v>579</v>
      </c>
      <c r="AR194" s="59" t="s">
        <v>579</v>
      </c>
      <c r="AS194" s="59" t="s">
        <v>579</v>
      </c>
      <c r="AT194" s="59" t="s">
        <v>579</v>
      </c>
      <c r="AU194" s="59" t="s">
        <v>579</v>
      </c>
      <c r="AV194" s="59" t="s">
        <v>579</v>
      </c>
      <c r="AW194" s="59" t="s">
        <v>579</v>
      </c>
      <c r="AX194" s="59" t="s">
        <v>579</v>
      </c>
      <c r="AY194" s="59" t="s">
        <v>579</v>
      </c>
      <c r="AZ194" s="59" t="s">
        <v>579</v>
      </c>
      <c r="BA194" s="59" t="s">
        <v>579</v>
      </c>
      <c r="BB194" s="59" t="s">
        <v>579</v>
      </c>
      <c r="BC194" s="59" t="s">
        <v>579</v>
      </c>
      <c r="BD194" s="59" t="s">
        <v>579</v>
      </c>
    </row>
    <row r="195" s="29" customFormat="1" ht="15.25" spans="2:56">
      <c r="B195" s="54">
        <f t="shared" si="6"/>
        <v>184</v>
      </c>
      <c r="C195" s="51" t="str">
        <f ca="1">IF(INDIRECT("'Risk Input'!"&amp;Database!$O$8&amp;ROW()-5)="","",INDIRECT("'Risk Input'!"&amp;Database!$O$8&amp;ROW()-5))</f>
        <v/>
      </c>
      <c r="D195" s="52" t="str">
        <f ca="1">IF(INDIRECT("'Risk Input'!"&amp;Database!$O$2&amp;ROW()-5)="","",INDIRECT("'Risk Input'!"&amp;Database!$O$2&amp;ROW()-5))</f>
        <v/>
      </c>
      <c r="E195" s="53" t="str">
        <f ca="1">IF(INDIRECT("'Risk Input'!"&amp;Database!$O$25&amp;ROW()-5)="","",INDIRECT("'Risk Input'!"&amp;Database!$O$25&amp;ROW()-5))</f>
        <v/>
      </c>
      <c r="F195" s="53" t="str">
        <f ca="1">IF(INDIRECT("'Risk Input'!"&amp;Database!$O$20&amp;ROW()-5)="","",INDIRECT("'Risk Input'!"&amp;Database!$O$20&amp;ROW()-5))</f>
        <v/>
      </c>
      <c r="G195" s="53"/>
      <c r="H195" s="53"/>
      <c r="I195" s="59" t="s">
        <v>579</v>
      </c>
      <c r="J195" s="59" t="s">
        <v>579</v>
      </c>
      <c r="K195" s="59" t="s">
        <v>579</v>
      </c>
      <c r="L195" s="59" t="s">
        <v>579</v>
      </c>
      <c r="M195" s="59" t="s">
        <v>579</v>
      </c>
      <c r="N195" s="59" t="s">
        <v>579</v>
      </c>
      <c r="O195" s="59" t="s">
        <v>579</v>
      </c>
      <c r="P195" s="59" t="s">
        <v>579</v>
      </c>
      <c r="Q195" s="59" t="s">
        <v>579</v>
      </c>
      <c r="R195" s="59" t="s">
        <v>579</v>
      </c>
      <c r="S195" s="59" t="s">
        <v>579</v>
      </c>
      <c r="T195" s="59" t="s">
        <v>579</v>
      </c>
      <c r="U195" s="59" t="s">
        <v>579</v>
      </c>
      <c r="V195" s="59" t="s">
        <v>579</v>
      </c>
      <c r="W195" s="59" t="s">
        <v>579</v>
      </c>
      <c r="X195" s="59" t="s">
        <v>579</v>
      </c>
      <c r="Y195" s="59" t="s">
        <v>579</v>
      </c>
      <c r="Z195" s="59" t="s">
        <v>579</v>
      </c>
      <c r="AA195" s="59" t="s">
        <v>579</v>
      </c>
      <c r="AB195" s="59" t="s">
        <v>579</v>
      </c>
      <c r="AC195" s="59" t="s">
        <v>579</v>
      </c>
      <c r="AD195" s="59" t="s">
        <v>579</v>
      </c>
      <c r="AE195" s="59" t="s">
        <v>579</v>
      </c>
      <c r="AF195" s="59" t="s">
        <v>579</v>
      </c>
      <c r="AG195" s="59" t="s">
        <v>579</v>
      </c>
      <c r="AH195" s="59" t="s">
        <v>579</v>
      </c>
      <c r="AI195" s="59" t="s">
        <v>579</v>
      </c>
      <c r="AJ195" s="59" t="s">
        <v>579</v>
      </c>
      <c r="AK195" s="59" t="s">
        <v>579</v>
      </c>
      <c r="AL195" s="59" t="s">
        <v>579</v>
      </c>
      <c r="AM195" s="59" t="s">
        <v>579</v>
      </c>
      <c r="AN195" s="59" t="s">
        <v>579</v>
      </c>
      <c r="AO195" s="59" t="s">
        <v>579</v>
      </c>
      <c r="AP195" s="59" t="s">
        <v>579</v>
      </c>
      <c r="AQ195" s="59" t="s">
        <v>579</v>
      </c>
      <c r="AR195" s="59" t="s">
        <v>579</v>
      </c>
      <c r="AS195" s="59" t="s">
        <v>579</v>
      </c>
      <c r="AT195" s="59" t="s">
        <v>579</v>
      </c>
      <c r="AU195" s="59" t="s">
        <v>579</v>
      </c>
      <c r="AV195" s="59" t="s">
        <v>579</v>
      </c>
      <c r="AW195" s="59" t="s">
        <v>579</v>
      </c>
      <c r="AX195" s="59" t="s">
        <v>579</v>
      </c>
      <c r="AY195" s="59" t="s">
        <v>579</v>
      </c>
      <c r="AZ195" s="59" t="s">
        <v>579</v>
      </c>
      <c r="BA195" s="59" t="s">
        <v>579</v>
      </c>
      <c r="BB195" s="59" t="s">
        <v>579</v>
      </c>
      <c r="BC195" s="59" t="s">
        <v>579</v>
      </c>
      <c r="BD195" s="59" t="s">
        <v>579</v>
      </c>
    </row>
    <row r="196" s="29" customFormat="1" ht="15.25" spans="2:56">
      <c r="B196" s="54">
        <f t="shared" si="6"/>
        <v>185</v>
      </c>
      <c r="C196" s="51" t="str">
        <f ca="1">IF(INDIRECT("'Risk Input'!"&amp;Database!$O$8&amp;ROW()-5)="","",INDIRECT("'Risk Input'!"&amp;Database!$O$8&amp;ROW()-5))</f>
        <v/>
      </c>
      <c r="D196" s="52" t="str">
        <f ca="1">IF(INDIRECT("'Risk Input'!"&amp;Database!$O$2&amp;ROW()-5)="","",INDIRECT("'Risk Input'!"&amp;Database!$O$2&amp;ROW()-5))</f>
        <v/>
      </c>
      <c r="E196" s="51" t="str">
        <f ca="1">IF(INDIRECT("'Risk Input'!"&amp;Database!$O$25&amp;ROW()-5)="","",INDIRECT("'Risk Input'!"&amp;Database!$O$25&amp;ROW()-5))</f>
        <v/>
      </c>
      <c r="F196" s="51" t="str">
        <f ca="1">IF(INDIRECT("'Risk Input'!"&amp;Database!$O$20&amp;ROW()-5)="","",INDIRECT("'Risk Input'!"&amp;Database!$O$20&amp;ROW()-5))</f>
        <v/>
      </c>
      <c r="G196" s="51"/>
      <c r="H196" s="51"/>
      <c r="I196" s="59" t="s">
        <v>579</v>
      </c>
      <c r="J196" s="59" t="s">
        <v>579</v>
      </c>
      <c r="K196" s="59" t="s">
        <v>579</v>
      </c>
      <c r="L196" s="59" t="s">
        <v>579</v>
      </c>
      <c r="M196" s="59" t="s">
        <v>579</v>
      </c>
      <c r="N196" s="59" t="s">
        <v>579</v>
      </c>
      <c r="O196" s="59" t="s">
        <v>579</v>
      </c>
      <c r="P196" s="59" t="s">
        <v>579</v>
      </c>
      <c r="Q196" s="59" t="s">
        <v>579</v>
      </c>
      <c r="R196" s="59" t="s">
        <v>579</v>
      </c>
      <c r="S196" s="59" t="s">
        <v>579</v>
      </c>
      <c r="T196" s="59" t="s">
        <v>579</v>
      </c>
      <c r="U196" s="59" t="s">
        <v>579</v>
      </c>
      <c r="V196" s="59" t="s">
        <v>579</v>
      </c>
      <c r="W196" s="59" t="s">
        <v>579</v>
      </c>
      <c r="X196" s="59" t="s">
        <v>579</v>
      </c>
      <c r="Y196" s="59" t="s">
        <v>579</v>
      </c>
      <c r="Z196" s="59" t="s">
        <v>579</v>
      </c>
      <c r="AA196" s="59" t="s">
        <v>579</v>
      </c>
      <c r="AB196" s="59" t="s">
        <v>579</v>
      </c>
      <c r="AC196" s="59" t="s">
        <v>579</v>
      </c>
      <c r="AD196" s="59" t="s">
        <v>579</v>
      </c>
      <c r="AE196" s="59" t="s">
        <v>579</v>
      </c>
      <c r="AF196" s="59" t="s">
        <v>579</v>
      </c>
      <c r="AG196" s="59" t="s">
        <v>579</v>
      </c>
      <c r="AH196" s="59" t="s">
        <v>579</v>
      </c>
      <c r="AI196" s="59" t="s">
        <v>579</v>
      </c>
      <c r="AJ196" s="59" t="s">
        <v>579</v>
      </c>
      <c r="AK196" s="59" t="s">
        <v>579</v>
      </c>
      <c r="AL196" s="59" t="s">
        <v>579</v>
      </c>
      <c r="AM196" s="59" t="s">
        <v>579</v>
      </c>
      <c r="AN196" s="59" t="s">
        <v>579</v>
      </c>
      <c r="AO196" s="59" t="s">
        <v>579</v>
      </c>
      <c r="AP196" s="59" t="s">
        <v>579</v>
      </c>
      <c r="AQ196" s="59" t="s">
        <v>579</v>
      </c>
      <c r="AR196" s="59" t="s">
        <v>579</v>
      </c>
      <c r="AS196" s="59" t="s">
        <v>579</v>
      </c>
      <c r="AT196" s="59" t="s">
        <v>579</v>
      </c>
      <c r="AU196" s="59" t="s">
        <v>579</v>
      </c>
      <c r="AV196" s="59" t="s">
        <v>579</v>
      </c>
      <c r="AW196" s="59" t="s">
        <v>579</v>
      </c>
      <c r="AX196" s="59" t="s">
        <v>579</v>
      </c>
      <c r="AY196" s="59" t="s">
        <v>579</v>
      </c>
      <c r="AZ196" s="59" t="s">
        <v>579</v>
      </c>
      <c r="BA196" s="59" t="s">
        <v>579</v>
      </c>
      <c r="BB196" s="59" t="s">
        <v>579</v>
      </c>
      <c r="BC196" s="59" t="s">
        <v>579</v>
      </c>
      <c r="BD196" s="59" t="s">
        <v>579</v>
      </c>
    </row>
    <row r="197" s="29" customFormat="1" ht="15.25" spans="2:56">
      <c r="B197" s="50">
        <f t="shared" si="6"/>
        <v>186</v>
      </c>
      <c r="C197" s="51" t="str">
        <f ca="1">IF(INDIRECT("'Risk Input'!"&amp;Database!$O$8&amp;ROW()-5)="","",INDIRECT("'Risk Input'!"&amp;Database!$O$8&amp;ROW()-5))</f>
        <v/>
      </c>
      <c r="D197" s="52" t="str">
        <f ca="1">IF(INDIRECT("'Risk Input'!"&amp;Database!$O$2&amp;ROW()-5)="","",INDIRECT("'Risk Input'!"&amp;Database!$O$2&amp;ROW()-5))</f>
        <v/>
      </c>
      <c r="E197" s="53" t="str">
        <f ca="1">IF(INDIRECT("'Risk Input'!"&amp;Database!$O$25&amp;ROW()-5)="","",INDIRECT("'Risk Input'!"&amp;Database!$O$25&amp;ROW()-5))</f>
        <v/>
      </c>
      <c r="F197" s="53" t="str">
        <f ca="1">IF(INDIRECT("'Risk Input'!"&amp;Database!$O$20&amp;ROW()-5)="","",INDIRECT("'Risk Input'!"&amp;Database!$O$20&amp;ROW()-5))</f>
        <v/>
      </c>
      <c r="G197" s="53"/>
      <c r="H197" s="53"/>
      <c r="I197" s="59" t="s">
        <v>579</v>
      </c>
      <c r="J197" s="59" t="s">
        <v>579</v>
      </c>
      <c r="K197" s="59" t="s">
        <v>579</v>
      </c>
      <c r="L197" s="59" t="s">
        <v>579</v>
      </c>
      <c r="M197" s="59" t="s">
        <v>579</v>
      </c>
      <c r="N197" s="59" t="s">
        <v>579</v>
      </c>
      <c r="O197" s="59" t="s">
        <v>579</v>
      </c>
      <c r="P197" s="59" t="s">
        <v>579</v>
      </c>
      <c r="Q197" s="59" t="s">
        <v>579</v>
      </c>
      <c r="R197" s="59" t="s">
        <v>579</v>
      </c>
      <c r="S197" s="59" t="s">
        <v>579</v>
      </c>
      <c r="T197" s="59" t="s">
        <v>579</v>
      </c>
      <c r="U197" s="59" t="s">
        <v>579</v>
      </c>
      <c r="V197" s="59" t="s">
        <v>579</v>
      </c>
      <c r="W197" s="59" t="s">
        <v>579</v>
      </c>
      <c r="X197" s="59" t="s">
        <v>579</v>
      </c>
      <c r="Y197" s="59" t="s">
        <v>579</v>
      </c>
      <c r="Z197" s="59" t="s">
        <v>579</v>
      </c>
      <c r="AA197" s="59" t="s">
        <v>579</v>
      </c>
      <c r="AB197" s="59" t="s">
        <v>579</v>
      </c>
      <c r="AC197" s="59" t="s">
        <v>579</v>
      </c>
      <c r="AD197" s="59" t="s">
        <v>579</v>
      </c>
      <c r="AE197" s="59" t="s">
        <v>579</v>
      </c>
      <c r="AF197" s="59" t="s">
        <v>579</v>
      </c>
      <c r="AG197" s="59" t="s">
        <v>579</v>
      </c>
      <c r="AH197" s="59" t="s">
        <v>579</v>
      </c>
      <c r="AI197" s="59" t="s">
        <v>579</v>
      </c>
      <c r="AJ197" s="59" t="s">
        <v>579</v>
      </c>
      <c r="AK197" s="59" t="s">
        <v>579</v>
      </c>
      <c r="AL197" s="59" t="s">
        <v>579</v>
      </c>
      <c r="AM197" s="59" t="s">
        <v>579</v>
      </c>
      <c r="AN197" s="59" t="s">
        <v>579</v>
      </c>
      <c r="AO197" s="59" t="s">
        <v>579</v>
      </c>
      <c r="AP197" s="59" t="s">
        <v>579</v>
      </c>
      <c r="AQ197" s="59" t="s">
        <v>579</v>
      </c>
      <c r="AR197" s="59" t="s">
        <v>579</v>
      </c>
      <c r="AS197" s="59" t="s">
        <v>579</v>
      </c>
      <c r="AT197" s="59" t="s">
        <v>579</v>
      </c>
      <c r="AU197" s="59" t="s">
        <v>579</v>
      </c>
      <c r="AV197" s="59" t="s">
        <v>579</v>
      </c>
      <c r="AW197" s="59" t="s">
        <v>579</v>
      </c>
      <c r="AX197" s="59" t="s">
        <v>579</v>
      </c>
      <c r="AY197" s="59" t="s">
        <v>579</v>
      </c>
      <c r="AZ197" s="59" t="s">
        <v>579</v>
      </c>
      <c r="BA197" s="59" t="s">
        <v>579</v>
      </c>
      <c r="BB197" s="59" t="s">
        <v>579</v>
      </c>
      <c r="BC197" s="59" t="s">
        <v>579</v>
      </c>
      <c r="BD197" s="59" t="s">
        <v>579</v>
      </c>
    </row>
    <row r="198" s="29" customFormat="1" ht="15.25" spans="2:56">
      <c r="B198" s="50">
        <f t="shared" ref="B198:B211" si="7">B197+1</f>
        <v>187</v>
      </c>
      <c r="C198" s="51" t="str">
        <f ca="1">IF(INDIRECT("'Risk Input'!"&amp;Database!$O$8&amp;ROW()-5)="","",INDIRECT("'Risk Input'!"&amp;Database!$O$8&amp;ROW()-5))</f>
        <v/>
      </c>
      <c r="D198" s="52" t="str">
        <f ca="1">IF(INDIRECT("'Risk Input'!"&amp;Database!$O$2&amp;ROW()-5)="","",INDIRECT("'Risk Input'!"&amp;Database!$O$2&amp;ROW()-5))</f>
        <v/>
      </c>
      <c r="E198" s="51" t="str">
        <f ca="1">IF(INDIRECT("'Risk Input'!"&amp;Database!$O$25&amp;ROW()-5)="","",INDIRECT("'Risk Input'!"&amp;Database!$O$25&amp;ROW()-5))</f>
        <v/>
      </c>
      <c r="F198" s="51" t="str">
        <f ca="1">IF(INDIRECT("'Risk Input'!"&amp;Database!$O$20&amp;ROW()-5)="","",INDIRECT("'Risk Input'!"&amp;Database!$O$20&amp;ROW()-5))</f>
        <v/>
      </c>
      <c r="G198" s="51"/>
      <c r="H198" s="51"/>
      <c r="I198" s="59" t="s">
        <v>579</v>
      </c>
      <c r="J198" s="59" t="s">
        <v>579</v>
      </c>
      <c r="K198" s="59" t="s">
        <v>579</v>
      </c>
      <c r="L198" s="59" t="s">
        <v>579</v>
      </c>
      <c r="M198" s="59" t="s">
        <v>579</v>
      </c>
      <c r="N198" s="59" t="s">
        <v>579</v>
      </c>
      <c r="O198" s="59" t="s">
        <v>579</v>
      </c>
      <c r="P198" s="59" t="s">
        <v>579</v>
      </c>
      <c r="Q198" s="59" t="s">
        <v>579</v>
      </c>
      <c r="R198" s="59" t="s">
        <v>579</v>
      </c>
      <c r="S198" s="59" t="s">
        <v>579</v>
      </c>
      <c r="T198" s="59" t="s">
        <v>579</v>
      </c>
      <c r="U198" s="59" t="s">
        <v>579</v>
      </c>
      <c r="V198" s="59" t="s">
        <v>579</v>
      </c>
      <c r="W198" s="59" t="s">
        <v>579</v>
      </c>
      <c r="X198" s="59" t="s">
        <v>579</v>
      </c>
      <c r="Y198" s="59" t="s">
        <v>579</v>
      </c>
      <c r="Z198" s="59" t="s">
        <v>579</v>
      </c>
      <c r="AA198" s="59" t="s">
        <v>579</v>
      </c>
      <c r="AB198" s="59" t="s">
        <v>579</v>
      </c>
      <c r="AC198" s="59" t="s">
        <v>579</v>
      </c>
      <c r="AD198" s="59" t="s">
        <v>579</v>
      </c>
      <c r="AE198" s="59" t="s">
        <v>579</v>
      </c>
      <c r="AF198" s="59" t="s">
        <v>579</v>
      </c>
      <c r="AG198" s="59" t="s">
        <v>579</v>
      </c>
      <c r="AH198" s="59" t="s">
        <v>579</v>
      </c>
      <c r="AI198" s="59" t="s">
        <v>579</v>
      </c>
      <c r="AJ198" s="59" t="s">
        <v>579</v>
      </c>
      <c r="AK198" s="59" t="s">
        <v>579</v>
      </c>
      <c r="AL198" s="59" t="s">
        <v>579</v>
      </c>
      <c r="AM198" s="59" t="s">
        <v>579</v>
      </c>
      <c r="AN198" s="59" t="s">
        <v>579</v>
      </c>
      <c r="AO198" s="59" t="s">
        <v>579</v>
      </c>
      <c r="AP198" s="59" t="s">
        <v>579</v>
      </c>
      <c r="AQ198" s="59" t="s">
        <v>579</v>
      </c>
      <c r="AR198" s="59" t="s">
        <v>579</v>
      </c>
      <c r="AS198" s="59" t="s">
        <v>579</v>
      </c>
      <c r="AT198" s="59" t="s">
        <v>579</v>
      </c>
      <c r="AU198" s="59" t="s">
        <v>579</v>
      </c>
      <c r="AV198" s="59" t="s">
        <v>579</v>
      </c>
      <c r="AW198" s="59" t="s">
        <v>579</v>
      </c>
      <c r="AX198" s="59" t="s">
        <v>579</v>
      </c>
      <c r="AY198" s="59" t="s">
        <v>579</v>
      </c>
      <c r="AZ198" s="59" t="s">
        <v>579</v>
      </c>
      <c r="BA198" s="59" t="s">
        <v>579</v>
      </c>
      <c r="BB198" s="59" t="s">
        <v>579</v>
      </c>
      <c r="BC198" s="59" t="s">
        <v>579</v>
      </c>
      <c r="BD198" s="59" t="s">
        <v>579</v>
      </c>
    </row>
    <row r="199" s="29" customFormat="1" ht="15.25" spans="2:56">
      <c r="B199" s="50">
        <f t="shared" si="7"/>
        <v>188</v>
      </c>
      <c r="C199" s="51" t="str">
        <f ca="1">IF(INDIRECT("'Risk Input'!"&amp;Database!$O$8&amp;ROW()-5)="","",INDIRECT("'Risk Input'!"&amp;Database!$O$8&amp;ROW()-5))</f>
        <v/>
      </c>
      <c r="D199" s="52" t="str">
        <f ca="1">IF(INDIRECT("'Risk Input'!"&amp;Database!$O$2&amp;ROW()-5)="","",INDIRECT("'Risk Input'!"&amp;Database!$O$2&amp;ROW()-5))</f>
        <v/>
      </c>
      <c r="E199" s="53" t="str">
        <f ca="1">IF(INDIRECT("'Risk Input'!"&amp;Database!$O$25&amp;ROW()-5)="","",INDIRECT("'Risk Input'!"&amp;Database!$O$25&amp;ROW()-5))</f>
        <v/>
      </c>
      <c r="F199" s="53" t="str">
        <f ca="1">IF(INDIRECT("'Risk Input'!"&amp;Database!$O$20&amp;ROW()-5)="","",INDIRECT("'Risk Input'!"&amp;Database!$O$20&amp;ROW()-5))</f>
        <v/>
      </c>
      <c r="G199" s="53"/>
      <c r="H199" s="53"/>
      <c r="I199" s="59" t="s">
        <v>579</v>
      </c>
      <c r="J199" s="59" t="s">
        <v>579</v>
      </c>
      <c r="K199" s="59" t="s">
        <v>579</v>
      </c>
      <c r="L199" s="59" t="s">
        <v>579</v>
      </c>
      <c r="M199" s="59" t="s">
        <v>579</v>
      </c>
      <c r="N199" s="59" t="s">
        <v>579</v>
      </c>
      <c r="O199" s="59" t="s">
        <v>579</v>
      </c>
      <c r="P199" s="59" t="s">
        <v>579</v>
      </c>
      <c r="Q199" s="59" t="s">
        <v>579</v>
      </c>
      <c r="R199" s="59" t="s">
        <v>579</v>
      </c>
      <c r="S199" s="59" t="s">
        <v>579</v>
      </c>
      <c r="T199" s="59" t="s">
        <v>579</v>
      </c>
      <c r="U199" s="59" t="s">
        <v>579</v>
      </c>
      <c r="V199" s="59" t="s">
        <v>579</v>
      </c>
      <c r="W199" s="59" t="s">
        <v>579</v>
      </c>
      <c r="X199" s="59" t="s">
        <v>579</v>
      </c>
      <c r="Y199" s="59" t="s">
        <v>579</v>
      </c>
      <c r="Z199" s="59" t="s">
        <v>579</v>
      </c>
      <c r="AA199" s="59" t="s">
        <v>579</v>
      </c>
      <c r="AB199" s="59" t="s">
        <v>579</v>
      </c>
      <c r="AC199" s="59" t="s">
        <v>579</v>
      </c>
      <c r="AD199" s="59" t="s">
        <v>579</v>
      </c>
      <c r="AE199" s="59" t="s">
        <v>579</v>
      </c>
      <c r="AF199" s="59" t="s">
        <v>579</v>
      </c>
      <c r="AG199" s="59" t="s">
        <v>579</v>
      </c>
      <c r="AH199" s="59" t="s">
        <v>579</v>
      </c>
      <c r="AI199" s="59" t="s">
        <v>579</v>
      </c>
      <c r="AJ199" s="59" t="s">
        <v>579</v>
      </c>
      <c r="AK199" s="59" t="s">
        <v>579</v>
      </c>
      <c r="AL199" s="59" t="s">
        <v>579</v>
      </c>
      <c r="AM199" s="59" t="s">
        <v>579</v>
      </c>
      <c r="AN199" s="59" t="s">
        <v>579</v>
      </c>
      <c r="AO199" s="59" t="s">
        <v>579</v>
      </c>
      <c r="AP199" s="59" t="s">
        <v>579</v>
      </c>
      <c r="AQ199" s="59" t="s">
        <v>579</v>
      </c>
      <c r="AR199" s="59" t="s">
        <v>579</v>
      </c>
      <c r="AS199" s="59" t="s">
        <v>579</v>
      </c>
      <c r="AT199" s="59" t="s">
        <v>579</v>
      </c>
      <c r="AU199" s="59" t="s">
        <v>579</v>
      </c>
      <c r="AV199" s="59" t="s">
        <v>579</v>
      </c>
      <c r="AW199" s="59" t="s">
        <v>579</v>
      </c>
      <c r="AX199" s="59" t="s">
        <v>579</v>
      </c>
      <c r="AY199" s="59" t="s">
        <v>579</v>
      </c>
      <c r="AZ199" s="59" t="s">
        <v>579</v>
      </c>
      <c r="BA199" s="59" t="s">
        <v>579</v>
      </c>
      <c r="BB199" s="59" t="s">
        <v>579</v>
      </c>
      <c r="BC199" s="59" t="s">
        <v>579</v>
      </c>
      <c r="BD199" s="59" t="s">
        <v>579</v>
      </c>
    </row>
    <row r="200" s="29" customFormat="1" ht="15.25" spans="2:56">
      <c r="B200" s="50">
        <f t="shared" si="7"/>
        <v>189</v>
      </c>
      <c r="C200" s="51" t="str">
        <f ca="1">IF(INDIRECT("'Risk Input'!"&amp;Database!$O$8&amp;ROW()-5)="","",INDIRECT("'Risk Input'!"&amp;Database!$O$8&amp;ROW()-5))</f>
        <v/>
      </c>
      <c r="D200" s="52" t="str">
        <f ca="1">IF(INDIRECT("'Risk Input'!"&amp;Database!$O$2&amp;ROW()-5)="","",INDIRECT("'Risk Input'!"&amp;Database!$O$2&amp;ROW()-5))</f>
        <v/>
      </c>
      <c r="E200" s="51" t="str">
        <f ca="1">IF(INDIRECT("'Risk Input'!"&amp;Database!$O$25&amp;ROW()-5)="","",INDIRECT("'Risk Input'!"&amp;Database!$O$25&amp;ROW()-5))</f>
        <v/>
      </c>
      <c r="F200" s="51" t="str">
        <f ca="1">IF(INDIRECT("'Risk Input'!"&amp;Database!$O$20&amp;ROW()-5)="","",INDIRECT("'Risk Input'!"&amp;Database!$O$20&amp;ROW()-5))</f>
        <v/>
      </c>
      <c r="G200" s="51"/>
      <c r="H200" s="51"/>
      <c r="I200" s="59" t="s">
        <v>579</v>
      </c>
      <c r="J200" s="59" t="s">
        <v>579</v>
      </c>
      <c r="K200" s="59" t="s">
        <v>579</v>
      </c>
      <c r="L200" s="59" t="s">
        <v>579</v>
      </c>
      <c r="M200" s="59" t="s">
        <v>579</v>
      </c>
      <c r="N200" s="59" t="s">
        <v>579</v>
      </c>
      <c r="O200" s="59" t="s">
        <v>579</v>
      </c>
      <c r="P200" s="59" t="s">
        <v>579</v>
      </c>
      <c r="Q200" s="59" t="s">
        <v>579</v>
      </c>
      <c r="R200" s="59" t="s">
        <v>579</v>
      </c>
      <c r="S200" s="59" t="s">
        <v>579</v>
      </c>
      <c r="T200" s="59" t="s">
        <v>579</v>
      </c>
      <c r="U200" s="59" t="s">
        <v>579</v>
      </c>
      <c r="V200" s="59" t="s">
        <v>579</v>
      </c>
      <c r="W200" s="59" t="s">
        <v>579</v>
      </c>
      <c r="X200" s="59" t="s">
        <v>579</v>
      </c>
      <c r="Y200" s="59" t="s">
        <v>579</v>
      </c>
      <c r="Z200" s="59" t="s">
        <v>579</v>
      </c>
      <c r="AA200" s="59" t="s">
        <v>579</v>
      </c>
      <c r="AB200" s="59" t="s">
        <v>579</v>
      </c>
      <c r="AC200" s="59" t="s">
        <v>579</v>
      </c>
      <c r="AD200" s="59" t="s">
        <v>579</v>
      </c>
      <c r="AE200" s="59" t="s">
        <v>579</v>
      </c>
      <c r="AF200" s="59" t="s">
        <v>579</v>
      </c>
      <c r="AG200" s="59" t="s">
        <v>579</v>
      </c>
      <c r="AH200" s="59" t="s">
        <v>579</v>
      </c>
      <c r="AI200" s="59" t="s">
        <v>579</v>
      </c>
      <c r="AJ200" s="59" t="s">
        <v>579</v>
      </c>
      <c r="AK200" s="59" t="s">
        <v>579</v>
      </c>
      <c r="AL200" s="59" t="s">
        <v>579</v>
      </c>
      <c r="AM200" s="59" t="s">
        <v>579</v>
      </c>
      <c r="AN200" s="59" t="s">
        <v>579</v>
      </c>
      <c r="AO200" s="59" t="s">
        <v>579</v>
      </c>
      <c r="AP200" s="59" t="s">
        <v>579</v>
      </c>
      <c r="AQ200" s="59" t="s">
        <v>579</v>
      </c>
      <c r="AR200" s="59" t="s">
        <v>579</v>
      </c>
      <c r="AS200" s="59" t="s">
        <v>579</v>
      </c>
      <c r="AT200" s="59" t="s">
        <v>579</v>
      </c>
      <c r="AU200" s="59" t="s">
        <v>579</v>
      </c>
      <c r="AV200" s="59" t="s">
        <v>579</v>
      </c>
      <c r="AW200" s="59" t="s">
        <v>579</v>
      </c>
      <c r="AX200" s="59" t="s">
        <v>579</v>
      </c>
      <c r="AY200" s="59" t="s">
        <v>579</v>
      </c>
      <c r="AZ200" s="59" t="s">
        <v>579</v>
      </c>
      <c r="BA200" s="59" t="s">
        <v>579</v>
      </c>
      <c r="BB200" s="59" t="s">
        <v>579</v>
      </c>
      <c r="BC200" s="59" t="s">
        <v>579</v>
      </c>
      <c r="BD200" s="59" t="s">
        <v>579</v>
      </c>
    </row>
    <row r="201" s="29" customFormat="1" ht="15.25" spans="2:56">
      <c r="B201" s="50">
        <f t="shared" si="7"/>
        <v>190</v>
      </c>
      <c r="C201" s="51" t="str">
        <f ca="1">IF(INDIRECT("'Risk Input'!"&amp;Database!$O$8&amp;ROW()-5)="","",INDIRECT("'Risk Input'!"&amp;Database!$O$8&amp;ROW()-5))</f>
        <v/>
      </c>
      <c r="D201" s="52" t="str">
        <f ca="1">IF(INDIRECT("'Risk Input'!"&amp;Database!$O$2&amp;ROW()-5)="","",INDIRECT("'Risk Input'!"&amp;Database!$O$2&amp;ROW()-5))</f>
        <v/>
      </c>
      <c r="E201" s="53" t="str">
        <f ca="1">IF(INDIRECT("'Risk Input'!"&amp;Database!$O$25&amp;ROW()-5)="","",INDIRECT("'Risk Input'!"&amp;Database!$O$25&amp;ROW()-5))</f>
        <v/>
      </c>
      <c r="F201" s="53" t="str">
        <f ca="1">IF(INDIRECT("'Risk Input'!"&amp;Database!$O$20&amp;ROW()-5)="","",INDIRECT("'Risk Input'!"&amp;Database!$O$20&amp;ROW()-5))</f>
        <v/>
      </c>
      <c r="G201" s="53"/>
      <c r="H201" s="53"/>
      <c r="I201" s="59" t="s">
        <v>579</v>
      </c>
      <c r="J201" s="59" t="s">
        <v>579</v>
      </c>
      <c r="K201" s="59" t="s">
        <v>579</v>
      </c>
      <c r="L201" s="59" t="s">
        <v>579</v>
      </c>
      <c r="M201" s="59" t="s">
        <v>579</v>
      </c>
      <c r="N201" s="59" t="s">
        <v>579</v>
      </c>
      <c r="O201" s="59" t="s">
        <v>579</v>
      </c>
      <c r="P201" s="59" t="s">
        <v>579</v>
      </c>
      <c r="Q201" s="59" t="s">
        <v>579</v>
      </c>
      <c r="R201" s="59" t="s">
        <v>579</v>
      </c>
      <c r="S201" s="59" t="s">
        <v>579</v>
      </c>
      <c r="T201" s="59" t="s">
        <v>579</v>
      </c>
      <c r="U201" s="59" t="s">
        <v>579</v>
      </c>
      <c r="V201" s="59" t="s">
        <v>579</v>
      </c>
      <c r="W201" s="59" t="s">
        <v>579</v>
      </c>
      <c r="X201" s="59" t="s">
        <v>579</v>
      </c>
      <c r="Y201" s="59" t="s">
        <v>579</v>
      </c>
      <c r="Z201" s="59" t="s">
        <v>579</v>
      </c>
      <c r="AA201" s="59" t="s">
        <v>579</v>
      </c>
      <c r="AB201" s="59" t="s">
        <v>579</v>
      </c>
      <c r="AC201" s="59" t="s">
        <v>579</v>
      </c>
      <c r="AD201" s="59" t="s">
        <v>579</v>
      </c>
      <c r="AE201" s="59" t="s">
        <v>579</v>
      </c>
      <c r="AF201" s="59" t="s">
        <v>579</v>
      </c>
      <c r="AG201" s="59" t="s">
        <v>579</v>
      </c>
      <c r="AH201" s="59" t="s">
        <v>579</v>
      </c>
      <c r="AI201" s="59" t="s">
        <v>579</v>
      </c>
      <c r="AJ201" s="59" t="s">
        <v>579</v>
      </c>
      <c r="AK201" s="59" t="s">
        <v>579</v>
      </c>
      <c r="AL201" s="59" t="s">
        <v>579</v>
      </c>
      <c r="AM201" s="59" t="s">
        <v>579</v>
      </c>
      <c r="AN201" s="59" t="s">
        <v>579</v>
      </c>
      <c r="AO201" s="59" t="s">
        <v>579</v>
      </c>
      <c r="AP201" s="59" t="s">
        <v>579</v>
      </c>
      <c r="AQ201" s="59" t="s">
        <v>579</v>
      </c>
      <c r="AR201" s="59" t="s">
        <v>579</v>
      </c>
      <c r="AS201" s="59" t="s">
        <v>579</v>
      </c>
      <c r="AT201" s="59" t="s">
        <v>579</v>
      </c>
      <c r="AU201" s="59" t="s">
        <v>579</v>
      </c>
      <c r="AV201" s="59" t="s">
        <v>579</v>
      </c>
      <c r="AW201" s="59" t="s">
        <v>579</v>
      </c>
      <c r="AX201" s="59" t="s">
        <v>579</v>
      </c>
      <c r="AY201" s="59" t="s">
        <v>579</v>
      </c>
      <c r="AZ201" s="59" t="s">
        <v>579</v>
      </c>
      <c r="BA201" s="59" t="s">
        <v>579</v>
      </c>
      <c r="BB201" s="59" t="s">
        <v>579</v>
      </c>
      <c r="BC201" s="59" t="s">
        <v>579</v>
      </c>
      <c r="BD201" s="59" t="s">
        <v>579</v>
      </c>
    </row>
    <row r="202" s="29" customFormat="1" ht="15.25" spans="2:56">
      <c r="B202" s="50">
        <f t="shared" si="7"/>
        <v>191</v>
      </c>
      <c r="C202" s="51" t="str">
        <f ca="1">IF(INDIRECT("'Risk Input'!"&amp;Database!$O$8&amp;ROW()-5)="","",INDIRECT("'Risk Input'!"&amp;Database!$O$8&amp;ROW()-5))</f>
        <v/>
      </c>
      <c r="D202" s="52" t="str">
        <f ca="1">IF(INDIRECT("'Risk Input'!"&amp;Database!$O$2&amp;ROW()-5)="","",INDIRECT("'Risk Input'!"&amp;Database!$O$2&amp;ROW()-5))</f>
        <v/>
      </c>
      <c r="E202" s="51" t="str">
        <f ca="1">IF(INDIRECT("'Risk Input'!"&amp;Database!$O$25&amp;ROW()-5)="","",INDIRECT("'Risk Input'!"&amp;Database!$O$25&amp;ROW()-5))</f>
        <v/>
      </c>
      <c r="F202" s="51" t="str">
        <f ca="1">IF(INDIRECT("'Risk Input'!"&amp;Database!$O$20&amp;ROW()-5)="","",INDIRECT("'Risk Input'!"&amp;Database!$O$20&amp;ROW()-5))</f>
        <v/>
      </c>
      <c r="G202" s="51"/>
      <c r="H202" s="51"/>
      <c r="I202" s="59" t="s">
        <v>579</v>
      </c>
      <c r="J202" s="59" t="s">
        <v>579</v>
      </c>
      <c r="K202" s="59" t="s">
        <v>579</v>
      </c>
      <c r="L202" s="59" t="s">
        <v>579</v>
      </c>
      <c r="M202" s="59" t="s">
        <v>579</v>
      </c>
      <c r="N202" s="59" t="s">
        <v>579</v>
      </c>
      <c r="O202" s="59" t="s">
        <v>579</v>
      </c>
      <c r="P202" s="59" t="s">
        <v>579</v>
      </c>
      <c r="Q202" s="59" t="s">
        <v>579</v>
      </c>
      <c r="R202" s="59" t="s">
        <v>579</v>
      </c>
      <c r="S202" s="59" t="s">
        <v>579</v>
      </c>
      <c r="T202" s="59" t="s">
        <v>579</v>
      </c>
      <c r="U202" s="59" t="s">
        <v>579</v>
      </c>
      <c r="V202" s="59" t="s">
        <v>579</v>
      </c>
      <c r="W202" s="59" t="s">
        <v>579</v>
      </c>
      <c r="X202" s="59" t="s">
        <v>579</v>
      </c>
      <c r="Y202" s="59" t="s">
        <v>579</v>
      </c>
      <c r="Z202" s="59" t="s">
        <v>579</v>
      </c>
      <c r="AA202" s="59" t="s">
        <v>579</v>
      </c>
      <c r="AB202" s="59" t="s">
        <v>579</v>
      </c>
      <c r="AC202" s="59" t="s">
        <v>579</v>
      </c>
      <c r="AD202" s="59" t="s">
        <v>579</v>
      </c>
      <c r="AE202" s="59" t="s">
        <v>579</v>
      </c>
      <c r="AF202" s="59" t="s">
        <v>579</v>
      </c>
      <c r="AG202" s="59" t="s">
        <v>579</v>
      </c>
      <c r="AH202" s="59" t="s">
        <v>579</v>
      </c>
      <c r="AI202" s="59" t="s">
        <v>579</v>
      </c>
      <c r="AJ202" s="59" t="s">
        <v>579</v>
      </c>
      <c r="AK202" s="59" t="s">
        <v>579</v>
      </c>
      <c r="AL202" s="59" t="s">
        <v>579</v>
      </c>
      <c r="AM202" s="59" t="s">
        <v>579</v>
      </c>
      <c r="AN202" s="59" t="s">
        <v>579</v>
      </c>
      <c r="AO202" s="59" t="s">
        <v>579</v>
      </c>
      <c r="AP202" s="59" t="s">
        <v>579</v>
      </c>
      <c r="AQ202" s="59" t="s">
        <v>579</v>
      </c>
      <c r="AR202" s="59" t="s">
        <v>579</v>
      </c>
      <c r="AS202" s="59" t="s">
        <v>579</v>
      </c>
      <c r="AT202" s="59" t="s">
        <v>579</v>
      </c>
      <c r="AU202" s="59" t="s">
        <v>579</v>
      </c>
      <c r="AV202" s="59" t="s">
        <v>579</v>
      </c>
      <c r="AW202" s="59" t="s">
        <v>579</v>
      </c>
      <c r="AX202" s="59" t="s">
        <v>579</v>
      </c>
      <c r="AY202" s="59" t="s">
        <v>579</v>
      </c>
      <c r="AZ202" s="59" t="s">
        <v>579</v>
      </c>
      <c r="BA202" s="59" t="s">
        <v>579</v>
      </c>
      <c r="BB202" s="59" t="s">
        <v>579</v>
      </c>
      <c r="BC202" s="59" t="s">
        <v>579</v>
      </c>
      <c r="BD202" s="59" t="s">
        <v>579</v>
      </c>
    </row>
    <row r="203" s="29" customFormat="1" ht="15.25" spans="2:56">
      <c r="B203" s="50">
        <f t="shared" si="7"/>
        <v>192</v>
      </c>
      <c r="C203" s="51" t="str">
        <f ca="1">IF(INDIRECT("'Risk Input'!"&amp;Database!$O$8&amp;ROW()-5)="","",INDIRECT("'Risk Input'!"&amp;Database!$O$8&amp;ROW()-5))</f>
        <v/>
      </c>
      <c r="D203" s="52" t="str">
        <f ca="1">IF(INDIRECT("'Risk Input'!"&amp;Database!$O$2&amp;ROW()-5)="","",INDIRECT("'Risk Input'!"&amp;Database!$O$2&amp;ROW()-5))</f>
        <v/>
      </c>
      <c r="E203" s="53" t="str">
        <f ca="1">IF(INDIRECT("'Risk Input'!"&amp;Database!$O$25&amp;ROW()-5)="","",INDIRECT("'Risk Input'!"&amp;Database!$O$25&amp;ROW()-5))</f>
        <v/>
      </c>
      <c r="F203" s="53" t="str">
        <f ca="1">IF(INDIRECT("'Risk Input'!"&amp;Database!$O$20&amp;ROW()-5)="","",INDIRECT("'Risk Input'!"&amp;Database!$O$20&amp;ROW()-5))</f>
        <v/>
      </c>
      <c r="G203" s="53"/>
      <c r="H203" s="53"/>
      <c r="I203" s="59" t="s">
        <v>579</v>
      </c>
      <c r="J203" s="59" t="s">
        <v>579</v>
      </c>
      <c r="K203" s="59" t="s">
        <v>579</v>
      </c>
      <c r="L203" s="59" t="s">
        <v>579</v>
      </c>
      <c r="M203" s="59" t="s">
        <v>579</v>
      </c>
      <c r="N203" s="59" t="s">
        <v>579</v>
      </c>
      <c r="O203" s="59" t="s">
        <v>579</v>
      </c>
      <c r="P203" s="59" t="s">
        <v>579</v>
      </c>
      <c r="Q203" s="59" t="s">
        <v>579</v>
      </c>
      <c r="R203" s="59" t="s">
        <v>579</v>
      </c>
      <c r="S203" s="59" t="s">
        <v>579</v>
      </c>
      <c r="T203" s="59" t="s">
        <v>579</v>
      </c>
      <c r="U203" s="59" t="s">
        <v>579</v>
      </c>
      <c r="V203" s="59" t="s">
        <v>579</v>
      </c>
      <c r="W203" s="59" t="s">
        <v>579</v>
      </c>
      <c r="X203" s="59" t="s">
        <v>579</v>
      </c>
      <c r="Y203" s="59" t="s">
        <v>579</v>
      </c>
      <c r="Z203" s="59" t="s">
        <v>579</v>
      </c>
      <c r="AA203" s="59" t="s">
        <v>579</v>
      </c>
      <c r="AB203" s="59" t="s">
        <v>579</v>
      </c>
      <c r="AC203" s="59" t="s">
        <v>579</v>
      </c>
      <c r="AD203" s="59" t="s">
        <v>579</v>
      </c>
      <c r="AE203" s="59" t="s">
        <v>579</v>
      </c>
      <c r="AF203" s="59" t="s">
        <v>579</v>
      </c>
      <c r="AG203" s="59" t="s">
        <v>579</v>
      </c>
      <c r="AH203" s="59" t="s">
        <v>579</v>
      </c>
      <c r="AI203" s="59" t="s">
        <v>579</v>
      </c>
      <c r="AJ203" s="59" t="s">
        <v>579</v>
      </c>
      <c r="AK203" s="59" t="s">
        <v>579</v>
      </c>
      <c r="AL203" s="59" t="s">
        <v>579</v>
      </c>
      <c r="AM203" s="59" t="s">
        <v>579</v>
      </c>
      <c r="AN203" s="59" t="s">
        <v>579</v>
      </c>
      <c r="AO203" s="59" t="s">
        <v>579</v>
      </c>
      <c r="AP203" s="59" t="s">
        <v>579</v>
      </c>
      <c r="AQ203" s="59" t="s">
        <v>579</v>
      </c>
      <c r="AR203" s="59" t="s">
        <v>579</v>
      </c>
      <c r="AS203" s="59" t="s">
        <v>579</v>
      </c>
      <c r="AT203" s="59" t="s">
        <v>579</v>
      </c>
      <c r="AU203" s="59" t="s">
        <v>579</v>
      </c>
      <c r="AV203" s="59" t="s">
        <v>579</v>
      </c>
      <c r="AW203" s="59" t="s">
        <v>579</v>
      </c>
      <c r="AX203" s="59" t="s">
        <v>579</v>
      </c>
      <c r="AY203" s="59" t="s">
        <v>579</v>
      </c>
      <c r="AZ203" s="59" t="s">
        <v>579</v>
      </c>
      <c r="BA203" s="59" t="s">
        <v>579</v>
      </c>
      <c r="BB203" s="59" t="s">
        <v>579</v>
      </c>
      <c r="BC203" s="59" t="s">
        <v>579</v>
      </c>
      <c r="BD203" s="59" t="s">
        <v>579</v>
      </c>
    </row>
    <row r="204" s="29" customFormat="1" ht="15.25" spans="2:56">
      <c r="B204" s="50">
        <f t="shared" si="7"/>
        <v>193</v>
      </c>
      <c r="C204" s="51" t="str">
        <f ca="1">IF(INDIRECT("'Risk Input'!"&amp;Database!$O$8&amp;ROW()-5)="","",INDIRECT("'Risk Input'!"&amp;Database!$O$8&amp;ROW()-5))</f>
        <v/>
      </c>
      <c r="D204" s="52" t="str">
        <f ca="1">IF(INDIRECT("'Risk Input'!"&amp;Database!$O$2&amp;ROW()-5)="","",INDIRECT("'Risk Input'!"&amp;Database!$O$2&amp;ROW()-5))</f>
        <v/>
      </c>
      <c r="E204" s="51" t="str">
        <f ca="1">IF(INDIRECT("'Risk Input'!"&amp;Database!$O$25&amp;ROW()-5)="","",INDIRECT("'Risk Input'!"&amp;Database!$O$25&amp;ROW()-5))</f>
        <v/>
      </c>
      <c r="F204" s="51" t="str">
        <f ca="1">IF(INDIRECT("'Risk Input'!"&amp;Database!$O$20&amp;ROW()-5)="","",INDIRECT("'Risk Input'!"&amp;Database!$O$20&amp;ROW()-5))</f>
        <v/>
      </c>
      <c r="G204" s="51"/>
      <c r="H204" s="51"/>
      <c r="I204" s="59" t="s">
        <v>579</v>
      </c>
      <c r="J204" s="59" t="s">
        <v>579</v>
      </c>
      <c r="K204" s="59" t="s">
        <v>579</v>
      </c>
      <c r="L204" s="59" t="s">
        <v>579</v>
      </c>
      <c r="M204" s="59" t="s">
        <v>579</v>
      </c>
      <c r="N204" s="59" t="s">
        <v>579</v>
      </c>
      <c r="O204" s="59" t="s">
        <v>579</v>
      </c>
      <c r="P204" s="59" t="s">
        <v>579</v>
      </c>
      <c r="Q204" s="59" t="s">
        <v>579</v>
      </c>
      <c r="R204" s="59" t="s">
        <v>579</v>
      </c>
      <c r="S204" s="59" t="s">
        <v>579</v>
      </c>
      <c r="T204" s="59" t="s">
        <v>579</v>
      </c>
      <c r="U204" s="59" t="s">
        <v>579</v>
      </c>
      <c r="V204" s="59" t="s">
        <v>579</v>
      </c>
      <c r="W204" s="59" t="s">
        <v>579</v>
      </c>
      <c r="X204" s="59" t="s">
        <v>579</v>
      </c>
      <c r="Y204" s="59" t="s">
        <v>579</v>
      </c>
      <c r="Z204" s="59" t="s">
        <v>579</v>
      </c>
      <c r="AA204" s="59" t="s">
        <v>579</v>
      </c>
      <c r="AB204" s="59" t="s">
        <v>579</v>
      </c>
      <c r="AC204" s="59" t="s">
        <v>579</v>
      </c>
      <c r="AD204" s="59" t="s">
        <v>579</v>
      </c>
      <c r="AE204" s="59" t="s">
        <v>579</v>
      </c>
      <c r="AF204" s="59" t="s">
        <v>579</v>
      </c>
      <c r="AG204" s="59" t="s">
        <v>579</v>
      </c>
      <c r="AH204" s="59" t="s">
        <v>579</v>
      </c>
      <c r="AI204" s="59" t="s">
        <v>579</v>
      </c>
      <c r="AJ204" s="59" t="s">
        <v>579</v>
      </c>
      <c r="AK204" s="59" t="s">
        <v>579</v>
      </c>
      <c r="AL204" s="59" t="s">
        <v>579</v>
      </c>
      <c r="AM204" s="59" t="s">
        <v>579</v>
      </c>
      <c r="AN204" s="59" t="s">
        <v>579</v>
      </c>
      <c r="AO204" s="59" t="s">
        <v>579</v>
      </c>
      <c r="AP204" s="59" t="s">
        <v>579</v>
      </c>
      <c r="AQ204" s="59" t="s">
        <v>579</v>
      </c>
      <c r="AR204" s="59" t="s">
        <v>579</v>
      </c>
      <c r="AS204" s="59" t="s">
        <v>579</v>
      </c>
      <c r="AT204" s="59" t="s">
        <v>579</v>
      </c>
      <c r="AU204" s="59" t="s">
        <v>579</v>
      </c>
      <c r="AV204" s="59" t="s">
        <v>579</v>
      </c>
      <c r="AW204" s="59" t="s">
        <v>579</v>
      </c>
      <c r="AX204" s="59" t="s">
        <v>579</v>
      </c>
      <c r="AY204" s="59" t="s">
        <v>579</v>
      </c>
      <c r="AZ204" s="59" t="s">
        <v>579</v>
      </c>
      <c r="BA204" s="59" t="s">
        <v>579</v>
      </c>
      <c r="BB204" s="59" t="s">
        <v>579</v>
      </c>
      <c r="BC204" s="59" t="s">
        <v>579</v>
      </c>
      <c r="BD204" s="59" t="s">
        <v>579</v>
      </c>
    </row>
    <row r="205" s="29" customFormat="1" ht="15.25" spans="2:56">
      <c r="B205" s="50">
        <f t="shared" si="7"/>
        <v>194</v>
      </c>
      <c r="C205" s="51" t="str">
        <f ca="1">IF(INDIRECT("'Risk Input'!"&amp;Database!$O$8&amp;ROW()-5)="","",INDIRECT("'Risk Input'!"&amp;Database!$O$8&amp;ROW()-5))</f>
        <v/>
      </c>
      <c r="D205" s="52" t="str">
        <f ca="1">IF(INDIRECT("'Risk Input'!"&amp;Database!$O$2&amp;ROW()-5)="","",INDIRECT("'Risk Input'!"&amp;Database!$O$2&amp;ROW()-5))</f>
        <v/>
      </c>
      <c r="E205" s="53" t="str">
        <f ca="1">IF(INDIRECT("'Risk Input'!"&amp;Database!$O$25&amp;ROW()-5)="","",INDIRECT("'Risk Input'!"&amp;Database!$O$25&amp;ROW()-5))</f>
        <v/>
      </c>
      <c r="F205" s="53" t="str">
        <f ca="1">IF(INDIRECT("'Risk Input'!"&amp;Database!$O$20&amp;ROW()-5)="","",INDIRECT("'Risk Input'!"&amp;Database!$O$20&amp;ROW()-5))</f>
        <v/>
      </c>
      <c r="G205" s="53"/>
      <c r="H205" s="53"/>
      <c r="I205" s="59" t="s">
        <v>579</v>
      </c>
      <c r="J205" s="59" t="s">
        <v>579</v>
      </c>
      <c r="K205" s="59" t="s">
        <v>579</v>
      </c>
      <c r="L205" s="59" t="s">
        <v>579</v>
      </c>
      <c r="M205" s="59" t="s">
        <v>579</v>
      </c>
      <c r="N205" s="59" t="s">
        <v>579</v>
      </c>
      <c r="O205" s="59" t="s">
        <v>579</v>
      </c>
      <c r="P205" s="59" t="s">
        <v>579</v>
      </c>
      <c r="Q205" s="59" t="s">
        <v>579</v>
      </c>
      <c r="R205" s="59" t="s">
        <v>579</v>
      </c>
      <c r="S205" s="59" t="s">
        <v>579</v>
      </c>
      <c r="T205" s="59" t="s">
        <v>579</v>
      </c>
      <c r="U205" s="59" t="s">
        <v>579</v>
      </c>
      <c r="V205" s="59" t="s">
        <v>579</v>
      </c>
      <c r="W205" s="59" t="s">
        <v>579</v>
      </c>
      <c r="X205" s="59" t="s">
        <v>579</v>
      </c>
      <c r="Y205" s="59" t="s">
        <v>579</v>
      </c>
      <c r="Z205" s="59" t="s">
        <v>579</v>
      </c>
      <c r="AA205" s="59" t="s">
        <v>579</v>
      </c>
      <c r="AB205" s="59" t="s">
        <v>579</v>
      </c>
      <c r="AC205" s="59" t="s">
        <v>579</v>
      </c>
      <c r="AD205" s="59" t="s">
        <v>579</v>
      </c>
      <c r="AE205" s="59" t="s">
        <v>579</v>
      </c>
      <c r="AF205" s="59" t="s">
        <v>579</v>
      </c>
      <c r="AG205" s="59" t="s">
        <v>579</v>
      </c>
      <c r="AH205" s="59" t="s">
        <v>579</v>
      </c>
      <c r="AI205" s="59" t="s">
        <v>579</v>
      </c>
      <c r="AJ205" s="59" t="s">
        <v>579</v>
      </c>
      <c r="AK205" s="59" t="s">
        <v>579</v>
      </c>
      <c r="AL205" s="59" t="s">
        <v>579</v>
      </c>
      <c r="AM205" s="59" t="s">
        <v>579</v>
      </c>
      <c r="AN205" s="59" t="s">
        <v>579</v>
      </c>
      <c r="AO205" s="59" t="s">
        <v>579</v>
      </c>
      <c r="AP205" s="59" t="s">
        <v>579</v>
      </c>
      <c r="AQ205" s="59" t="s">
        <v>579</v>
      </c>
      <c r="AR205" s="59" t="s">
        <v>579</v>
      </c>
      <c r="AS205" s="59" t="s">
        <v>579</v>
      </c>
      <c r="AT205" s="59" t="s">
        <v>579</v>
      </c>
      <c r="AU205" s="59" t="s">
        <v>579</v>
      </c>
      <c r="AV205" s="59" t="s">
        <v>579</v>
      </c>
      <c r="AW205" s="59" t="s">
        <v>579</v>
      </c>
      <c r="AX205" s="59" t="s">
        <v>579</v>
      </c>
      <c r="AY205" s="59" t="s">
        <v>579</v>
      </c>
      <c r="AZ205" s="59" t="s">
        <v>579</v>
      </c>
      <c r="BA205" s="59" t="s">
        <v>579</v>
      </c>
      <c r="BB205" s="59" t="s">
        <v>579</v>
      </c>
      <c r="BC205" s="59" t="s">
        <v>579</v>
      </c>
      <c r="BD205" s="59" t="s">
        <v>579</v>
      </c>
    </row>
    <row r="206" s="29" customFormat="1" ht="15.25" spans="2:56">
      <c r="B206" s="50">
        <f t="shared" si="7"/>
        <v>195</v>
      </c>
      <c r="C206" s="51" t="str">
        <f ca="1">IF(INDIRECT("'Risk Input'!"&amp;Database!$O$8&amp;ROW()-5)="","",INDIRECT("'Risk Input'!"&amp;Database!$O$8&amp;ROW()-5))</f>
        <v/>
      </c>
      <c r="D206" s="52" t="str">
        <f ca="1">IF(INDIRECT("'Risk Input'!"&amp;Database!$O$2&amp;ROW()-5)="","",INDIRECT("'Risk Input'!"&amp;Database!$O$2&amp;ROW()-5))</f>
        <v/>
      </c>
      <c r="E206" s="51" t="str">
        <f ca="1">IF(INDIRECT("'Risk Input'!"&amp;Database!$O$25&amp;ROW()-5)="","",INDIRECT("'Risk Input'!"&amp;Database!$O$25&amp;ROW()-5))</f>
        <v/>
      </c>
      <c r="F206" s="51" t="str">
        <f ca="1">IF(INDIRECT("'Risk Input'!"&amp;Database!$O$20&amp;ROW()-5)="","",INDIRECT("'Risk Input'!"&amp;Database!$O$20&amp;ROW()-5))</f>
        <v/>
      </c>
      <c r="G206" s="51"/>
      <c r="H206" s="51"/>
      <c r="I206" s="59" t="s">
        <v>579</v>
      </c>
      <c r="J206" s="59" t="s">
        <v>579</v>
      </c>
      <c r="K206" s="59" t="s">
        <v>579</v>
      </c>
      <c r="L206" s="59" t="s">
        <v>579</v>
      </c>
      <c r="M206" s="59" t="s">
        <v>579</v>
      </c>
      <c r="N206" s="59" t="s">
        <v>579</v>
      </c>
      <c r="O206" s="59" t="s">
        <v>579</v>
      </c>
      <c r="P206" s="59" t="s">
        <v>579</v>
      </c>
      <c r="Q206" s="59" t="s">
        <v>579</v>
      </c>
      <c r="R206" s="59" t="s">
        <v>579</v>
      </c>
      <c r="S206" s="59" t="s">
        <v>579</v>
      </c>
      <c r="T206" s="59" t="s">
        <v>579</v>
      </c>
      <c r="U206" s="59" t="s">
        <v>579</v>
      </c>
      <c r="V206" s="59" t="s">
        <v>579</v>
      </c>
      <c r="W206" s="59" t="s">
        <v>579</v>
      </c>
      <c r="X206" s="59" t="s">
        <v>579</v>
      </c>
      <c r="Y206" s="59" t="s">
        <v>579</v>
      </c>
      <c r="Z206" s="59" t="s">
        <v>579</v>
      </c>
      <c r="AA206" s="59" t="s">
        <v>579</v>
      </c>
      <c r="AB206" s="59" t="s">
        <v>579</v>
      </c>
      <c r="AC206" s="59" t="s">
        <v>579</v>
      </c>
      <c r="AD206" s="59" t="s">
        <v>579</v>
      </c>
      <c r="AE206" s="59" t="s">
        <v>579</v>
      </c>
      <c r="AF206" s="59" t="s">
        <v>579</v>
      </c>
      <c r="AG206" s="59" t="s">
        <v>579</v>
      </c>
      <c r="AH206" s="59" t="s">
        <v>579</v>
      </c>
      <c r="AI206" s="59" t="s">
        <v>579</v>
      </c>
      <c r="AJ206" s="59" t="s">
        <v>579</v>
      </c>
      <c r="AK206" s="59" t="s">
        <v>579</v>
      </c>
      <c r="AL206" s="59" t="s">
        <v>579</v>
      </c>
      <c r="AM206" s="59" t="s">
        <v>579</v>
      </c>
      <c r="AN206" s="59" t="s">
        <v>579</v>
      </c>
      <c r="AO206" s="59" t="s">
        <v>579</v>
      </c>
      <c r="AP206" s="59" t="s">
        <v>579</v>
      </c>
      <c r="AQ206" s="59" t="s">
        <v>579</v>
      </c>
      <c r="AR206" s="59" t="s">
        <v>579</v>
      </c>
      <c r="AS206" s="59" t="s">
        <v>579</v>
      </c>
      <c r="AT206" s="59" t="s">
        <v>579</v>
      </c>
      <c r="AU206" s="59" t="s">
        <v>579</v>
      </c>
      <c r="AV206" s="59" t="s">
        <v>579</v>
      </c>
      <c r="AW206" s="59" t="s">
        <v>579</v>
      </c>
      <c r="AX206" s="59" t="s">
        <v>579</v>
      </c>
      <c r="AY206" s="59" t="s">
        <v>579</v>
      </c>
      <c r="AZ206" s="59" t="s">
        <v>579</v>
      </c>
      <c r="BA206" s="59" t="s">
        <v>579</v>
      </c>
      <c r="BB206" s="59" t="s">
        <v>579</v>
      </c>
      <c r="BC206" s="59" t="s">
        <v>579</v>
      </c>
      <c r="BD206" s="59" t="s">
        <v>579</v>
      </c>
    </row>
    <row r="207" s="29" customFormat="1" ht="15.25" spans="2:56">
      <c r="B207" s="50">
        <f t="shared" si="7"/>
        <v>196</v>
      </c>
      <c r="C207" s="51" t="str">
        <f ca="1">IF(INDIRECT("'Risk Input'!"&amp;Database!$O$8&amp;ROW()-5)="","",INDIRECT("'Risk Input'!"&amp;Database!$O$8&amp;ROW()-5))</f>
        <v/>
      </c>
      <c r="D207" s="52" t="str">
        <f ca="1">IF(INDIRECT("'Risk Input'!"&amp;Database!$O$2&amp;ROW()-5)="","",INDIRECT("'Risk Input'!"&amp;Database!$O$2&amp;ROW()-5))</f>
        <v/>
      </c>
      <c r="E207" s="53" t="str">
        <f ca="1">IF(INDIRECT("'Risk Input'!"&amp;Database!$O$25&amp;ROW()-5)="","",INDIRECT("'Risk Input'!"&amp;Database!$O$25&amp;ROW()-5))</f>
        <v/>
      </c>
      <c r="F207" s="53" t="str">
        <f ca="1">IF(INDIRECT("'Risk Input'!"&amp;Database!$O$20&amp;ROW()-5)="","",INDIRECT("'Risk Input'!"&amp;Database!$O$20&amp;ROW()-5))</f>
        <v/>
      </c>
      <c r="G207" s="53"/>
      <c r="H207" s="53"/>
      <c r="I207" s="59" t="s">
        <v>579</v>
      </c>
      <c r="J207" s="59" t="s">
        <v>579</v>
      </c>
      <c r="K207" s="59" t="s">
        <v>579</v>
      </c>
      <c r="L207" s="59" t="s">
        <v>579</v>
      </c>
      <c r="M207" s="59" t="s">
        <v>579</v>
      </c>
      <c r="N207" s="59" t="s">
        <v>579</v>
      </c>
      <c r="O207" s="59" t="s">
        <v>579</v>
      </c>
      <c r="P207" s="59" t="s">
        <v>579</v>
      </c>
      <c r="Q207" s="59" t="s">
        <v>579</v>
      </c>
      <c r="R207" s="59" t="s">
        <v>579</v>
      </c>
      <c r="S207" s="59" t="s">
        <v>579</v>
      </c>
      <c r="T207" s="59" t="s">
        <v>579</v>
      </c>
      <c r="U207" s="59" t="s">
        <v>579</v>
      </c>
      <c r="V207" s="59" t="s">
        <v>579</v>
      </c>
      <c r="W207" s="59" t="s">
        <v>579</v>
      </c>
      <c r="X207" s="59" t="s">
        <v>579</v>
      </c>
      <c r="Y207" s="59" t="s">
        <v>579</v>
      </c>
      <c r="Z207" s="59" t="s">
        <v>579</v>
      </c>
      <c r="AA207" s="59" t="s">
        <v>579</v>
      </c>
      <c r="AB207" s="59" t="s">
        <v>579</v>
      </c>
      <c r="AC207" s="59" t="s">
        <v>579</v>
      </c>
      <c r="AD207" s="59" t="s">
        <v>579</v>
      </c>
      <c r="AE207" s="59" t="s">
        <v>579</v>
      </c>
      <c r="AF207" s="59" t="s">
        <v>579</v>
      </c>
      <c r="AG207" s="59" t="s">
        <v>579</v>
      </c>
      <c r="AH207" s="59" t="s">
        <v>579</v>
      </c>
      <c r="AI207" s="59" t="s">
        <v>579</v>
      </c>
      <c r="AJ207" s="59" t="s">
        <v>579</v>
      </c>
      <c r="AK207" s="59" t="s">
        <v>579</v>
      </c>
      <c r="AL207" s="59" t="s">
        <v>579</v>
      </c>
      <c r="AM207" s="59" t="s">
        <v>579</v>
      </c>
      <c r="AN207" s="59" t="s">
        <v>579</v>
      </c>
      <c r="AO207" s="59" t="s">
        <v>579</v>
      </c>
      <c r="AP207" s="59" t="s">
        <v>579</v>
      </c>
      <c r="AQ207" s="59" t="s">
        <v>579</v>
      </c>
      <c r="AR207" s="59" t="s">
        <v>579</v>
      </c>
      <c r="AS207" s="59" t="s">
        <v>579</v>
      </c>
      <c r="AT207" s="59" t="s">
        <v>579</v>
      </c>
      <c r="AU207" s="59" t="s">
        <v>579</v>
      </c>
      <c r="AV207" s="59" t="s">
        <v>579</v>
      </c>
      <c r="AW207" s="59" t="s">
        <v>579</v>
      </c>
      <c r="AX207" s="59" t="s">
        <v>579</v>
      </c>
      <c r="AY207" s="59" t="s">
        <v>579</v>
      </c>
      <c r="AZ207" s="59" t="s">
        <v>579</v>
      </c>
      <c r="BA207" s="59" t="s">
        <v>579</v>
      </c>
      <c r="BB207" s="59" t="s">
        <v>579</v>
      </c>
      <c r="BC207" s="59" t="s">
        <v>579</v>
      </c>
      <c r="BD207" s="59" t="s">
        <v>579</v>
      </c>
    </row>
    <row r="208" s="29" customFormat="1" ht="15.25" spans="2:56">
      <c r="B208" s="54">
        <f t="shared" si="7"/>
        <v>197</v>
      </c>
      <c r="C208" s="51" t="str">
        <f ca="1">IF(INDIRECT("'Risk Input'!"&amp;Database!$O$8&amp;ROW()-5)="","",INDIRECT("'Risk Input'!"&amp;Database!$O$8&amp;ROW()-5))</f>
        <v/>
      </c>
      <c r="D208" s="52" t="str">
        <f ca="1">IF(INDIRECT("'Risk Input'!"&amp;Database!$O$2&amp;ROW()-5)="","",INDIRECT("'Risk Input'!"&amp;Database!$O$2&amp;ROW()-5))</f>
        <v/>
      </c>
      <c r="E208" s="51" t="str">
        <f ca="1">IF(INDIRECT("'Risk Input'!"&amp;Database!$O$25&amp;ROW()-5)="","",INDIRECT("'Risk Input'!"&amp;Database!$O$25&amp;ROW()-5))</f>
        <v/>
      </c>
      <c r="F208" s="51" t="str">
        <f ca="1">IF(INDIRECT("'Risk Input'!"&amp;Database!$O$20&amp;ROW()-5)="","",INDIRECT("'Risk Input'!"&amp;Database!$O$20&amp;ROW()-5))</f>
        <v/>
      </c>
      <c r="G208" s="51"/>
      <c r="H208" s="51"/>
      <c r="I208" s="59" t="s">
        <v>579</v>
      </c>
      <c r="J208" s="59" t="s">
        <v>579</v>
      </c>
      <c r="K208" s="59" t="s">
        <v>579</v>
      </c>
      <c r="L208" s="59" t="s">
        <v>579</v>
      </c>
      <c r="M208" s="59" t="s">
        <v>579</v>
      </c>
      <c r="N208" s="59" t="s">
        <v>579</v>
      </c>
      <c r="O208" s="59" t="s">
        <v>579</v>
      </c>
      <c r="P208" s="59" t="s">
        <v>579</v>
      </c>
      <c r="Q208" s="59" t="s">
        <v>579</v>
      </c>
      <c r="R208" s="59" t="s">
        <v>579</v>
      </c>
      <c r="S208" s="59" t="s">
        <v>579</v>
      </c>
      <c r="T208" s="59" t="s">
        <v>579</v>
      </c>
      <c r="U208" s="59" t="s">
        <v>579</v>
      </c>
      <c r="V208" s="59" t="s">
        <v>579</v>
      </c>
      <c r="W208" s="59" t="s">
        <v>579</v>
      </c>
      <c r="X208" s="59" t="s">
        <v>579</v>
      </c>
      <c r="Y208" s="59" t="s">
        <v>579</v>
      </c>
      <c r="Z208" s="59" t="s">
        <v>579</v>
      </c>
      <c r="AA208" s="59" t="s">
        <v>579</v>
      </c>
      <c r="AB208" s="59" t="s">
        <v>579</v>
      </c>
      <c r="AC208" s="59" t="s">
        <v>579</v>
      </c>
      <c r="AD208" s="59" t="s">
        <v>579</v>
      </c>
      <c r="AE208" s="59" t="s">
        <v>579</v>
      </c>
      <c r="AF208" s="59" t="s">
        <v>579</v>
      </c>
      <c r="AG208" s="59" t="s">
        <v>579</v>
      </c>
      <c r="AH208" s="59" t="s">
        <v>579</v>
      </c>
      <c r="AI208" s="59" t="s">
        <v>579</v>
      </c>
      <c r="AJ208" s="59" t="s">
        <v>579</v>
      </c>
      <c r="AK208" s="59" t="s">
        <v>579</v>
      </c>
      <c r="AL208" s="59" t="s">
        <v>579</v>
      </c>
      <c r="AM208" s="59" t="s">
        <v>579</v>
      </c>
      <c r="AN208" s="59" t="s">
        <v>579</v>
      </c>
      <c r="AO208" s="59" t="s">
        <v>579</v>
      </c>
      <c r="AP208" s="59" t="s">
        <v>579</v>
      </c>
      <c r="AQ208" s="59" t="s">
        <v>579</v>
      </c>
      <c r="AR208" s="59" t="s">
        <v>579</v>
      </c>
      <c r="AS208" s="59" t="s">
        <v>579</v>
      </c>
      <c r="AT208" s="59" t="s">
        <v>579</v>
      </c>
      <c r="AU208" s="59" t="s">
        <v>579</v>
      </c>
      <c r="AV208" s="59" t="s">
        <v>579</v>
      </c>
      <c r="AW208" s="59" t="s">
        <v>579</v>
      </c>
      <c r="AX208" s="59" t="s">
        <v>579</v>
      </c>
      <c r="AY208" s="59" t="s">
        <v>579</v>
      </c>
      <c r="AZ208" s="59" t="s">
        <v>579</v>
      </c>
      <c r="BA208" s="59" t="s">
        <v>579</v>
      </c>
      <c r="BB208" s="59" t="s">
        <v>579</v>
      </c>
      <c r="BC208" s="59" t="s">
        <v>579</v>
      </c>
      <c r="BD208" s="59" t="s">
        <v>579</v>
      </c>
    </row>
    <row r="209" s="29" customFormat="1" ht="15.25" spans="2:56">
      <c r="B209" s="54">
        <f t="shared" si="7"/>
        <v>198</v>
      </c>
      <c r="C209" s="51" t="str">
        <f ca="1">IF(INDIRECT("'Risk Input'!"&amp;Database!$O$8&amp;ROW()-5)="","",INDIRECT("'Risk Input'!"&amp;Database!$O$8&amp;ROW()-5))</f>
        <v/>
      </c>
      <c r="D209" s="52" t="str">
        <f ca="1">IF(INDIRECT("'Risk Input'!"&amp;Database!$O$2&amp;ROW()-5)="","",INDIRECT("'Risk Input'!"&amp;Database!$O$2&amp;ROW()-5))</f>
        <v/>
      </c>
      <c r="E209" s="53" t="str">
        <f ca="1">IF(INDIRECT("'Risk Input'!"&amp;Database!$O$25&amp;ROW()-5)="","",INDIRECT("'Risk Input'!"&amp;Database!$O$25&amp;ROW()-5))</f>
        <v/>
      </c>
      <c r="F209" s="53" t="str">
        <f ca="1">IF(INDIRECT("'Risk Input'!"&amp;Database!$O$20&amp;ROW()-5)="","",INDIRECT("'Risk Input'!"&amp;Database!$O$20&amp;ROW()-5))</f>
        <v/>
      </c>
      <c r="G209" s="53"/>
      <c r="H209" s="53"/>
      <c r="I209" s="59" t="s">
        <v>579</v>
      </c>
      <c r="J209" s="59" t="s">
        <v>579</v>
      </c>
      <c r="K209" s="59" t="s">
        <v>579</v>
      </c>
      <c r="L209" s="59" t="s">
        <v>579</v>
      </c>
      <c r="M209" s="59" t="s">
        <v>579</v>
      </c>
      <c r="N209" s="59" t="s">
        <v>579</v>
      </c>
      <c r="O209" s="59" t="s">
        <v>579</v>
      </c>
      <c r="P209" s="59" t="s">
        <v>579</v>
      </c>
      <c r="Q209" s="59" t="s">
        <v>579</v>
      </c>
      <c r="R209" s="59" t="s">
        <v>579</v>
      </c>
      <c r="S209" s="59" t="s">
        <v>579</v>
      </c>
      <c r="T209" s="59" t="s">
        <v>579</v>
      </c>
      <c r="U209" s="59" t="s">
        <v>579</v>
      </c>
      <c r="V209" s="59" t="s">
        <v>579</v>
      </c>
      <c r="W209" s="59" t="s">
        <v>579</v>
      </c>
      <c r="X209" s="59" t="s">
        <v>579</v>
      </c>
      <c r="Y209" s="59" t="s">
        <v>579</v>
      </c>
      <c r="Z209" s="59" t="s">
        <v>579</v>
      </c>
      <c r="AA209" s="59" t="s">
        <v>579</v>
      </c>
      <c r="AB209" s="59" t="s">
        <v>579</v>
      </c>
      <c r="AC209" s="59" t="s">
        <v>579</v>
      </c>
      <c r="AD209" s="59" t="s">
        <v>579</v>
      </c>
      <c r="AE209" s="59" t="s">
        <v>579</v>
      </c>
      <c r="AF209" s="59" t="s">
        <v>579</v>
      </c>
      <c r="AG209" s="59" t="s">
        <v>579</v>
      </c>
      <c r="AH209" s="59" t="s">
        <v>579</v>
      </c>
      <c r="AI209" s="59" t="s">
        <v>579</v>
      </c>
      <c r="AJ209" s="59" t="s">
        <v>579</v>
      </c>
      <c r="AK209" s="59" t="s">
        <v>579</v>
      </c>
      <c r="AL209" s="59" t="s">
        <v>579</v>
      </c>
      <c r="AM209" s="59" t="s">
        <v>579</v>
      </c>
      <c r="AN209" s="59" t="s">
        <v>579</v>
      </c>
      <c r="AO209" s="59" t="s">
        <v>579</v>
      </c>
      <c r="AP209" s="59" t="s">
        <v>579</v>
      </c>
      <c r="AQ209" s="59" t="s">
        <v>579</v>
      </c>
      <c r="AR209" s="59" t="s">
        <v>579</v>
      </c>
      <c r="AS209" s="59" t="s">
        <v>579</v>
      </c>
      <c r="AT209" s="59" t="s">
        <v>579</v>
      </c>
      <c r="AU209" s="59" t="s">
        <v>579</v>
      </c>
      <c r="AV209" s="59" t="s">
        <v>579</v>
      </c>
      <c r="AW209" s="59" t="s">
        <v>579</v>
      </c>
      <c r="AX209" s="59" t="s">
        <v>579</v>
      </c>
      <c r="AY209" s="59" t="s">
        <v>579</v>
      </c>
      <c r="AZ209" s="59" t="s">
        <v>579</v>
      </c>
      <c r="BA209" s="59" t="s">
        <v>579</v>
      </c>
      <c r="BB209" s="59" t="s">
        <v>579</v>
      </c>
      <c r="BC209" s="59" t="s">
        <v>579</v>
      </c>
      <c r="BD209" s="59" t="s">
        <v>579</v>
      </c>
    </row>
    <row r="210" s="29" customFormat="1" ht="15.25" spans="2:56">
      <c r="B210" s="54">
        <f t="shared" si="7"/>
        <v>199</v>
      </c>
      <c r="C210" s="51" t="str">
        <f ca="1">IF(INDIRECT("'Risk Input'!"&amp;Database!$O$8&amp;ROW()-5)="","",INDIRECT("'Risk Input'!"&amp;Database!$O$8&amp;ROW()-5))</f>
        <v/>
      </c>
      <c r="D210" s="52" t="str">
        <f ca="1">IF(INDIRECT("'Risk Input'!"&amp;Database!$O$2&amp;ROW()-5)="","",INDIRECT("'Risk Input'!"&amp;Database!$O$2&amp;ROW()-5))</f>
        <v/>
      </c>
      <c r="E210" s="51" t="str">
        <f ca="1">IF(INDIRECT("'Risk Input'!"&amp;Database!$O$25&amp;ROW()-5)="","",INDIRECT("'Risk Input'!"&amp;Database!$O$25&amp;ROW()-5))</f>
        <v/>
      </c>
      <c r="F210" s="51" t="str">
        <f ca="1">IF(INDIRECT("'Risk Input'!"&amp;Database!$O$20&amp;ROW()-5)="","",INDIRECT("'Risk Input'!"&amp;Database!$O$20&amp;ROW()-5))</f>
        <v/>
      </c>
      <c r="G210" s="51"/>
      <c r="H210" s="51"/>
      <c r="I210" s="59" t="s">
        <v>579</v>
      </c>
      <c r="J210" s="59" t="s">
        <v>579</v>
      </c>
      <c r="K210" s="59" t="s">
        <v>579</v>
      </c>
      <c r="L210" s="59" t="s">
        <v>579</v>
      </c>
      <c r="M210" s="59" t="s">
        <v>579</v>
      </c>
      <c r="N210" s="59" t="s">
        <v>579</v>
      </c>
      <c r="O210" s="59" t="s">
        <v>579</v>
      </c>
      <c r="P210" s="59" t="s">
        <v>579</v>
      </c>
      <c r="Q210" s="59" t="s">
        <v>579</v>
      </c>
      <c r="R210" s="59" t="s">
        <v>579</v>
      </c>
      <c r="S210" s="59" t="s">
        <v>579</v>
      </c>
      <c r="T210" s="59" t="s">
        <v>579</v>
      </c>
      <c r="U210" s="59" t="s">
        <v>579</v>
      </c>
      <c r="V210" s="59" t="s">
        <v>579</v>
      </c>
      <c r="W210" s="59" t="s">
        <v>579</v>
      </c>
      <c r="X210" s="59" t="s">
        <v>579</v>
      </c>
      <c r="Y210" s="59" t="s">
        <v>579</v>
      </c>
      <c r="Z210" s="59" t="s">
        <v>579</v>
      </c>
      <c r="AA210" s="59" t="s">
        <v>579</v>
      </c>
      <c r="AB210" s="59" t="s">
        <v>579</v>
      </c>
      <c r="AC210" s="59" t="s">
        <v>579</v>
      </c>
      <c r="AD210" s="59" t="s">
        <v>579</v>
      </c>
      <c r="AE210" s="59" t="s">
        <v>579</v>
      </c>
      <c r="AF210" s="59" t="s">
        <v>579</v>
      </c>
      <c r="AG210" s="59" t="s">
        <v>579</v>
      </c>
      <c r="AH210" s="59" t="s">
        <v>579</v>
      </c>
      <c r="AI210" s="59" t="s">
        <v>579</v>
      </c>
      <c r="AJ210" s="59" t="s">
        <v>579</v>
      </c>
      <c r="AK210" s="59" t="s">
        <v>579</v>
      </c>
      <c r="AL210" s="59" t="s">
        <v>579</v>
      </c>
      <c r="AM210" s="59" t="s">
        <v>579</v>
      </c>
      <c r="AN210" s="59" t="s">
        <v>579</v>
      </c>
      <c r="AO210" s="59" t="s">
        <v>579</v>
      </c>
      <c r="AP210" s="59" t="s">
        <v>579</v>
      </c>
      <c r="AQ210" s="59" t="s">
        <v>579</v>
      </c>
      <c r="AR210" s="59" t="s">
        <v>579</v>
      </c>
      <c r="AS210" s="59" t="s">
        <v>579</v>
      </c>
      <c r="AT210" s="59" t="s">
        <v>579</v>
      </c>
      <c r="AU210" s="59" t="s">
        <v>579</v>
      </c>
      <c r="AV210" s="59" t="s">
        <v>579</v>
      </c>
      <c r="AW210" s="59" t="s">
        <v>579</v>
      </c>
      <c r="AX210" s="59" t="s">
        <v>579</v>
      </c>
      <c r="AY210" s="59" t="s">
        <v>579</v>
      </c>
      <c r="AZ210" s="59" t="s">
        <v>579</v>
      </c>
      <c r="BA210" s="59" t="s">
        <v>579</v>
      </c>
      <c r="BB210" s="59" t="s">
        <v>579</v>
      </c>
      <c r="BC210" s="59" t="s">
        <v>579</v>
      </c>
      <c r="BD210" s="59" t="s">
        <v>579</v>
      </c>
    </row>
    <row r="211" s="29" customFormat="1" ht="15.25" spans="2:56">
      <c r="B211" s="54">
        <f t="shared" si="7"/>
        <v>200</v>
      </c>
      <c r="C211" s="51" t="str">
        <f ca="1">IF(INDIRECT("'Risk Input'!"&amp;Database!$O$8&amp;ROW()-5)="","",INDIRECT("'Risk Input'!"&amp;Database!$O$8&amp;ROW()-5))</f>
        <v/>
      </c>
      <c r="D211" s="52" t="str">
        <f ca="1">IF(INDIRECT("'Risk Input'!"&amp;Database!$O$2&amp;ROW()-5)="","",INDIRECT("'Risk Input'!"&amp;Database!$O$2&amp;ROW()-5))</f>
        <v/>
      </c>
      <c r="E211" s="53" t="str">
        <f ca="1">IF(INDIRECT("'Risk Input'!"&amp;Database!$O$25&amp;ROW()-5)="","",INDIRECT("'Risk Input'!"&amp;Database!$O$25&amp;ROW()-5))</f>
        <v/>
      </c>
      <c r="F211" s="53" t="str">
        <f ca="1">IF(INDIRECT("'Risk Input'!"&amp;Database!$O$20&amp;ROW()-5)="","",INDIRECT("'Risk Input'!"&amp;Database!$O$20&amp;ROW()-5))</f>
        <v/>
      </c>
      <c r="G211" s="53"/>
      <c r="H211" s="53"/>
      <c r="I211" s="59" t="s">
        <v>579</v>
      </c>
      <c r="J211" s="59" t="s">
        <v>579</v>
      </c>
      <c r="K211" s="59" t="s">
        <v>579</v>
      </c>
      <c r="L211" s="59" t="s">
        <v>579</v>
      </c>
      <c r="M211" s="59" t="s">
        <v>579</v>
      </c>
      <c r="N211" s="59" t="s">
        <v>579</v>
      </c>
      <c r="O211" s="59" t="s">
        <v>579</v>
      </c>
      <c r="P211" s="59" t="s">
        <v>579</v>
      </c>
      <c r="Q211" s="59" t="s">
        <v>579</v>
      </c>
      <c r="R211" s="59" t="s">
        <v>579</v>
      </c>
      <c r="S211" s="59" t="s">
        <v>579</v>
      </c>
      <c r="T211" s="59" t="s">
        <v>579</v>
      </c>
      <c r="U211" s="59" t="s">
        <v>579</v>
      </c>
      <c r="V211" s="59" t="s">
        <v>579</v>
      </c>
      <c r="W211" s="59" t="s">
        <v>579</v>
      </c>
      <c r="X211" s="59" t="s">
        <v>579</v>
      </c>
      <c r="Y211" s="59" t="s">
        <v>579</v>
      </c>
      <c r="Z211" s="59" t="s">
        <v>579</v>
      </c>
      <c r="AA211" s="59" t="s">
        <v>579</v>
      </c>
      <c r="AB211" s="59" t="s">
        <v>579</v>
      </c>
      <c r="AC211" s="59" t="s">
        <v>579</v>
      </c>
      <c r="AD211" s="59" t="s">
        <v>579</v>
      </c>
      <c r="AE211" s="59" t="s">
        <v>579</v>
      </c>
      <c r="AF211" s="59" t="s">
        <v>579</v>
      </c>
      <c r="AG211" s="59" t="s">
        <v>579</v>
      </c>
      <c r="AH211" s="59" t="s">
        <v>579</v>
      </c>
      <c r="AI211" s="59" t="s">
        <v>579</v>
      </c>
      <c r="AJ211" s="59" t="s">
        <v>579</v>
      </c>
      <c r="AK211" s="59" t="s">
        <v>579</v>
      </c>
      <c r="AL211" s="59" t="s">
        <v>579</v>
      </c>
      <c r="AM211" s="59" t="s">
        <v>579</v>
      </c>
      <c r="AN211" s="59" t="s">
        <v>579</v>
      </c>
      <c r="AO211" s="59" t="s">
        <v>579</v>
      </c>
      <c r="AP211" s="59" t="s">
        <v>579</v>
      </c>
      <c r="AQ211" s="59" t="s">
        <v>579</v>
      </c>
      <c r="AR211" s="59" t="s">
        <v>579</v>
      </c>
      <c r="AS211" s="59" t="s">
        <v>579</v>
      </c>
      <c r="AT211" s="59" t="s">
        <v>579</v>
      </c>
      <c r="AU211" s="59" t="s">
        <v>579</v>
      </c>
      <c r="AV211" s="59" t="s">
        <v>579</v>
      </c>
      <c r="AW211" s="59" t="s">
        <v>579</v>
      </c>
      <c r="AX211" s="59" t="s">
        <v>579</v>
      </c>
      <c r="AY211" s="59" t="s">
        <v>579</v>
      </c>
      <c r="AZ211" s="59" t="s">
        <v>579</v>
      </c>
      <c r="BA211" s="59" t="s">
        <v>579</v>
      </c>
      <c r="BB211" s="59" t="s">
        <v>579</v>
      </c>
      <c r="BC211" s="59" t="s">
        <v>579</v>
      </c>
      <c r="BD211" s="59" t="s">
        <v>579</v>
      </c>
    </row>
  </sheetData>
  <protectedRanges>
    <protectedRange sqref="B3 D3" name="Title_1_1"/>
  </protectedRanges>
  <mergeCells count="35">
    <mergeCell ref="B1:BD1"/>
    <mergeCell ref="B2:BD2"/>
    <mergeCell ref="B3:BD3"/>
    <mergeCell ref="I9:L9"/>
    <mergeCell ref="M9:P9"/>
    <mergeCell ref="Q9:T9"/>
    <mergeCell ref="U9:X9"/>
    <mergeCell ref="Y9:AB9"/>
    <mergeCell ref="AC9:AF9"/>
    <mergeCell ref="AG9:AJ9"/>
    <mergeCell ref="AK9:AN9"/>
    <mergeCell ref="AO9:AR9"/>
    <mergeCell ref="AS9:AV9"/>
    <mergeCell ref="AW9:AZ9"/>
    <mergeCell ref="BA9:BD9"/>
    <mergeCell ref="I10:L10"/>
    <mergeCell ref="M10:P10"/>
    <mergeCell ref="Q10:T10"/>
    <mergeCell ref="U10:X10"/>
    <mergeCell ref="Y10:AB10"/>
    <mergeCell ref="AC10:AF10"/>
    <mergeCell ref="AG10:AJ10"/>
    <mergeCell ref="AK10:AN10"/>
    <mergeCell ref="AO10:AR10"/>
    <mergeCell ref="AS10:AV10"/>
    <mergeCell ref="AW10:AZ10"/>
    <mergeCell ref="BA10:BD10"/>
    <mergeCell ref="B9:B11"/>
    <mergeCell ref="C9:C11"/>
    <mergeCell ref="D9:D11"/>
    <mergeCell ref="E9:E11"/>
    <mergeCell ref="F9:F11"/>
    <mergeCell ref="G9:G11"/>
    <mergeCell ref="H9:H11"/>
    <mergeCell ref="B4:BD8"/>
  </mergeCell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I14"/>
  <sheetViews>
    <sheetView showGridLines="0" workbookViewId="0">
      <pane xSplit="2" ySplit="9" topLeftCell="C10" activePane="bottomRight" state="frozen"/>
      <selection/>
      <selection pane="topRight"/>
      <selection pane="bottomLeft"/>
      <selection pane="bottomRight" activeCell="C10" sqref="C10:E14"/>
    </sheetView>
  </sheetViews>
  <sheetFormatPr defaultColWidth="8.81818181818182" defaultRowHeight="14.5"/>
  <cols>
    <col min="2" max="2" width="7.81818181818182" style="1" customWidth="1"/>
    <col min="3" max="3" width="12" style="1" customWidth="1"/>
    <col min="4" max="4" width="12.5454545454545" style="1" customWidth="1"/>
    <col min="5" max="5" width="67.4545454545455" customWidth="1"/>
    <col min="6" max="6" width="14.5454545454545" style="2" customWidth="1"/>
    <col min="7" max="7" width="15.8181818181818" style="3" customWidth="1"/>
    <col min="8" max="8" width="15.4545454545455" style="3" customWidth="1"/>
    <col min="9" max="9" width="23" style="4" customWidth="1"/>
  </cols>
  <sheetData>
    <row r="1" ht="21" customHeight="1" spans="2:9">
      <c r="B1" s="5" t="s">
        <v>250</v>
      </c>
      <c r="C1" s="6"/>
      <c r="D1" s="6"/>
      <c r="E1" s="6"/>
      <c r="F1" s="6"/>
      <c r="G1" s="6"/>
      <c r="H1" s="6"/>
      <c r="I1" s="23"/>
    </row>
    <row r="2" spans="2:9">
      <c r="B2" s="7"/>
      <c r="C2" s="8"/>
      <c r="D2" s="8"/>
      <c r="E2" s="8"/>
      <c r="F2" s="8"/>
      <c r="G2" s="8"/>
      <c r="H2" s="8"/>
      <c r="I2" s="24"/>
    </row>
    <row r="3" ht="18" customHeight="1" spans="2:9">
      <c r="B3" s="9"/>
      <c r="C3" s="10"/>
      <c r="D3" s="10"/>
      <c r="E3" s="10"/>
      <c r="F3" s="10"/>
      <c r="G3" s="10"/>
      <c r="H3" s="10"/>
      <c r="I3" s="25"/>
    </row>
    <row r="4" spans="2:9">
      <c r="B4" s="11"/>
      <c r="C4" s="12"/>
      <c r="D4" s="12"/>
      <c r="E4" s="12"/>
      <c r="F4" s="12"/>
      <c r="G4" s="12"/>
      <c r="H4" s="12"/>
      <c r="I4" s="26"/>
    </row>
    <row r="5" spans="2:9">
      <c r="B5" s="13"/>
      <c r="C5" s="12"/>
      <c r="D5" s="12"/>
      <c r="E5" s="12"/>
      <c r="F5" s="12"/>
      <c r="G5" s="12"/>
      <c r="H5" s="12"/>
      <c r="I5" s="26"/>
    </row>
    <row r="6" spans="2:9">
      <c r="B6" s="13"/>
      <c r="C6" s="12"/>
      <c r="D6" s="12"/>
      <c r="E6" s="12"/>
      <c r="F6" s="12"/>
      <c r="G6" s="12"/>
      <c r="H6" s="12"/>
      <c r="I6" s="26"/>
    </row>
    <row r="7" ht="15.25" spans="2:9">
      <c r="B7" s="14"/>
      <c r="C7" s="15"/>
      <c r="D7" s="15"/>
      <c r="E7" s="15"/>
      <c r="F7" s="15"/>
      <c r="G7" s="15"/>
      <c r="H7" s="15"/>
      <c r="I7" s="27"/>
    </row>
    <row r="8" ht="23.25" customHeight="1" spans="2:9">
      <c r="B8" s="16" t="s">
        <v>75</v>
      </c>
      <c r="C8" s="16" t="s">
        <v>580</v>
      </c>
      <c r="D8" s="17" t="s">
        <v>581</v>
      </c>
      <c r="E8" s="18" t="s">
        <v>582</v>
      </c>
      <c r="F8" s="19" t="s">
        <v>583</v>
      </c>
      <c r="G8" s="19" t="s">
        <v>584</v>
      </c>
      <c r="H8" s="19" t="s">
        <v>585</v>
      </c>
      <c r="I8" s="18" t="s">
        <v>299</v>
      </c>
    </row>
    <row r="9" ht="23.25" customHeight="1" spans="2:9">
      <c r="B9" s="20"/>
      <c r="C9" s="20"/>
      <c r="D9" s="21"/>
      <c r="E9" s="17"/>
      <c r="F9" s="22"/>
      <c r="G9" s="22"/>
      <c r="H9" s="22"/>
      <c r="I9" s="17"/>
    </row>
    <row r="10" spans="4:4">
      <c r="D10" s="1">
        <v>2</v>
      </c>
    </row>
    <row r="11" spans="4:4">
      <c r="D11" s="1">
        <v>3</v>
      </c>
    </row>
    <row r="12" spans="4:4">
      <c r="D12" s="1">
        <v>4</v>
      </c>
    </row>
    <row r="13" spans="4:4">
      <c r="D13" s="1">
        <v>5</v>
      </c>
    </row>
    <row r="14" spans="4:5">
      <c r="D14" s="1">
        <v>1</v>
      </c>
      <c r="E14" t="s">
        <v>275</v>
      </c>
    </row>
  </sheetData>
  <protectedRanges>
    <protectedRange sqref="B3 E3:F3" name="Title_1_1"/>
  </protectedRanges>
  <mergeCells count="12">
    <mergeCell ref="B1:I1"/>
    <mergeCell ref="B2:I2"/>
    <mergeCell ref="B3:I3"/>
    <mergeCell ref="B8:B9"/>
    <mergeCell ref="C8:C9"/>
    <mergeCell ref="D8:D9"/>
    <mergeCell ref="E8:E9"/>
    <mergeCell ref="F8:F9"/>
    <mergeCell ref="G8:G9"/>
    <mergeCell ref="H8:H9"/>
    <mergeCell ref="I8:I9"/>
    <mergeCell ref="B4:I7"/>
  </mergeCells>
  <conditionalFormatting sqref="F$1:H$1048576">
    <cfRule type="cellIs" dxfId="0" priority="1" operator="equal">
      <formula>"LOW RISK"</formula>
    </cfRule>
    <cfRule type="cellIs" dxfId="1" priority="2" operator="equal">
      <formula>"MEDIUM RISK"</formula>
    </cfRule>
    <cfRule type="cellIs" dxfId="2" priority="3" operator="equal">
      <formula>"HIGH RISK"</formula>
    </cfRule>
    <cfRule type="cellIs" dxfId="3" priority="4" operator="equal">
      <formula>"EXTREME HIGH"</formula>
    </cfRule>
  </conditionalFormatting>
  <pageMargins left="0.7" right="0.7" top="0.75" bottom="0.75" header="0.3" footer="0.3"/>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8" master=""/>
  <rangeList sheetStid="30" master=""/>
  <rangeList sheetStid="31" master=""/>
  <rangeList sheetStid="2" master=""/>
  <rangeList sheetStid="29" master=""/>
  <rangeList sheetStid="5" master=""/>
  <rangeList sheetStid="1" master="">
    <arrUserId title="Title_1_1_1" rangeCreator="" othersAccessPermission="edit"/>
    <arrUserId title="Title_1_1_1_1" rangeCreator="" othersAccessPermission="edit"/>
  </rangeList>
  <rangeList sheetStid="28" master=""/>
  <rangeList sheetStid="3" master=""/>
  <rangeList sheetStid="4" master=""/>
  <rangeList sheetStid="6" master="">
    <arrUserId title="Title" rangeCreator="" othersAccessPermission="edit"/>
  </rangeList>
  <rangeList sheetStid="7" master=""/>
  <rangeList sheetStid="27" master=""/>
  <rangeList sheetStid="12" master="">
    <arrUserId title="Title_1_1" rangeCreator="" othersAccessPermission="edit"/>
  </rangeList>
  <rangeList sheetStid="32" master="">
    <arrUserId title="Title_1_1" rangeCreator="" othersAccessPermission="edit"/>
  </rangeList>
  <rangeList sheetStid="13" master="">
    <arrUserId title="Title_1_1" rangeCreator="" othersAccessPermission="edit"/>
  </rangeList>
  <rangeList sheetStid="14" master="">
    <arrUserId title="Title_1_1" rangeCreator="" othersAccessPermission="edit"/>
  </rangeList>
  <rangeList sheetStid="15" master="">
    <arrUserId title="Title_1_1" rangeCreator="" othersAccessPermission="edit"/>
  </rangeList>
  <rangeList sheetStid="16" master="">
    <arrUserId title="Title_1_1" rangeCreator="" othersAccessPermission="edit"/>
  </rangeList>
  <rangeList sheetStid="17" master="">
    <arrUserId title="Title_1_1" rangeCreator="" othersAccessPermission="edit"/>
  </rangeList>
  <rangeList sheetStid="18" master="">
    <arrUserId title="Title_1_1" rangeCreator="" othersAccessPermission="edit"/>
  </rangeList>
  <rangeList sheetStid="19" master="">
    <arrUserId title="Title_1_1" rangeCreator="" othersAccessPermission="edit"/>
  </rangeList>
  <rangeList sheetStid="20" master="">
    <arrUserId title="Title_1_1" rangeCreator="" othersAccessPermission="edit"/>
  </rangeList>
  <rangeList sheetStid="23" master="">
    <arrUserId title="Title_1_1" rangeCreator="" othersAccessPermission="edit"/>
  </rangeList>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24</vt:i4>
      </vt:variant>
    </vt:vector>
  </HeadingPairs>
  <TitlesOfParts>
    <vt:vector size="24" baseType="lpstr">
      <vt:lpstr>Manual</vt:lpstr>
      <vt:lpstr>Organisasi</vt:lpstr>
      <vt:lpstr>Rekap</vt:lpstr>
      <vt:lpstr>Database</vt:lpstr>
      <vt:lpstr>Kriteria Risiko</vt:lpstr>
      <vt:lpstr>Risk Appetite</vt:lpstr>
      <vt:lpstr>Risk Input</vt:lpstr>
      <vt:lpstr>BTR &amp; Kertas kerja</vt:lpstr>
      <vt:lpstr>Risk Profile</vt:lpstr>
      <vt:lpstr>Residual Risk</vt:lpstr>
      <vt:lpstr>Risk Register Table</vt:lpstr>
      <vt:lpstr>Risk Register Graph</vt:lpstr>
      <vt:lpstr>Rincian Tindakan Penanganan</vt:lpstr>
      <vt:lpstr>PROFIL RISIKO</vt:lpstr>
      <vt:lpstr>PROFIL RISIKO KATEGORI</vt:lpstr>
      <vt:lpstr>DESKRIPSI &amp; PENANGANAN</vt:lpstr>
      <vt:lpstr>LAP UPDATE RISK REG</vt:lpstr>
      <vt:lpstr>RISIKO TERJADI</vt:lpstr>
      <vt:lpstr>PERUBAHAN PERINGKAT</vt:lpstr>
      <vt:lpstr>PERUBAHAN PENANGANAN RISIKO</vt:lpstr>
      <vt:lpstr>LAPORAN PEMANTAUAN</vt:lpstr>
      <vt:lpstr>TOP RISK EVENTS</vt:lpstr>
      <vt:lpstr>LAMP. RENCANA PENANGANAN</vt:lpstr>
      <vt:lpstr>RISK APPETITE REPORT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Odin</dc:creator>
  <cp:lastModifiedBy>Asus</cp:lastModifiedBy>
  <dcterms:created xsi:type="dcterms:W3CDTF">2010-01-09T15:57:00Z</dcterms:created>
  <cp:lastPrinted>2021-10-30T04:10:00Z</cp:lastPrinted>
  <dcterms:modified xsi:type="dcterms:W3CDTF">2022-06-30T08:47:24Z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4B1B910902024F50B48FB3E5941E4031</vt:lpwstr>
  </property>
  <property fmtid="{D5CDD505-2E9C-101B-9397-08002B2CF9AE}" pid="3" name="KSOProductBuildVer">
    <vt:lpwstr>1033-11.2.0.11156</vt:lpwstr>
  </property>
</Properties>
</file>