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Y3" i="1"/>
  <c r="Z3" s="1"/>
  <c r="AA3" s="1"/>
  <c r="AB3" s="1"/>
  <c r="T3"/>
  <c r="U3" s="1"/>
  <c r="V3" s="1"/>
  <c r="W3" s="1"/>
  <c r="P4"/>
  <c r="Q4"/>
  <c r="R4"/>
  <c r="P5"/>
  <c r="Q5"/>
  <c r="R5"/>
  <c r="P6"/>
  <c r="Q6"/>
  <c r="R6"/>
  <c r="P7"/>
  <c r="Q7"/>
  <c r="R7"/>
  <c r="P8"/>
  <c r="Q8"/>
  <c r="R8"/>
  <c r="P9"/>
  <c r="Q9"/>
  <c r="R9"/>
  <c r="P10"/>
  <c r="Q10"/>
  <c r="R10"/>
  <c r="P11"/>
  <c r="Q11"/>
  <c r="R11"/>
  <c r="P12"/>
  <c r="Q12"/>
  <c r="R12"/>
  <c r="P13"/>
  <c r="Q13"/>
  <c r="R13"/>
  <c r="P14"/>
  <c r="Q14"/>
  <c r="R14"/>
  <c r="P15"/>
  <c r="Q15"/>
  <c r="R15"/>
  <c r="P16"/>
  <c r="Q16"/>
  <c r="R16"/>
  <c r="P17"/>
  <c r="Q17"/>
  <c r="R17"/>
  <c r="P18"/>
  <c r="Q18"/>
  <c r="R18"/>
  <c r="P19"/>
  <c r="Q19"/>
  <c r="R19"/>
  <c r="P20"/>
  <c r="Q20"/>
  <c r="R20"/>
  <c r="O5"/>
  <c r="O6"/>
  <c r="O7"/>
  <c r="O8"/>
  <c r="Y8" s="1"/>
  <c r="O9"/>
  <c r="O10"/>
  <c r="O11"/>
  <c r="O12"/>
  <c r="O13"/>
  <c r="O14"/>
  <c r="O15"/>
  <c r="O16"/>
  <c r="O17"/>
  <c r="O18"/>
  <c r="O19"/>
  <c r="O20"/>
  <c r="O4"/>
  <c r="O24" s="1"/>
  <c r="N5"/>
  <c r="N6"/>
  <c r="N7"/>
  <c r="N8"/>
  <c r="N9"/>
  <c r="N10"/>
  <c r="N11"/>
  <c r="N12"/>
  <c r="N13"/>
  <c r="N14"/>
  <c r="N15"/>
  <c r="N16"/>
  <c r="N17"/>
  <c r="N18"/>
  <c r="N19"/>
  <c r="N20"/>
  <c r="N4"/>
  <c r="O3"/>
  <c r="P3" s="1"/>
  <c r="Q3" s="1"/>
  <c r="R3" s="1"/>
  <c r="M20"/>
  <c r="W20" s="1"/>
  <c r="M19"/>
  <c r="W19" s="1"/>
  <c r="M18"/>
  <c r="W18" s="1"/>
  <c r="M17"/>
  <c r="W17" s="1"/>
  <c r="M16"/>
  <c r="W16" s="1"/>
  <c r="M15"/>
  <c r="W15" s="1"/>
  <c r="M14"/>
  <c r="W14" s="1"/>
  <c r="M13"/>
  <c r="W13" s="1"/>
  <c r="M12"/>
  <c r="W12" s="1"/>
  <c r="M11"/>
  <c r="W11" s="1"/>
  <c r="M10"/>
  <c r="W10" s="1"/>
  <c r="M9"/>
  <c r="W9" s="1"/>
  <c r="M8"/>
  <c r="W8" s="1"/>
  <c r="M7"/>
  <c r="W7" s="1"/>
  <c r="M6"/>
  <c r="W6" s="1"/>
  <c r="M5"/>
  <c r="W5" s="1"/>
  <c r="M4"/>
  <c r="W4" s="1"/>
  <c r="L20"/>
  <c r="V20" s="1"/>
  <c r="L19"/>
  <c r="V19" s="1"/>
  <c r="AA19" s="1"/>
  <c r="L18"/>
  <c r="V18" s="1"/>
  <c r="AA18" s="1"/>
  <c r="L17"/>
  <c r="V17" s="1"/>
  <c r="L16"/>
  <c r="V16" s="1"/>
  <c r="L15"/>
  <c r="V15" s="1"/>
  <c r="AA15" s="1"/>
  <c r="L14"/>
  <c r="V14" s="1"/>
  <c r="AA14" s="1"/>
  <c r="L13"/>
  <c r="V13" s="1"/>
  <c r="L12"/>
  <c r="V12" s="1"/>
  <c r="L11"/>
  <c r="V11" s="1"/>
  <c r="AA11" s="1"/>
  <c r="L10"/>
  <c r="V10" s="1"/>
  <c r="AA10" s="1"/>
  <c r="L9"/>
  <c r="V9" s="1"/>
  <c r="L8"/>
  <c r="V8" s="1"/>
  <c r="L7"/>
  <c r="V7" s="1"/>
  <c r="L6"/>
  <c r="V6" s="1"/>
  <c r="L5"/>
  <c r="V5" s="1"/>
  <c r="L4"/>
  <c r="V4" s="1"/>
  <c r="K20"/>
  <c r="U20" s="1"/>
  <c r="K19"/>
  <c r="U19" s="1"/>
  <c r="Z19" s="1"/>
  <c r="K18"/>
  <c r="U18" s="1"/>
  <c r="Z18" s="1"/>
  <c r="K17"/>
  <c r="U17" s="1"/>
  <c r="Z17" s="1"/>
  <c r="K16"/>
  <c r="U16" s="1"/>
  <c r="K15"/>
  <c r="U15" s="1"/>
  <c r="Z15" s="1"/>
  <c r="K14"/>
  <c r="U14" s="1"/>
  <c r="Z14" s="1"/>
  <c r="K13"/>
  <c r="U13" s="1"/>
  <c r="Z13" s="1"/>
  <c r="K12"/>
  <c r="U12" s="1"/>
  <c r="K11"/>
  <c r="U11" s="1"/>
  <c r="Z11" s="1"/>
  <c r="K10"/>
  <c r="U10" s="1"/>
  <c r="Z10" s="1"/>
  <c r="K9"/>
  <c r="U9" s="1"/>
  <c r="Z9" s="1"/>
  <c r="K8"/>
  <c r="U8" s="1"/>
  <c r="K7"/>
  <c r="U7" s="1"/>
  <c r="K6"/>
  <c r="U6" s="1"/>
  <c r="Z6" s="1"/>
  <c r="K5"/>
  <c r="U5" s="1"/>
  <c r="K4"/>
  <c r="U4" s="1"/>
  <c r="J20"/>
  <c r="T20" s="1"/>
  <c r="J19"/>
  <c r="T19" s="1"/>
  <c r="J18"/>
  <c r="T18" s="1"/>
  <c r="J17"/>
  <c r="T17" s="1"/>
  <c r="J16"/>
  <c r="T16" s="1"/>
  <c r="J15"/>
  <c r="T15" s="1"/>
  <c r="J14"/>
  <c r="T14" s="1"/>
  <c r="J13"/>
  <c r="T13" s="1"/>
  <c r="J12"/>
  <c r="T12" s="1"/>
  <c r="J11"/>
  <c r="T11" s="1"/>
  <c r="J10"/>
  <c r="T10" s="1"/>
  <c r="J9"/>
  <c r="T9" s="1"/>
  <c r="J8"/>
  <c r="T8" s="1"/>
  <c r="J7"/>
  <c r="T7" s="1"/>
  <c r="Y7" s="1"/>
  <c r="J6"/>
  <c r="T6" s="1"/>
  <c r="J5"/>
  <c r="T5" s="1"/>
  <c r="J4"/>
  <c r="T4" s="1"/>
  <c r="I4"/>
  <c r="S4" s="1"/>
  <c r="J3"/>
  <c r="K3" s="1"/>
  <c r="L3" s="1"/>
  <c r="M3" s="1"/>
  <c r="E3"/>
  <c r="F3" s="1"/>
  <c r="G3" s="1"/>
  <c r="H3" s="1"/>
  <c r="I5"/>
  <c r="S5" s="1"/>
  <c r="I6"/>
  <c r="S6" s="1"/>
  <c r="I7"/>
  <c r="S7" s="1"/>
  <c r="I8"/>
  <c r="S8" s="1"/>
  <c r="I9"/>
  <c r="S9" s="1"/>
  <c r="I10"/>
  <c r="S10" s="1"/>
  <c r="I11"/>
  <c r="S11" s="1"/>
  <c r="X11" s="1"/>
  <c r="I12"/>
  <c r="S12" s="1"/>
  <c r="I13"/>
  <c r="S13" s="1"/>
  <c r="I14"/>
  <c r="S14" s="1"/>
  <c r="I15"/>
  <c r="S15" s="1"/>
  <c r="X15" s="1"/>
  <c r="I16"/>
  <c r="S16" s="1"/>
  <c r="I17"/>
  <c r="S17" s="1"/>
  <c r="I18"/>
  <c r="S18" s="1"/>
  <c r="I19"/>
  <c r="S19" s="1"/>
  <c r="I20"/>
  <c r="S20" s="1"/>
  <c r="D25"/>
  <c r="D24"/>
  <c r="D23"/>
  <c r="D22"/>
  <c r="C24"/>
  <c r="C23"/>
  <c r="C22"/>
  <c r="Y9" l="1"/>
  <c r="AC9" s="1"/>
  <c r="Y5"/>
  <c r="W25"/>
  <c r="AB17"/>
  <c r="AB13"/>
  <c r="AB9"/>
  <c r="P25"/>
  <c r="R25"/>
  <c r="Q23"/>
  <c r="Y4"/>
  <c r="Y20"/>
  <c r="Y16"/>
  <c r="Y12"/>
  <c r="AB20"/>
  <c r="AB16"/>
  <c r="AB12"/>
  <c r="AB8"/>
  <c r="AA7"/>
  <c r="R22"/>
  <c r="Y17"/>
  <c r="Y13"/>
  <c r="AB19"/>
  <c r="AB15"/>
  <c r="AB11"/>
  <c r="AB7"/>
  <c r="T24"/>
  <c r="X4"/>
  <c r="X17"/>
  <c r="X13"/>
  <c r="AC13" s="1"/>
  <c r="X9"/>
  <c r="O23"/>
  <c r="Z20"/>
  <c r="AB18"/>
  <c r="AA17"/>
  <c r="Z16"/>
  <c r="AB14"/>
  <c r="AA13"/>
  <c r="Z12"/>
  <c r="AB10"/>
  <c r="AA9"/>
  <c r="Z8"/>
  <c r="AB6"/>
  <c r="Q25"/>
  <c r="P23"/>
  <c r="V22"/>
  <c r="V23"/>
  <c r="V24"/>
  <c r="U23"/>
  <c r="U22"/>
  <c r="U24"/>
  <c r="Y18"/>
  <c r="Y19"/>
  <c r="Y15"/>
  <c r="AC15" s="1"/>
  <c r="Y11"/>
  <c r="AC11" s="1"/>
  <c r="AA20"/>
  <c r="AA16"/>
  <c r="AA12"/>
  <c r="AA8"/>
  <c r="T22"/>
  <c r="S24"/>
  <c r="S22"/>
  <c r="S23"/>
  <c r="W24"/>
  <c r="W22"/>
  <c r="W23"/>
  <c r="X19"/>
  <c r="AC19" s="1"/>
  <c r="X7"/>
  <c r="S25"/>
  <c r="V25"/>
  <c r="AA6"/>
  <c r="T25"/>
  <c r="U25"/>
  <c r="Z5"/>
  <c r="Y14"/>
  <c r="Y10"/>
  <c r="N24"/>
  <c r="Y6"/>
  <c r="O25"/>
  <c r="P24"/>
  <c r="R23"/>
  <c r="O22"/>
  <c r="X14"/>
  <c r="X6"/>
  <c r="Z7"/>
  <c r="Z4"/>
  <c r="P22"/>
  <c r="AA5"/>
  <c r="AA4"/>
  <c r="R24"/>
  <c r="T23"/>
  <c r="Q22"/>
  <c r="AC17"/>
  <c r="X18"/>
  <c r="X10"/>
  <c r="Q24"/>
  <c r="X20"/>
  <c r="X16"/>
  <c r="AC16" s="1"/>
  <c r="X12"/>
  <c r="X8"/>
  <c r="AB5"/>
  <c r="AB4"/>
  <c r="N25"/>
  <c r="N22"/>
  <c r="X5"/>
  <c r="N23"/>
  <c r="Y23" l="1"/>
  <c r="AB25"/>
  <c r="AC18"/>
  <c r="Y24"/>
  <c r="AC6"/>
  <c r="AC10"/>
  <c r="Z24"/>
  <c r="AC12"/>
  <c r="AA25"/>
  <c r="AC8"/>
  <c r="AA22"/>
  <c r="AA24"/>
  <c r="Y22"/>
  <c r="AB22"/>
  <c r="AB23"/>
  <c r="AC7"/>
  <c r="AB24"/>
  <c r="Z22"/>
  <c r="AC4"/>
  <c r="Y25"/>
  <c r="AA23"/>
  <c r="Z23"/>
  <c r="AC20"/>
  <c r="AC14"/>
  <c r="Z25"/>
  <c r="X22"/>
  <c r="X24"/>
  <c r="AC5"/>
  <c r="X23"/>
  <c r="X25"/>
  <c r="AC25" l="1"/>
  <c r="AC24"/>
  <c r="AC22"/>
  <c r="AC23"/>
</calcChain>
</file>

<file path=xl/sharedStrings.xml><?xml version="1.0" encoding="utf-8"?>
<sst xmlns="http://schemas.openxmlformats.org/spreadsheetml/2006/main" count="49" uniqueCount="47">
  <si>
    <t>Employee Payroll</t>
  </si>
  <si>
    <t>Last Name</t>
  </si>
  <si>
    <t>First Name</t>
  </si>
  <si>
    <t>Hourly Wage</t>
  </si>
  <si>
    <t>House Worked</t>
  </si>
  <si>
    <t>Pay</t>
  </si>
  <si>
    <t>Gaur</t>
  </si>
  <si>
    <t>Mukul</t>
  </si>
  <si>
    <t>Ankush</t>
  </si>
  <si>
    <t>Prasad</t>
  </si>
  <si>
    <t>Bunty</t>
  </si>
  <si>
    <t>Anand</t>
  </si>
  <si>
    <t>Vikky</t>
  </si>
  <si>
    <t>Kumari</t>
  </si>
  <si>
    <t>Nisha</t>
  </si>
  <si>
    <t>Shisodiya</t>
  </si>
  <si>
    <t>Neha</t>
  </si>
  <si>
    <t>Priya</t>
  </si>
  <si>
    <t>Sweta</t>
  </si>
  <si>
    <t>Gputa</t>
  </si>
  <si>
    <t>Sonu</t>
  </si>
  <si>
    <t>Burli</t>
  </si>
  <si>
    <t>Navneet</t>
  </si>
  <si>
    <t>Verma</t>
  </si>
  <si>
    <t>Suyash</t>
  </si>
  <si>
    <t>Sahil</t>
  </si>
  <si>
    <t>JP</t>
  </si>
  <si>
    <t>Panav</t>
  </si>
  <si>
    <t>Sarvesh</t>
  </si>
  <si>
    <t>Shubham</t>
  </si>
  <si>
    <t>Srinivash</t>
  </si>
  <si>
    <t>Ishita</t>
  </si>
  <si>
    <t>Raj</t>
  </si>
  <si>
    <t>Adarsh</t>
  </si>
  <si>
    <t>Baguli</t>
  </si>
  <si>
    <t>Chetan</t>
  </si>
  <si>
    <t>Gowda</t>
  </si>
  <si>
    <t>Abhilash</t>
  </si>
  <si>
    <t>Max</t>
  </si>
  <si>
    <t>Min</t>
  </si>
  <si>
    <t>Average</t>
  </si>
  <si>
    <t>Total</t>
  </si>
  <si>
    <t>Mukul Gaur</t>
  </si>
  <si>
    <t>Overtime Hours</t>
  </si>
  <si>
    <t>Overtime Bonus</t>
  </si>
  <si>
    <t>Total Pay</t>
  </si>
  <si>
    <t>January Pay</t>
  </si>
</sst>
</file>

<file path=xl/styles.xml><?xml version="1.0" encoding="utf-8"?>
<styleSheet xmlns="http://schemas.openxmlformats.org/spreadsheetml/2006/main">
  <numFmts count="4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0.0"/>
    <numFmt numFmtId="166" formatCode="_ &quot;₹&quot;\ * #,##0.0_ ;_ &quot;₹&quot;\ * \-#,##0.0_ ;_ &quot;₹&quot;\ * &quot;-&quot;?_ ;_ @_ "/>
  </numFmts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16" fontId="0" fillId="2" borderId="0" xfId="0" applyNumberFormat="1" applyFill="1"/>
    <xf numFmtId="0" fontId="0" fillId="2" borderId="0" xfId="0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164" fontId="0" fillId="4" borderId="0" xfId="0" applyNumberFormat="1" applyFill="1"/>
    <xf numFmtId="16" fontId="0" fillId="5" borderId="0" xfId="0" applyNumberFormat="1" applyFill="1"/>
    <xf numFmtId="164" fontId="0" fillId="5" borderId="0" xfId="0" applyNumberFormat="1" applyFill="1"/>
    <xf numFmtId="16" fontId="0" fillId="6" borderId="0" xfId="0" applyNumberForma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25"/>
  <sheetViews>
    <sheetView tabSelected="1" topLeftCell="C1" zoomScale="85" zoomScaleNormal="85" workbookViewId="0">
      <selection activeCell="AD13" sqref="AD13"/>
    </sheetView>
  </sheetViews>
  <sheetFormatPr defaultRowHeight="15"/>
  <cols>
    <col min="1" max="1" width="16.5703125" bestFit="1" customWidth="1"/>
    <col min="2" max="2" width="10.5703125" bestFit="1" customWidth="1"/>
    <col min="3" max="3" width="12.28515625" bestFit="1" customWidth="1"/>
    <col min="4" max="4" width="14.140625" bestFit="1" customWidth="1"/>
    <col min="5" max="8" width="14.140625" customWidth="1"/>
    <col min="9" max="9" width="15.42578125" bestFit="1" customWidth="1"/>
    <col min="10" max="13" width="15.140625" customWidth="1"/>
    <col min="14" max="14" width="12.42578125" bestFit="1" customWidth="1"/>
    <col min="15" max="18" width="11.5703125" customWidth="1"/>
    <col min="19" max="19" width="15.5703125" bestFit="1" customWidth="1"/>
    <col min="20" max="23" width="15.5703125" customWidth="1"/>
    <col min="24" max="24" width="12.42578125" bestFit="1" customWidth="1"/>
    <col min="25" max="29" width="11.7109375" bestFit="1" customWidth="1"/>
  </cols>
  <sheetData>
    <row r="1" spans="1:29">
      <c r="A1" t="s">
        <v>0</v>
      </c>
      <c r="C1" t="s">
        <v>42</v>
      </c>
    </row>
    <row r="2" spans="1:29">
      <c r="D2" t="s">
        <v>4</v>
      </c>
      <c r="I2" t="s">
        <v>43</v>
      </c>
      <c r="N2" t="s">
        <v>5</v>
      </c>
      <c r="S2" t="s">
        <v>44</v>
      </c>
      <c r="X2" t="s">
        <v>45</v>
      </c>
      <c r="AC2" t="s">
        <v>46</v>
      </c>
    </row>
    <row r="3" spans="1:29">
      <c r="A3" t="s">
        <v>1</v>
      </c>
      <c r="B3" t="s">
        <v>2</v>
      </c>
      <c r="C3" t="s">
        <v>3</v>
      </c>
      <c r="D3" s="5">
        <v>44197</v>
      </c>
      <c r="E3" s="5">
        <f>D3+7</f>
        <v>44204</v>
      </c>
      <c r="F3" s="5">
        <f t="shared" ref="F3:H3" si="0">E3+7</f>
        <v>44211</v>
      </c>
      <c r="G3" s="5">
        <f t="shared" si="0"/>
        <v>44218</v>
      </c>
      <c r="H3" s="5">
        <f t="shared" si="0"/>
        <v>44225</v>
      </c>
      <c r="I3" s="7">
        <v>44197</v>
      </c>
      <c r="J3" s="7">
        <f>I3+7</f>
        <v>44204</v>
      </c>
      <c r="K3" s="7">
        <f t="shared" ref="K3:M3" si="1">J3+7</f>
        <v>44211</v>
      </c>
      <c r="L3" s="7">
        <f t="shared" si="1"/>
        <v>44218</v>
      </c>
      <c r="M3" s="7">
        <f t="shared" si="1"/>
        <v>44225</v>
      </c>
      <c r="N3" s="9">
        <v>44197</v>
      </c>
      <c r="O3" s="9">
        <f>N3+7</f>
        <v>44204</v>
      </c>
      <c r="P3" s="9">
        <f t="shared" ref="P3:R3" si="2">O3+7</f>
        <v>44211</v>
      </c>
      <c r="Q3" s="9">
        <f t="shared" si="2"/>
        <v>44218</v>
      </c>
      <c r="R3" s="9">
        <f t="shared" si="2"/>
        <v>44225</v>
      </c>
      <c r="S3" s="11">
        <v>44197</v>
      </c>
      <c r="T3" s="11">
        <f>S3+7</f>
        <v>44204</v>
      </c>
      <c r="U3" s="11">
        <f t="shared" ref="U3:W3" si="3">T3+7</f>
        <v>44211</v>
      </c>
      <c r="V3" s="11">
        <f t="shared" si="3"/>
        <v>44218</v>
      </c>
      <c r="W3" s="11">
        <f t="shared" si="3"/>
        <v>44225</v>
      </c>
      <c r="X3" s="13">
        <v>44197</v>
      </c>
      <c r="Y3" s="13">
        <f>X3+7</f>
        <v>44204</v>
      </c>
      <c r="Z3" s="13">
        <f t="shared" ref="Z3:AA3" si="4">Y3+7</f>
        <v>44211</v>
      </c>
      <c r="AA3" s="13">
        <f t="shared" si="4"/>
        <v>44218</v>
      </c>
      <c r="AB3" s="13">
        <f>AA3+7</f>
        <v>44225</v>
      </c>
    </row>
    <row r="4" spans="1:29">
      <c r="A4" t="s">
        <v>6</v>
      </c>
      <c r="B4" t="s">
        <v>7</v>
      </c>
      <c r="C4" s="1">
        <v>50</v>
      </c>
      <c r="D4" s="6">
        <v>50</v>
      </c>
      <c r="E4" s="6">
        <v>45</v>
      </c>
      <c r="F4" s="6">
        <v>48</v>
      </c>
      <c r="G4" s="6">
        <v>56</v>
      </c>
      <c r="H4" s="6">
        <v>42</v>
      </c>
      <c r="I4" s="8">
        <f>IF(D4&gt;40,D4-40,0)</f>
        <v>10</v>
      </c>
      <c r="J4" s="8">
        <f>IF(E4&gt;40,E4-40,0)</f>
        <v>5</v>
      </c>
      <c r="K4" s="8">
        <f>IF(F4&gt;40,F4-40,0)</f>
        <v>8</v>
      </c>
      <c r="L4" s="8">
        <f>IF(G4&gt;40,G4-40,0)</f>
        <v>16</v>
      </c>
      <c r="M4" s="8">
        <f>IF(H4&gt;40,H4-40,0)</f>
        <v>2</v>
      </c>
      <c r="N4" s="10">
        <f>$C4*D4</f>
        <v>2500</v>
      </c>
      <c r="O4" s="10">
        <f>$C4*E4</f>
        <v>2250</v>
      </c>
      <c r="P4" s="10">
        <f t="shared" ref="P4:R19" si="5">$C4*F4</f>
        <v>2400</v>
      </c>
      <c r="Q4" s="10">
        <f t="shared" si="5"/>
        <v>2800</v>
      </c>
      <c r="R4" s="10">
        <f t="shared" si="5"/>
        <v>2100</v>
      </c>
      <c r="S4" s="12">
        <f>0.5*$C4*I4</f>
        <v>250</v>
      </c>
      <c r="T4" s="12">
        <f t="shared" ref="T4:W19" si="6">0.5*$C4*J4</f>
        <v>125</v>
      </c>
      <c r="U4" s="12">
        <f t="shared" si="6"/>
        <v>200</v>
      </c>
      <c r="V4" s="12">
        <f t="shared" si="6"/>
        <v>400</v>
      </c>
      <c r="W4" s="12">
        <f t="shared" si="6"/>
        <v>50</v>
      </c>
      <c r="X4" s="14">
        <f>N4+S4</f>
        <v>2750</v>
      </c>
      <c r="Y4" s="14">
        <f t="shared" ref="Y4:AA19" si="7">O4+T4</f>
        <v>2375</v>
      </c>
      <c r="Z4" s="14">
        <f t="shared" si="7"/>
        <v>2600</v>
      </c>
      <c r="AA4" s="14">
        <f t="shared" si="7"/>
        <v>3200</v>
      </c>
      <c r="AB4" s="14">
        <f t="shared" ref="AB4:AB19" si="8">R4+W4</f>
        <v>2150</v>
      </c>
      <c r="AC4" s="1">
        <f>SUM(X4:AB4)</f>
        <v>13075</v>
      </c>
    </row>
    <row r="5" spans="1:29">
      <c r="A5" t="s">
        <v>6</v>
      </c>
      <c r="B5" t="s">
        <v>8</v>
      </c>
      <c r="C5" s="1">
        <v>15.9</v>
      </c>
      <c r="D5" s="6">
        <v>51</v>
      </c>
      <c r="E5" s="6">
        <v>66</v>
      </c>
      <c r="F5" s="6">
        <v>52</v>
      </c>
      <c r="G5" s="6">
        <v>25</v>
      </c>
      <c r="H5" s="6">
        <v>41</v>
      </c>
      <c r="I5" s="8">
        <f t="shared" ref="I5:J20" si="9">IF(D5&gt;40,D5-40,0)</f>
        <v>11</v>
      </c>
      <c r="J5" s="8">
        <f t="shared" si="9"/>
        <v>26</v>
      </c>
      <c r="K5" s="8">
        <f t="shared" ref="K5:M5" si="10">IF(F5&gt;40,F5-40,0)</f>
        <v>12</v>
      </c>
      <c r="L5" s="8">
        <f t="shared" si="10"/>
        <v>0</v>
      </c>
      <c r="M5" s="8">
        <f t="shared" si="10"/>
        <v>1</v>
      </c>
      <c r="N5" s="10">
        <f t="shared" ref="N5:N20" si="11">$C5*D5</f>
        <v>810.9</v>
      </c>
      <c r="O5" s="10">
        <f t="shared" ref="O5:O20" si="12">$C5*E5</f>
        <v>1049.4000000000001</v>
      </c>
      <c r="P5" s="10">
        <f t="shared" si="5"/>
        <v>826.80000000000007</v>
      </c>
      <c r="Q5" s="10">
        <f t="shared" si="5"/>
        <v>397.5</v>
      </c>
      <c r="R5" s="10">
        <f t="shared" si="5"/>
        <v>651.9</v>
      </c>
      <c r="S5" s="12">
        <f t="shared" ref="S5:S20" si="13">0.5*$C5*I5</f>
        <v>87.45</v>
      </c>
      <c r="T5" s="12">
        <f t="shared" si="6"/>
        <v>206.70000000000002</v>
      </c>
      <c r="U5" s="12">
        <f t="shared" si="6"/>
        <v>95.4</v>
      </c>
      <c r="V5" s="12">
        <f t="shared" si="6"/>
        <v>0</v>
      </c>
      <c r="W5" s="12">
        <f t="shared" si="6"/>
        <v>7.95</v>
      </c>
      <c r="X5" s="14">
        <f t="shared" ref="X5:X20" si="14">N5+S5</f>
        <v>898.35</v>
      </c>
      <c r="Y5" s="14">
        <f t="shared" si="7"/>
        <v>1256.1000000000001</v>
      </c>
      <c r="Z5" s="14">
        <f t="shared" si="7"/>
        <v>922.2</v>
      </c>
      <c r="AA5" s="14">
        <f t="shared" si="7"/>
        <v>397.5</v>
      </c>
      <c r="AB5" s="14">
        <f t="shared" si="8"/>
        <v>659.85</v>
      </c>
      <c r="AC5" s="1">
        <f t="shared" ref="AC5:AC20" si="15">SUM(X5:AB5)</f>
        <v>4134.0000000000009</v>
      </c>
    </row>
    <row r="6" spans="1:29">
      <c r="A6" t="s">
        <v>9</v>
      </c>
      <c r="B6" t="s">
        <v>10</v>
      </c>
      <c r="C6" s="1">
        <v>12.1</v>
      </c>
      <c r="D6" s="6">
        <v>54</v>
      </c>
      <c r="E6" s="6">
        <v>45</v>
      </c>
      <c r="F6" s="6">
        <v>24</v>
      </c>
      <c r="G6" s="6">
        <v>13</v>
      </c>
      <c r="H6" s="6">
        <v>31</v>
      </c>
      <c r="I6" s="8">
        <f t="shared" si="9"/>
        <v>14</v>
      </c>
      <c r="J6" s="8">
        <f t="shared" si="9"/>
        <v>5</v>
      </c>
      <c r="K6" s="8">
        <f t="shared" ref="K6:M6" si="16">IF(F6&gt;40,F6-40,0)</f>
        <v>0</v>
      </c>
      <c r="L6" s="8">
        <f t="shared" si="16"/>
        <v>0</v>
      </c>
      <c r="M6" s="8">
        <f t="shared" si="16"/>
        <v>0</v>
      </c>
      <c r="N6" s="10">
        <f t="shared" si="11"/>
        <v>653.4</v>
      </c>
      <c r="O6" s="10">
        <f t="shared" si="12"/>
        <v>544.5</v>
      </c>
      <c r="P6" s="10">
        <f t="shared" si="5"/>
        <v>290.39999999999998</v>
      </c>
      <c r="Q6" s="10">
        <f t="shared" si="5"/>
        <v>157.29999999999998</v>
      </c>
      <c r="R6" s="10">
        <f t="shared" si="5"/>
        <v>375.09999999999997</v>
      </c>
      <c r="S6" s="12">
        <f t="shared" si="13"/>
        <v>84.7</v>
      </c>
      <c r="T6" s="12">
        <f t="shared" si="6"/>
        <v>30.25</v>
      </c>
      <c r="U6" s="12">
        <f t="shared" si="6"/>
        <v>0</v>
      </c>
      <c r="V6" s="12">
        <f t="shared" si="6"/>
        <v>0</v>
      </c>
      <c r="W6" s="12">
        <f t="shared" si="6"/>
        <v>0</v>
      </c>
      <c r="X6" s="14">
        <f t="shared" si="14"/>
        <v>738.1</v>
      </c>
      <c r="Y6" s="14">
        <f t="shared" si="7"/>
        <v>574.75</v>
      </c>
      <c r="Z6" s="14">
        <f t="shared" si="7"/>
        <v>290.39999999999998</v>
      </c>
      <c r="AA6" s="14">
        <f t="shared" si="7"/>
        <v>157.29999999999998</v>
      </c>
      <c r="AB6" s="14">
        <f t="shared" si="8"/>
        <v>375.09999999999997</v>
      </c>
      <c r="AC6" s="1">
        <f t="shared" si="15"/>
        <v>2135.65</v>
      </c>
    </row>
    <row r="7" spans="1:29">
      <c r="A7" t="s">
        <v>11</v>
      </c>
      <c r="B7" t="s">
        <v>12</v>
      </c>
      <c r="C7" s="1">
        <v>15</v>
      </c>
      <c r="D7" s="6">
        <v>45</v>
      </c>
      <c r="E7" s="6">
        <v>13</v>
      </c>
      <c r="F7" s="6">
        <v>31</v>
      </c>
      <c r="G7" s="6">
        <v>53</v>
      </c>
      <c r="H7" s="6">
        <v>51</v>
      </c>
      <c r="I7" s="8">
        <f t="shared" si="9"/>
        <v>5</v>
      </c>
      <c r="J7" s="8">
        <f t="shared" si="9"/>
        <v>0</v>
      </c>
      <c r="K7" s="8">
        <f t="shared" ref="K7:M7" si="17">IF(F7&gt;40,F7-40,0)</f>
        <v>0</v>
      </c>
      <c r="L7" s="8">
        <f t="shared" si="17"/>
        <v>13</v>
      </c>
      <c r="M7" s="8">
        <f t="shared" si="17"/>
        <v>11</v>
      </c>
      <c r="N7" s="10">
        <f t="shared" si="11"/>
        <v>675</v>
      </c>
      <c r="O7" s="10">
        <f t="shared" si="12"/>
        <v>195</v>
      </c>
      <c r="P7" s="10">
        <f t="shared" si="5"/>
        <v>465</v>
      </c>
      <c r="Q7" s="10">
        <f t="shared" si="5"/>
        <v>795</v>
      </c>
      <c r="R7" s="10">
        <f t="shared" si="5"/>
        <v>765</v>
      </c>
      <c r="S7" s="12">
        <f t="shared" si="13"/>
        <v>37.5</v>
      </c>
      <c r="T7" s="12">
        <f t="shared" si="6"/>
        <v>0</v>
      </c>
      <c r="U7" s="12">
        <f t="shared" si="6"/>
        <v>0</v>
      </c>
      <c r="V7" s="12">
        <f t="shared" si="6"/>
        <v>97.5</v>
      </c>
      <c r="W7" s="12">
        <f t="shared" si="6"/>
        <v>82.5</v>
      </c>
      <c r="X7" s="14">
        <f t="shared" si="14"/>
        <v>712.5</v>
      </c>
      <c r="Y7" s="14">
        <f t="shared" si="7"/>
        <v>195</v>
      </c>
      <c r="Z7" s="14">
        <f t="shared" si="7"/>
        <v>465</v>
      </c>
      <c r="AA7" s="14">
        <f t="shared" si="7"/>
        <v>892.5</v>
      </c>
      <c r="AB7" s="14">
        <f t="shared" si="8"/>
        <v>847.5</v>
      </c>
      <c r="AC7" s="1">
        <f t="shared" si="15"/>
        <v>3112.5</v>
      </c>
    </row>
    <row r="8" spans="1:29">
      <c r="A8" t="s">
        <v>13</v>
      </c>
      <c r="B8" t="s">
        <v>14</v>
      </c>
      <c r="C8" s="1">
        <v>45</v>
      </c>
      <c r="D8" s="6">
        <v>45</v>
      </c>
      <c r="E8" s="6">
        <v>15</v>
      </c>
      <c r="F8" s="6">
        <v>46</v>
      </c>
      <c r="G8" s="6">
        <v>42</v>
      </c>
      <c r="H8" s="6">
        <v>41</v>
      </c>
      <c r="I8" s="8">
        <f t="shared" si="9"/>
        <v>5</v>
      </c>
      <c r="J8" s="8">
        <f t="shared" si="9"/>
        <v>0</v>
      </c>
      <c r="K8" s="8">
        <f t="shared" ref="K8:M8" si="18">IF(F8&gt;40,F8-40,0)</f>
        <v>6</v>
      </c>
      <c r="L8" s="8">
        <f t="shared" si="18"/>
        <v>2</v>
      </c>
      <c r="M8" s="8">
        <f t="shared" si="18"/>
        <v>1</v>
      </c>
      <c r="N8" s="10">
        <f t="shared" si="11"/>
        <v>2025</v>
      </c>
      <c r="O8" s="10">
        <f t="shared" si="12"/>
        <v>675</v>
      </c>
      <c r="P8" s="10">
        <f t="shared" si="5"/>
        <v>2070</v>
      </c>
      <c r="Q8" s="10">
        <f t="shared" si="5"/>
        <v>1890</v>
      </c>
      <c r="R8" s="10">
        <f t="shared" si="5"/>
        <v>1845</v>
      </c>
      <c r="S8" s="12">
        <f t="shared" si="13"/>
        <v>112.5</v>
      </c>
      <c r="T8" s="12">
        <f t="shared" si="6"/>
        <v>0</v>
      </c>
      <c r="U8" s="12">
        <f t="shared" si="6"/>
        <v>135</v>
      </c>
      <c r="V8" s="12">
        <f t="shared" si="6"/>
        <v>45</v>
      </c>
      <c r="W8" s="12">
        <f t="shared" si="6"/>
        <v>22.5</v>
      </c>
      <c r="X8" s="14">
        <f t="shared" si="14"/>
        <v>2137.5</v>
      </c>
      <c r="Y8" s="14">
        <f t="shared" si="7"/>
        <v>675</v>
      </c>
      <c r="Z8" s="14">
        <f t="shared" si="7"/>
        <v>2205</v>
      </c>
      <c r="AA8" s="14">
        <f t="shared" si="7"/>
        <v>1935</v>
      </c>
      <c r="AB8" s="14">
        <f t="shared" si="8"/>
        <v>1867.5</v>
      </c>
      <c r="AC8" s="1">
        <f t="shared" si="15"/>
        <v>8820</v>
      </c>
    </row>
    <row r="9" spans="1:29">
      <c r="A9" t="s">
        <v>15</v>
      </c>
      <c r="B9" t="s">
        <v>16</v>
      </c>
      <c r="C9" s="1">
        <v>14</v>
      </c>
      <c r="D9" s="6">
        <v>24</v>
      </c>
      <c r="E9" s="6">
        <v>19</v>
      </c>
      <c r="F9" s="6">
        <v>41</v>
      </c>
      <c r="G9" s="6">
        <v>53</v>
      </c>
      <c r="H9" s="6">
        <v>45</v>
      </c>
      <c r="I9" s="8">
        <f t="shared" si="9"/>
        <v>0</v>
      </c>
      <c r="J9" s="8">
        <f t="shared" si="9"/>
        <v>0</v>
      </c>
      <c r="K9" s="8">
        <f t="shared" ref="K9:M9" si="19">IF(F9&gt;40,F9-40,0)</f>
        <v>1</v>
      </c>
      <c r="L9" s="8">
        <f t="shared" si="19"/>
        <v>13</v>
      </c>
      <c r="M9" s="8">
        <f t="shared" si="19"/>
        <v>5</v>
      </c>
      <c r="N9" s="10">
        <f t="shared" si="11"/>
        <v>336</v>
      </c>
      <c r="O9" s="10">
        <f t="shared" si="12"/>
        <v>266</v>
      </c>
      <c r="P9" s="10">
        <f t="shared" si="5"/>
        <v>574</v>
      </c>
      <c r="Q9" s="10">
        <f t="shared" si="5"/>
        <v>742</v>
      </c>
      <c r="R9" s="10">
        <f t="shared" si="5"/>
        <v>630</v>
      </c>
      <c r="S9" s="12">
        <f t="shared" si="13"/>
        <v>0</v>
      </c>
      <c r="T9" s="12">
        <f t="shared" si="6"/>
        <v>0</v>
      </c>
      <c r="U9" s="12">
        <f t="shared" si="6"/>
        <v>7</v>
      </c>
      <c r="V9" s="12">
        <f t="shared" si="6"/>
        <v>91</v>
      </c>
      <c r="W9" s="12">
        <f t="shared" si="6"/>
        <v>35</v>
      </c>
      <c r="X9" s="14">
        <f t="shared" si="14"/>
        <v>336</v>
      </c>
      <c r="Y9" s="14">
        <f t="shared" si="7"/>
        <v>266</v>
      </c>
      <c r="Z9" s="14">
        <f t="shared" si="7"/>
        <v>581</v>
      </c>
      <c r="AA9" s="14">
        <f>Q9+V9</f>
        <v>833</v>
      </c>
      <c r="AB9" s="14">
        <f t="shared" si="8"/>
        <v>665</v>
      </c>
      <c r="AC9" s="1">
        <f t="shared" si="15"/>
        <v>2681</v>
      </c>
    </row>
    <row r="10" spans="1:29">
      <c r="A10" t="s">
        <v>17</v>
      </c>
      <c r="B10" t="s">
        <v>18</v>
      </c>
      <c r="C10" s="1">
        <v>12</v>
      </c>
      <c r="D10" s="6">
        <v>28</v>
      </c>
      <c r="E10" s="6">
        <v>23</v>
      </c>
      <c r="F10" s="6">
        <v>45</v>
      </c>
      <c r="G10" s="6">
        <v>32</v>
      </c>
      <c r="H10" s="6">
        <v>36</v>
      </c>
      <c r="I10" s="8">
        <f t="shared" si="9"/>
        <v>0</v>
      </c>
      <c r="J10" s="8">
        <f t="shared" si="9"/>
        <v>0</v>
      </c>
      <c r="K10" s="8">
        <f t="shared" ref="K10:M10" si="20">IF(F10&gt;40,F10-40,0)</f>
        <v>5</v>
      </c>
      <c r="L10" s="8">
        <f t="shared" si="20"/>
        <v>0</v>
      </c>
      <c r="M10" s="8">
        <f t="shared" si="20"/>
        <v>0</v>
      </c>
      <c r="N10" s="10">
        <f t="shared" si="11"/>
        <v>336</v>
      </c>
      <c r="O10" s="10">
        <f t="shared" si="12"/>
        <v>276</v>
      </c>
      <c r="P10" s="10">
        <f t="shared" si="5"/>
        <v>540</v>
      </c>
      <c r="Q10" s="10">
        <f t="shared" si="5"/>
        <v>384</v>
      </c>
      <c r="R10" s="10">
        <f t="shared" si="5"/>
        <v>432</v>
      </c>
      <c r="S10" s="12">
        <f t="shared" si="13"/>
        <v>0</v>
      </c>
      <c r="T10" s="12">
        <f t="shared" si="6"/>
        <v>0</v>
      </c>
      <c r="U10" s="12">
        <f t="shared" si="6"/>
        <v>30</v>
      </c>
      <c r="V10" s="12">
        <f t="shared" si="6"/>
        <v>0</v>
      </c>
      <c r="W10" s="12">
        <f t="shared" si="6"/>
        <v>0</v>
      </c>
      <c r="X10" s="14">
        <f t="shared" si="14"/>
        <v>336</v>
      </c>
      <c r="Y10" s="14">
        <f t="shared" si="7"/>
        <v>276</v>
      </c>
      <c r="Z10" s="14">
        <f t="shared" si="7"/>
        <v>570</v>
      </c>
      <c r="AA10" s="14">
        <f t="shared" si="7"/>
        <v>384</v>
      </c>
      <c r="AB10" s="14">
        <f t="shared" si="8"/>
        <v>432</v>
      </c>
      <c r="AC10" s="1">
        <f t="shared" si="15"/>
        <v>1998</v>
      </c>
    </row>
    <row r="11" spans="1:29">
      <c r="A11" t="s">
        <v>19</v>
      </c>
      <c r="B11" t="s">
        <v>20</v>
      </c>
      <c r="C11" s="1">
        <v>40</v>
      </c>
      <c r="D11" s="6">
        <v>32</v>
      </c>
      <c r="E11" s="6">
        <v>26</v>
      </c>
      <c r="F11" s="6">
        <v>43</v>
      </c>
      <c r="G11" s="6">
        <v>38</v>
      </c>
      <c r="H11" s="6">
        <v>39</v>
      </c>
      <c r="I11" s="8">
        <f t="shared" si="9"/>
        <v>0</v>
      </c>
      <c r="J11" s="8">
        <f t="shared" si="9"/>
        <v>0</v>
      </c>
      <c r="K11" s="8">
        <f t="shared" ref="K11:M11" si="21">IF(F11&gt;40,F11-40,0)</f>
        <v>3</v>
      </c>
      <c r="L11" s="8">
        <f t="shared" si="21"/>
        <v>0</v>
      </c>
      <c r="M11" s="8">
        <f t="shared" si="21"/>
        <v>0</v>
      </c>
      <c r="N11" s="10">
        <f t="shared" si="11"/>
        <v>1280</v>
      </c>
      <c r="O11" s="10">
        <f t="shared" si="12"/>
        <v>1040</v>
      </c>
      <c r="P11" s="10">
        <f t="shared" si="5"/>
        <v>1720</v>
      </c>
      <c r="Q11" s="10">
        <f t="shared" si="5"/>
        <v>1520</v>
      </c>
      <c r="R11" s="10">
        <f t="shared" si="5"/>
        <v>1560</v>
      </c>
      <c r="S11" s="12">
        <f t="shared" si="13"/>
        <v>0</v>
      </c>
      <c r="T11" s="12">
        <f t="shared" si="6"/>
        <v>0</v>
      </c>
      <c r="U11" s="12">
        <f t="shared" si="6"/>
        <v>60</v>
      </c>
      <c r="V11" s="12">
        <f t="shared" si="6"/>
        <v>0</v>
      </c>
      <c r="W11" s="12">
        <f t="shared" si="6"/>
        <v>0</v>
      </c>
      <c r="X11" s="14">
        <f t="shared" si="14"/>
        <v>1280</v>
      </c>
      <c r="Y11" s="14">
        <f t="shared" si="7"/>
        <v>1040</v>
      </c>
      <c r="Z11" s="14">
        <f t="shared" si="7"/>
        <v>1780</v>
      </c>
      <c r="AA11" s="14">
        <f t="shared" si="7"/>
        <v>1520</v>
      </c>
      <c r="AB11" s="14">
        <f t="shared" si="8"/>
        <v>1560</v>
      </c>
      <c r="AC11" s="1">
        <f t="shared" si="15"/>
        <v>7180</v>
      </c>
    </row>
    <row r="12" spans="1:29">
      <c r="A12" t="s">
        <v>21</v>
      </c>
      <c r="B12" t="s">
        <v>22</v>
      </c>
      <c r="C12" s="1">
        <v>30</v>
      </c>
      <c r="D12" s="6">
        <v>33</v>
      </c>
      <c r="E12" s="6">
        <v>22</v>
      </c>
      <c r="F12" s="6">
        <v>34</v>
      </c>
      <c r="G12" s="6">
        <v>45</v>
      </c>
      <c r="H12" s="6">
        <v>49</v>
      </c>
      <c r="I12" s="8">
        <f t="shared" si="9"/>
        <v>0</v>
      </c>
      <c r="J12" s="8">
        <f t="shared" si="9"/>
        <v>0</v>
      </c>
      <c r="K12" s="8">
        <f t="shared" ref="K12:M12" si="22">IF(F12&gt;40,F12-40,0)</f>
        <v>0</v>
      </c>
      <c r="L12" s="8">
        <f t="shared" si="22"/>
        <v>5</v>
      </c>
      <c r="M12" s="8">
        <f t="shared" si="22"/>
        <v>9</v>
      </c>
      <c r="N12" s="10">
        <f t="shared" si="11"/>
        <v>990</v>
      </c>
      <c r="O12" s="10">
        <f t="shared" si="12"/>
        <v>660</v>
      </c>
      <c r="P12" s="10">
        <f t="shared" si="5"/>
        <v>1020</v>
      </c>
      <c r="Q12" s="10">
        <f t="shared" si="5"/>
        <v>1350</v>
      </c>
      <c r="R12" s="10">
        <f t="shared" si="5"/>
        <v>1470</v>
      </c>
      <c r="S12" s="12">
        <f t="shared" si="13"/>
        <v>0</v>
      </c>
      <c r="T12" s="12">
        <f t="shared" si="6"/>
        <v>0</v>
      </c>
      <c r="U12" s="12">
        <f t="shared" si="6"/>
        <v>0</v>
      </c>
      <c r="V12" s="12">
        <f t="shared" si="6"/>
        <v>75</v>
      </c>
      <c r="W12" s="12">
        <f t="shared" si="6"/>
        <v>135</v>
      </c>
      <c r="X12" s="14">
        <f t="shared" si="14"/>
        <v>990</v>
      </c>
      <c r="Y12" s="14">
        <f t="shared" si="7"/>
        <v>660</v>
      </c>
      <c r="Z12" s="14">
        <f t="shared" si="7"/>
        <v>1020</v>
      </c>
      <c r="AA12" s="14">
        <f t="shared" si="7"/>
        <v>1425</v>
      </c>
      <c r="AB12" s="14">
        <f t="shared" si="8"/>
        <v>1605</v>
      </c>
      <c r="AC12" s="1">
        <f t="shared" si="15"/>
        <v>5700</v>
      </c>
    </row>
    <row r="13" spans="1:29">
      <c r="A13" t="s">
        <v>23</v>
      </c>
      <c r="B13" t="s">
        <v>24</v>
      </c>
      <c r="C13" s="1">
        <v>21</v>
      </c>
      <c r="D13" s="6">
        <v>37</v>
      </c>
      <c r="E13" s="6">
        <v>33</v>
      </c>
      <c r="F13" s="6">
        <v>44</v>
      </c>
      <c r="G13" s="6">
        <v>21</v>
      </c>
      <c r="H13" s="6">
        <v>50</v>
      </c>
      <c r="I13" s="8">
        <f t="shared" si="9"/>
        <v>0</v>
      </c>
      <c r="J13" s="8">
        <f t="shared" si="9"/>
        <v>0</v>
      </c>
      <c r="K13" s="8">
        <f t="shared" ref="K13:M13" si="23">IF(F13&gt;40,F13-40,0)</f>
        <v>4</v>
      </c>
      <c r="L13" s="8">
        <f t="shared" si="23"/>
        <v>0</v>
      </c>
      <c r="M13" s="8">
        <f t="shared" si="23"/>
        <v>10</v>
      </c>
      <c r="N13" s="10">
        <f t="shared" si="11"/>
        <v>777</v>
      </c>
      <c r="O13" s="10">
        <f t="shared" si="12"/>
        <v>693</v>
      </c>
      <c r="P13" s="10">
        <f t="shared" si="5"/>
        <v>924</v>
      </c>
      <c r="Q13" s="10">
        <f t="shared" si="5"/>
        <v>441</v>
      </c>
      <c r="R13" s="10">
        <f t="shared" si="5"/>
        <v>1050</v>
      </c>
      <c r="S13" s="12">
        <f t="shared" si="13"/>
        <v>0</v>
      </c>
      <c r="T13" s="12">
        <f t="shared" si="6"/>
        <v>0</v>
      </c>
      <c r="U13" s="12">
        <f t="shared" si="6"/>
        <v>42</v>
      </c>
      <c r="V13" s="12">
        <f t="shared" si="6"/>
        <v>0</v>
      </c>
      <c r="W13" s="12">
        <f t="shared" si="6"/>
        <v>105</v>
      </c>
      <c r="X13" s="14">
        <f t="shared" si="14"/>
        <v>777</v>
      </c>
      <c r="Y13" s="14">
        <f t="shared" si="7"/>
        <v>693</v>
      </c>
      <c r="Z13" s="14">
        <f t="shared" si="7"/>
        <v>966</v>
      </c>
      <c r="AA13" s="14">
        <f t="shared" si="7"/>
        <v>441</v>
      </c>
      <c r="AB13" s="14">
        <f t="shared" si="8"/>
        <v>1155</v>
      </c>
      <c r="AC13" s="1">
        <f t="shared" si="15"/>
        <v>4032</v>
      </c>
    </row>
    <row r="14" spans="1:29">
      <c r="A14" t="s">
        <v>23</v>
      </c>
      <c r="B14" t="s">
        <v>25</v>
      </c>
      <c r="C14" s="1">
        <v>23</v>
      </c>
      <c r="D14" s="6">
        <v>40</v>
      </c>
      <c r="E14" s="6">
        <v>34</v>
      </c>
      <c r="F14" s="6">
        <v>19</v>
      </c>
      <c r="G14" s="6">
        <v>46</v>
      </c>
      <c r="H14" s="6">
        <v>55</v>
      </c>
      <c r="I14" s="8">
        <f t="shared" si="9"/>
        <v>0</v>
      </c>
      <c r="J14" s="8">
        <f t="shared" si="9"/>
        <v>0</v>
      </c>
      <c r="K14" s="8">
        <f t="shared" ref="K14:M14" si="24">IF(F14&gt;40,F14-40,0)</f>
        <v>0</v>
      </c>
      <c r="L14" s="8">
        <f t="shared" si="24"/>
        <v>6</v>
      </c>
      <c r="M14" s="8">
        <f t="shared" si="24"/>
        <v>15</v>
      </c>
      <c r="N14" s="10">
        <f t="shared" si="11"/>
        <v>920</v>
      </c>
      <c r="O14" s="10">
        <f t="shared" si="12"/>
        <v>782</v>
      </c>
      <c r="P14" s="10">
        <f t="shared" si="5"/>
        <v>437</v>
      </c>
      <c r="Q14" s="10">
        <f t="shared" si="5"/>
        <v>1058</v>
      </c>
      <c r="R14" s="10">
        <f t="shared" si="5"/>
        <v>1265</v>
      </c>
      <c r="S14" s="12">
        <f t="shared" si="13"/>
        <v>0</v>
      </c>
      <c r="T14" s="12">
        <f t="shared" si="6"/>
        <v>0</v>
      </c>
      <c r="U14" s="12">
        <f t="shared" si="6"/>
        <v>0</v>
      </c>
      <c r="V14" s="12">
        <f t="shared" si="6"/>
        <v>69</v>
      </c>
      <c r="W14" s="12">
        <f t="shared" si="6"/>
        <v>172.5</v>
      </c>
      <c r="X14" s="14">
        <f t="shared" si="14"/>
        <v>920</v>
      </c>
      <c r="Y14" s="14">
        <f t="shared" si="7"/>
        <v>782</v>
      </c>
      <c r="Z14" s="14">
        <f t="shared" si="7"/>
        <v>437</v>
      </c>
      <c r="AA14" s="14">
        <f t="shared" si="7"/>
        <v>1127</v>
      </c>
      <c r="AB14" s="14">
        <f t="shared" si="8"/>
        <v>1437.5</v>
      </c>
      <c r="AC14" s="1">
        <f t="shared" si="15"/>
        <v>4703.5</v>
      </c>
    </row>
    <row r="15" spans="1:29">
      <c r="A15" t="s">
        <v>26</v>
      </c>
      <c r="B15" t="s">
        <v>27</v>
      </c>
      <c r="C15" s="1">
        <v>13</v>
      </c>
      <c r="D15" s="6">
        <v>51</v>
      </c>
      <c r="E15" s="6">
        <v>29</v>
      </c>
      <c r="F15" s="6">
        <v>36</v>
      </c>
      <c r="G15" s="6">
        <v>35</v>
      </c>
      <c r="H15" s="6">
        <v>32</v>
      </c>
      <c r="I15" s="8">
        <f t="shared" si="9"/>
        <v>11</v>
      </c>
      <c r="J15" s="8">
        <f t="shared" si="9"/>
        <v>0</v>
      </c>
      <c r="K15" s="8">
        <f t="shared" ref="K15:M15" si="25">IF(F15&gt;40,F15-40,0)</f>
        <v>0</v>
      </c>
      <c r="L15" s="8">
        <f t="shared" si="25"/>
        <v>0</v>
      </c>
      <c r="M15" s="8">
        <f t="shared" si="25"/>
        <v>0</v>
      </c>
      <c r="N15" s="10">
        <f t="shared" si="11"/>
        <v>663</v>
      </c>
      <c r="O15" s="10">
        <f t="shared" si="12"/>
        <v>377</v>
      </c>
      <c r="P15" s="10">
        <f t="shared" si="5"/>
        <v>468</v>
      </c>
      <c r="Q15" s="10">
        <f t="shared" si="5"/>
        <v>455</v>
      </c>
      <c r="R15" s="10">
        <f t="shared" si="5"/>
        <v>416</v>
      </c>
      <c r="S15" s="12">
        <f t="shared" si="13"/>
        <v>71.5</v>
      </c>
      <c r="T15" s="12">
        <f t="shared" si="6"/>
        <v>0</v>
      </c>
      <c r="U15" s="12">
        <f t="shared" si="6"/>
        <v>0</v>
      </c>
      <c r="V15" s="12">
        <f t="shared" si="6"/>
        <v>0</v>
      </c>
      <c r="W15" s="12">
        <f t="shared" si="6"/>
        <v>0</v>
      </c>
      <c r="X15" s="14">
        <f t="shared" si="14"/>
        <v>734.5</v>
      </c>
      <c r="Y15" s="14">
        <f t="shared" si="7"/>
        <v>377</v>
      </c>
      <c r="Z15" s="14">
        <f t="shared" si="7"/>
        <v>468</v>
      </c>
      <c r="AA15" s="14">
        <f t="shared" si="7"/>
        <v>455</v>
      </c>
      <c r="AB15" s="14">
        <f t="shared" si="8"/>
        <v>416</v>
      </c>
      <c r="AC15" s="1">
        <f t="shared" si="15"/>
        <v>2450.5</v>
      </c>
    </row>
    <row r="16" spans="1:29">
      <c r="A16" t="s">
        <v>28</v>
      </c>
      <c r="B16" t="s">
        <v>29</v>
      </c>
      <c r="C16" s="1">
        <v>19</v>
      </c>
      <c r="D16" s="6">
        <v>53</v>
      </c>
      <c r="E16" s="6">
        <v>46</v>
      </c>
      <c r="F16" s="6">
        <v>41</v>
      </c>
      <c r="G16" s="6">
        <v>45</v>
      </c>
      <c r="H16" s="6">
        <v>49</v>
      </c>
      <c r="I16" s="8">
        <f t="shared" si="9"/>
        <v>13</v>
      </c>
      <c r="J16" s="8">
        <f t="shared" si="9"/>
        <v>6</v>
      </c>
      <c r="K16" s="8">
        <f t="shared" ref="K16:M16" si="26">IF(F16&gt;40,F16-40,0)</f>
        <v>1</v>
      </c>
      <c r="L16" s="8">
        <f t="shared" si="26"/>
        <v>5</v>
      </c>
      <c r="M16" s="8">
        <f t="shared" si="26"/>
        <v>9</v>
      </c>
      <c r="N16" s="10">
        <f t="shared" si="11"/>
        <v>1007</v>
      </c>
      <c r="O16" s="10">
        <f t="shared" si="12"/>
        <v>874</v>
      </c>
      <c r="P16" s="10">
        <f t="shared" si="5"/>
        <v>779</v>
      </c>
      <c r="Q16" s="10">
        <f t="shared" si="5"/>
        <v>855</v>
      </c>
      <c r="R16" s="10">
        <f t="shared" si="5"/>
        <v>931</v>
      </c>
      <c r="S16" s="12">
        <f t="shared" si="13"/>
        <v>123.5</v>
      </c>
      <c r="T16" s="12">
        <f t="shared" si="6"/>
        <v>57</v>
      </c>
      <c r="U16" s="12">
        <f t="shared" si="6"/>
        <v>9.5</v>
      </c>
      <c r="V16" s="12">
        <f t="shared" si="6"/>
        <v>47.5</v>
      </c>
      <c r="W16" s="12">
        <f t="shared" si="6"/>
        <v>85.5</v>
      </c>
      <c r="X16" s="14">
        <f t="shared" si="14"/>
        <v>1130.5</v>
      </c>
      <c r="Y16" s="14">
        <f t="shared" si="7"/>
        <v>931</v>
      </c>
      <c r="Z16" s="14">
        <f t="shared" si="7"/>
        <v>788.5</v>
      </c>
      <c r="AA16" s="14">
        <f t="shared" si="7"/>
        <v>902.5</v>
      </c>
      <c r="AB16" s="14">
        <f t="shared" si="8"/>
        <v>1016.5</v>
      </c>
      <c r="AC16" s="1">
        <f t="shared" si="15"/>
        <v>4769</v>
      </c>
    </row>
    <row r="17" spans="1:29">
      <c r="A17" t="s">
        <v>30</v>
      </c>
      <c r="B17" t="s">
        <v>31</v>
      </c>
      <c r="C17" s="1">
        <v>21</v>
      </c>
      <c r="D17" s="6">
        <v>34</v>
      </c>
      <c r="E17" s="6">
        <v>37</v>
      </c>
      <c r="F17" s="6">
        <v>39</v>
      </c>
      <c r="G17" s="6">
        <v>35</v>
      </c>
      <c r="H17" s="6">
        <v>31</v>
      </c>
      <c r="I17" s="8">
        <f t="shared" si="9"/>
        <v>0</v>
      </c>
      <c r="J17" s="8">
        <f t="shared" si="9"/>
        <v>0</v>
      </c>
      <c r="K17" s="8">
        <f t="shared" ref="K17:M17" si="27">IF(F17&gt;40,F17-40,0)</f>
        <v>0</v>
      </c>
      <c r="L17" s="8">
        <f t="shared" si="27"/>
        <v>0</v>
      </c>
      <c r="M17" s="8">
        <f t="shared" si="27"/>
        <v>0</v>
      </c>
      <c r="N17" s="10">
        <f t="shared" si="11"/>
        <v>714</v>
      </c>
      <c r="O17" s="10">
        <f t="shared" si="12"/>
        <v>777</v>
      </c>
      <c r="P17" s="10">
        <f t="shared" si="5"/>
        <v>819</v>
      </c>
      <c r="Q17" s="10">
        <f t="shared" si="5"/>
        <v>735</v>
      </c>
      <c r="R17" s="10">
        <f t="shared" si="5"/>
        <v>651</v>
      </c>
      <c r="S17" s="12">
        <f t="shared" si="13"/>
        <v>0</v>
      </c>
      <c r="T17" s="12">
        <f t="shared" si="6"/>
        <v>0</v>
      </c>
      <c r="U17" s="12">
        <f t="shared" si="6"/>
        <v>0</v>
      </c>
      <c r="V17" s="12">
        <f t="shared" si="6"/>
        <v>0</v>
      </c>
      <c r="W17" s="12">
        <f t="shared" si="6"/>
        <v>0</v>
      </c>
      <c r="X17" s="14">
        <f t="shared" si="14"/>
        <v>714</v>
      </c>
      <c r="Y17" s="14">
        <f t="shared" si="7"/>
        <v>777</v>
      </c>
      <c r="Z17" s="14">
        <f t="shared" si="7"/>
        <v>819</v>
      </c>
      <c r="AA17" s="14">
        <f t="shared" si="7"/>
        <v>735</v>
      </c>
      <c r="AB17" s="14">
        <f t="shared" si="8"/>
        <v>651</v>
      </c>
      <c r="AC17" s="1">
        <f t="shared" si="15"/>
        <v>3696</v>
      </c>
    </row>
    <row r="18" spans="1:29">
      <c r="A18" t="s">
        <v>32</v>
      </c>
      <c r="B18" t="s">
        <v>33</v>
      </c>
      <c r="C18" s="1">
        <v>23</v>
      </c>
      <c r="D18" s="6">
        <v>38</v>
      </c>
      <c r="E18" s="6">
        <v>26</v>
      </c>
      <c r="F18" s="6">
        <v>27</v>
      </c>
      <c r="G18" s="6">
        <v>29</v>
      </c>
      <c r="H18" s="6">
        <v>31</v>
      </c>
      <c r="I18" s="8">
        <f t="shared" si="9"/>
        <v>0</v>
      </c>
      <c r="J18" s="8">
        <f t="shared" si="9"/>
        <v>0</v>
      </c>
      <c r="K18" s="8">
        <f t="shared" ref="K18:M18" si="28">IF(F18&gt;40,F18-40,0)</f>
        <v>0</v>
      </c>
      <c r="L18" s="8">
        <f t="shared" si="28"/>
        <v>0</v>
      </c>
      <c r="M18" s="8">
        <f t="shared" si="28"/>
        <v>0</v>
      </c>
      <c r="N18" s="10">
        <f t="shared" si="11"/>
        <v>874</v>
      </c>
      <c r="O18" s="10">
        <f t="shared" si="12"/>
        <v>598</v>
      </c>
      <c r="P18" s="10">
        <f t="shared" si="5"/>
        <v>621</v>
      </c>
      <c r="Q18" s="10">
        <f t="shared" si="5"/>
        <v>667</v>
      </c>
      <c r="R18" s="10">
        <f t="shared" si="5"/>
        <v>713</v>
      </c>
      <c r="S18" s="12">
        <f t="shared" si="13"/>
        <v>0</v>
      </c>
      <c r="T18" s="12">
        <f t="shared" si="6"/>
        <v>0</v>
      </c>
      <c r="U18" s="12">
        <f t="shared" si="6"/>
        <v>0</v>
      </c>
      <c r="V18" s="12">
        <f t="shared" si="6"/>
        <v>0</v>
      </c>
      <c r="W18" s="12">
        <f t="shared" si="6"/>
        <v>0</v>
      </c>
      <c r="X18" s="14">
        <f t="shared" si="14"/>
        <v>874</v>
      </c>
      <c r="Y18" s="14">
        <f t="shared" si="7"/>
        <v>598</v>
      </c>
      <c r="Z18" s="14">
        <f t="shared" si="7"/>
        <v>621</v>
      </c>
      <c r="AA18" s="14">
        <f t="shared" si="7"/>
        <v>667</v>
      </c>
      <c r="AB18" s="14">
        <f t="shared" si="8"/>
        <v>713</v>
      </c>
      <c r="AC18" s="1">
        <f t="shared" si="15"/>
        <v>3473</v>
      </c>
    </row>
    <row r="19" spans="1:29">
      <c r="A19" t="s">
        <v>34</v>
      </c>
      <c r="B19" t="s">
        <v>35</v>
      </c>
      <c r="C19" s="1">
        <v>24</v>
      </c>
      <c r="D19" s="6">
        <v>49</v>
      </c>
      <c r="E19" s="6">
        <v>19</v>
      </c>
      <c r="F19" s="6">
        <v>27</v>
      </c>
      <c r="G19" s="6">
        <v>29</v>
      </c>
      <c r="H19" s="6">
        <v>32</v>
      </c>
      <c r="I19" s="8">
        <f t="shared" si="9"/>
        <v>9</v>
      </c>
      <c r="J19" s="8">
        <f t="shared" si="9"/>
        <v>0</v>
      </c>
      <c r="K19" s="8">
        <f t="shared" ref="K19:M19" si="29">IF(F19&gt;40,F19-40,0)</f>
        <v>0</v>
      </c>
      <c r="L19" s="8">
        <f t="shared" si="29"/>
        <v>0</v>
      </c>
      <c r="M19" s="8">
        <f t="shared" si="29"/>
        <v>0</v>
      </c>
      <c r="N19" s="10">
        <f t="shared" si="11"/>
        <v>1176</v>
      </c>
      <c r="O19" s="10">
        <f t="shared" si="12"/>
        <v>456</v>
      </c>
      <c r="P19" s="10">
        <f t="shared" si="5"/>
        <v>648</v>
      </c>
      <c r="Q19" s="10">
        <f t="shared" si="5"/>
        <v>696</v>
      </c>
      <c r="R19" s="10">
        <f t="shared" si="5"/>
        <v>768</v>
      </c>
      <c r="S19" s="12">
        <f t="shared" si="13"/>
        <v>108</v>
      </c>
      <c r="T19" s="12">
        <f t="shared" si="6"/>
        <v>0</v>
      </c>
      <c r="U19" s="12">
        <f t="shared" si="6"/>
        <v>0</v>
      </c>
      <c r="V19" s="12">
        <f t="shared" si="6"/>
        <v>0</v>
      </c>
      <c r="W19" s="12">
        <f t="shared" si="6"/>
        <v>0</v>
      </c>
      <c r="X19" s="14">
        <f t="shared" si="14"/>
        <v>1284</v>
      </c>
      <c r="Y19" s="14">
        <f t="shared" si="7"/>
        <v>456</v>
      </c>
      <c r="Z19" s="14">
        <f t="shared" si="7"/>
        <v>648</v>
      </c>
      <c r="AA19" s="14">
        <f t="shared" si="7"/>
        <v>696</v>
      </c>
      <c r="AB19" s="14">
        <f t="shared" si="8"/>
        <v>768</v>
      </c>
      <c r="AC19" s="1">
        <f t="shared" si="15"/>
        <v>3852</v>
      </c>
    </row>
    <row r="20" spans="1:29">
      <c r="A20" t="s">
        <v>36</v>
      </c>
      <c r="B20" t="s">
        <v>37</v>
      </c>
      <c r="C20" s="1">
        <v>18</v>
      </c>
      <c r="D20" s="6">
        <v>46</v>
      </c>
      <c r="E20" s="6">
        <v>46</v>
      </c>
      <c r="F20" s="6">
        <v>42</v>
      </c>
      <c r="G20" s="6">
        <v>45</v>
      </c>
      <c r="H20" s="6">
        <v>49</v>
      </c>
      <c r="I20" s="8">
        <f t="shared" si="9"/>
        <v>6</v>
      </c>
      <c r="J20" s="8">
        <f t="shared" si="9"/>
        <v>6</v>
      </c>
      <c r="K20" s="8">
        <f t="shared" ref="K20:M20" si="30">IF(F20&gt;40,F20-40,0)</f>
        <v>2</v>
      </c>
      <c r="L20" s="8">
        <f t="shared" si="30"/>
        <v>5</v>
      </c>
      <c r="M20" s="8">
        <f t="shared" si="30"/>
        <v>9</v>
      </c>
      <c r="N20" s="10">
        <f t="shared" si="11"/>
        <v>828</v>
      </c>
      <c r="O20" s="10">
        <f t="shared" si="12"/>
        <v>828</v>
      </c>
      <c r="P20" s="10">
        <f t="shared" ref="P20" si="31">$C20*F20</f>
        <v>756</v>
      </c>
      <c r="Q20" s="10">
        <f t="shared" ref="Q20" si="32">$C20*G20</f>
        <v>810</v>
      </c>
      <c r="R20" s="10">
        <f t="shared" ref="R20" si="33">$C20*H20</f>
        <v>882</v>
      </c>
      <c r="S20" s="12">
        <f t="shared" si="13"/>
        <v>54</v>
      </c>
      <c r="T20" s="12">
        <f t="shared" ref="T20" si="34">0.5*$C20*J20</f>
        <v>54</v>
      </c>
      <c r="U20" s="12">
        <f t="shared" ref="U20" si="35">0.5*$C20*K20</f>
        <v>18</v>
      </c>
      <c r="V20" s="12">
        <f t="shared" ref="V20" si="36">0.5*$C20*L20</f>
        <v>45</v>
      </c>
      <c r="W20" s="12">
        <f t="shared" ref="W20" si="37">0.5*$C20*M20</f>
        <v>81</v>
      </c>
      <c r="X20" s="14">
        <f t="shared" si="14"/>
        <v>882</v>
      </c>
      <c r="Y20" s="14">
        <f t="shared" ref="Y20" si="38">O20+T20</f>
        <v>882</v>
      </c>
      <c r="Z20" s="14">
        <f t="shared" ref="Z20" si="39">P20+U20</f>
        <v>774</v>
      </c>
      <c r="AA20" s="14">
        <f t="shared" ref="AA20" si="40">Q20+V20</f>
        <v>855</v>
      </c>
      <c r="AB20" s="14">
        <f t="shared" ref="AB20" si="41">R20+W20</f>
        <v>963</v>
      </c>
      <c r="AC20" s="1">
        <f t="shared" si="15"/>
        <v>4356</v>
      </c>
    </row>
    <row r="22" spans="1:29">
      <c r="A22" t="s">
        <v>38</v>
      </c>
      <c r="C22" s="1">
        <f>MAX(C4:C20)</f>
        <v>50</v>
      </c>
      <c r="D22" s="2">
        <f>MAX(D4:D20)</f>
        <v>54</v>
      </c>
      <c r="E22" s="2"/>
      <c r="F22" s="2"/>
      <c r="G22" s="2"/>
      <c r="H22" s="2"/>
      <c r="I22" s="2"/>
      <c r="J22" s="2"/>
      <c r="K22" s="2"/>
      <c r="L22" s="2"/>
      <c r="M22" s="2"/>
      <c r="N22" s="3">
        <f>MAX(N4:N20)</f>
        <v>2500</v>
      </c>
      <c r="O22" s="3">
        <f t="shared" ref="O22:AB22" si="42">MAX(O4:O20)</f>
        <v>2250</v>
      </c>
      <c r="P22" s="3">
        <f t="shared" si="42"/>
        <v>2400</v>
      </c>
      <c r="Q22" s="3">
        <f t="shared" si="42"/>
        <v>2800</v>
      </c>
      <c r="R22" s="3">
        <f t="shared" si="42"/>
        <v>2100</v>
      </c>
      <c r="S22" s="3">
        <f t="shared" si="42"/>
        <v>250</v>
      </c>
      <c r="T22" s="3">
        <f t="shared" si="42"/>
        <v>206.70000000000002</v>
      </c>
      <c r="U22" s="3">
        <f t="shared" si="42"/>
        <v>200</v>
      </c>
      <c r="V22" s="3">
        <f t="shared" si="42"/>
        <v>400</v>
      </c>
      <c r="W22" s="3">
        <f t="shared" si="42"/>
        <v>172.5</v>
      </c>
      <c r="X22" s="3">
        <f t="shared" si="42"/>
        <v>2750</v>
      </c>
      <c r="Y22" s="3">
        <f t="shared" si="42"/>
        <v>2375</v>
      </c>
      <c r="Z22" s="3">
        <f t="shared" si="42"/>
        <v>2600</v>
      </c>
      <c r="AA22" s="3">
        <f t="shared" si="42"/>
        <v>3200</v>
      </c>
      <c r="AB22" s="3">
        <f t="shared" si="42"/>
        <v>2150</v>
      </c>
      <c r="AC22" s="3">
        <f t="shared" ref="AC22" si="43">MAX(AC4:AC20)</f>
        <v>13075</v>
      </c>
    </row>
    <row r="23" spans="1:29">
      <c r="A23" t="s">
        <v>39</v>
      </c>
      <c r="C23" s="1">
        <f>MIN(C4:C20)</f>
        <v>12</v>
      </c>
      <c r="D23" s="2">
        <f>MIN(D4:D20)</f>
        <v>24</v>
      </c>
      <c r="E23" s="2"/>
      <c r="F23" s="2"/>
      <c r="G23" s="2"/>
      <c r="H23" s="2"/>
      <c r="I23" s="2"/>
      <c r="J23" s="2"/>
      <c r="K23" s="2"/>
      <c r="L23" s="2"/>
      <c r="M23" s="2"/>
      <c r="N23" s="3">
        <f>MIN(N4:N20)</f>
        <v>336</v>
      </c>
      <c r="O23" s="3">
        <f t="shared" ref="O23:AB23" si="44">MIN(O4:O20)</f>
        <v>195</v>
      </c>
      <c r="P23" s="3">
        <f t="shared" si="44"/>
        <v>290.39999999999998</v>
      </c>
      <c r="Q23" s="3">
        <f t="shared" si="44"/>
        <v>157.29999999999998</v>
      </c>
      <c r="R23" s="3">
        <f t="shared" si="44"/>
        <v>375.09999999999997</v>
      </c>
      <c r="S23" s="3">
        <f t="shared" si="44"/>
        <v>0</v>
      </c>
      <c r="T23" s="3">
        <f t="shared" si="44"/>
        <v>0</v>
      </c>
      <c r="U23" s="3">
        <f t="shared" si="44"/>
        <v>0</v>
      </c>
      <c r="V23" s="3">
        <f t="shared" si="44"/>
        <v>0</v>
      </c>
      <c r="W23" s="3">
        <f t="shared" si="44"/>
        <v>0</v>
      </c>
      <c r="X23" s="3">
        <f t="shared" si="44"/>
        <v>336</v>
      </c>
      <c r="Y23" s="3">
        <f t="shared" si="44"/>
        <v>195</v>
      </c>
      <c r="Z23" s="3">
        <f t="shared" si="44"/>
        <v>290.39999999999998</v>
      </c>
      <c r="AA23" s="3">
        <f t="shared" si="44"/>
        <v>157.29999999999998</v>
      </c>
      <c r="AB23" s="3">
        <f t="shared" si="44"/>
        <v>375.09999999999997</v>
      </c>
      <c r="AC23" s="3">
        <f t="shared" ref="AC23" si="45">MIN(AC4:AC20)</f>
        <v>1998</v>
      </c>
    </row>
    <row r="24" spans="1:29">
      <c r="A24" t="s">
        <v>40</v>
      </c>
      <c r="C24" s="1">
        <f>AVERAGE(C4:C20)</f>
        <v>23.294117647058822</v>
      </c>
      <c r="D24" s="2">
        <f>AVERAGE(D4:D20)</f>
        <v>41.764705882352942</v>
      </c>
      <c r="E24" s="2"/>
      <c r="F24" s="2"/>
      <c r="G24" s="2"/>
      <c r="H24" s="2"/>
      <c r="I24" s="2"/>
      <c r="J24" s="2"/>
      <c r="K24" s="2"/>
      <c r="L24" s="2"/>
      <c r="M24" s="2"/>
      <c r="N24" s="3">
        <f>AVERAGE(N4:N20)</f>
        <v>974.42941176470583</v>
      </c>
      <c r="O24" s="3">
        <f t="shared" ref="O24:AB24" si="46">AVERAGE(O4:O20)</f>
        <v>725.935294117647</v>
      </c>
      <c r="P24" s="3">
        <f t="shared" si="46"/>
        <v>903.42352941176478</v>
      </c>
      <c r="Q24" s="3">
        <f t="shared" si="46"/>
        <v>926.63529411764705</v>
      </c>
      <c r="R24" s="3">
        <f t="shared" si="46"/>
        <v>970.88235294117646</v>
      </c>
      <c r="S24" s="3">
        <f t="shared" si="46"/>
        <v>54.655882352941177</v>
      </c>
      <c r="T24" s="3">
        <f t="shared" si="46"/>
        <v>27.820588235294121</v>
      </c>
      <c r="U24" s="3">
        <f t="shared" si="46"/>
        <v>35.111764705882351</v>
      </c>
      <c r="V24" s="3">
        <f t="shared" si="46"/>
        <v>51.176470588235297</v>
      </c>
      <c r="W24" s="3">
        <f t="shared" si="46"/>
        <v>45.702941176470588</v>
      </c>
      <c r="X24" s="3">
        <f t="shared" si="46"/>
        <v>1029.0852941176472</v>
      </c>
      <c r="Y24" s="3">
        <f t="shared" si="46"/>
        <v>753.75588235294117</v>
      </c>
      <c r="Z24" s="3">
        <f t="shared" si="46"/>
        <v>938.53529411764703</v>
      </c>
      <c r="AA24" s="3">
        <f t="shared" si="46"/>
        <v>977.8117647058823</v>
      </c>
      <c r="AB24" s="3">
        <f t="shared" si="46"/>
        <v>1016.5852941176471</v>
      </c>
      <c r="AC24" s="3">
        <f t="shared" ref="AC24" si="47">AVERAGE(AC4:AC20)</f>
        <v>4715.7735294117647</v>
      </c>
    </row>
    <row r="25" spans="1:29">
      <c r="A25" t="s">
        <v>41</v>
      </c>
      <c r="D25">
        <f>SUM(D5:D20)</f>
        <v>660</v>
      </c>
      <c r="N25" s="4">
        <f>SUM(N5:N20)</f>
        <v>14065.3</v>
      </c>
      <c r="O25" s="4">
        <f t="shared" ref="O25:AB25" si="48">SUM(O5:O20)</f>
        <v>10090.9</v>
      </c>
      <c r="P25" s="4">
        <f t="shared" si="48"/>
        <v>12958.2</v>
      </c>
      <c r="Q25" s="4">
        <f t="shared" si="48"/>
        <v>12952.8</v>
      </c>
      <c r="R25" s="4">
        <f t="shared" si="48"/>
        <v>14405</v>
      </c>
      <c r="S25" s="4">
        <f t="shared" si="48"/>
        <v>679.15</v>
      </c>
      <c r="T25" s="4">
        <f t="shared" si="48"/>
        <v>347.95000000000005</v>
      </c>
      <c r="U25" s="4">
        <f t="shared" si="48"/>
        <v>396.9</v>
      </c>
      <c r="V25" s="4">
        <f t="shared" si="48"/>
        <v>470</v>
      </c>
      <c r="W25" s="4">
        <f t="shared" si="48"/>
        <v>726.95</v>
      </c>
      <c r="X25" s="4">
        <f t="shared" si="48"/>
        <v>14744.45</v>
      </c>
      <c r="Y25" s="4">
        <f t="shared" si="48"/>
        <v>10438.85</v>
      </c>
      <c r="Z25" s="4">
        <f t="shared" si="48"/>
        <v>13355.1</v>
      </c>
      <c r="AA25" s="4">
        <f t="shared" si="48"/>
        <v>13422.8</v>
      </c>
      <c r="AB25" s="4">
        <f t="shared" si="48"/>
        <v>15131.95</v>
      </c>
      <c r="AC25" s="4">
        <f t="shared" ref="AC25" si="49">SUM(AC5:AC20)</f>
        <v>67093.149999999994</v>
      </c>
    </row>
  </sheetData>
  <pageMargins left="0.70866141732283472" right="0.70866141732283472" top="0.74803149606299213" bottom="0.74803149606299213" header="0.31496062992125984" footer="0.31496062992125984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2021-05-11T08:00:35Z</dcterms:modified>
</cp:coreProperties>
</file>