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mukul\Desktop\"/>
    </mc:Choice>
  </mc:AlternateContent>
  <xr:revisionPtr revIDLastSave="0" documentId="13_ncr:1_{3E4EFB41-7960-4F1D-902C-2B35363078B3}" xr6:coauthVersionLast="47" xr6:coauthVersionMax="47" xr10:uidLastSave="{00000000-0000-0000-0000-000000000000}"/>
  <bookViews>
    <workbookView xWindow="-108" yWindow="-108" windowWidth="23256" windowHeight="12576" activeTab="9" xr2:uid="{00000000-000D-0000-FFFF-FFFF00000000}"/>
  </bookViews>
  <sheets>
    <sheet name="Combo Chart" sheetId="3" r:id="rId1"/>
    <sheet name="WaterFall" sheetId="4" r:id="rId2"/>
    <sheet name="Pie Chart" sheetId="5" r:id="rId3"/>
    <sheet name="Sheet4" sheetId="6" r:id="rId4"/>
    <sheet name="Top 5" sheetId="7" r:id="rId5"/>
    <sheet name="KPI" sheetId="8" r:id="rId6"/>
    <sheet name="Sheet7" sheetId="9" r:id="rId7"/>
    <sheet name="Data" sheetId="1" r:id="rId8"/>
    <sheet name="layout" sheetId="2" r:id="rId9"/>
    <sheet name="Sheet1" sheetId="10" r:id="rId10"/>
  </sheets>
  <definedNames>
    <definedName name="_xlchart.v1.0" hidden="1">WaterFall!$D$4:$D$7</definedName>
    <definedName name="_xlchart.v1.1" hidden="1">WaterFall!$E$3</definedName>
    <definedName name="_xlchart.v1.2" hidden="1">WaterFall!$E$4:$E$7</definedName>
    <definedName name="_xlchart.v1.3" hidden="1">WaterFall!$D$4:$D$7</definedName>
    <definedName name="_xlchart.v1.4" hidden="1">WaterFall!$E$3</definedName>
    <definedName name="_xlchart.v1.5" hidden="1">WaterFall!$E$4:$E$7</definedName>
    <definedName name="Slicer_Region">#N/A</definedName>
    <definedName name="Slicer_Segment">#N/A</definedName>
    <definedName name="Slicer_Year">#N/A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4" l="1"/>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8"/>
  <c r="H9" i="9"/>
  <c r="K9" i="9"/>
  <c r="J9" i="9"/>
  <c r="E6" i="4"/>
  <c r="I9" i="9"/>
  <c r="N17" i="8"/>
  <c r="K17" i="8"/>
  <c r="L9" i="9"/>
  <c r="H17" i="8"/>
  <c r="E17" i="8"/>
  <c r="E7" i="4"/>
  <c r="E5" i="4"/>
  <c r="E4" i="4"/>
</calcChain>
</file>

<file path=xl/sharedStrings.xml><?xml version="1.0" encoding="utf-8"?>
<sst xmlns="http://schemas.openxmlformats.org/spreadsheetml/2006/main" count="130133" uniqueCount="10958">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</sst>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quot;K&quot;"/>
    <numFmt numFmtId="166" formatCode="_-[$$-409]* #,##0.00_ ;_-[$$-409]* \-#,##0.00\ ;_-[$$-409]* &quot;-&quot;??_ ;_-@_ "/>
    <numFmt numFmtId="167" formatCode="&quot;#&quot;\ 0"/>
    <numFmt numFmtId="168"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3">
    <fill>
      <patternFill patternType="none"/>
    </fill>
    <fill>
      <patternFill patternType="gray125"/>
    </fill>
    <fill>
      <patternFill patternType="solid">
        <fgColor theme="3" tint="0.34998626667073579"/>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4">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applyAlignment="1">
      <alignment horizontal="left"/>
    </xf>
    <xf numFmtId="165" fontId="0" fillId="0" borderId="1" xfId="0" applyNumberFormat="1" applyBorder="1"/>
    <xf numFmtId="165" fontId="0" fillId="0" borderId="8" xfId="0" applyNumberFormat="1" applyBorder="1"/>
    <xf numFmtId="165" fontId="0" fillId="0" borderId="2" xfId="0" applyNumberFormat="1" applyBorder="1"/>
    <xf numFmtId="165" fontId="0" fillId="0" borderId="10"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0" applyNumberFormat="1"/>
    <xf numFmtId="0" fontId="0" fillId="0" borderId="11" xfId="0" applyBorder="1"/>
    <xf numFmtId="0" fontId="0" fillId="0" borderId="3" xfId="0" applyBorder="1" applyAlignment="1">
      <alignment horizontal="left"/>
    </xf>
    <xf numFmtId="168" fontId="6" fillId="0" borderId="0" xfId="0" applyNumberFormat="1" applyFont="1"/>
    <xf numFmtId="0" fontId="0" fillId="2" borderId="0" xfId="0" applyFill="1"/>
    <xf numFmtId="164" fontId="5" fillId="2" borderId="0" xfId="0" applyNumberFormat="1" applyFont="1" applyFill="1"/>
    <xf numFmtId="0" fontId="3" fillId="2" borderId="0" xfId="0" applyFont="1" applyFill="1"/>
    <xf numFmtId="168" fontId="6" fillId="2" borderId="0" xfId="0" applyNumberFormat="1" applyFont="1" applyFill="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10" xfId="0" applyNumberFormat="1" applyBorder="1"/>
    <xf numFmtId="0" fontId="0" fillId="0" borderId="7" xfId="0" applyNumberFormat="1"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1">
    <cellStyle name="Normal" xfId="0" builtinId="0"/>
  </cellStyles>
  <dxfs count="36">
    <dxf>
      <numFmt numFmtId="165" formatCode="\$0.00,&quot;K&quot;"/>
    </dxf>
    <dxf>
      <numFmt numFmtId="165" formatCode="\$0.00,&quot;K&quot;"/>
    </dxf>
    <dxf>
      <font>
        <b/>
        <i val="0"/>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858FA384-77DA-4D0F-BA14-E6003D78B04B}">
      <tableStyleElement type="wholeTable" dxfId="3"/>
      <tableStyleElement type="headerRow" dxfId="2"/>
    </tableStyle>
    <tableStyle name="Data-style" pivot="0" count="3" xr9:uid="{00000000-0011-0000-FFFF-FFFF00000000}">
      <tableStyleElement type="headerRow" dxfId="35"/>
      <tableStyleElement type="firstRowStripe" dxfId="34"/>
      <tableStyleElement type="secondRowStripe" dxfId="33"/>
    </tableStyle>
  </tableStyles>
  <colors>
    <mruColors>
      <color rgb="FF5F5F5F"/>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18D-4F85-9325-9775A75E091B}"/>
            </c:ext>
          </c:extLst>
        </c:ser>
        <c:dLbls>
          <c:showLegendKey val="0"/>
          <c:showVal val="0"/>
          <c:showCatName val="0"/>
          <c:showSerName val="0"/>
          <c:showPercent val="0"/>
          <c:showBubbleSize val="0"/>
        </c:dLbls>
        <c:axId val="1312597952"/>
        <c:axId val="14620693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18D-4F85-9325-9775A75E091B}"/>
            </c:ext>
          </c:extLst>
        </c:ser>
        <c:dLbls>
          <c:showLegendKey val="0"/>
          <c:showVal val="0"/>
          <c:showCatName val="0"/>
          <c:showSerName val="0"/>
          <c:showPercent val="0"/>
          <c:showBubbleSize val="0"/>
        </c:dLbls>
        <c:gapWidth val="219"/>
        <c:overlap val="-27"/>
        <c:axId val="1312602752"/>
        <c:axId val="1462073808"/>
      </c:barChart>
      <c:catAx>
        <c:axId val="131260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073808"/>
        <c:crosses val="autoZero"/>
        <c:auto val="1"/>
        <c:lblAlgn val="ctr"/>
        <c:lblOffset val="100"/>
        <c:noMultiLvlLbl val="0"/>
      </c:catAx>
      <c:valAx>
        <c:axId val="1462073808"/>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602752"/>
        <c:crosses val="autoZero"/>
        <c:crossBetween val="between"/>
      </c:valAx>
      <c:valAx>
        <c:axId val="1462069344"/>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597952"/>
        <c:crosses val="max"/>
        <c:crossBetween val="between"/>
      </c:valAx>
      <c:catAx>
        <c:axId val="1312597952"/>
        <c:scaling>
          <c:orientation val="minMax"/>
        </c:scaling>
        <c:delete val="1"/>
        <c:axPos val="b"/>
        <c:numFmt formatCode="General" sourceLinked="1"/>
        <c:majorTickMark val="out"/>
        <c:minorTickMark val="none"/>
        <c:tickLblPos val="nextTo"/>
        <c:crossAx val="14620693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EF-4D9E-850C-DDACC04835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EF-4D9E-850C-DDACC04835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EF-4D9E-850C-DDACC04835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FAC-40D3-97F6-AB3F8F7BA40A}"/>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Analysis.xlsx]Sheet4!PivotTable4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Sheet4!$B$4:$B$53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7AA7-450F-960E-DFCEE43BDA77}"/>
            </c:ext>
          </c:extLst>
        </c:ser>
        <c:dLbls>
          <c:showLegendKey val="0"/>
          <c:showVal val="0"/>
          <c:showCatName val="0"/>
          <c:showSerName val="0"/>
          <c:showPercent val="0"/>
          <c:showBubbleSize val="0"/>
        </c:dLbls>
        <c:gapWidth val="219"/>
        <c:overlap val="-27"/>
        <c:axId val="1497720784"/>
        <c:axId val="2050174160"/>
      </c:barChart>
      <c:catAx>
        <c:axId val="149772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174160"/>
        <c:crosses val="autoZero"/>
        <c:auto val="1"/>
        <c:lblAlgn val="ctr"/>
        <c:lblOffset val="100"/>
        <c:noMultiLvlLbl val="0"/>
      </c:catAx>
      <c:valAx>
        <c:axId val="205017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72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Analysis.xlsx]Sheet4!PivotTable4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accent1"/>
            </a:solidFill>
            <a:ln>
              <a:noFill/>
            </a:ln>
            <a:effectLst/>
          </c:spPr>
          <c:cat>
            <c:strRef>
              <c:f>Sheet4!$A$4:$A$53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Sheet4!$B$4:$B$53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54AE-46E2-87C4-9E8A1EEC793A}"/>
            </c:ext>
          </c:extLst>
        </c:ser>
        <c:dLbls>
          <c:showLegendKey val="0"/>
          <c:showVal val="0"/>
          <c:showCatName val="0"/>
          <c:showSerName val="0"/>
          <c:showPercent val="0"/>
          <c:showBubbleSize val="0"/>
        </c:dLbls>
        <c:axId val="142706240"/>
        <c:axId val="332587968"/>
      </c:areaChart>
      <c:catAx>
        <c:axId val="142706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587968"/>
        <c:crosses val="autoZero"/>
        <c:auto val="1"/>
        <c:lblAlgn val="ctr"/>
        <c:lblOffset val="100"/>
        <c:noMultiLvlLbl val="0"/>
      </c:catAx>
      <c:valAx>
        <c:axId val="332587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0624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E29-4F80-8EF2-92E5B3A429D9}"/>
            </c:ext>
          </c:extLst>
        </c:ser>
        <c:dLbls>
          <c:showLegendKey val="0"/>
          <c:showVal val="0"/>
          <c:showCatName val="0"/>
          <c:showSerName val="0"/>
          <c:showPercent val="0"/>
          <c:showBubbleSize val="0"/>
        </c:dLbls>
        <c:gapWidth val="182"/>
        <c:axId val="1497742384"/>
        <c:axId val="2109221952"/>
      </c:barChart>
      <c:catAx>
        <c:axId val="1497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221952"/>
        <c:crosses val="autoZero"/>
        <c:auto val="1"/>
        <c:lblAlgn val="ctr"/>
        <c:lblOffset val="100"/>
        <c:noMultiLvlLbl val="0"/>
      </c:catAx>
      <c:valAx>
        <c:axId val="2109221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74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BA2-49AD-9C12-68D6557A25EB}"/>
            </c:ext>
          </c:extLst>
        </c:ser>
        <c:dLbls>
          <c:showLegendKey val="0"/>
          <c:showVal val="0"/>
          <c:showCatName val="0"/>
          <c:showSerName val="0"/>
          <c:showPercent val="0"/>
          <c:showBubbleSize val="0"/>
        </c:dLbls>
        <c:smooth val="0"/>
        <c:axId val="1497737584"/>
        <c:axId val="2050185568"/>
      </c:lineChart>
      <c:catAx>
        <c:axId val="1497737584"/>
        <c:scaling>
          <c:orientation val="minMax"/>
        </c:scaling>
        <c:delete val="1"/>
        <c:axPos val="b"/>
        <c:numFmt formatCode="General" sourceLinked="1"/>
        <c:majorTickMark val="none"/>
        <c:minorTickMark val="none"/>
        <c:tickLblPos val="nextTo"/>
        <c:crossAx val="2050185568"/>
        <c:crosses val="autoZero"/>
        <c:auto val="1"/>
        <c:lblAlgn val="ctr"/>
        <c:lblOffset val="100"/>
        <c:noMultiLvlLbl val="0"/>
      </c:catAx>
      <c:valAx>
        <c:axId val="20501855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9773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819-4878-BFC7-9051CED8D0F9}"/>
            </c:ext>
          </c:extLst>
        </c:ser>
        <c:dLbls>
          <c:showLegendKey val="0"/>
          <c:showVal val="0"/>
          <c:showCatName val="0"/>
          <c:showSerName val="0"/>
          <c:showPercent val="0"/>
          <c:showBubbleSize val="0"/>
        </c:dLbls>
        <c:smooth val="0"/>
        <c:axId val="1497745744"/>
        <c:axId val="2050169696"/>
      </c:lineChart>
      <c:catAx>
        <c:axId val="1497745744"/>
        <c:scaling>
          <c:orientation val="minMax"/>
        </c:scaling>
        <c:delete val="1"/>
        <c:axPos val="b"/>
        <c:numFmt formatCode="General" sourceLinked="1"/>
        <c:majorTickMark val="none"/>
        <c:minorTickMark val="none"/>
        <c:tickLblPos val="nextTo"/>
        <c:crossAx val="2050169696"/>
        <c:crosses val="autoZero"/>
        <c:auto val="1"/>
        <c:lblAlgn val="ctr"/>
        <c:lblOffset val="100"/>
        <c:noMultiLvlLbl val="0"/>
      </c:catAx>
      <c:valAx>
        <c:axId val="20501696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9774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0DA-4588-BDC1-7ECD34AE0942}"/>
            </c:ext>
          </c:extLst>
        </c:ser>
        <c:dLbls>
          <c:showLegendKey val="0"/>
          <c:showVal val="0"/>
          <c:showCatName val="0"/>
          <c:showSerName val="0"/>
          <c:showPercent val="0"/>
          <c:showBubbleSize val="0"/>
        </c:dLbls>
        <c:smooth val="0"/>
        <c:axId val="1497727024"/>
        <c:axId val="2050168208"/>
      </c:lineChart>
      <c:catAx>
        <c:axId val="1497727024"/>
        <c:scaling>
          <c:orientation val="minMax"/>
        </c:scaling>
        <c:delete val="1"/>
        <c:axPos val="b"/>
        <c:numFmt formatCode="General" sourceLinked="1"/>
        <c:majorTickMark val="none"/>
        <c:minorTickMark val="none"/>
        <c:tickLblPos val="nextTo"/>
        <c:crossAx val="2050168208"/>
        <c:crosses val="autoZero"/>
        <c:auto val="1"/>
        <c:lblAlgn val="ctr"/>
        <c:lblOffset val="100"/>
        <c:noMultiLvlLbl val="0"/>
      </c:catAx>
      <c:valAx>
        <c:axId val="20501682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9772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2CD-46B8-9AF1-EB5472A4F119}"/>
            </c:ext>
          </c:extLst>
        </c:ser>
        <c:dLbls>
          <c:showLegendKey val="0"/>
          <c:showVal val="0"/>
          <c:showCatName val="0"/>
          <c:showSerName val="0"/>
          <c:showPercent val="0"/>
          <c:showBubbleSize val="0"/>
        </c:dLbls>
        <c:smooth val="0"/>
        <c:axId val="1497724624"/>
        <c:axId val="2050170688"/>
      </c:lineChart>
      <c:catAx>
        <c:axId val="1497724624"/>
        <c:scaling>
          <c:orientation val="minMax"/>
        </c:scaling>
        <c:delete val="1"/>
        <c:axPos val="b"/>
        <c:numFmt formatCode="General" sourceLinked="1"/>
        <c:majorTickMark val="none"/>
        <c:minorTickMark val="none"/>
        <c:tickLblPos val="nextTo"/>
        <c:crossAx val="2050170688"/>
        <c:crosses val="autoZero"/>
        <c:auto val="1"/>
        <c:lblAlgn val="ctr"/>
        <c:lblOffset val="100"/>
        <c:noMultiLvlLbl val="0"/>
      </c:catAx>
      <c:valAx>
        <c:axId val="20501706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9772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B83-4D38-9E34-36DA53FAE099}"/>
            </c:ext>
          </c:extLst>
        </c:ser>
        <c:dLbls>
          <c:showLegendKey val="0"/>
          <c:showVal val="0"/>
          <c:showCatName val="0"/>
          <c:showSerName val="0"/>
          <c:showPercent val="0"/>
          <c:showBubbleSize val="0"/>
        </c:dLbls>
        <c:smooth val="0"/>
        <c:axId val="1497749104"/>
        <c:axId val="2050191520"/>
      </c:lineChart>
      <c:catAx>
        <c:axId val="1497749104"/>
        <c:scaling>
          <c:orientation val="minMax"/>
        </c:scaling>
        <c:delete val="1"/>
        <c:axPos val="b"/>
        <c:numFmt formatCode="General" sourceLinked="1"/>
        <c:majorTickMark val="none"/>
        <c:minorTickMark val="none"/>
        <c:tickLblPos val="nextTo"/>
        <c:crossAx val="2050191520"/>
        <c:crosses val="autoZero"/>
        <c:auto val="1"/>
        <c:lblAlgn val="ctr"/>
        <c:lblOffset val="100"/>
        <c:noMultiLvlLbl val="0"/>
      </c:catAx>
      <c:valAx>
        <c:axId val="20501915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9774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CE9-46A0-B5E4-36E02285CB3E}"/>
            </c:ext>
          </c:extLst>
        </c:ser>
        <c:dLbls>
          <c:showLegendKey val="0"/>
          <c:showVal val="0"/>
          <c:showCatName val="0"/>
          <c:showSerName val="0"/>
          <c:showPercent val="0"/>
          <c:showBubbleSize val="0"/>
        </c:dLbls>
        <c:smooth val="0"/>
        <c:axId val="1497737584"/>
        <c:axId val="2050185568"/>
      </c:lineChart>
      <c:catAx>
        <c:axId val="1497737584"/>
        <c:scaling>
          <c:orientation val="minMax"/>
        </c:scaling>
        <c:delete val="1"/>
        <c:axPos val="b"/>
        <c:numFmt formatCode="General" sourceLinked="1"/>
        <c:majorTickMark val="none"/>
        <c:minorTickMark val="none"/>
        <c:tickLblPos val="nextTo"/>
        <c:crossAx val="2050185568"/>
        <c:crosses val="autoZero"/>
        <c:auto val="1"/>
        <c:lblAlgn val="ctr"/>
        <c:lblOffset val="100"/>
        <c:noMultiLvlLbl val="0"/>
      </c:catAx>
      <c:valAx>
        <c:axId val="2050185568"/>
        <c:scaling>
          <c:orientation val="minMax"/>
        </c:scaling>
        <c:delete val="1"/>
        <c:axPos val="l"/>
        <c:numFmt formatCode="General" sourceLinked="1"/>
        <c:majorTickMark val="none"/>
        <c:minorTickMark val="none"/>
        <c:tickLblPos val="nextTo"/>
        <c:crossAx val="149773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59D-48FF-86D0-9857D78810D5}"/>
            </c:ext>
          </c:extLst>
        </c:ser>
        <c:dLbls>
          <c:showLegendKey val="0"/>
          <c:showVal val="0"/>
          <c:showCatName val="0"/>
          <c:showSerName val="0"/>
          <c:showPercent val="0"/>
          <c:showBubbleSize val="0"/>
        </c:dLbls>
        <c:smooth val="0"/>
        <c:axId val="1497745744"/>
        <c:axId val="2050169696"/>
      </c:lineChart>
      <c:catAx>
        <c:axId val="1497745744"/>
        <c:scaling>
          <c:orientation val="minMax"/>
        </c:scaling>
        <c:delete val="1"/>
        <c:axPos val="b"/>
        <c:numFmt formatCode="General" sourceLinked="1"/>
        <c:majorTickMark val="none"/>
        <c:minorTickMark val="none"/>
        <c:tickLblPos val="nextTo"/>
        <c:crossAx val="2050169696"/>
        <c:crosses val="autoZero"/>
        <c:auto val="1"/>
        <c:lblAlgn val="ctr"/>
        <c:lblOffset val="100"/>
        <c:noMultiLvlLbl val="0"/>
      </c:catAx>
      <c:valAx>
        <c:axId val="2050169696"/>
        <c:scaling>
          <c:orientation val="minMax"/>
        </c:scaling>
        <c:delete val="1"/>
        <c:axPos val="l"/>
        <c:numFmt formatCode="General" sourceLinked="1"/>
        <c:majorTickMark val="none"/>
        <c:minorTickMark val="none"/>
        <c:tickLblPos val="nextTo"/>
        <c:crossAx val="149774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CE8-4C08-9DF7-E4950950AE80}"/>
            </c:ext>
          </c:extLst>
        </c:ser>
        <c:dLbls>
          <c:showLegendKey val="0"/>
          <c:showVal val="0"/>
          <c:showCatName val="0"/>
          <c:showSerName val="0"/>
          <c:showPercent val="0"/>
          <c:showBubbleSize val="0"/>
        </c:dLbls>
        <c:smooth val="0"/>
        <c:axId val="1497737584"/>
        <c:axId val="2050185568"/>
      </c:lineChart>
      <c:catAx>
        <c:axId val="1497737584"/>
        <c:scaling>
          <c:orientation val="minMax"/>
        </c:scaling>
        <c:delete val="1"/>
        <c:axPos val="b"/>
        <c:numFmt formatCode="General" sourceLinked="1"/>
        <c:majorTickMark val="none"/>
        <c:minorTickMark val="none"/>
        <c:tickLblPos val="nextTo"/>
        <c:crossAx val="2050185568"/>
        <c:crosses val="autoZero"/>
        <c:auto val="1"/>
        <c:lblAlgn val="ctr"/>
        <c:lblOffset val="100"/>
        <c:noMultiLvlLbl val="0"/>
      </c:catAx>
      <c:valAx>
        <c:axId val="2050185568"/>
        <c:scaling>
          <c:orientation val="minMax"/>
        </c:scaling>
        <c:delete val="1"/>
        <c:axPos val="l"/>
        <c:numFmt formatCode="General" sourceLinked="1"/>
        <c:majorTickMark val="none"/>
        <c:minorTickMark val="none"/>
        <c:tickLblPos val="nextTo"/>
        <c:crossAx val="149773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A06-4BED-955E-8565B183C389}"/>
            </c:ext>
          </c:extLst>
        </c:ser>
        <c:dLbls>
          <c:showLegendKey val="0"/>
          <c:showVal val="0"/>
          <c:showCatName val="0"/>
          <c:showSerName val="0"/>
          <c:showPercent val="0"/>
          <c:showBubbleSize val="0"/>
        </c:dLbls>
        <c:smooth val="0"/>
        <c:axId val="1497745744"/>
        <c:axId val="2050169696"/>
      </c:lineChart>
      <c:catAx>
        <c:axId val="1497745744"/>
        <c:scaling>
          <c:orientation val="minMax"/>
        </c:scaling>
        <c:delete val="1"/>
        <c:axPos val="b"/>
        <c:numFmt formatCode="General" sourceLinked="1"/>
        <c:majorTickMark val="none"/>
        <c:minorTickMark val="none"/>
        <c:tickLblPos val="nextTo"/>
        <c:crossAx val="2050169696"/>
        <c:crosses val="autoZero"/>
        <c:auto val="1"/>
        <c:lblAlgn val="ctr"/>
        <c:lblOffset val="100"/>
        <c:noMultiLvlLbl val="0"/>
      </c:catAx>
      <c:valAx>
        <c:axId val="2050169696"/>
        <c:scaling>
          <c:orientation val="minMax"/>
        </c:scaling>
        <c:delete val="1"/>
        <c:axPos val="l"/>
        <c:numFmt formatCode="General" sourceLinked="1"/>
        <c:majorTickMark val="none"/>
        <c:minorTickMark val="none"/>
        <c:tickLblPos val="nextTo"/>
        <c:crossAx val="149774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45816186556922E-2"/>
          <c:y val="0.22598870056497175"/>
          <c:w val="0.84910836762688613"/>
          <c:h val="0.54802259887005644"/>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1C4-441B-91E1-7D9422E9D429}"/>
            </c:ext>
          </c:extLst>
        </c:ser>
        <c:dLbls>
          <c:showLegendKey val="0"/>
          <c:showVal val="0"/>
          <c:showCatName val="0"/>
          <c:showSerName val="0"/>
          <c:showPercent val="0"/>
          <c:showBubbleSize val="0"/>
        </c:dLbls>
        <c:smooth val="0"/>
        <c:axId val="1497727024"/>
        <c:axId val="2050168208"/>
      </c:lineChart>
      <c:catAx>
        <c:axId val="1497727024"/>
        <c:scaling>
          <c:orientation val="minMax"/>
        </c:scaling>
        <c:delete val="1"/>
        <c:axPos val="b"/>
        <c:numFmt formatCode="General" sourceLinked="1"/>
        <c:majorTickMark val="none"/>
        <c:minorTickMark val="none"/>
        <c:tickLblPos val="nextTo"/>
        <c:crossAx val="2050168208"/>
        <c:crosses val="autoZero"/>
        <c:auto val="1"/>
        <c:lblAlgn val="ctr"/>
        <c:lblOffset val="100"/>
        <c:noMultiLvlLbl val="0"/>
      </c:catAx>
      <c:valAx>
        <c:axId val="2050168208"/>
        <c:scaling>
          <c:orientation val="minMax"/>
        </c:scaling>
        <c:delete val="1"/>
        <c:axPos val="l"/>
        <c:numFmt formatCode="General" sourceLinked="1"/>
        <c:majorTickMark val="none"/>
        <c:minorTickMark val="none"/>
        <c:tickLblPos val="nextTo"/>
        <c:crossAx val="149772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12257100149483E-2"/>
          <c:y val="0.15981735159817351"/>
          <c:w val="0.83557548579970109"/>
          <c:h val="0.68036529680365299"/>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3D3-43B7-861D-6056A929609C}"/>
            </c:ext>
          </c:extLst>
        </c:ser>
        <c:dLbls>
          <c:showLegendKey val="0"/>
          <c:showVal val="0"/>
          <c:showCatName val="0"/>
          <c:showSerName val="0"/>
          <c:showPercent val="0"/>
          <c:showBubbleSize val="0"/>
        </c:dLbls>
        <c:smooth val="0"/>
        <c:axId val="1497724624"/>
        <c:axId val="2050170688"/>
      </c:lineChart>
      <c:catAx>
        <c:axId val="1497724624"/>
        <c:scaling>
          <c:orientation val="minMax"/>
        </c:scaling>
        <c:delete val="1"/>
        <c:axPos val="b"/>
        <c:numFmt formatCode="General" sourceLinked="1"/>
        <c:majorTickMark val="none"/>
        <c:minorTickMark val="none"/>
        <c:tickLblPos val="nextTo"/>
        <c:crossAx val="2050170688"/>
        <c:crosses val="autoZero"/>
        <c:auto val="1"/>
        <c:lblAlgn val="ctr"/>
        <c:lblOffset val="100"/>
        <c:noMultiLvlLbl val="0"/>
      </c:catAx>
      <c:valAx>
        <c:axId val="2050170688"/>
        <c:scaling>
          <c:orientation val="minMax"/>
        </c:scaling>
        <c:delete val="1"/>
        <c:axPos val="l"/>
        <c:numFmt formatCode="General" sourceLinked="1"/>
        <c:majorTickMark val="none"/>
        <c:minorTickMark val="none"/>
        <c:tickLblPos val="nextTo"/>
        <c:crossAx val="1497724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45238095238096E-2"/>
          <c:y val="0.13565891472868216"/>
          <c:w val="0.83630952380952384"/>
          <c:h val="0.72868217054263573"/>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877-43DC-8B97-6E1A8B0D4A38}"/>
            </c:ext>
          </c:extLst>
        </c:ser>
        <c:dLbls>
          <c:showLegendKey val="0"/>
          <c:showVal val="0"/>
          <c:showCatName val="0"/>
          <c:showSerName val="0"/>
          <c:showPercent val="0"/>
          <c:showBubbleSize val="0"/>
        </c:dLbls>
        <c:smooth val="0"/>
        <c:axId val="1497749104"/>
        <c:axId val="2050191520"/>
      </c:lineChart>
      <c:catAx>
        <c:axId val="1497749104"/>
        <c:scaling>
          <c:orientation val="minMax"/>
        </c:scaling>
        <c:delete val="1"/>
        <c:axPos val="b"/>
        <c:numFmt formatCode="General" sourceLinked="1"/>
        <c:majorTickMark val="none"/>
        <c:minorTickMark val="none"/>
        <c:tickLblPos val="nextTo"/>
        <c:crossAx val="2050191520"/>
        <c:crosses val="autoZero"/>
        <c:auto val="1"/>
        <c:lblAlgn val="ctr"/>
        <c:lblOffset val="100"/>
        <c:noMultiLvlLbl val="0"/>
      </c:catAx>
      <c:valAx>
        <c:axId val="2050191520"/>
        <c:scaling>
          <c:orientation val="minMax"/>
        </c:scaling>
        <c:delete val="1"/>
        <c:axPos val="l"/>
        <c:numFmt formatCode="General" sourceLinked="1"/>
        <c:majorTickMark val="none"/>
        <c:minorTickMark val="none"/>
        <c:tickLblPos val="nextTo"/>
        <c:crossAx val="149774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09639704127893"/>
          <c:y val="0.19141822015837767"/>
          <c:w val="0.80932235743259362"/>
          <c:h val="0.64335195280077173"/>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3F1-4303-A007-792FD78AE862}"/>
            </c:ext>
          </c:extLst>
        </c:ser>
        <c:dLbls>
          <c:showLegendKey val="0"/>
          <c:showVal val="0"/>
          <c:showCatName val="0"/>
          <c:showSerName val="0"/>
          <c:showPercent val="0"/>
          <c:showBubbleSize val="0"/>
        </c:dLbls>
        <c:axId val="1312597952"/>
        <c:axId val="146206934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3F1-4303-A007-792FD78AE862}"/>
            </c:ext>
          </c:extLst>
        </c:ser>
        <c:dLbls>
          <c:showLegendKey val="0"/>
          <c:showVal val="0"/>
          <c:showCatName val="0"/>
          <c:showSerName val="0"/>
          <c:showPercent val="0"/>
          <c:showBubbleSize val="0"/>
        </c:dLbls>
        <c:gapWidth val="130"/>
        <c:overlap val="-27"/>
        <c:axId val="1312602752"/>
        <c:axId val="1462073808"/>
      </c:barChart>
      <c:catAx>
        <c:axId val="131260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2073808"/>
        <c:crosses val="autoZero"/>
        <c:auto val="1"/>
        <c:lblAlgn val="ctr"/>
        <c:lblOffset val="100"/>
        <c:noMultiLvlLbl val="0"/>
      </c:catAx>
      <c:valAx>
        <c:axId val="1462073808"/>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2602752"/>
        <c:crosses val="autoZero"/>
        <c:crossBetween val="between"/>
      </c:valAx>
      <c:valAx>
        <c:axId val="1462069344"/>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2597952"/>
        <c:crosses val="max"/>
        <c:crossBetween val="between"/>
      </c:valAx>
      <c:catAx>
        <c:axId val="1312597952"/>
        <c:scaling>
          <c:orientation val="minMax"/>
        </c:scaling>
        <c:delete val="1"/>
        <c:axPos val="b"/>
        <c:numFmt formatCode="General" sourceLinked="1"/>
        <c:majorTickMark val="out"/>
        <c:minorTickMark val="none"/>
        <c:tickLblPos val="nextTo"/>
        <c:crossAx val="14620693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6883116883116867"/>
              <c:y val="5.797101449275355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68831168831168"/>
              <c:y val="0.1086956521739129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1688311688311688"/>
              <c:y val="-0.1304347826086957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56389542216316"/>
          <c:y val="0.26958461714024873"/>
          <c:w val="0.38821454136414768"/>
          <c:h val="0.6498373844573776"/>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2C-45BB-AA25-C8DC39A599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2C-45BB-AA25-C8DC39A599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2C-45BB-AA25-C8DC39A59925}"/>
              </c:ext>
            </c:extLst>
          </c:dPt>
          <c:dLbls>
            <c:dLbl>
              <c:idx val="0"/>
              <c:layout>
                <c:manualLayout>
                  <c:x val="0.16883116883116867"/>
                  <c:y val="5.7971014492753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2C-45BB-AA25-C8DC39A59925}"/>
                </c:ext>
              </c:extLst>
            </c:dLbl>
            <c:dLbl>
              <c:idx val="1"/>
              <c:layout>
                <c:manualLayout>
                  <c:x val="0.1168831168831168"/>
                  <c:y val="0.108695652173912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82C-45BB-AA25-C8DC39A59925}"/>
                </c:ext>
              </c:extLst>
            </c:dLbl>
            <c:dLbl>
              <c:idx val="2"/>
              <c:layout>
                <c:manualLayout>
                  <c:x val="-0.11688311688311688"/>
                  <c:y val="-0.130434782608695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82C-45BB-AA25-C8DC39A5992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82C-45BB-AA25-C8DC39A59925}"/>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79508400865951"/>
          <c:y val="0.17375839383713396"/>
          <c:w val="0.76575114470180283"/>
          <c:h val="0.73207383168013085"/>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CC4-4BB1-91C9-DD097FDA3134}"/>
            </c:ext>
          </c:extLst>
        </c:ser>
        <c:dLbls>
          <c:dLblPos val="inEnd"/>
          <c:showLegendKey val="0"/>
          <c:showVal val="1"/>
          <c:showCatName val="0"/>
          <c:showSerName val="0"/>
          <c:showPercent val="0"/>
          <c:showBubbleSize val="0"/>
        </c:dLbls>
        <c:gapWidth val="50"/>
        <c:axId val="1497742384"/>
        <c:axId val="2109221952"/>
      </c:barChart>
      <c:catAx>
        <c:axId val="14977423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109221952"/>
        <c:crosses val="autoZero"/>
        <c:auto val="1"/>
        <c:lblAlgn val="ctr"/>
        <c:lblOffset val="100"/>
        <c:noMultiLvlLbl val="0"/>
      </c:catAx>
      <c:valAx>
        <c:axId val="2109221952"/>
        <c:scaling>
          <c:orientation val="minMax"/>
        </c:scaling>
        <c:delete val="1"/>
        <c:axPos val="b"/>
        <c:numFmt formatCode="\$0.00,&quot;K&quot;" sourceLinked="0"/>
        <c:majorTickMark val="out"/>
        <c:minorTickMark val="none"/>
        <c:tickLblPos val="nextTo"/>
        <c:crossAx val="1497742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Analysis.xlsx]Sheet4!PivotTable4</c:name>
    <c:fmtId val="8"/>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accent1"/>
            </a:solidFill>
            <a:ln>
              <a:noFill/>
            </a:ln>
            <a:effectLst/>
          </c:spPr>
          <c:cat>
            <c:strRef>
              <c:f>Sheet4!$A$4:$A$53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Sheet4!$B$4:$B$53</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2-A44B-42ED-831E-11021A5F8AED}"/>
            </c:ext>
          </c:extLst>
        </c:ser>
        <c:dLbls>
          <c:showLegendKey val="0"/>
          <c:showVal val="0"/>
          <c:showCatName val="0"/>
          <c:showSerName val="0"/>
          <c:showPercent val="0"/>
          <c:showBubbleSize val="0"/>
        </c:dLbls>
        <c:axId val="142706240"/>
        <c:axId val="332587968"/>
      </c:areaChart>
      <c:catAx>
        <c:axId val="142706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2587968"/>
        <c:crosses val="autoZero"/>
        <c:auto val="1"/>
        <c:lblAlgn val="ctr"/>
        <c:lblOffset val="100"/>
        <c:noMultiLvlLbl val="0"/>
      </c:catAx>
      <c:valAx>
        <c:axId val="332587968"/>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706240"/>
        <c:crosses val="autoZero"/>
        <c:crossBetween val="midCat"/>
      </c:valAx>
      <c:spPr>
        <a:noFill/>
        <a:ln>
          <a:noFill/>
        </a:ln>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zero"/>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F7023A0-0573-4EF2-AD0C-79F355E57BFA}">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FF7023A0-0573-4EF2-AD0C-79F355E57BFA}">
          <cx:tx>
            <cx:txData>
              <cx:f>_xlchart.v1.4</cx:f>
              <cx:v>Profit</cx:v>
            </cx:txData>
          </cx:tx>
          <cx: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gradFill flip="none" rotWithShape="1">
                <a:gsLst>
                  <a:gs pos="0">
                    <a:srgbClr val="0070C0"/>
                  </a:gs>
                  <a:gs pos="97000">
                    <a:schemeClr val="accent5">
                      <a:lumMod val="70000"/>
                    </a:schemeClr>
                  </a:gs>
                </a:gsLst>
                <a:lin ang="7200000" scaled="0"/>
                <a:tileRect/>
              </a:gradFill>
            </a:ln>
          </cx:spPr>
          <cx:dataLabels pos="outEnd">
            <cx:txPr>
              <a:bodyPr spcFirstLastPara="1" vertOverflow="ellipsis" horzOverflow="overflow" wrap="square" lIns="0" tIns="0" rIns="0" bIns="0" anchor="ctr" anchorCtr="1"/>
              <a:lstStyle/>
              <a:p>
                <a:pPr algn="ctr" rtl="0">
                  <a:defRPr sz="1000" b="1">
                    <a:solidFill>
                      <a:schemeClr val="bg1"/>
                    </a:solidFill>
                    <a:latin typeface="+mj-lt"/>
                    <a:ea typeface="Lato" panose="020F0502020204030203" pitchFamily="34" charset="0"/>
                    <a:cs typeface="Lato" panose="020F0502020204030203" pitchFamily="34" charset="0"/>
                  </a:defRPr>
                </a:pPr>
                <a:endParaRPr lang="en-US" sz="1000" b="1" i="0" u="none" strike="noStrike" baseline="0">
                  <a:solidFill>
                    <a:schemeClr val="bg1"/>
                  </a:solidFill>
                  <a:latin typeface="+mj-lt"/>
                  <a:ea typeface="Lato" panose="020F0502020204030203" pitchFamily="34" charset="0"/>
                  <a:cs typeface="Lato" panose="020F0502020204030203" pitchFamily="34" charset="0"/>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0">
                <a:solidFill>
                  <a:schemeClr val="bg1"/>
                </a:solidFill>
              </a:defRPr>
            </a:pPr>
            <a:endParaRPr lang="en-US" sz="1000" b="0"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image" Target="../media/image1.emf"/><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image" Target="../media/image8.emf"/><Relationship Id="rId12" Type="http://schemas.microsoft.com/office/2014/relationships/chartEx" Target="../charts/chartEx2.xml"/><Relationship Id="rId2" Type="http://schemas.openxmlformats.org/officeDocument/2006/relationships/image" Target="../media/image4.emf"/><Relationship Id="rId1" Type="http://schemas.openxmlformats.org/officeDocument/2006/relationships/chart" Target="../charts/chart13.xml"/><Relationship Id="rId6" Type="http://schemas.openxmlformats.org/officeDocument/2006/relationships/image" Target="../media/image7.emf"/><Relationship Id="rId11" Type="http://schemas.openxmlformats.org/officeDocument/2006/relationships/chart" Target="../charts/chart18.xml"/><Relationship Id="rId5" Type="http://schemas.openxmlformats.org/officeDocument/2006/relationships/image" Target="../media/image6.emf"/><Relationship Id="rId15" Type="http://schemas.openxmlformats.org/officeDocument/2006/relationships/chart" Target="../charts/chart21.xml"/><Relationship Id="rId10" Type="http://schemas.openxmlformats.org/officeDocument/2006/relationships/chart" Target="../charts/chart17.xml"/><Relationship Id="rId4" Type="http://schemas.openxmlformats.org/officeDocument/2006/relationships/image" Target="../media/image5.emf"/><Relationship Id="rId9" Type="http://schemas.openxmlformats.org/officeDocument/2006/relationships/chart" Target="../charts/chart16.xml"/><Relationship Id="rId14"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4</xdr:col>
      <xdr:colOff>22860</xdr:colOff>
      <xdr:row>7</xdr:row>
      <xdr:rowOff>15240</xdr:rowOff>
    </xdr:from>
    <xdr:to>
      <xdr:col>12</xdr:col>
      <xdr:colOff>243840</xdr:colOff>
      <xdr:row>22</xdr:row>
      <xdr:rowOff>15240</xdr:rowOff>
    </xdr:to>
    <xdr:graphicFrame macro="">
      <xdr:nvGraphicFramePr>
        <xdr:cNvPr id="2" name="Chart 1">
          <a:extLst>
            <a:ext uri="{FF2B5EF4-FFF2-40B4-BE49-F238E27FC236}">
              <a16:creationId xmlns:a16="http://schemas.microsoft.com/office/drawing/2014/main" id="{972B9EFA-ED53-93E3-6848-518009939A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83820</xdr:colOff>
      <xdr:row>7</xdr:row>
      <xdr:rowOff>15240</xdr:rowOff>
    </xdr:from>
    <xdr:to>
      <xdr:col>13</xdr:col>
      <xdr:colOff>388620</xdr:colOff>
      <xdr:row>22</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D452EC-78AA-70F8-5400-49461FEC63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1295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495300</xdr:colOff>
      <xdr:row>5</xdr:row>
      <xdr:rowOff>45720</xdr:rowOff>
    </xdr:from>
    <xdr:to>
      <xdr:col>10</xdr:col>
      <xdr:colOff>495300</xdr:colOff>
      <xdr:row>18</xdr:row>
      <xdr:rowOff>135255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F202958-3846-92C4-1E0B-6914104D0AF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798820" y="960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365760</xdr:colOff>
      <xdr:row>7</xdr:row>
      <xdr:rowOff>160020</xdr:rowOff>
    </xdr:from>
    <xdr:to>
      <xdr:col>11</xdr:col>
      <xdr:colOff>365760</xdr:colOff>
      <xdr:row>21</xdr:row>
      <xdr:rowOff>66675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1E340B0-EAAA-8167-4E74-5250E5A87BD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78880" y="1440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236220</xdr:colOff>
      <xdr:row>10</xdr:row>
      <xdr:rowOff>91440</xdr:rowOff>
    </xdr:from>
    <xdr:to>
      <xdr:col>12</xdr:col>
      <xdr:colOff>236220</xdr:colOff>
      <xdr:row>23</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E2B8662-F94D-3D06-C597-D857CE12E7F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58940" y="1920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7</xdr:row>
      <xdr:rowOff>15240</xdr:rowOff>
    </xdr:from>
    <xdr:to>
      <xdr:col>11</xdr:col>
      <xdr:colOff>548640</xdr:colOff>
      <xdr:row>22</xdr:row>
      <xdr:rowOff>15240</xdr:rowOff>
    </xdr:to>
    <xdr:graphicFrame macro="">
      <xdr:nvGraphicFramePr>
        <xdr:cNvPr id="2" name="Chart 1">
          <a:extLst>
            <a:ext uri="{FF2B5EF4-FFF2-40B4-BE49-F238E27FC236}">
              <a16:creationId xmlns:a16="http://schemas.microsoft.com/office/drawing/2014/main" id="{031B7D6F-670F-8E03-82E7-8A6438139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4</xdr:row>
      <xdr:rowOff>129540</xdr:rowOff>
    </xdr:from>
    <xdr:to>
      <xdr:col>13</xdr:col>
      <xdr:colOff>449580</xdr:colOff>
      <xdr:row>19</xdr:row>
      <xdr:rowOff>0</xdr:rowOff>
    </xdr:to>
    <xdr:graphicFrame macro="">
      <xdr:nvGraphicFramePr>
        <xdr:cNvPr id="2" name="Chart 1">
          <a:extLst>
            <a:ext uri="{FF2B5EF4-FFF2-40B4-BE49-F238E27FC236}">
              <a16:creationId xmlns:a16="http://schemas.microsoft.com/office/drawing/2014/main" id="{1E92DF57-5C88-C38E-2C86-4F3EE36C0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xdr:colOff>
      <xdr:row>20</xdr:row>
      <xdr:rowOff>121920</xdr:rowOff>
    </xdr:from>
    <xdr:to>
      <xdr:col>17</xdr:col>
      <xdr:colOff>320040</xdr:colOff>
      <xdr:row>35</xdr:row>
      <xdr:rowOff>121920</xdr:rowOff>
    </xdr:to>
    <xdr:graphicFrame macro="">
      <xdr:nvGraphicFramePr>
        <xdr:cNvPr id="3" name="Chart 2">
          <a:extLst>
            <a:ext uri="{FF2B5EF4-FFF2-40B4-BE49-F238E27FC236}">
              <a16:creationId xmlns:a16="http://schemas.microsoft.com/office/drawing/2014/main" id="{447276CC-E069-9E7C-6E5E-77A7D6078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7</xdr:row>
      <xdr:rowOff>15240</xdr:rowOff>
    </xdr:from>
    <xdr:to>
      <xdr:col>11</xdr:col>
      <xdr:colOff>594360</xdr:colOff>
      <xdr:row>22</xdr:row>
      <xdr:rowOff>15240</xdr:rowOff>
    </xdr:to>
    <xdr:graphicFrame macro="">
      <xdr:nvGraphicFramePr>
        <xdr:cNvPr id="2" name="Chart 1">
          <a:extLst>
            <a:ext uri="{FF2B5EF4-FFF2-40B4-BE49-F238E27FC236}">
              <a16:creationId xmlns:a16="http://schemas.microsoft.com/office/drawing/2014/main" id="{60CBD882-BF79-62FD-DB9A-983F6FCAA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21</xdr:row>
      <xdr:rowOff>0</xdr:rowOff>
    </xdr:from>
    <xdr:to>
      <xdr:col>2</xdr:col>
      <xdr:colOff>0</xdr:colOff>
      <xdr:row>23</xdr:row>
      <xdr:rowOff>152400</xdr:rowOff>
    </xdr:to>
    <xdr:graphicFrame macro="">
      <xdr:nvGraphicFramePr>
        <xdr:cNvPr id="2" name="Chart 1">
          <a:extLst>
            <a:ext uri="{FF2B5EF4-FFF2-40B4-BE49-F238E27FC236}">
              <a16:creationId xmlns:a16="http://schemas.microsoft.com/office/drawing/2014/main" id="{82A94ADB-0227-C8EB-D47D-BB986D566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403860</xdr:colOff>
      <xdr:row>21</xdr:row>
      <xdr:rowOff>7620</xdr:rowOff>
    </xdr:from>
    <xdr:to>
      <xdr:col>4</xdr:col>
      <xdr:colOff>792480</xdr:colOff>
      <xdr:row>23</xdr:row>
      <xdr:rowOff>152400</xdr:rowOff>
    </xdr:to>
    <xdr:graphicFrame macro="">
      <xdr:nvGraphicFramePr>
        <xdr:cNvPr id="3" name="Chart 2">
          <a:extLst>
            <a:ext uri="{FF2B5EF4-FFF2-40B4-BE49-F238E27FC236}">
              <a16:creationId xmlns:a16="http://schemas.microsoft.com/office/drawing/2014/main" id="{87AC4212-5B25-92C2-30C4-CC1A5298C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586740</xdr:colOff>
      <xdr:row>20</xdr:row>
      <xdr:rowOff>68580</xdr:rowOff>
    </xdr:from>
    <xdr:to>
      <xdr:col>7</xdr:col>
      <xdr:colOff>899160</xdr:colOff>
      <xdr:row>24</xdr:row>
      <xdr:rowOff>0</xdr:rowOff>
    </xdr:to>
    <xdr:graphicFrame macro="">
      <xdr:nvGraphicFramePr>
        <xdr:cNvPr id="4" name="Chart 3">
          <a:extLst>
            <a:ext uri="{FF2B5EF4-FFF2-40B4-BE49-F238E27FC236}">
              <a16:creationId xmlns:a16="http://schemas.microsoft.com/office/drawing/2014/main" id="{749284D8-ED72-CD29-0916-1F999A7B4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160020</xdr:colOff>
      <xdr:row>21</xdr:row>
      <xdr:rowOff>22860</xdr:rowOff>
    </xdr:from>
    <xdr:to>
      <xdr:col>10</xdr:col>
      <xdr:colOff>1005840</xdr:colOff>
      <xdr:row>24</xdr:row>
      <xdr:rowOff>30480</xdr:rowOff>
    </xdr:to>
    <xdr:graphicFrame macro="">
      <xdr:nvGraphicFramePr>
        <xdr:cNvPr id="5" name="Chart 4">
          <a:extLst>
            <a:ext uri="{FF2B5EF4-FFF2-40B4-BE49-F238E27FC236}">
              <a16:creationId xmlns:a16="http://schemas.microsoft.com/office/drawing/2014/main" id="{C8F52560-3615-F2B1-76F9-748D8893C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91440</xdr:colOff>
      <xdr:row>21</xdr:row>
      <xdr:rowOff>106680</xdr:rowOff>
    </xdr:from>
    <xdr:to>
      <xdr:col>13</xdr:col>
      <xdr:colOff>944880</xdr:colOff>
      <xdr:row>25</xdr:row>
      <xdr:rowOff>30480</xdr:rowOff>
    </xdr:to>
    <xdr:graphicFrame macro="">
      <xdr:nvGraphicFramePr>
        <xdr:cNvPr id="6" name="Chart 5">
          <a:extLst>
            <a:ext uri="{FF2B5EF4-FFF2-40B4-BE49-F238E27FC236}">
              <a16:creationId xmlns:a16="http://schemas.microsoft.com/office/drawing/2014/main" id="{13DA2462-8BCD-B76A-76AF-0FA955106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110068</xdr:colOff>
      <xdr:row>11</xdr:row>
      <xdr:rowOff>166158</xdr:rowOff>
    </xdr:from>
    <xdr:ext cx="12589932" cy="2218266"/>
    <xdr:grpSp>
      <xdr:nvGrpSpPr>
        <xdr:cNvPr id="2" name="Shape 2">
          <a:extLst>
            <a:ext uri="{FF2B5EF4-FFF2-40B4-BE49-F238E27FC236}">
              <a16:creationId xmlns:a16="http://schemas.microsoft.com/office/drawing/2014/main" id="{00000000-0008-0000-0100-000002000000}"/>
            </a:ext>
          </a:extLst>
        </xdr:cNvPr>
        <xdr:cNvGrpSpPr/>
      </xdr:nvGrpSpPr>
      <xdr:grpSpPr>
        <a:xfrm>
          <a:off x="110068" y="2121958"/>
          <a:ext cx="12589932" cy="2218266"/>
          <a:chOff x="0" y="2751300"/>
          <a:chExt cx="11067561" cy="2218266"/>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1067561" cy="2218266"/>
            <a:chOff x="152400" y="1971675"/>
            <a:chExt cx="12955474" cy="2403122"/>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018394" cy="2219325"/>
              <a:chOff x="152400" y="1971675"/>
              <a:chExt cx="5018394"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018394"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277157" y="1991077"/>
              <a:ext cx="4243174" cy="2359644"/>
              <a:chOff x="5277157" y="1991077"/>
              <a:chExt cx="4243174" cy="2359644"/>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327619" y="2265185"/>
                <a:ext cx="4192712" cy="2085536"/>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277157" y="1991077"/>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905753" y="2000373"/>
              <a:ext cx="3202121" cy="2374424"/>
              <a:chOff x="9905753" y="1895475"/>
              <a:chExt cx="3202121" cy="2364277"/>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10288474" y="2040427"/>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101600</xdr:colOff>
      <xdr:row>24</xdr:row>
      <xdr:rowOff>135467</xdr:rowOff>
    </xdr:from>
    <xdr:ext cx="4885267" cy="1879600"/>
    <xdr:sp macro="" textlink="">
      <xdr:nvSpPr>
        <xdr:cNvPr id="15" name="Shape 15">
          <a:extLst>
            <a:ext uri="{FF2B5EF4-FFF2-40B4-BE49-F238E27FC236}">
              <a16:creationId xmlns:a16="http://schemas.microsoft.com/office/drawing/2014/main" id="{00000000-0008-0000-0100-00000F000000}"/>
            </a:ext>
          </a:extLst>
        </xdr:cNvPr>
        <xdr:cNvSpPr/>
      </xdr:nvSpPr>
      <xdr:spPr>
        <a:xfrm>
          <a:off x="101600" y="4402667"/>
          <a:ext cx="4885267" cy="187960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351367</xdr:colOff>
      <xdr:row>24</xdr:row>
      <xdr:rowOff>167217</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092700" y="4434417"/>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542925</xdr:colOff>
      <xdr:row>24</xdr:row>
      <xdr:rowOff>158750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840258" y="442595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125942</xdr:colOff>
      <xdr:row>2</xdr:row>
      <xdr:rowOff>67731</xdr:rowOff>
    </xdr:from>
    <xdr:to>
      <xdr:col>20</xdr:col>
      <xdr:colOff>448733</xdr:colOff>
      <xdr:row>12</xdr:row>
      <xdr:rowOff>16930</xdr:rowOff>
    </xdr:to>
    <xdr:grpSp>
      <xdr:nvGrpSpPr>
        <xdr:cNvPr id="47" name="Group 46">
          <a:extLst>
            <a:ext uri="{FF2B5EF4-FFF2-40B4-BE49-F238E27FC236}">
              <a16:creationId xmlns:a16="http://schemas.microsoft.com/office/drawing/2014/main" id="{3B222E59-1E6E-F7A9-CC7F-1BC98A58EE2B}"/>
            </a:ext>
          </a:extLst>
        </xdr:cNvPr>
        <xdr:cNvGrpSpPr/>
      </xdr:nvGrpSpPr>
      <xdr:grpSpPr>
        <a:xfrm>
          <a:off x="125942" y="423331"/>
          <a:ext cx="12176124" cy="1727199"/>
          <a:chOff x="142876" y="431798"/>
          <a:chExt cx="12176124" cy="1727199"/>
        </a:xfrm>
      </xdr:grpSpPr>
      <xdr:grpSp>
        <xdr:nvGrpSpPr>
          <xdr:cNvPr id="21" name="Shape 2">
            <a:extLst>
              <a:ext uri="{FF2B5EF4-FFF2-40B4-BE49-F238E27FC236}">
                <a16:creationId xmlns:a16="http://schemas.microsoft.com/office/drawing/2014/main" id="{00000000-0008-0000-0100-000015000000}"/>
              </a:ext>
            </a:extLst>
          </xdr:cNvPr>
          <xdr:cNvGrpSpPr/>
        </xdr:nvGrpSpPr>
        <xdr:grpSpPr>
          <a:xfrm>
            <a:off x="142876" y="431798"/>
            <a:ext cx="12176124" cy="1727199"/>
            <a:chOff x="0" y="3060863"/>
            <a:chExt cx="10951223" cy="1683362"/>
          </a:xfrm>
          <a:gradFill>
            <a:gsLst>
              <a:gs pos="0">
                <a:schemeClr val="tx1">
                  <a:lumMod val="85000"/>
                  <a:lumOff val="15000"/>
                  <a:alpha val="80000"/>
                </a:schemeClr>
              </a:gs>
              <a:gs pos="100000">
                <a:schemeClr val="tx1">
                  <a:lumMod val="65000"/>
                  <a:lumOff val="35000"/>
                  <a:alpha val="75000"/>
                </a:schemeClr>
              </a:gs>
            </a:gsLst>
            <a:lin ang="120000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951223" cy="1683362"/>
              <a:chOff x="152399" y="453254"/>
              <a:chExt cx="12801663" cy="1619332"/>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1600" b="1" i="0" u="none" strike="noStrike">
                  <a:solidFill>
                    <a:schemeClr val="bg2"/>
                  </a:solidFill>
                  <a:latin typeface="Calibri"/>
                  <a:ea typeface="+mn-ea"/>
                  <a:cs typeface="Calibri"/>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555622"/>
                <a:chOff x="152399" y="459938"/>
                <a:chExt cx="2667001" cy="1528379"/>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273942"/>
                </a:xfrm>
                <a:prstGeom prst="roundRect">
                  <a:avLst>
                    <a:gd name="adj" fmla="val 596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1600" b="1" i="0" u="none" strike="noStrike">
                    <a:solidFill>
                      <a:schemeClr val="bg2"/>
                    </a:solidFill>
                    <a:latin typeface="Calibri"/>
                    <a:ea typeface="+mn-ea"/>
                    <a:cs typeface="Calibri"/>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b="1" i="0" u="none" strike="noStrike">
                      <a:solidFill>
                        <a:schemeClr val="bg2"/>
                      </a:solidFill>
                      <a:latin typeface="Calibri"/>
                      <a:ea typeface="+mn-ea"/>
                      <a:cs typeface="Calibri"/>
                      <a:sym typeface="Lato"/>
                    </a:rPr>
                    <a:t> SALES</a:t>
                  </a:r>
                  <a:endParaRPr sz="1600" b="1" i="0" u="none" strike="noStrike">
                    <a:solidFill>
                      <a:schemeClr val="bg2"/>
                    </a:solidFill>
                    <a:latin typeface="Calibri"/>
                    <a:ea typeface="+mn-ea"/>
                    <a:cs typeface="Calibri"/>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563767"/>
                <a:chOff x="152399" y="459938"/>
                <a:chExt cx="2667001" cy="1536381"/>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281944"/>
                </a:xfrm>
                <a:prstGeom prst="roundRect">
                  <a:avLst>
                    <a:gd name="adj" fmla="val 656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1600" b="1" i="0" u="none" strike="noStrike">
                    <a:solidFill>
                      <a:schemeClr val="bg2"/>
                    </a:solidFill>
                    <a:latin typeface="Calibri"/>
                    <a:ea typeface="+mn-ea"/>
                    <a:cs typeface="Calibri"/>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b="1" i="0" u="none" strike="noStrike">
                      <a:solidFill>
                        <a:schemeClr val="bg2"/>
                      </a:solidFill>
                      <a:latin typeface="Calibri"/>
                      <a:ea typeface="+mn-ea"/>
                      <a:cs typeface="Calibri"/>
                      <a:sym typeface="Lato"/>
                    </a:rPr>
                    <a:t> PROFIT</a:t>
                  </a:r>
                  <a:endParaRPr sz="1600" b="1" i="0" u="none" strike="noStrike">
                    <a:solidFill>
                      <a:schemeClr val="bg2"/>
                    </a:solidFill>
                    <a:latin typeface="Calibri"/>
                    <a:ea typeface="+mn-ea"/>
                    <a:cs typeface="Calibri"/>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546005" cy="1579644"/>
                <a:chOff x="152399" y="459938"/>
                <a:chExt cx="2769131" cy="1551980"/>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4"/>
                  <a:ext cx="2769131" cy="1297544"/>
                </a:xfrm>
                <a:prstGeom prst="roundRect">
                  <a:avLst>
                    <a:gd name="adj" fmla="val 715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1600" b="1" i="0" u="none" strike="noStrike">
                    <a:solidFill>
                      <a:schemeClr val="bg2"/>
                    </a:solidFill>
                    <a:latin typeface="Calibri"/>
                    <a:ea typeface="+mn-ea"/>
                    <a:cs typeface="Calibri"/>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b="1" i="0" u="none" strike="noStrike">
                      <a:solidFill>
                        <a:schemeClr val="bg2"/>
                      </a:solidFill>
                      <a:latin typeface="Calibri"/>
                      <a:ea typeface="+mn-ea"/>
                      <a:cs typeface="Calibri"/>
                      <a:sym typeface="Lato"/>
                    </a:rPr>
                    <a:t> QUANTITY</a:t>
                  </a:r>
                  <a:endParaRPr sz="1600" b="1" i="0" u="none" strike="noStrike">
                    <a:solidFill>
                      <a:schemeClr val="bg2"/>
                    </a:solidFill>
                    <a:latin typeface="Calibri"/>
                    <a:ea typeface="+mn-ea"/>
                    <a:cs typeface="Calibri"/>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820637" y="453254"/>
                <a:ext cx="2488841" cy="1619332"/>
                <a:chOff x="223980" y="459938"/>
                <a:chExt cx="2771554" cy="1590973"/>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244428" y="675380"/>
                  <a:ext cx="2751106" cy="1375531"/>
                </a:xfrm>
                <a:prstGeom prst="roundRect">
                  <a:avLst>
                    <a:gd name="adj" fmla="val 1012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1600" b="1" i="0" u="none" strike="noStrike">
                    <a:solidFill>
                      <a:schemeClr val="bg2"/>
                    </a:solidFill>
                    <a:latin typeface="Calibri"/>
                    <a:ea typeface="+mn-ea"/>
                    <a:cs typeface="Calibri"/>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223980" y="459938"/>
                  <a:ext cx="2666999" cy="235388"/>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b="1" i="0" u="none" strike="noStrike">
                      <a:solidFill>
                        <a:schemeClr val="bg2"/>
                      </a:solidFill>
                      <a:latin typeface="Calibri"/>
                      <a:ea typeface="+mn-ea"/>
                      <a:cs typeface="Calibri"/>
                      <a:sym typeface="Lato"/>
                    </a:rPr>
                    <a:t>NO OF ORDERS</a:t>
                  </a:r>
                  <a:endParaRPr sz="1600" b="1" i="0" u="none" strike="noStrike">
                    <a:solidFill>
                      <a:schemeClr val="bg2"/>
                    </a:solidFill>
                    <a:latin typeface="Calibri"/>
                    <a:ea typeface="+mn-ea"/>
                    <a:cs typeface="Calibri"/>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346200" y="461192"/>
                <a:ext cx="2607862" cy="1603458"/>
                <a:chOff x="302794" y="467737"/>
                <a:chExt cx="2847472" cy="157537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322845" y="722175"/>
                  <a:ext cx="2827421" cy="1320939"/>
                </a:xfrm>
                <a:prstGeom prst="roundRect">
                  <a:avLst>
                    <a:gd name="adj" fmla="val 775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endParaRPr sz="1600" b="1" i="0" u="none" strike="noStrike">
                    <a:solidFill>
                      <a:schemeClr val="bg2"/>
                    </a:solidFill>
                    <a:latin typeface="Calibri"/>
                    <a:ea typeface="+mn-ea"/>
                    <a:cs typeface="Calibri"/>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302794" y="467737"/>
                  <a:ext cx="2667000" cy="235388"/>
                </a:xfrm>
                <a:prstGeom prst="roundRect">
                  <a:avLst>
                    <a:gd name="adj" fmla="val 1666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rtl="0">
                    <a:spcBef>
                      <a:spcPts val="0"/>
                    </a:spcBef>
                    <a:spcAft>
                      <a:spcPts val="0"/>
                    </a:spcAft>
                    <a:buNone/>
                  </a:pPr>
                  <a:r>
                    <a:rPr lang="en-US" sz="1600" b="1" i="0" u="none" strike="noStrike">
                      <a:solidFill>
                        <a:schemeClr val="bg2"/>
                      </a:solidFill>
                      <a:latin typeface="Calibri"/>
                      <a:ea typeface="+mn-ea"/>
                      <a:cs typeface="Calibri"/>
                      <a:sym typeface="Lato"/>
                    </a:rPr>
                    <a:t> PROFIT MARGIN</a:t>
                  </a:r>
                  <a:endParaRPr sz="1600" b="1" i="0" u="none" strike="noStrike">
                    <a:solidFill>
                      <a:schemeClr val="bg2"/>
                    </a:solidFill>
                    <a:latin typeface="Calibri"/>
                    <a:ea typeface="+mn-ea"/>
                    <a:cs typeface="Calibri"/>
                  </a:endParaRPr>
                </a:p>
              </xdr:txBody>
            </xdr:sp>
          </xdr:grpSp>
        </xdr:grpSp>
      </xdr:grpSp>
      <xdr:sp macro="" textlink="KPI!B17">
        <xdr:nvSpPr>
          <xdr:cNvPr id="39" name="Rectangle 38">
            <a:extLst>
              <a:ext uri="{FF2B5EF4-FFF2-40B4-BE49-F238E27FC236}">
                <a16:creationId xmlns:a16="http://schemas.microsoft.com/office/drawing/2014/main" id="{AF137CCA-77B9-2BB2-D614-08F2EF138048}"/>
              </a:ext>
            </a:extLst>
          </xdr:cNvPr>
          <xdr:cNvSpPr/>
        </xdr:nvSpPr>
        <xdr:spPr>
          <a:xfrm>
            <a:off x="262468" y="753535"/>
            <a:ext cx="2048933" cy="372533"/>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3B3A6F8-B6B5-4DD7-B20B-0679D0F829C2}" type="TxLink">
              <a:rPr lang="en-US" sz="1600" b="1" i="0" u="none" strike="noStrike">
                <a:solidFill>
                  <a:schemeClr val="bg2"/>
                </a:solidFill>
                <a:latin typeface="Calibri"/>
                <a:cs typeface="Calibri"/>
              </a:rPr>
              <a:pPr algn="ctr"/>
              <a:t> $22,97,200.86 </a:t>
            </a:fld>
            <a:endParaRPr lang="en-IN" sz="1100" b="1">
              <a:solidFill>
                <a:schemeClr val="bg2"/>
              </a:solidFill>
            </a:endParaRPr>
          </a:p>
        </xdr:txBody>
      </xdr:sp>
      <xdr:graphicFrame macro="">
        <xdr:nvGraphicFramePr>
          <xdr:cNvPr id="40" name="Chart 39">
            <a:extLst>
              <a:ext uri="{FF2B5EF4-FFF2-40B4-BE49-F238E27FC236}">
                <a16:creationId xmlns:a16="http://schemas.microsoft.com/office/drawing/2014/main" id="{5E4492E6-4619-49D1-B252-C56911983AC9}"/>
              </a:ext>
            </a:extLst>
          </xdr:cNvPr>
          <xdr:cNvGraphicFramePr>
            <a:graphicFrameLocks/>
          </xdr:cNvGraphicFramePr>
        </xdr:nvGraphicFramePr>
        <xdr:xfrm>
          <a:off x="354541" y="1151466"/>
          <a:ext cx="1805940" cy="51816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1" name="Rectangle 40">
            <a:extLst>
              <a:ext uri="{FF2B5EF4-FFF2-40B4-BE49-F238E27FC236}">
                <a16:creationId xmlns:a16="http://schemas.microsoft.com/office/drawing/2014/main" id="{58C292EA-35A8-4B63-AA5E-62D60B426912}"/>
              </a:ext>
            </a:extLst>
          </xdr:cNvPr>
          <xdr:cNvSpPr/>
        </xdr:nvSpPr>
        <xdr:spPr>
          <a:xfrm>
            <a:off x="286808" y="1617133"/>
            <a:ext cx="2048933" cy="372533"/>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rgbClr val="000000"/>
                </a:solidFill>
                <a:latin typeface="Calibri"/>
                <a:cs typeface="Calibri"/>
              </a:rPr>
              <a:t> </a:t>
            </a:r>
            <a:r>
              <a:rPr lang="en-US" sz="1400" b="1" i="0" u="none" strike="noStrike">
                <a:solidFill>
                  <a:schemeClr val="bg2"/>
                </a:solidFill>
                <a:latin typeface="Calibri"/>
                <a:cs typeface="Calibri"/>
              </a:rPr>
              <a:t>YOY</a:t>
            </a:r>
            <a:r>
              <a:rPr lang="en-US" sz="1400" b="1" i="0" u="none" strike="noStrike" baseline="0">
                <a:solidFill>
                  <a:schemeClr val="bg2"/>
                </a:solidFill>
                <a:latin typeface="Calibri"/>
                <a:cs typeface="Calibri"/>
              </a:rPr>
              <a:t> GROWTH</a:t>
            </a:r>
            <a:r>
              <a:rPr lang="en-US" sz="1400" b="1" i="0" u="none" strike="noStrike">
                <a:solidFill>
                  <a:schemeClr val="bg2"/>
                </a:solidFill>
                <a:latin typeface="Calibri"/>
                <a:cs typeface="Calibri"/>
              </a:rPr>
              <a:t> </a:t>
            </a:r>
            <a:endParaRPr lang="en-US" sz="1100" b="1" i="0" u="none" strike="noStrike">
              <a:solidFill>
                <a:schemeClr val="bg2"/>
              </a:solidFill>
              <a:latin typeface="Calibri"/>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330200</xdr:colOff>
          <xdr:row>9</xdr:row>
          <xdr:rowOff>84666</xdr:rowOff>
        </xdr:from>
        <xdr:to>
          <xdr:col>3</xdr:col>
          <xdr:colOff>493444</xdr:colOff>
          <xdr:row>10</xdr:row>
          <xdr:rowOff>143933</xdr:rowOff>
        </xdr:to>
        <xdr:pic>
          <xdr:nvPicPr>
            <xdr:cNvPr id="44" name="Picture 43">
              <a:extLst>
                <a:ext uri="{FF2B5EF4-FFF2-40B4-BE49-F238E27FC236}">
                  <a16:creationId xmlns:a16="http://schemas.microsoft.com/office/drawing/2014/main" id="{041FA74E-8B9B-1FE7-162B-F7BC9D0A68CF}"/>
                </a:ext>
              </a:extLst>
            </xdr:cNvPr>
            <xdr:cNvPicPr>
              <a:picLocks noChangeAspect="1" noChangeArrowheads="1"/>
              <a:extLst>
                <a:ext uri="{84589F7E-364E-4C9E-8A38-B11213B215E9}">
                  <a14:cameraTool cellRange="Sheet7!$H$9" spid="_x0000_s7184"/>
                </a:ext>
              </a:extLst>
            </xdr:cNvPicPr>
          </xdr:nvPicPr>
          <xdr:blipFill>
            <a:blip xmlns:r="http://schemas.openxmlformats.org/officeDocument/2006/relationships" r:embed="rId2"/>
            <a:srcRect/>
            <a:stretch>
              <a:fillRect/>
            </a:stretch>
          </xdr:blipFill>
          <xdr:spPr bwMode="auto">
            <a:xfrm>
              <a:off x="1515533" y="1684866"/>
              <a:ext cx="755911" cy="237067"/>
            </a:xfrm>
            <a:prstGeom prst="rect">
              <a:avLst/>
            </a:prstGeom>
            <a:noFill/>
            <a:ln>
              <a:solidFill>
                <a:sysClr val="windowText" lastClr="000000"/>
              </a:solidFill>
            </a:ln>
            <a:extLst>
              <a:ext uri="{909E8E84-426E-40DD-AFC4-6F175D3DCCD1}">
                <a14:hiddenFill>
                  <a:solidFill>
                    <a:srgbClr val="FFFFFF"/>
                  </a:solidFill>
                </a14:hiddenFill>
              </a:ext>
            </a:extLst>
          </xdr:spPr>
        </xdr:pic>
        <xdr:clientData/>
      </xdr:twoCellAnchor>
    </mc:Choice>
    <mc:Fallback/>
  </mc:AlternateContent>
  <xdr:twoCellAnchor>
    <xdr:from>
      <xdr:col>4</xdr:col>
      <xdr:colOff>337610</xdr:colOff>
      <xdr:row>4</xdr:row>
      <xdr:rowOff>42332</xdr:rowOff>
    </xdr:from>
    <xdr:to>
      <xdr:col>8</xdr:col>
      <xdr:colOff>15877</xdr:colOff>
      <xdr:row>6</xdr:row>
      <xdr:rowOff>59265</xdr:rowOff>
    </xdr:to>
    <xdr:sp macro="" textlink="KPI!$E$17">
      <xdr:nvSpPr>
        <xdr:cNvPr id="45" name="Rectangle 44">
          <a:extLst>
            <a:ext uri="{FF2B5EF4-FFF2-40B4-BE49-F238E27FC236}">
              <a16:creationId xmlns:a16="http://schemas.microsoft.com/office/drawing/2014/main" id="{6F913C13-74E0-44F0-975F-C93AF92B0FCB}"/>
            </a:ext>
          </a:extLst>
        </xdr:cNvPr>
        <xdr:cNvSpPr/>
      </xdr:nvSpPr>
      <xdr:spPr>
        <a:xfrm>
          <a:off x="2708277" y="753532"/>
          <a:ext cx="2048933" cy="372533"/>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E1D0919-2A80-4CF9-A559-F0AC8FA403E3}" type="TxLink">
            <a:rPr lang="en-US" sz="1600" b="1" i="0" u="none" strike="noStrike">
              <a:solidFill>
                <a:schemeClr val="bg2"/>
              </a:solidFill>
              <a:latin typeface="Calibri"/>
              <a:ea typeface="+mn-ea"/>
              <a:cs typeface="Calibri"/>
            </a:rPr>
            <a:pPr marL="0" indent="0" algn="ctr"/>
            <a:t> $2,86,397.02 </a:t>
          </a:fld>
          <a:endParaRPr lang="en-IN" sz="1600" b="1" i="0" u="none" strike="noStrike">
            <a:solidFill>
              <a:schemeClr val="bg2"/>
            </a:solidFill>
            <a:latin typeface="Calibri"/>
            <a:ea typeface="+mn-ea"/>
            <a:cs typeface="Calibri"/>
          </a:endParaRPr>
        </a:p>
      </xdr:txBody>
    </xdr:sp>
    <xdr:clientData/>
  </xdr:twoCellAnchor>
  <xdr:twoCellAnchor>
    <xdr:from>
      <xdr:col>4</xdr:col>
      <xdr:colOff>456142</xdr:colOff>
      <xdr:row>6</xdr:row>
      <xdr:rowOff>110065</xdr:rowOff>
    </xdr:from>
    <xdr:to>
      <xdr:col>7</xdr:col>
      <xdr:colOff>529802</xdr:colOff>
      <xdr:row>9</xdr:row>
      <xdr:rowOff>87205</xdr:rowOff>
    </xdr:to>
    <xdr:graphicFrame macro="">
      <xdr:nvGraphicFramePr>
        <xdr:cNvPr id="46" name="Chart 45">
          <a:extLst>
            <a:ext uri="{FF2B5EF4-FFF2-40B4-BE49-F238E27FC236}">
              <a16:creationId xmlns:a16="http://schemas.microsoft.com/office/drawing/2014/main" id="{8591AEDA-8F3C-48A1-9C4D-EB865DD5D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220980</xdr:colOff>
      <xdr:row>2</xdr:row>
      <xdr:rowOff>129539</xdr:rowOff>
    </xdr:from>
    <xdr:to>
      <xdr:col>22</xdr:col>
      <xdr:colOff>137160</xdr:colOff>
      <xdr:row>11</xdr:row>
      <xdr:rowOff>38100</xdr:rowOff>
    </xdr:to>
    <xdr:grpSp>
      <xdr:nvGrpSpPr>
        <xdr:cNvPr id="62" name="Group 61">
          <a:extLst>
            <a:ext uri="{FF2B5EF4-FFF2-40B4-BE49-F238E27FC236}">
              <a16:creationId xmlns:a16="http://schemas.microsoft.com/office/drawing/2014/main" id="{C12F96F1-7E2A-CDCF-92F1-A73A281BAFE7}"/>
            </a:ext>
          </a:extLst>
        </xdr:cNvPr>
        <xdr:cNvGrpSpPr/>
      </xdr:nvGrpSpPr>
      <xdr:grpSpPr>
        <a:xfrm>
          <a:off x="220980" y="495299"/>
          <a:ext cx="13327380" cy="1554481"/>
          <a:chOff x="121920" y="518159"/>
          <a:chExt cx="13235940" cy="1584962"/>
        </a:xfrm>
      </xdr:grpSpPr>
      <xdr:grpSp>
        <xdr:nvGrpSpPr>
          <xdr:cNvPr id="30" name="Group 29">
            <a:extLst>
              <a:ext uri="{FF2B5EF4-FFF2-40B4-BE49-F238E27FC236}">
                <a16:creationId xmlns:a16="http://schemas.microsoft.com/office/drawing/2014/main" id="{83D52C22-D719-D692-9F50-25B3277861FA}"/>
              </a:ext>
            </a:extLst>
          </xdr:cNvPr>
          <xdr:cNvGrpSpPr/>
        </xdr:nvGrpSpPr>
        <xdr:grpSpPr>
          <a:xfrm>
            <a:off x="121920" y="518159"/>
            <a:ext cx="2392680" cy="1569721"/>
            <a:chOff x="83820" y="464819"/>
            <a:chExt cx="1954531" cy="1485901"/>
          </a:xfrm>
        </xdr:grpSpPr>
        <xdr:sp macro="" textlink="">
          <xdr:nvSpPr>
            <xdr:cNvPr id="4" name="Rectangle: Rounded Corners 3">
              <a:extLst>
                <a:ext uri="{FF2B5EF4-FFF2-40B4-BE49-F238E27FC236}">
                  <a16:creationId xmlns:a16="http://schemas.microsoft.com/office/drawing/2014/main" id="{ABC246D0-C0EE-82AF-3ED7-0BF9AB6591AA}"/>
                </a:ext>
              </a:extLst>
            </xdr:cNvPr>
            <xdr:cNvSpPr/>
          </xdr:nvSpPr>
          <xdr:spPr>
            <a:xfrm>
              <a:off x="91440" y="807720"/>
              <a:ext cx="1943101" cy="1143000"/>
            </a:xfrm>
            <a:prstGeom prst="roundRect">
              <a:avLst>
                <a:gd name="adj" fmla="val 447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002E172D-C846-5568-8F57-982889B15CB7}"/>
                </a:ext>
              </a:extLst>
            </xdr:cNvPr>
            <xdr:cNvSpPr/>
          </xdr:nvSpPr>
          <xdr:spPr>
            <a:xfrm>
              <a:off x="83820" y="464819"/>
              <a:ext cx="1954531" cy="303069"/>
            </a:xfrm>
            <a:prstGeom prst="roundRect">
              <a:avLst>
                <a:gd name="adj" fmla="val 1163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Lato" panose="020F0502020204030203" pitchFamily="34" charset="0"/>
                  <a:ea typeface="Lato" panose="020F0502020204030203" pitchFamily="34" charset="0"/>
                  <a:cs typeface="Lato" panose="020F0502020204030203" pitchFamily="34" charset="0"/>
                </a:rPr>
                <a:t>SALES</a:t>
              </a:r>
            </a:p>
          </xdr:txBody>
        </xdr:sp>
        <xdr:sp macro="" textlink="KPI!$B$17">
          <xdr:nvSpPr>
            <xdr:cNvPr id="5" name="Rectangle 4">
              <a:extLst>
                <a:ext uri="{FF2B5EF4-FFF2-40B4-BE49-F238E27FC236}">
                  <a16:creationId xmlns:a16="http://schemas.microsoft.com/office/drawing/2014/main" id="{D8DEE515-B2EB-D672-F9A4-F84CAE8517C4}"/>
                </a:ext>
              </a:extLst>
            </xdr:cNvPr>
            <xdr:cNvSpPr/>
          </xdr:nvSpPr>
          <xdr:spPr>
            <a:xfrm>
              <a:off x="144780" y="815340"/>
              <a:ext cx="1752600" cy="2971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54C1C25-4BC2-45E4-9636-F0D8251F5EFA}"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$22,97,200.86 </a:t>
              </a:fld>
              <a:endParaRPr lang="en-IN" sz="11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9" name="Rectangle 8">
              <a:extLst>
                <a:ext uri="{FF2B5EF4-FFF2-40B4-BE49-F238E27FC236}">
                  <a16:creationId xmlns:a16="http://schemas.microsoft.com/office/drawing/2014/main" id="{47A334C6-4F47-4D7B-A536-0C5F77B18A3E}"/>
                </a:ext>
              </a:extLst>
            </xdr:cNvPr>
            <xdr:cNvSpPr/>
          </xdr:nvSpPr>
          <xdr:spPr>
            <a:xfrm>
              <a:off x="129540" y="1554480"/>
              <a:ext cx="1752600" cy="2971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31" name="Group 30">
            <a:extLst>
              <a:ext uri="{FF2B5EF4-FFF2-40B4-BE49-F238E27FC236}">
                <a16:creationId xmlns:a16="http://schemas.microsoft.com/office/drawing/2014/main" id="{C67B132C-9558-45E3-BF24-9287D6990456}"/>
              </a:ext>
            </a:extLst>
          </xdr:cNvPr>
          <xdr:cNvGrpSpPr/>
        </xdr:nvGrpSpPr>
        <xdr:grpSpPr>
          <a:xfrm>
            <a:off x="2849880" y="525780"/>
            <a:ext cx="2392680" cy="1569721"/>
            <a:chOff x="83820" y="464819"/>
            <a:chExt cx="1954530" cy="1485901"/>
          </a:xfrm>
        </xdr:grpSpPr>
        <xdr:sp macro="" textlink="">
          <xdr:nvSpPr>
            <xdr:cNvPr id="32" name="Rectangle: Rounded Corners 31">
              <a:extLst>
                <a:ext uri="{FF2B5EF4-FFF2-40B4-BE49-F238E27FC236}">
                  <a16:creationId xmlns:a16="http://schemas.microsoft.com/office/drawing/2014/main" id="{0CDA2129-D1A1-7EE7-B28C-EF23E0992B56}"/>
                </a:ext>
              </a:extLst>
            </xdr:cNvPr>
            <xdr:cNvSpPr/>
          </xdr:nvSpPr>
          <xdr:spPr>
            <a:xfrm>
              <a:off x="83820" y="464819"/>
              <a:ext cx="1954530" cy="303069"/>
            </a:xfrm>
            <a:prstGeom prst="roundRect">
              <a:avLst>
                <a:gd name="adj" fmla="val 1163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Lato" panose="020F0502020204030203" pitchFamily="34" charset="0"/>
                  <a:ea typeface="Lato" panose="020F0502020204030203" pitchFamily="34" charset="0"/>
                  <a:cs typeface="Lato" panose="020F0502020204030203" pitchFamily="34" charset="0"/>
                </a:rPr>
                <a:t>PROFIT</a:t>
              </a:r>
            </a:p>
          </xdr:txBody>
        </xdr:sp>
        <xdr:sp macro="" textlink="">
          <xdr:nvSpPr>
            <xdr:cNvPr id="33" name="Rectangle: Rounded Corners 32">
              <a:extLst>
                <a:ext uri="{FF2B5EF4-FFF2-40B4-BE49-F238E27FC236}">
                  <a16:creationId xmlns:a16="http://schemas.microsoft.com/office/drawing/2014/main" id="{A352E6D8-7403-164C-F47A-3E4055B2432E}"/>
                </a:ext>
              </a:extLst>
            </xdr:cNvPr>
            <xdr:cNvSpPr/>
          </xdr:nvSpPr>
          <xdr:spPr>
            <a:xfrm>
              <a:off x="91440" y="807720"/>
              <a:ext cx="1943100" cy="1143000"/>
            </a:xfrm>
            <a:prstGeom prst="roundRect">
              <a:avLst>
                <a:gd name="adj" fmla="val 447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34" name="Rectangle 33">
              <a:extLst>
                <a:ext uri="{FF2B5EF4-FFF2-40B4-BE49-F238E27FC236}">
                  <a16:creationId xmlns:a16="http://schemas.microsoft.com/office/drawing/2014/main" id="{9E2C79DB-300B-5948-381B-DC795024643D}"/>
                </a:ext>
              </a:extLst>
            </xdr:cNvPr>
            <xdr:cNvSpPr/>
          </xdr:nvSpPr>
          <xdr:spPr>
            <a:xfrm>
              <a:off x="144780" y="815340"/>
              <a:ext cx="1752600" cy="2971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61430F-5DD6-435B-9B16-A8120CA878B6}"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$2,86,397.02 </a:t>
              </a:fld>
              <a:endParaRPr lang="en-IN" sz="11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35" name="Rectangle 34">
              <a:extLst>
                <a:ext uri="{FF2B5EF4-FFF2-40B4-BE49-F238E27FC236}">
                  <a16:creationId xmlns:a16="http://schemas.microsoft.com/office/drawing/2014/main" id="{0E0D7268-97BA-1745-C1D5-9FDC2AC6E9B4}"/>
                </a:ext>
              </a:extLst>
            </xdr:cNvPr>
            <xdr:cNvSpPr/>
          </xdr:nvSpPr>
          <xdr:spPr>
            <a:xfrm>
              <a:off x="129540" y="1554480"/>
              <a:ext cx="1752600" cy="2971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36" name="Group 35">
            <a:extLst>
              <a:ext uri="{FF2B5EF4-FFF2-40B4-BE49-F238E27FC236}">
                <a16:creationId xmlns:a16="http://schemas.microsoft.com/office/drawing/2014/main" id="{51C07797-8701-410C-A02F-399AE90FCCE9}"/>
              </a:ext>
            </a:extLst>
          </xdr:cNvPr>
          <xdr:cNvGrpSpPr/>
        </xdr:nvGrpSpPr>
        <xdr:grpSpPr>
          <a:xfrm>
            <a:off x="5562600" y="533400"/>
            <a:ext cx="2392680" cy="1569721"/>
            <a:chOff x="83820" y="464819"/>
            <a:chExt cx="1954530" cy="1485901"/>
          </a:xfrm>
        </xdr:grpSpPr>
        <xdr:sp macro="" textlink="">
          <xdr:nvSpPr>
            <xdr:cNvPr id="37" name="Rectangle: Rounded Corners 36">
              <a:extLst>
                <a:ext uri="{FF2B5EF4-FFF2-40B4-BE49-F238E27FC236}">
                  <a16:creationId xmlns:a16="http://schemas.microsoft.com/office/drawing/2014/main" id="{E6425D39-01A6-0A26-B9BE-FDD3D1D49768}"/>
                </a:ext>
              </a:extLst>
            </xdr:cNvPr>
            <xdr:cNvSpPr/>
          </xdr:nvSpPr>
          <xdr:spPr>
            <a:xfrm>
              <a:off x="83820" y="464819"/>
              <a:ext cx="1954530" cy="303069"/>
            </a:xfrm>
            <a:prstGeom prst="roundRect">
              <a:avLst>
                <a:gd name="adj" fmla="val 1163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Lato" panose="020F0502020204030203" pitchFamily="34" charset="0"/>
                  <a:ea typeface="Lato" panose="020F0502020204030203" pitchFamily="34" charset="0"/>
                  <a:cs typeface="Lato" panose="020F0502020204030203" pitchFamily="34" charset="0"/>
                </a:rPr>
                <a:t>QUANTITY</a:t>
              </a:r>
            </a:p>
          </xdr:txBody>
        </xdr:sp>
        <xdr:sp macro="" textlink="">
          <xdr:nvSpPr>
            <xdr:cNvPr id="38" name="Rectangle: Rounded Corners 37">
              <a:extLst>
                <a:ext uri="{FF2B5EF4-FFF2-40B4-BE49-F238E27FC236}">
                  <a16:creationId xmlns:a16="http://schemas.microsoft.com/office/drawing/2014/main" id="{245D5D74-EA08-FBAB-DB73-F2CD63907874}"/>
                </a:ext>
              </a:extLst>
            </xdr:cNvPr>
            <xdr:cNvSpPr/>
          </xdr:nvSpPr>
          <xdr:spPr>
            <a:xfrm>
              <a:off x="91440" y="807720"/>
              <a:ext cx="1943100" cy="1143000"/>
            </a:xfrm>
            <a:prstGeom prst="roundRect">
              <a:avLst>
                <a:gd name="adj" fmla="val 447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39" name="Rectangle 38">
              <a:extLst>
                <a:ext uri="{FF2B5EF4-FFF2-40B4-BE49-F238E27FC236}">
                  <a16:creationId xmlns:a16="http://schemas.microsoft.com/office/drawing/2014/main" id="{79820805-2895-8802-4BB0-D4276E9C29F4}"/>
                </a:ext>
              </a:extLst>
            </xdr:cNvPr>
            <xdr:cNvSpPr/>
          </xdr:nvSpPr>
          <xdr:spPr>
            <a:xfrm>
              <a:off x="144780" y="815340"/>
              <a:ext cx="1752600" cy="2971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0BE4EED-08E6-4AD9-A5AB-CECFFE5C4E06}" type="TxLink">
                <a:rPr lang="en-US" sz="1600" b="1" i="0" u="none" strike="noStrike">
                  <a:solidFill>
                    <a:schemeClr val="bg1"/>
                  </a:solidFill>
                  <a:latin typeface="Calibri"/>
                  <a:ea typeface="Lato" panose="020F0502020204030203" pitchFamily="34" charset="0"/>
                  <a:cs typeface="Calibri"/>
                </a:rPr>
                <a:pPr algn="ctr"/>
                <a:t># 37873</a:t>
              </a:fld>
              <a:endParaRPr lang="en-IN" sz="11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0" name="Rectangle 39">
              <a:extLst>
                <a:ext uri="{FF2B5EF4-FFF2-40B4-BE49-F238E27FC236}">
                  <a16:creationId xmlns:a16="http://schemas.microsoft.com/office/drawing/2014/main" id="{C18B63C5-9E10-8D1E-A6AD-3BD66D9ACC9B}"/>
                </a:ext>
              </a:extLst>
            </xdr:cNvPr>
            <xdr:cNvSpPr/>
          </xdr:nvSpPr>
          <xdr:spPr>
            <a:xfrm>
              <a:off x="129540" y="1554480"/>
              <a:ext cx="1752600" cy="2971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41" name="Group 40">
            <a:extLst>
              <a:ext uri="{FF2B5EF4-FFF2-40B4-BE49-F238E27FC236}">
                <a16:creationId xmlns:a16="http://schemas.microsoft.com/office/drawing/2014/main" id="{9E7B41F9-D002-494D-99AE-0D8708DF4A05}"/>
              </a:ext>
            </a:extLst>
          </xdr:cNvPr>
          <xdr:cNvGrpSpPr/>
        </xdr:nvGrpSpPr>
        <xdr:grpSpPr>
          <a:xfrm>
            <a:off x="8260080" y="533400"/>
            <a:ext cx="2392680" cy="1569721"/>
            <a:chOff x="83820" y="464819"/>
            <a:chExt cx="1954530" cy="1485901"/>
          </a:xfrm>
        </xdr:grpSpPr>
        <xdr:sp macro="" textlink="">
          <xdr:nvSpPr>
            <xdr:cNvPr id="42" name="Rectangle: Rounded Corners 41">
              <a:extLst>
                <a:ext uri="{FF2B5EF4-FFF2-40B4-BE49-F238E27FC236}">
                  <a16:creationId xmlns:a16="http://schemas.microsoft.com/office/drawing/2014/main" id="{8123EBB3-601C-228C-603A-F71581C04E4E}"/>
                </a:ext>
              </a:extLst>
            </xdr:cNvPr>
            <xdr:cNvSpPr/>
          </xdr:nvSpPr>
          <xdr:spPr>
            <a:xfrm>
              <a:off x="83820" y="464819"/>
              <a:ext cx="1954530" cy="303069"/>
            </a:xfrm>
            <a:prstGeom prst="roundRect">
              <a:avLst>
                <a:gd name="adj" fmla="val 1163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Lato" panose="020F0502020204030203" pitchFamily="34" charset="0"/>
                  <a:ea typeface="Lato" panose="020F0502020204030203" pitchFamily="34" charset="0"/>
                  <a:cs typeface="Lato" panose="020F0502020204030203" pitchFamily="34" charset="0"/>
                </a:rPr>
                <a:t>NO.</a:t>
              </a:r>
              <a:r>
                <a:rPr lang="en-IN" sz="1400" b="1" baseline="0">
                  <a:latin typeface="Lato" panose="020F0502020204030203" pitchFamily="34" charset="0"/>
                  <a:ea typeface="Lato" panose="020F0502020204030203" pitchFamily="34" charset="0"/>
                  <a:cs typeface="Lato" panose="020F0502020204030203" pitchFamily="34" charset="0"/>
                </a:rPr>
                <a:t> OF ORDERS</a:t>
              </a:r>
              <a:endParaRPr lang="en-IN" sz="1400" b="1">
                <a:latin typeface="Lato" panose="020F0502020204030203" pitchFamily="34" charset="0"/>
                <a:ea typeface="Lato" panose="020F0502020204030203" pitchFamily="34" charset="0"/>
                <a:cs typeface="Lato" panose="020F0502020204030203" pitchFamily="34" charset="0"/>
              </a:endParaRPr>
            </a:p>
          </xdr:txBody>
        </xdr:sp>
        <xdr:sp macro="" textlink="">
          <xdr:nvSpPr>
            <xdr:cNvPr id="43" name="Rectangle: Rounded Corners 42">
              <a:extLst>
                <a:ext uri="{FF2B5EF4-FFF2-40B4-BE49-F238E27FC236}">
                  <a16:creationId xmlns:a16="http://schemas.microsoft.com/office/drawing/2014/main" id="{8CD77F0B-09AF-C63C-6BD0-EA45BB9799AD}"/>
                </a:ext>
              </a:extLst>
            </xdr:cNvPr>
            <xdr:cNvSpPr/>
          </xdr:nvSpPr>
          <xdr:spPr>
            <a:xfrm>
              <a:off x="91440" y="807720"/>
              <a:ext cx="1943100" cy="1143000"/>
            </a:xfrm>
            <a:prstGeom prst="roundRect">
              <a:avLst>
                <a:gd name="adj" fmla="val 447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44" name="Rectangle 43">
              <a:extLst>
                <a:ext uri="{FF2B5EF4-FFF2-40B4-BE49-F238E27FC236}">
                  <a16:creationId xmlns:a16="http://schemas.microsoft.com/office/drawing/2014/main" id="{28FF4CFA-F428-B3FF-7415-98F70B15147F}"/>
                </a:ext>
              </a:extLst>
            </xdr:cNvPr>
            <xdr:cNvSpPr/>
          </xdr:nvSpPr>
          <xdr:spPr>
            <a:xfrm>
              <a:off x="144780" y="815340"/>
              <a:ext cx="1752600" cy="2971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3DB60BA-99D9-4FA9-ABFA-DBF03860608F}" type="TxLink">
                <a:rPr lang="en-US" sz="1600" b="1" i="0" u="none" strike="noStrike">
                  <a:solidFill>
                    <a:schemeClr val="bg1"/>
                  </a:solidFill>
                  <a:latin typeface="Calibri"/>
                  <a:ea typeface="Lato" panose="020F0502020204030203" pitchFamily="34" charset="0"/>
                  <a:cs typeface="Calibri"/>
                </a:rPr>
                <a:pPr algn="ctr"/>
                <a:t># 9994</a:t>
              </a:fld>
              <a:endParaRPr lang="en-IN" sz="11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5" name="Rectangle 44">
              <a:extLst>
                <a:ext uri="{FF2B5EF4-FFF2-40B4-BE49-F238E27FC236}">
                  <a16:creationId xmlns:a16="http://schemas.microsoft.com/office/drawing/2014/main" id="{BF38104D-4856-3C32-FE25-46FBA98213C3}"/>
                </a:ext>
              </a:extLst>
            </xdr:cNvPr>
            <xdr:cNvSpPr/>
          </xdr:nvSpPr>
          <xdr:spPr>
            <a:xfrm>
              <a:off x="129540" y="1554480"/>
              <a:ext cx="1752600" cy="2971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grpSp>
        <xdr:nvGrpSpPr>
          <xdr:cNvPr id="46" name="Group 45">
            <a:extLst>
              <a:ext uri="{FF2B5EF4-FFF2-40B4-BE49-F238E27FC236}">
                <a16:creationId xmlns:a16="http://schemas.microsoft.com/office/drawing/2014/main" id="{58F705D8-74AA-4B5E-8D43-C6E74FE3BD5E}"/>
              </a:ext>
            </a:extLst>
          </xdr:cNvPr>
          <xdr:cNvGrpSpPr/>
        </xdr:nvGrpSpPr>
        <xdr:grpSpPr>
          <a:xfrm>
            <a:off x="10965180" y="533400"/>
            <a:ext cx="2392680" cy="1569721"/>
            <a:chOff x="83820" y="464819"/>
            <a:chExt cx="1954530" cy="1485901"/>
          </a:xfrm>
        </xdr:grpSpPr>
        <xdr:sp macro="" textlink="">
          <xdr:nvSpPr>
            <xdr:cNvPr id="47" name="Rectangle: Rounded Corners 46">
              <a:extLst>
                <a:ext uri="{FF2B5EF4-FFF2-40B4-BE49-F238E27FC236}">
                  <a16:creationId xmlns:a16="http://schemas.microsoft.com/office/drawing/2014/main" id="{EA307C06-0481-C4C5-D0EC-CB16C6B29C06}"/>
                </a:ext>
              </a:extLst>
            </xdr:cNvPr>
            <xdr:cNvSpPr/>
          </xdr:nvSpPr>
          <xdr:spPr>
            <a:xfrm>
              <a:off x="83820" y="464819"/>
              <a:ext cx="1954530" cy="303069"/>
            </a:xfrm>
            <a:prstGeom prst="roundRect">
              <a:avLst>
                <a:gd name="adj" fmla="val 1163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Lato" panose="020F0502020204030203" pitchFamily="34" charset="0"/>
                  <a:ea typeface="Lato" panose="020F0502020204030203" pitchFamily="34" charset="0"/>
                  <a:cs typeface="Lato" panose="020F0502020204030203" pitchFamily="34" charset="0"/>
                </a:rPr>
                <a:t>PROFIT</a:t>
              </a:r>
              <a:r>
                <a:rPr lang="en-IN" sz="1400" b="1" baseline="0">
                  <a:latin typeface="Lato" panose="020F0502020204030203" pitchFamily="34" charset="0"/>
                  <a:ea typeface="Lato" panose="020F0502020204030203" pitchFamily="34" charset="0"/>
                  <a:cs typeface="Lato" panose="020F0502020204030203" pitchFamily="34" charset="0"/>
                </a:rPr>
                <a:t> MARGIN</a:t>
              </a:r>
              <a:endParaRPr lang="en-IN" sz="1400" b="1">
                <a:latin typeface="Lato" panose="020F0502020204030203" pitchFamily="34" charset="0"/>
                <a:ea typeface="Lato" panose="020F0502020204030203" pitchFamily="34" charset="0"/>
                <a:cs typeface="Lato" panose="020F0502020204030203" pitchFamily="34" charset="0"/>
              </a:endParaRPr>
            </a:p>
          </xdr:txBody>
        </xdr:sp>
        <xdr:sp macro="" textlink="">
          <xdr:nvSpPr>
            <xdr:cNvPr id="48" name="Rectangle: Rounded Corners 47">
              <a:extLst>
                <a:ext uri="{FF2B5EF4-FFF2-40B4-BE49-F238E27FC236}">
                  <a16:creationId xmlns:a16="http://schemas.microsoft.com/office/drawing/2014/main" id="{EA9FBD4B-8D36-1E33-4F52-44947EF35296}"/>
                </a:ext>
              </a:extLst>
            </xdr:cNvPr>
            <xdr:cNvSpPr/>
          </xdr:nvSpPr>
          <xdr:spPr>
            <a:xfrm>
              <a:off x="91440" y="807720"/>
              <a:ext cx="1943100" cy="1143000"/>
            </a:xfrm>
            <a:prstGeom prst="roundRect">
              <a:avLst>
                <a:gd name="adj" fmla="val 4472"/>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49" name="Rectangle 48">
              <a:extLst>
                <a:ext uri="{FF2B5EF4-FFF2-40B4-BE49-F238E27FC236}">
                  <a16:creationId xmlns:a16="http://schemas.microsoft.com/office/drawing/2014/main" id="{CF5E90CB-BEB1-45C4-F339-6DBC35B2158E}"/>
                </a:ext>
              </a:extLst>
            </xdr:cNvPr>
            <xdr:cNvSpPr/>
          </xdr:nvSpPr>
          <xdr:spPr>
            <a:xfrm>
              <a:off x="144780" y="815340"/>
              <a:ext cx="1752600" cy="2971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A39196-9981-4ADC-9A1C-12D02A328F77}" type="TxLink">
                <a:rPr lang="en-US" sz="1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12.47%</a:t>
              </a:fld>
              <a:endParaRPr lang="en-IN" sz="11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50" name="Rectangle 49">
              <a:extLst>
                <a:ext uri="{FF2B5EF4-FFF2-40B4-BE49-F238E27FC236}">
                  <a16:creationId xmlns:a16="http://schemas.microsoft.com/office/drawing/2014/main" id="{8061B202-B00E-DF7C-E6F4-DD93688158AE}"/>
                </a:ext>
              </a:extLst>
            </xdr:cNvPr>
            <xdr:cNvSpPr/>
          </xdr:nvSpPr>
          <xdr:spPr>
            <a:xfrm>
              <a:off x="129540" y="1554480"/>
              <a:ext cx="1752600" cy="2971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bg1"/>
                  </a:solidFill>
                  <a:latin typeface="Lato" panose="020F0502020204030203" pitchFamily="34" charset="0"/>
                  <a:ea typeface="Lato" panose="020F0502020204030203" pitchFamily="34" charset="0"/>
                  <a:cs typeface="Lato" panose="020F0502020204030203" pitchFamily="34" charset="0"/>
                </a:rPr>
                <a:t> GROWTH</a:t>
              </a:r>
              <a:endParaRPr lang="en-US" sz="11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grpSp>
    <xdr:clientData/>
  </xdr:twoCellAnchor>
  <xdr:twoCellAnchor>
    <xdr:from>
      <xdr:col>0</xdr:col>
      <xdr:colOff>0</xdr:colOff>
      <xdr:row>0</xdr:row>
      <xdr:rowOff>53340</xdr:rowOff>
    </xdr:from>
    <xdr:to>
      <xdr:col>23</xdr:col>
      <xdr:colOff>510540</xdr:colOff>
      <xdr:row>2</xdr:row>
      <xdr:rowOff>60960</xdr:rowOff>
    </xdr:to>
    <xdr:sp macro="" textlink="">
      <xdr:nvSpPr>
        <xdr:cNvPr id="2" name="Rectangle: Rounded Corners 1">
          <a:extLst>
            <a:ext uri="{FF2B5EF4-FFF2-40B4-BE49-F238E27FC236}">
              <a16:creationId xmlns:a16="http://schemas.microsoft.com/office/drawing/2014/main" id="{B859BA9A-C7AC-9B41-37C5-BB6B7E2DEDA3}"/>
            </a:ext>
          </a:extLst>
        </xdr:cNvPr>
        <xdr:cNvSpPr/>
      </xdr:nvSpPr>
      <xdr:spPr>
        <a:xfrm>
          <a:off x="0" y="53340"/>
          <a:ext cx="14531340" cy="3733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Lato" panose="020F0502020204030203" pitchFamily="34" charset="0"/>
              <a:ea typeface="Lato" panose="020F0502020204030203" pitchFamily="34" charset="0"/>
              <a:cs typeface="Lato" panose="020F0502020204030203" pitchFamily="34" charset="0"/>
            </a:rPr>
            <a:t>ECOMMERCE SALES ANALYSIS DASHBOARD</a:t>
          </a:r>
        </a:p>
      </xdr:txBody>
    </xdr:sp>
    <xdr:clientData/>
  </xdr:twoCellAnchor>
  <xdr:twoCellAnchor>
    <xdr:from>
      <xdr:col>0</xdr:col>
      <xdr:colOff>426720</xdr:colOff>
      <xdr:row>6</xdr:row>
      <xdr:rowOff>152400</xdr:rowOff>
    </xdr:from>
    <xdr:to>
      <xdr:col>3</xdr:col>
      <xdr:colOff>320040</xdr:colOff>
      <xdr:row>9</xdr:row>
      <xdr:rowOff>0</xdr:rowOff>
    </xdr:to>
    <xdr:graphicFrame macro="">
      <xdr:nvGraphicFramePr>
        <xdr:cNvPr id="6" name="Chart 5">
          <a:extLst>
            <a:ext uri="{FF2B5EF4-FFF2-40B4-BE49-F238E27FC236}">
              <a16:creationId xmlns:a16="http://schemas.microsoft.com/office/drawing/2014/main" id="{A1FE460A-B6C4-4B42-AE5D-B38DD30DF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220980</xdr:colOff>
          <xdr:row>9</xdr:row>
          <xdr:rowOff>30479</xdr:rowOff>
        </xdr:from>
        <xdr:to>
          <xdr:col>3</xdr:col>
          <xdr:colOff>373380</xdr:colOff>
          <xdr:row>10</xdr:row>
          <xdr:rowOff>82784</xdr:rowOff>
        </xdr:to>
        <xdr:pic>
          <xdr:nvPicPr>
            <xdr:cNvPr id="11" name="Picture 10">
              <a:extLst>
                <a:ext uri="{FF2B5EF4-FFF2-40B4-BE49-F238E27FC236}">
                  <a16:creationId xmlns:a16="http://schemas.microsoft.com/office/drawing/2014/main" id="{26141065-89DD-1BC9-CFA3-ACEEF0DD1925}"/>
                </a:ext>
              </a:extLst>
            </xdr:cNvPr>
            <xdr:cNvPicPr>
              <a:picLocks noChangeAspect="1" noChangeArrowheads="1"/>
              <a:extLst>
                <a:ext uri="{84589F7E-364E-4C9E-8A38-B11213B215E9}">
                  <a14:cameraTool cellRange="Sheet7!$H$9" spid="_x0000_s10305"/>
                </a:ext>
              </a:extLst>
            </xdr:cNvPicPr>
          </xdr:nvPicPr>
          <xdr:blipFill>
            <a:blip xmlns:r="http://schemas.openxmlformats.org/officeDocument/2006/relationships" r:embed="rId2"/>
            <a:srcRect/>
            <a:stretch>
              <a:fillRect/>
            </a:stretch>
          </xdr:blipFill>
          <xdr:spPr bwMode="auto">
            <a:xfrm>
              <a:off x="1440180" y="1676399"/>
              <a:ext cx="762000" cy="23518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5</xdr:col>
      <xdr:colOff>99060</xdr:colOff>
      <xdr:row>6</xdr:row>
      <xdr:rowOff>152400</xdr:rowOff>
    </xdr:from>
    <xdr:to>
      <xdr:col>8</xdr:col>
      <xdr:colOff>106680</xdr:colOff>
      <xdr:row>9</xdr:row>
      <xdr:rowOff>22860</xdr:rowOff>
    </xdr:to>
    <xdr:graphicFrame macro="">
      <xdr:nvGraphicFramePr>
        <xdr:cNvPr id="51" name="Chart 50">
          <a:extLst>
            <a:ext uri="{FF2B5EF4-FFF2-40B4-BE49-F238E27FC236}">
              <a16:creationId xmlns:a16="http://schemas.microsoft.com/office/drawing/2014/main" id="{45FF7101-E76E-4AF6-8810-24FE09574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533399</xdr:colOff>
          <xdr:row>9</xdr:row>
          <xdr:rowOff>38100</xdr:rowOff>
        </xdr:from>
        <xdr:to>
          <xdr:col>8</xdr:col>
          <xdr:colOff>54863</xdr:colOff>
          <xdr:row>10</xdr:row>
          <xdr:rowOff>83820</xdr:rowOff>
        </xdr:to>
        <xdr:pic>
          <xdr:nvPicPr>
            <xdr:cNvPr id="53" name="Picture 52">
              <a:extLst>
                <a:ext uri="{FF2B5EF4-FFF2-40B4-BE49-F238E27FC236}">
                  <a16:creationId xmlns:a16="http://schemas.microsoft.com/office/drawing/2014/main" id="{D14BFAB0-82EB-52DD-BB49-4B29AC6575B7}"/>
                </a:ext>
              </a:extLst>
            </xdr:cNvPr>
            <xdr:cNvPicPr>
              <a:picLocks noChangeAspect="1" noChangeArrowheads="1"/>
              <a:extLst>
                <a:ext uri="{84589F7E-364E-4C9E-8A38-B11213B215E9}">
                  <a14:cameraTool cellRange="Sheet7!$I$9" spid="_x0000_s10306"/>
                </a:ext>
              </a:extLst>
            </xdr:cNvPicPr>
          </xdr:nvPicPr>
          <xdr:blipFill>
            <a:blip xmlns:r="http://schemas.openxmlformats.org/officeDocument/2006/relationships" r:embed="rId4"/>
            <a:srcRect/>
            <a:stretch>
              <a:fillRect/>
            </a:stretch>
          </xdr:blipFill>
          <xdr:spPr bwMode="auto">
            <a:xfrm>
              <a:off x="4190999" y="1684020"/>
              <a:ext cx="740664"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205739</xdr:colOff>
          <xdr:row>9</xdr:row>
          <xdr:rowOff>53246</xdr:rowOff>
        </xdr:from>
        <xdr:to>
          <xdr:col>12</xdr:col>
          <xdr:colOff>312420</xdr:colOff>
          <xdr:row>10</xdr:row>
          <xdr:rowOff>91440</xdr:rowOff>
        </xdr:to>
        <xdr:pic>
          <xdr:nvPicPr>
            <xdr:cNvPr id="54" name="Picture 53">
              <a:extLst>
                <a:ext uri="{FF2B5EF4-FFF2-40B4-BE49-F238E27FC236}">
                  <a16:creationId xmlns:a16="http://schemas.microsoft.com/office/drawing/2014/main" id="{473C98DC-F66A-1AC9-6CDD-BE7EACA9C2BB}"/>
                </a:ext>
              </a:extLst>
            </xdr:cNvPr>
            <xdr:cNvPicPr>
              <a:picLocks noChangeAspect="1" noChangeArrowheads="1"/>
              <a:extLst>
                <a:ext uri="{84589F7E-364E-4C9E-8A38-B11213B215E9}">
                  <a14:cameraTool cellRange="Sheet7!$J$9" spid="_x0000_s10307"/>
                </a:ext>
              </a:extLst>
            </xdr:cNvPicPr>
          </xdr:nvPicPr>
          <xdr:blipFill>
            <a:blip xmlns:r="http://schemas.openxmlformats.org/officeDocument/2006/relationships" r:embed="rId5"/>
            <a:srcRect/>
            <a:stretch>
              <a:fillRect/>
            </a:stretch>
          </xdr:blipFill>
          <xdr:spPr bwMode="auto">
            <a:xfrm>
              <a:off x="6911339" y="1699166"/>
              <a:ext cx="716281" cy="2210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502919</xdr:colOff>
          <xdr:row>9</xdr:row>
          <xdr:rowOff>38100</xdr:rowOff>
        </xdr:from>
        <xdr:to>
          <xdr:col>16</xdr:col>
          <xdr:colOff>601980</xdr:colOff>
          <xdr:row>10</xdr:row>
          <xdr:rowOff>73942</xdr:rowOff>
        </xdr:to>
        <xdr:pic>
          <xdr:nvPicPr>
            <xdr:cNvPr id="55" name="Picture 54">
              <a:extLst>
                <a:ext uri="{FF2B5EF4-FFF2-40B4-BE49-F238E27FC236}">
                  <a16:creationId xmlns:a16="http://schemas.microsoft.com/office/drawing/2014/main" id="{00D1782E-E7F4-7FDD-C6DB-C843FD601C4C}"/>
                </a:ext>
              </a:extLst>
            </xdr:cNvPr>
            <xdr:cNvPicPr>
              <a:picLocks noChangeAspect="1" noChangeArrowheads="1"/>
              <a:extLst>
                <a:ext uri="{84589F7E-364E-4C9E-8A38-B11213B215E9}">
                  <a14:cameraTool cellRange="Sheet7!$K$9" spid="_x0000_s10308"/>
                </a:ext>
              </a:extLst>
            </xdr:cNvPicPr>
          </xdr:nvPicPr>
          <xdr:blipFill>
            <a:blip xmlns:r="http://schemas.openxmlformats.org/officeDocument/2006/relationships" r:embed="rId6"/>
            <a:srcRect/>
            <a:stretch>
              <a:fillRect/>
            </a:stretch>
          </xdr:blipFill>
          <xdr:spPr bwMode="auto">
            <a:xfrm>
              <a:off x="9646919" y="1684020"/>
              <a:ext cx="708661" cy="21872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129539</xdr:colOff>
          <xdr:row>9</xdr:row>
          <xdr:rowOff>52681</xdr:rowOff>
        </xdr:from>
        <xdr:to>
          <xdr:col>21</xdr:col>
          <xdr:colOff>238048</xdr:colOff>
          <xdr:row>10</xdr:row>
          <xdr:rowOff>91440</xdr:rowOff>
        </xdr:to>
        <xdr:pic>
          <xdr:nvPicPr>
            <xdr:cNvPr id="57" name="Picture 56">
              <a:extLst>
                <a:ext uri="{FF2B5EF4-FFF2-40B4-BE49-F238E27FC236}">
                  <a16:creationId xmlns:a16="http://schemas.microsoft.com/office/drawing/2014/main" id="{03133C9B-798C-06C6-DCD1-C4E1057FD80C}"/>
                </a:ext>
              </a:extLst>
            </xdr:cNvPr>
            <xdr:cNvPicPr>
              <a:picLocks noChangeAspect="1" noChangeArrowheads="1"/>
              <a:extLst>
                <a:ext uri="{84589F7E-364E-4C9E-8A38-B11213B215E9}">
                  <a14:cameraTool cellRange="Sheet7!$L$9" spid="_x0000_s10309"/>
                </a:ext>
              </a:extLst>
            </xdr:cNvPicPr>
          </xdr:nvPicPr>
          <xdr:blipFill>
            <a:blip xmlns:r="http://schemas.openxmlformats.org/officeDocument/2006/relationships" r:embed="rId7"/>
            <a:srcRect/>
            <a:stretch>
              <a:fillRect/>
            </a:stretch>
          </xdr:blipFill>
          <xdr:spPr bwMode="auto">
            <a:xfrm>
              <a:off x="12321539" y="1698601"/>
              <a:ext cx="718109" cy="22163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327660</xdr:colOff>
      <xdr:row>6</xdr:row>
      <xdr:rowOff>121920</xdr:rowOff>
    </xdr:from>
    <xdr:to>
      <xdr:col>12</xdr:col>
      <xdr:colOff>350520</xdr:colOff>
      <xdr:row>8</xdr:row>
      <xdr:rowOff>152400</xdr:rowOff>
    </xdr:to>
    <xdr:graphicFrame macro="">
      <xdr:nvGraphicFramePr>
        <xdr:cNvPr id="58" name="Chart 57">
          <a:extLst>
            <a:ext uri="{FF2B5EF4-FFF2-40B4-BE49-F238E27FC236}">
              <a16:creationId xmlns:a16="http://schemas.microsoft.com/office/drawing/2014/main" id="{3908BC36-62A5-40FF-848D-BDBE61843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76200</xdr:colOff>
      <xdr:row>6</xdr:row>
      <xdr:rowOff>137160</xdr:rowOff>
    </xdr:from>
    <xdr:to>
      <xdr:col>16</xdr:col>
      <xdr:colOff>556260</xdr:colOff>
      <xdr:row>9</xdr:row>
      <xdr:rowOff>22860</xdr:rowOff>
    </xdr:to>
    <xdr:graphicFrame macro="">
      <xdr:nvGraphicFramePr>
        <xdr:cNvPr id="60" name="Chart 59">
          <a:extLst>
            <a:ext uri="{FF2B5EF4-FFF2-40B4-BE49-F238E27FC236}">
              <a16:creationId xmlns:a16="http://schemas.microsoft.com/office/drawing/2014/main" id="{692670D5-92AE-417B-93CB-67440B404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312420</xdr:colOff>
      <xdr:row>6</xdr:row>
      <xdr:rowOff>129540</xdr:rowOff>
    </xdr:from>
    <xdr:to>
      <xdr:col>21</xdr:col>
      <xdr:colOff>190500</xdr:colOff>
      <xdr:row>9</xdr:row>
      <xdr:rowOff>38100</xdr:rowOff>
    </xdr:to>
    <xdr:graphicFrame macro="">
      <xdr:nvGraphicFramePr>
        <xdr:cNvPr id="61" name="Chart 60">
          <a:extLst>
            <a:ext uri="{FF2B5EF4-FFF2-40B4-BE49-F238E27FC236}">
              <a16:creationId xmlns:a16="http://schemas.microsoft.com/office/drawing/2014/main" id="{97D96F1F-CD75-4386-8CE6-A1978ABB6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220980</xdr:colOff>
      <xdr:row>11</xdr:row>
      <xdr:rowOff>167640</xdr:rowOff>
    </xdr:from>
    <xdr:to>
      <xdr:col>22</xdr:col>
      <xdr:colOff>403860</xdr:colOff>
      <xdr:row>23</xdr:row>
      <xdr:rowOff>21687</xdr:rowOff>
    </xdr:to>
    <xdr:grpSp>
      <xdr:nvGrpSpPr>
        <xdr:cNvPr id="75" name="Group 74">
          <a:extLst>
            <a:ext uri="{FF2B5EF4-FFF2-40B4-BE49-F238E27FC236}">
              <a16:creationId xmlns:a16="http://schemas.microsoft.com/office/drawing/2014/main" id="{CCE577AB-4439-EB54-5704-AA051121B9E6}"/>
            </a:ext>
          </a:extLst>
        </xdr:cNvPr>
        <xdr:cNvGrpSpPr/>
      </xdr:nvGrpSpPr>
      <xdr:grpSpPr>
        <a:xfrm>
          <a:off x="220980" y="2179320"/>
          <a:ext cx="13594080" cy="2048607"/>
          <a:chOff x="220980" y="2179320"/>
          <a:chExt cx="13594080" cy="2048607"/>
        </a:xfrm>
      </xdr:grpSpPr>
      <xdr:sp macro="" textlink="">
        <xdr:nvSpPr>
          <xdr:cNvPr id="63" name="Shape 7">
            <a:extLst>
              <a:ext uri="{FF2B5EF4-FFF2-40B4-BE49-F238E27FC236}">
                <a16:creationId xmlns:a16="http://schemas.microsoft.com/office/drawing/2014/main" id="{43B8DD35-42FF-4C57-BDFA-FE74211B5493}"/>
              </a:ext>
            </a:extLst>
          </xdr:cNvPr>
          <xdr:cNvSpPr/>
        </xdr:nvSpPr>
        <xdr:spPr>
          <a:xfrm>
            <a:off x="220980" y="2179320"/>
            <a:ext cx="5143500" cy="2048607"/>
          </a:xfrm>
          <a:prstGeom prst="roundRect">
            <a:avLst>
              <a:gd name="adj" fmla="val 4987"/>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7">
            <a:extLst>
              <a:ext uri="{FF2B5EF4-FFF2-40B4-BE49-F238E27FC236}">
                <a16:creationId xmlns:a16="http://schemas.microsoft.com/office/drawing/2014/main" id="{F20D72B7-57E3-4BEF-99D9-C5C9499EFFED}"/>
              </a:ext>
            </a:extLst>
          </xdr:cNvPr>
          <xdr:cNvSpPr/>
        </xdr:nvSpPr>
        <xdr:spPr>
          <a:xfrm>
            <a:off x="5516880" y="2179320"/>
            <a:ext cx="5143500" cy="2048607"/>
          </a:xfrm>
          <a:prstGeom prst="roundRect">
            <a:avLst>
              <a:gd name="adj" fmla="val 4987"/>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 name="Shape 7">
            <a:extLst>
              <a:ext uri="{FF2B5EF4-FFF2-40B4-BE49-F238E27FC236}">
                <a16:creationId xmlns:a16="http://schemas.microsoft.com/office/drawing/2014/main" id="{17D2D100-D79C-4452-81A7-6134FAD7834F}"/>
              </a:ext>
            </a:extLst>
          </xdr:cNvPr>
          <xdr:cNvSpPr/>
        </xdr:nvSpPr>
        <xdr:spPr>
          <a:xfrm>
            <a:off x="10858500" y="2194560"/>
            <a:ext cx="2956560" cy="2025747"/>
          </a:xfrm>
          <a:prstGeom prst="roundRect">
            <a:avLst>
              <a:gd name="adj" fmla="val 4987"/>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lientData/>
  </xdr:twoCellAnchor>
  <xdr:twoCellAnchor>
    <xdr:from>
      <xdr:col>0</xdr:col>
      <xdr:colOff>205740</xdr:colOff>
      <xdr:row>23</xdr:row>
      <xdr:rowOff>121920</xdr:rowOff>
    </xdr:from>
    <xdr:to>
      <xdr:col>22</xdr:col>
      <xdr:colOff>373380</xdr:colOff>
      <xdr:row>34</xdr:row>
      <xdr:rowOff>181707</xdr:rowOff>
    </xdr:to>
    <xdr:grpSp>
      <xdr:nvGrpSpPr>
        <xdr:cNvPr id="76" name="Group 75">
          <a:extLst>
            <a:ext uri="{FF2B5EF4-FFF2-40B4-BE49-F238E27FC236}">
              <a16:creationId xmlns:a16="http://schemas.microsoft.com/office/drawing/2014/main" id="{FB770CFE-A4B8-0DEB-444B-EA2C995B9ECF}"/>
            </a:ext>
          </a:extLst>
        </xdr:cNvPr>
        <xdr:cNvGrpSpPr/>
      </xdr:nvGrpSpPr>
      <xdr:grpSpPr>
        <a:xfrm>
          <a:off x="205740" y="4328160"/>
          <a:ext cx="13578840" cy="2071467"/>
          <a:chOff x="205740" y="4328160"/>
          <a:chExt cx="13578840" cy="2071467"/>
        </a:xfrm>
      </xdr:grpSpPr>
      <xdr:sp macro="" textlink="">
        <xdr:nvSpPr>
          <xdr:cNvPr id="66" name="Shape 7">
            <a:extLst>
              <a:ext uri="{FF2B5EF4-FFF2-40B4-BE49-F238E27FC236}">
                <a16:creationId xmlns:a16="http://schemas.microsoft.com/office/drawing/2014/main" id="{D1EB9FBF-D559-41A4-8E8D-A310BA2638CD}"/>
              </a:ext>
            </a:extLst>
          </xdr:cNvPr>
          <xdr:cNvSpPr/>
        </xdr:nvSpPr>
        <xdr:spPr>
          <a:xfrm>
            <a:off x="205740" y="4328160"/>
            <a:ext cx="5143500" cy="2048607"/>
          </a:xfrm>
          <a:prstGeom prst="roundRect">
            <a:avLst>
              <a:gd name="adj" fmla="val 4987"/>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 name="Shape 7">
            <a:extLst>
              <a:ext uri="{FF2B5EF4-FFF2-40B4-BE49-F238E27FC236}">
                <a16:creationId xmlns:a16="http://schemas.microsoft.com/office/drawing/2014/main" id="{843F3C9C-D394-475B-B84C-AA8CE8B17A65}"/>
              </a:ext>
            </a:extLst>
          </xdr:cNvPr>
          <xdr:cNvSpPr/>
        </xdr:nvSpPr>
        <xdr:spPr>
          <a:xfrm>
            <a:off x="5516880" y="4343400"/>
            <a:ext cx="4206240" cy="2048607"/>
          </a:xfrm>
          <a:prstGeom prst="roundRect">
            <a:avLst>
              <a:gd name="adj" fmla="val 4987"/>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8" name="Shape 7">
            <a:extLst>
              <a:ext uri="{FF2B5EF4-FFF2-40B4-BE49-F238E27FC236}">
                <a16:creationId xmlns:a16="http://schemas.microsoft.com/office/drawing/2014/main" id="{A7D2B873-A923-48F8-B5BB-621D059BC91A}"/>
              </a:ext>
            </a:extLst>
          </xdr:cNvPr>
          <xdr:cNvSpPr/>
        </xdr:nvSpPr>
        <xdr:spPr>
          <a:xfrm>
            <a:off x="9974580" y="4351020"/>
            <a:ext cx="3810000" cy="2048607"/>
          </a:xfrm>
          <a:prstGeom prst="roundRect">
            <a:avLst>
              <a:gd name="adj" fmla="val 4987"/>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lientData/>
  </xdr:twoCellAnchor>
  <xdr:twoCellAnchor>
    <xdr:from>
      <xdr:col>0</xdr:col>
      <xdr:colOff>251460</xdr:colOff>
      <xdr:row>11</xdr:row>
      <xdr:rowOff>175260</xdr:rowOff>
    </xdr:from>
    <xdr:to>
      <xdr:col>4</xdr:col>
      <xdr:colOff>478860</xdr:colOff>
      <xdr:row>13</xdr:row>
      <xdr:rowOff>55685</xdr:rowOff>
    </xdr:to>
    <xdr:sp macro="" textlink="">
      <xdr:nvSpPr>
        <xdr:cNvPr id="69" name="Shape 8">
          <a:extLst>
            <a:ext uri="{FF2B5EF4-FFF2-40B4-BE49-F238E27FC236}">
              <a16:creationId xmlns:a16="http://schemas.microsoft.com/office/drawing/2014/main" id="{1ACA1ADD-38AE-41A1-B05D-D66FF7D4ACCF}"/>
            </a:ext>
          </a:extLst>
        </xdr:cNvPr>
        <xdr:cNvSpPr/>
      </xdr:nvSpPr>
      <xdr:spPr>
        <a:xfrm>
          <a:off x="251460" y="2186940"/>
          <a:ext cx="2665800"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clientData/>
  </xdr:twoCellAnchor>
  <xdr:twoCellAnchor>
    <xdr:from>
      <xdr:col>9</xdr:col>
      <xdr:colOff>68580</xdr:colOff>
      <xdr:row>11</xdr:row>
      <xdr:rowOff>175260</xdr:rowOff>
    </xdr:from>
    <xdr:to>
      <xdr:col>12</xdr:col>
      <xdr:colOff>197368</xdr:colOff>
      <xdr:row>13</xdr:row>
      <xdr:rowOff>63604</xdr:rowOff>
    </xdr:to>
    <xdr:sp macro="" textlink="">
      <xdr:nvSpPr>
        <xdr:cNvPr id="70" name="Shape 11">
          <a:extLst>
            <a:ext uri="{FF2B5EF4-FFF2-40B4-BE49-F238E27FC236}">
              <a16:creationId xmlns:a16="http://schemas.microsoft.com/office/drawing/2014/main" id="{66DDDA54-B4C4-4C7E-A64C-EE25F4CA47D4}"/>
            </a:ext>
          </a:extLst>
        </xdr:cNvPr>
        <xdr:cNvSpPr/>
      </xdr:nvSpPr>
      <xdr:spPr>
        <a:xfrm>
          <a:off x="5554980" y="2186940"/>
          <a:ext cx="1957588" cy="254104"/>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clientData/>
  </xdr:twoCellAnchor>
  <xdr:twoCellAnchor>
    <xdr:from>
      <xdr:col>17</xdr:col>
      <xdr:colOff>541020</xdr:colOff>
      <xdr:row>12</xdr:row>
      <xdr:rowOff>7620</xdr:rowOff>
    </xdr:from>
    <xdr:to>
      <xdr:col>22</xdr:col>
      <xdr:colOff>47745</xdr:colOff>
      <xdr:row>13</xdr:row>
      <xdr:rowOff>71981</xdr:rowOff>
    </xdr:to>
    <xdr:sp macro="" textlink="">
      <xdr:nvSpPr>
        <xdr:cNvPr id="71" name="Shape 14">
          <a:extLst>
            <a:ext uri="{FF2B5EF4-FFF2-40B4-BE49-F238E27FC236}">
              <a16:creationId xmlns:a16="http://schemas.microsoft.com/office/drawing/2014/main" id="{54184BC3-4F61-4FF5-9064-FFCC77B92471}"/>
            </a:ext>
          </a:extLst>
        </xdr:cNvPr>
        <xdr:cNvSpPr/>
      </xdr:nvSpPr>
      <xdr:spPr>
        <a:xfrm>
          <a:off x="10904220" y="2202180"/>
          <a:ext cx="2554725" cy="24724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clientData/>
  </xdr:twoCellAnchor>
  <xdr:oneCellAnchor>
    <xdr:from>
      <xdr:col>0</xdr:col>
      <xdr:colOff>205740</xdr:colOff>
      <xdr:row>23</xdr:row>
      <xdr:rowOff>121920</xdr:rowOff>
    </xdr:from>
    <xdr:ext cx="2628900" cy="257175"/>
    <xdr:sp macro="" textlink="">
      <xdr:nvSpPr>
        <xdr:cNvPr id="72" name="Shape 16">
          <a:extLst>
            <a:ext uri="{FF2B5EF4-FFF2-40B4-BE49-F238E27FC236}">
              <a16:creationId xmlns:a16="http://schemas.microsoft.com/office/drawing/2014/main" id="{8601E669-C1DB-4D29-85D0-D01F5B82E20E}"/>
            </a:ext>
          </a:extLst>
        </xdr:cNvPr>
        <xdr:cNvSpPr/>
      </xdr:nvSpPr>
      <xdr:spPr>
        <a:xfrm>
          <a:off x="205740" y="432816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9</xdr:col>
      <xdr:colOff>30480</xdr:colOff>
      <xdr:row>23</xdr:row>
      <xdr:rowOff>137160</xdr:rowOff>
    </xdr:from>
    <xdr:ext cx="2628900" cy="257175"/>
    <xdr:sp macro="" textlink="">
      <xdr:nvSpPr>
        <xdr:cNvPr id="73" name="Shape 18">
          <a:extLst>
            <a:ext uri="{FF2B5EF4-FFF2-40B4-BE49-F238E27FC236}">
              <a16:creationId xmlns:a16="http://schemas.microsoft.com/office/drawing/2014/main" id="{F1E80A27-9DE8-4E85-BCD8-8512E6301AE9}"/>
            </a:ext>
          </a:extLst>
        </xdr:cNvPr>
        <xdr:cNvSpPr/>
      </xdr:nvSpPr>
      <xdr:spPr>
        <a:xfrm>
          <a:off x="5516880" y="43434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16</xdr:col>
      <xdr:colOff>220980</xdr:colOff>
      <xdr:row>23</xdr:row>
      <xdr:rowOff>144780</xdr:rowOff>
    </xdr:from>
    <xdr:ext cx="1581150" cy="219075"/>
    <xdr:sp macro="" textlink="">
      <xdr:nvSpPr>
        <xdr:cNvPr id="74" name="Shape 20">
          <a:extLst>
            <a:ext uri="{FF2B5EF4-FFF2-40B4-BE49-F238E27FC236}">
              <a16:creationId xmlns:a16="http://schemas.microsoft.com/office/drawing/2014/main" id="{9D3D8007-41B2-4894-B38A-149D30B8F360}"/>
            </a:ext>
          </a:extLst>
        </xdr:cNvPr>
        <xdr:cNvSpPr/>
      </xdr:nvSpPr>
      <xdr:spPr>
        <a:xfrm>
          <a:off x="9974580" y="435102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twoCellAnchor>
    <xdr:from>
      <xdr:col>0</xdr:col>
      <xdr:colOff>243840</xdr:colOff>
      <xdr:row>13</xdr:row>
      <xdr:rowOff>76200</xdr:rowOff>
    </xdr:from>
    <xdr:to>
      <xdr:col>8</xdr:col>
      <xdr:colOff>396240</xdr:colOff>
      <xdr:row>23</xdr:row>
      <xdr:rowOff>30480</xdr:rowOff>
    </xdr:to>
    <xdr:graphicFrame macro="">
      <xdr:nvGraphicFramePr>
        <xdr:cNvPr id="77" name="Chart 76">
          <a:extLst>
            <a:ext uri="{FF2B5EF4-FFF2-40B4-BE49-F238E27FC236}">
              <a16:creationId xmlns:a16="http://schemas.microsoft.com/office/drawing/2014/main" id="{F68DB707-36B3-474C-A0E1-3AB121EAA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121920</xdr:colOff>
      <xdr:row>13</xdr:row>
      <xdr:rowOff>76200</xdr:rowOff>
    </xdr:from>
    <xdr:to>
      <xdr:col>17</xdr:col>
      <xdr:colOff>220980</xdr:colOff>
      <xdr:row>22</xdr:row>
      <xdr:rowOff>137160</xdr:rowOff>
    </xdr:to>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EFC84AF8-E309-4F8F-98C7-E8D68CCA1A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08320" y="2453640"/>
              <a:ext cx="4975860" cy="1706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518160</xdr:colOff>
      <xdr:row>13</xdr:row>
      <xdr:rowOff>76200</xdr:rowOff>
    </xdr:from>
    <xdr:to>
      <xdr:col>22</xdr:col>
      <xdr:colOff>403860</xdr:colOff>
      <xdr:row>23</xdr:row>
      <xdr:rowOff>0</xdr:rowOff>
    </xdr:to>
    <xdr:graphicFrame macro="">
      <xdr:nvGraphicFramePr>
        <xdr:cNvPr id="7" name="Chart 6">
          <a:extLst>
            <a:ext uri="{FF2B5EF4-FFF2-40B4-BE49-F238E27FC236}">
              <a16:creationId xmlns:a16="http://schemas.microsoft.com/office/drawing/2014/main" id="{7ED118CD-5F64-4CEC-B61C-8886A3C6D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38100</xdr:colOff>
      <xdr:row>25</xdr:row>
      <xdr:rowOff>53340</xdr:rowOff>
    </xdr:from>
    <xdr:to>
      <xdr:col>15</xdr:col>
      <xdr:colOff>556260</xdr:colOff>
      <xdr:row>34</xdr:row>
      <xdr:rowOff>167640</xdr:rowOff>
    </xdr:to>
    <xdr:graphicFrame macro="">
      <xdr:nvGraphicFramePr>
        <xdr:cNvPr id="10" name="Chart 9">
          <a:extLst>
            <a:ext uri="{FF2B5EF4-FFF2-40B4-BE49-F238E27FC236}">
              <a16:creationId xmlns:a16="http://schemas.microsoft.com/office/drawing/2014/main" id="{20ECCA15-5758-4118-86AF-46765C46B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16</xdr:col>
      <xdr:colOff>274320</xdr:colOff>
      <xdr:row>25</xdr:row>
      <xdr:rowOff>152401</xdr:rowOff>
    </xdr:from>
    <xdr:to>
      <xdr:col>18</xdr:col>
      <xdr:colOff>266700</xdr:colOff>
      <xdr:row>34</xdr:row>
      <xdr:rowOff>60961</xdr:rowOff>
    </xdr:to>
    <mc:AlternateContent xmlns:mc="http://schemas.openxmlformats.org/markup-compatibility/2006">
      <mc:Choice xmlns:a14="http://schemas.microsoft.com/office/drawing/2010/main" Requires="a14">
        <xdr:graphicFrame macro="">
          <xdr:nvGraphicFramePr>
            <xdr:cNvPr id="12" name="Year 1">
              <a:extLst>
                <a:ext uri="{FF2B5EF4-FFF2-40B4-BE49-F238E27FC236}">
                  <a16:creationId xmlns:a16="http://schemas.microsoft.com/office/drawing/2014/main" id="{040C135A-8376-4A05-B1CD-DD3672EB607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027920" y="4724401"/>
              <a:ext cx="121158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335280</xdr:colOff>
      <xdr:row>25</xdr:row>
      <xdr:rowOff>160021</xdr:rowOff>
    </xdr:from>
    <xdr:to>
      <xdr:col>22</xdr:col>
      <xdr:colOff>373380</xdr:colOff>
      <xdr:row>34</xdr:row>
      <xdr:rowOff>60960</xdr:rowOff>
    </xdr:to>
    <mc:AlternateContent xmlns:mc="http://schemas.openxmlformats.org/markup-compatibility/2006" xmlns:a14="http://schemas.microsoft.com/office/drawing/2010/main">
      <mc:Choice Requires="a14">
        <xdr:graphicFrame macro="">
          <xdr:nvGraphicFramePr>
            <xdr:cNvPr id="13" name="Segment 1">
              <a:extLst>
                <a:ext uri="{FF2B5EF4-FFF2-40B4-BE49-F238E27FC236}">
                  <a16:creationId xmlns:a16="http://schemas.microsoft.com/office/drawing/2014/main" id="{25D06CE3-9296-4657-8D95-4C406BF42A9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527280" y="4732021"/>
              <a:ext cx="1257300" cy="1630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289560</xdr:colOff>
      <xdr:row>25</xdr:row>
      <xdr:rowOff>167639</xdr:rowOff>
    </xdr:from>
    <xdr:to>
      <xdr:col>20</xdr:col>
      <xdr:colOff>320040</xdr:colOff>
      <xdr:row>34</xdr:row>
      <xdr:rowOff>68580</xdr:rowOff>
    </xdr:to>
    <mc:AlternateContent xmlns:mc="http://schemas.openxmlformats.org/markup-compatibility/2006" xmlns:a14="http://schemas.microsoft.com/office/drawing/2010/main">
      <mc:Choice Requires="a14">
        <xdr:graphicFrame macro="">
          <xdr:nvGraphicFramePr>
            <xdr:cNvPr id="14" name="Region 1">
              <a:extLst>
                <a:ext uri="{FF2B5EF4-FFF2-40B4-BE49-F238E27FC236}">
                  <a16:creationId xmlns:a16="http://schemas.microsoft.com/office/drawing/2014/main" id="{F1259E10-905F-4328-97B3-DB96D4D2B5B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61420" y="4739639"/>
              <a:ext cx="1150620" cy="1638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205740</xdr:colOff>
      <xdr:row>25</xdr:row>
      <xdr:rowOff>15240</xdr:rowOff>
    </xdr:from>
    <xdr:to>
      <xdr:col>8</xdr:col>
      <xdr:colOff>426720</xdr:colOff>
      <xdr:row>34</xdr:row>
      <xdr:rowOff>152400</xdr:rowOff>
    </xdr:to>
    <xdr:graphicFrame macro="">
      <xdr:nvGraphicFramePr>
        <xdr:cNvPr id="16" name="Chart 15">
          <a:extLst>
            <a:ext uri="{FF2B5EF4-FFF2-40B4-BE49-F238E27FC236}">
              <a16:creationId xmlns:a16="http://schemas.microsoft.com/office/drawing/2014/main" id="{721128CC-98F4-4015-A5B9-B57674480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kul Anand" refreshedDate="45277.968658449077" createdVersion="8" refreshedVersion="8" minRefreshableVersion="3" recordCount="9994" xr:uid="{42AE9EA1-2E67-43E4-86AF-AE001332BF4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242492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D7622A-7864-4289-93B3-A161F57615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3628A4-1761-41DF-B7FA-8BA94A315B9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4750D7-C631-4DE3-B5E0-084D7C2CA3A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6F5315-8671-4FA1-9DE8-E60DCAFB60F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25CAF0-743B-4A58-8E8D-C4C07DC7B3D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276AA5-668B-42D8-99CC-A74E0499AC9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1793D6-34AD-4FDC-90C8-9FA046AAF5B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C367CF-8B8F-4AAE-8758-35CEB2BDA2F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357AFB-91EC-4D97-A2D3-6E95FB20BE6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073988-C5C4-4DA1-9A14-89DD1CC25BD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DCF72F2-E53A-4835-BC29-69E558D9315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1E9EC3F-B212-4B57-8C47-2EA17C5D981D}"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5" name="PivotTable3"/>
    <pivotTable tabId="6" name="PivotTable4"/>
    <pivotTable tabId="7" name="PivotTable5"/>
  </pivotTables>
  <data>
    <tabular pivotCacheId="112424929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82F74CC-CBCE-4D50-8223-5DD40BEBB6CD}"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5" name="PivotTable3"/>
    <pivotTable tabId="6" name="PivotTable4"/>
    <pivotTable tabId="9" name="PivotTable11"/>
    <pivotTable tabId="7" name="PivotTable5"/>
  </pivotTables>
  <data>
    <tabular pivotCacheId="112424929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317D831-7B71-4C33-A1ED-5644CDB66DAC}"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5" name="PivotTable3"/>
    <pivotTable tabId="6" name="PivotTable4"/>
    <pivotTable tabId="9" name="PivotTable11"/>
    <pivotTable tabId="7" name="PivotTable5"/>
  </pivotTables>
  <data>
    <tabular pivotCacheId="112424929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79DB01-3A6B-4070-BAAB-B71B6C9610BD}" cache="Slicer_Year" caption="Year" rowHeight="234950"/>
  <slicer name="Segment" xr10:uid="{8285C994-51FF-4F6D-A63C-E51662ADF156}" cache="Slicer_Segment" caption="Segment" rowHeight="234950"/>
  <slicer name="Region" xr10:uid="{9264EB18-AE8A-4CE9-901C-F8B02306D72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C69A0B2-97C9-4BEF-B8B1-951737A692C5}" cache="Slicer_Year" caption="Year" style="AB" rowHeight="234950"/>
  <slicer name="Segment 1" xr10:uid="{474C3D35-B074-495F-BD82-FD52F3CCDB8B}" cache="Slicer_Segment" caption="Segment" style="AB" rowHeight="234950"/>
  <slicer name="Region 1" xr10:uid="{0EA53248-7BD1-449D-96A5-79383B4DDBD5}"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vmlDrawing" Target="../drawings/vmlDrawing2.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88E56-DEF9-401B-AC63-4A1EA79D5437}">
  <dimension ref="A3:C16"/>
  <sheetViews>
    <sheetView workbookViewId="0">
      <selection activeCell="B10" sqref="B10"/>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10933</v>
      </c>
      <c r="B3" s="4" t="s">
        <v>10951</v>
      </c>
      <c r="C3" s="9" t="s">
        <v>10952</v>
      </c>
    </row>
    <row r="4" spans="1:3" x14ac:dyDescent="0.3">
      <c r="A4" s="7" t="s">
        <v>10936</v>
      </c>
      <c r="B4" s="11">
        <v>95365.937600000019</v>
      </c>
      <c r="C4" s="12">
        <v>9199.2699999999986</v>
      </c>
    </row>
    <row r="5" spans="1:3" x14ac:dyDescent="0.3">
      <c r="A5" s="10" t="s">
        <v>10937</v>
      </c>
      <c r="B5" s="13">
        <v>60172.649400000024</v>
      </c>
      <c r="C5" s="14">
        <v>10288.898699999991</v>
      </c>
    </row>
    <row r="6" spans="1:3" x14ac:dyDescent="0.3">
      <c r="A6" s="10" t="s">
        <v>10938</v>
      </c>
      <c r="B6" s="13">
        <v>199252.98399999991</v>
      </c>
      <c r="C6" s="14">
        <v>26806.573700000015</v>
      </c>
    </row>
    <row r="7" spans="1:3" x14ac:dyDescent="0.3">
      <c r="A7" s="10" t="s">
        <v>10939</v>
      </c>
      <c r="B7" s="13">
        <v>141851.5674</v>
      </c>
      <c r="C7" s="14">
        <v>13437.806799999998</v>
      </c>
    </row>
    <row r="8" spans="1:3" x14ac:dyDescent="0.3">
      <c r="A8" s="10" t="s">
        <v>10940</v>
      </c>
      <c r="B8" s="13">
        <v>156122.28669999994</v>
      </c>
      <c r="C8" s="14">
        <v>22308.51279999999</v>
      </c>
    </row>
    <row r="9" spans="1:3" x14ac:dyDescent="0.3">
      <c r="A9" s="10" t="s">
        <v>10941</v>
      </c>
      <c r="B9" s="13">
        <v>147082.61130000011</v>
      </c>
      <c r="C9" s="14">
        <v>20899.334500000012</v>
      </c>
    </row>
    <row r="10" spans="1:3" x14ac:dyDescent="0.3">
      <c r="A10" s="10" t="s">
        <v>10942</v>
      </c>
      <c r="B10" s="13">
        <v>149580.83800000031</v>
      </c>
      <c r="C10" s="14">
        <v>13535.38299999998</v>
      </c>
    </row>
    <row r="11" spans="1:3" x14ac:dyDescent="0.3">
      <c r="A11" s="10" t="s">
        <v>10943</v>
      </c>
      <c r="B11" s="13">
        <v>159589.45099999988</v>
      </c>
      <c r="C11" s="14">
        <v>21896.715399999972</v>
      </c>
    </row>
    <row r="12" spans="1:3" x14ac:dyDescent="0.3">
      <c r="A12" s="10" t="s">
        <v>10944</v>
      </c>
      <c r="B12" s="13">
        <v>309770.09970000025</v>
      </c>
      <c r="C12" s="14">
        <v>37293.192500000034</v>
      </c>
    </row>
    <row r="13" spans="1:3" x14ac:dyDescent="0.3">
      <c r="A13" s="10" t="s">
        <v>10945</v>
      </c>
      <c r="B13" s="13">
        <v>197115.20170000009</v>
      </c>
      <c r="C13" s="14">
        <v>31469.663800000035</v>
      </c>
    </row>
    <row r="14" spans="1:3" x14ac:dyDescent="0.3">
      <c r="A14" s="10" t="s">
        <v>10946</v>
      </c>
      <c r="B14" s="13">
        <v>349120.07400000008</v>
      </c>
      <c r="C14" s="14">
        <v>35825.536599999927</v>
      </c>
    </row>
    <row r="15" spans="1:3" x14ac:dyDescent="0.3">
      <c r="A15" s="10" t="s">
        <v>10947</v>
      </c>
      <c r="B15" s="13">
        <v>332177.15950000001</v>
      </c>
      <c r="C15" s="14">
        <v>43436.13390000003</v>
      </c>
    </row>
    <row r="16" spans="1:3" x14ac:dyDescent="0.3">
      <c r="A16" s="8" t="s">
        <v>10934</v>
      </c>
      <c r="B16" s="37">
        <v>2297200.8603000008</v>
      </c>
      <c r="C16" s="38">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5B9D8-BB4D-4117-BBE0-3D6280D7C005}">
  <dimension ref="A3:E9"/>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12.77734375" customWidth="1"/>
  </cols>
  <sheetData>
    <row r="3" spans="1:5" x14ac:dyDescent="0.3">
      <c r="A3" s="5" t="s">
        <v>10933</v>
      </c>
      <c r="B3" s="6" t="s">
        <v>10952</v>
      </c>
      <c r="D3" s="15" t="s">
        <v>15</v>
      </c>
      <c r="E3" s="15" t="s">
        <v>21</v>
      </c>
    </row>
    <row r="4" spans="1:5" x14ac:dyDescent="0.3">
      <c r="A4" s="7" t="s">
        <v>71</v>
      </c>
      <c r="B4" s="30">
        <v>145454.9480999998</v>
      </c>
      <c r="D4" t="str">
        <f>A4</f>
        <v>Technology</v>
      </c>
      <c r="E4" s="16">
        <f>GETPIVOTDATA("Profit",$A$3,"Category",A4)</f>
        <v>145454.9480999998</v>
      </c>
    </row>
    <row r="5" spans="1:5" x14ac:dyDescent="0.3">
      <c r="A5" s="10" t="s">
        <v>46</v>
      </c>
      <c r="B5" s="31">
        <v>122490.8008000001</v>
      </c>
      <c r="D5" t="str">
        <f t="shared" ref="D5:D7" si="0">A5</f>
        <v>Office Supplies</v>
      </c>
      <c r="E5" s="16">
        <f t="shared" ref="E5:E6" si="1">GETPIVOTDATA("Profit",$A$3,"Category",A5)</f>
        <v>122490.8008000001</v>
      </c>
    </row>
    <row r="6" spans="1:5" x14ac:dyDescent="0.3">
      <c r="A6" s="10" t="s">
        <v>32</v>
      </c>
      <c r="B6" s="31">
        <v>18451.272799999992</v>
      </c>
      <c r="D6" t="str">
        <f t="shared" si="0"/>
        <v>Furniture</v>
      </c>
      <c r="E6" s="16">
        <f t="shared" si="1"/>
        <v>18451.272799999992</v>
      </c>
    </row>
    <row r="7" spans="1:5" x14ac:dyDescent="0.3">
      <c r="A7" s="8" t="s">
        <v>10934</v>
      </c>
      <c r="B7" s="32">
        <v>286397.02169999992</v>
      </c>
      <c r="D7" t="str">
        <f t="shared" si="0"/>
        <v>Grand Total</v>
      </c>
      <c r="E7" s="16">
        <f>GETPIVOTDATA("Profit",$A$3)</f>
        <v>286397.02169999992</v>
      </c>
    </row>
    <row r="9" spans="1:5" x14ac:dyDescent="0.3">
      <c r="E9" s="1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484D3-1451-4163-A113-10B78DA3E706}">
  <dimension ref="A3:B7"/>
  <sheetViews>
    <sheetView workbookViewId="0">
      <selection activeCell="D30" sqref="D29:D30"/>
    </sheetView>
  </sheetViews>
  <sheetFormatPr defaultRowHeight="14.4" x14ac:dyDescent="0.3"/>
  <cols>
    <col min="1" max="1" width="13.109375" bestFit="1" customWidth="1"/>
    <col min="2" max="2" width="11.21875" bestFit="1" customWidth="1"/>
  </cols>
  <sheetData>
    <row r="3" spans="1:2" x14ac:dyDescent="0.3">
      <c r="A3" s="5" t="s">
        <v>10933</v>
      </c>
      <c r="B3" s="6" t="s">
        <v>10951</v>
      </c>
    </row>
    <row r="4" spans="1:2" x14ac:dyDescent="0.3">
      <c r="A4" s="7" t="s">
        <v>32</v>
      </c>
      <c r="B4" s="17">
        <v>0.32300170530281774</v>
      </c>
    </row>
    <row r="5" spans="1:2" x14ac:dyDescent="0.3">
      <c r="A5" s="10" t="s">
        <v>46</v>
      </c>
      <c r="B5" s="18">
        <v>0.31301008302169103</v>
      </c>
    </row>
    <row r="6" spans="1:2" x14ac:dyDescent="0.3">
      <c r="A6" s="10" t="s">
        <v>71</v>
      </c>
      <c r="B6" s="18">
        <v>0.36398821167549117</v>
      </c>
    </row>
    <row r="7" spans="1:2" x14ac:dyDescent="0.3">
      <c r="A7" s="8" t="s">
        <v>10934</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C1434-F9AC-432E-94C8-03BBCDA7855C}">
  <dimension ref="A3:B53"/>
  <sheetViews>
    <sheetView topLeftCell="A15" workbookViewId="0">
      <selection activeCell="Q18" sqref="Q18"/>
    </sheetView>
  </sheetViews>
  <sheetFormatPr defaultRowHeight="14.4" x14ac:dyDescent="0.3"/>
  <cols>
    <col min="1" max="1" width="17.33203125" bestFit="1" customWidth="1"/>
    <col min="2" max="2" width="12" bestFit="1" customWidth="1"/>
  </cols>
  <sheetData>
    <row r="3" spans="1:2" x14ac:dyDescent="0.3">
      <c r="A3" s="5" t="s">
        <v>10933</v>
      </c>
      <c r="B3" s="6" t="s">
        <v>10951</v>
      </c>
    </row>
    <row r="4" spans="1:2" x14ac:dyDescent="0.3">
      <c r="A4" s="7" t="s">
        <v>358</v>
      </c>
      <c r="B4" s="30">
        <v>19510.639999999992</v>
      </c>
    </row>
    <row r="5" spans="1:2" x14ac:dyDescent="0.3">
      <c r="A5" s="10" t="s">
        <v>310</v>
      </c>
      <c r="B5" s="31">
        <v>35282.000999999997</v>
      </c>
    </row>
    <row r="6" spans="1:2" x14ac:dyDescent="0.3">
      <c r="A6" s="10" t="s">
        <v>1707</v>
      </c>
      <c r="B6" s="31">
        <v>11678.129999999997</v>
      </c>
    </row>
    <row r="7" spans="1:2" x14ac:dyDescent="0.3">
      <c r="A7" s="10" t="s">
        <v>43</v>
      </c>
      <c r="B7" s="31">
        <v>457687.63150000101</v>
      </c>
    </row>
    <row r="8" spans="1:2" x14ac:dyDescent="0.3">
      <c r="A8" s="10" t="s">
        <v>457</v>
      </c>
      <c r="B8" s="31">
        <v>32108.117999999995</v>
      </c>
    </row>
    <row r="9" spans="1:2" x14ac:dyDescent="0.3">
      <c r="A9" s="10" t="s">
        <v>747</v>
      </c>
      <c r="B9" s="31">
        <v>13384.356999999996</v>
      </c>
    </row>
    <row r="10" spans="1:2" x14ac:dyDescent="0.3">
      <c r="A10" s="10" t="s">
        <v>245</v>
      </c>
      <c r="B10" s="31">
        <v>27451.068999999992</v>
      </c>
    </row>
    <row r="11" spans="1:2" x14ac:dyDescent="0.3">
      <c r="A11" s="10" t="s">
        <v>3034</v>
      </c>
      <c r="B11" s="31">
        <v>2865.0199999999995</v>
      </c>
    </row>
    <row r="12" spans="1:2" x14ac:dyDescent="0.3">
      <c r="A12" s="10" t="s">
        <v>54</v>
      </c>
      <c r="B12" s="31">
        <v>89473.707999999999</v>
      </c>
    </row>
    <row r="13" spans="1:2" x14ac:dyDescent="0.3">
      <c r="A13" s="10" t="s">
        <v>1272</v>
      </c>
      <c r="B13" s="31">
        <v>49095.840000000004</v>
      </c>
    </row>
    <row r="14" spans="1:2" x14ac:dyDescent="0.3">
      <c r="A14" s="10" t="s">
        <v>6260</v>
      </c>
      <c r="B14" s="31">
        <v>4382.4860000000017</v>
      </c>
    </row>
    <row r="15" spans="1:2" x14ac:dyDescent="0.3">
      <c r="A15" s="10" t="s">
        <v>211</v>
      </c>
      <c r="B15" s="31">
        <v>80166.10099999985</v>
      </c>
    </row>
    <row r="16" spans="1:2" x14ac:dyDescent="0.3">
      <c r="A16" s="10" t="s">
        <v>254</v>
      </c>
      <c r="B16" s="31">
        <v>53555.360000000001</v>
      </c>
    </row>
    <row r="17" spans="1:2" x14ac:dyDescent="0.3">
      <c r="A17" s="10" t="s">
        <v>489</v>
      </c>
      <c r="B17" s="31">
        <v>4579.7599999999993</v>
      </c>
    </row>
    <row r="18" spans="1:2" x14ac:dyDescent="0.3">
      <c r="A18" s="10" t="s">
        <v>4530</v>
      </c>
      <c r="B18" s="31">
        <v>2914.31</v>
      </c>
    </row>
    <row r="19" spans="1:2" x14ac:dyDescent="0.3">
      <c r="A19" s="10" t="s">
        <v>29</v>
      </c>
      <c r="B19" s="31">
        <v>36591.749999999971</v>
      </c>
    </row>
    <row r="20" spans="1:2" x14ac:dyDescent="0.3">
      <c r="A20" s="10" t="s">
        <v>736</v>
      </c>
      <c r="B20" s="31">
        <v>9217.0299999999988</v>
      </c>
    </row>
    <row r="21" spans="1:2" x14ac:dyDescent="0.3">
      <c r="A21" s="10" t="s">
        <v>5235</v>
      </c>
      <c r="B21" s="31">
        <v>1270.53</v>
      </c>
    </row>
    <row r="22" spans="1:2" x14ac:dyDescent="0.3">
      <c r="A22" s="10" t="s">
        <v>2735</v>
      </c>
      <c r="B22" s="31">
        <v>23705.523000000005</v>
      </c>
    </row>
    <row r="23" spans="1:2" x14ac:dyDescent="0.3">
      <c r="A23" s="10" t="s">
        <v>1245</v>
      </c>
      <c r="B23" s="31">
        <v>28634.43399999999</v>
      </c>
    </row>
    <row r="24" spans="1:2" x14ac:dyDescent="0.3">
      <c r="A24" s="10" t="s">
        <v>238</v>
      </c>
      <c r="B24" s="31">
        <v>76269.614000000016</v>
      </c>
    </row>
    <row r="25" spans="1:2" x14ac:dyDescent="0.3">
      <c r="A25" s="10" t="s">
        <v>229</v>
      </c>
      <c r="B25" s="31">
        <v>29863.149999999994</v>
      </c>
    </row>
    <row r="26" spans="1:2" x14ac:dyDescent="0.3">
      <c r="A26" s="10" t="s">
        <v>1487</v>
      </c>
      <c r="B26" s="31">
        <v>10771.34</v>
      </c>
    </row>
    <row r="27" spans="1:2" x14ac:dyDescent="0.3">
      <c r="A27" s="10" t="s">
        <v>596</v>
      </c>
      <c r="B27" s="31">
        <v>22205.149999999998</v>
      </c>
    </row>
    <row r="28" spans="1:2" x14ac:dyDescent="0.3">
      <c r="A28" s="10" t="s">
        <v>1762</v>
      </c>
      <c r="B28" s="31">
        <v>5589.3519999999971</v>
      </c>
    </row>
    <row r="29" spans="1:2" x14ac:dyDescent="0.3">
      <c r="A29" s="10" t="s">
        <v>138</v>
      </c>
      <c r="B29" s="31">
        <v>7464.9299999999985</v>
      </c>
    </row>
    <row r="30" spans="1:2" x14ac:dyDescent="0.3">
      <c r="A30" s="10" t="s">
        <v>1392</v>
      </c>
      <c r="B30" s="31">
        <v>16729.101999999999</v>
      </c>
    </row>
    <row r="31" spans="1:2" x14ac:dyDescent="0.3">
      <c r="A31" s="10" t="s">
        <v>2694</v>
      </c>
      <c r="B31" s="31">
        <v>7292.5239999999994</v>
      </c>
    </row>
    <row r="32" spans="1:2" x14ac:dyDescent="0.3">
      <c r="A32" s="10" t="s">
        <v>788</v>
      </c>
      <c r="B32" s="31">
        <v>35764.312000000013</v>
      </c>
    </row>
    <row r="33" spans="1:2" x14ac:dyDescent="0.3">
      <c r="A33" s="10" t="s">
        <v>668</v>
      </c>
      <c r="B33" s="31">
        <v>4783.5220000000008</v>
      </c>
    </row>
    <row r="34" spans="1:2" x14ac:dyDescent="0.3">
      <c r="A34" s="10" t="s">
        <v>267</v>
      </c>
      <c r="B34" s="31">
        <v>310876.27099999978</v>
      </c>
    </row>
    <row r="35" spans="1:2" x14ac:dyDescent="0.3">
      <c r="A35" s="10" t="s">
        <v>88</v>
      </c>
      <c r="B35" s="31">
        <v>55603.163999999968</v>
      </c>
    </row>
    <row r="36" spans="1:2" x14ac:dyDescent="0.3">
      <c r="A36" s="10" t="s">
        <v>7449</v>
      </c>
      <c r="B36" s="31">
        <v>919.91</v>
      </c>
    </row>
    <row r="37" spans="1:2" x14ac:dyDescent="0.3">
      <c r="A37" s="10" t="s">
        <v>498</v>
      </c>
      <c r="B37" s="31">
        <v>78258.135999999926</v>
      </c>
    </row>
    <row r="38" spans="1:2" x14ac:dyDescent="0.3">
      <c r="A38" s="10" t="s">
        <v>649</v>
      </c>
      <c r="B38" s="31">
        <v>19683.390000000003</v>
      </c>
    </row>
    <row r="39" spans="1:2" x14ac:dyDescent="0.3">
      <c r="A39" s="10" t="s">
        <v>420</v>
      </c>
      <c r="B39" s="31">
        <v>17431.149999999991</v>
      </c>
    </row>
    <row r="40" spans="1:2" x14ac:dyDescent="0.3">
      <c r="A40" s="10" t="s">
        <v>147</v>
      </c>
      <c r="B40" s="31">
        <v>116511.91400000003</v>
      </c>
    </row>
    <row r="41" spans="1:2" x14ac:dyDescent="0.3">
      <c r="A41" s="10" t="s">
        <v>1399</v>
      </c>
      <c r="B41" s="31">
        <v>22627.955999999995</v>
      </c>
    </row>
    <row r="42" spans="1:2" x14ac:dyDescent="0.3">
      <c r="A42" s="10" t="s">
        <v>383</v>
      </c>
      <c r="B42" s="31">
        <v>8481.7099999999991</v>
      </c>
    </row>
    <row r="43" spans="1:2" x14ac:dyDescent="0.3">
      <c r="A43" s="10" t="s">
        <v>5326</v>
      </c>
      <c r="B43" s="31">
        <v>1315.5600000000002</v>
      </c>
    </row>
    <row r="44" spans="1:2" x14ac:dyDescent="0.3">
      <c r="A44" s="10" t="s">
        <v>335</v>
      </c>
      <c r="B44" s="31">
        <v>30661.872999999981</v>
      </c>
    </row>
    <row r="45" spans="1:2" x14ac:dyDescent="0.3">
      <c r="A45" s="10" t="s">
        <v>104</v>
      </c>
      <c r="B45" s="31">
        <v>170188.04580000002</v>
      </c>
    </row>
    <row r="46" spans="1:2" x14ac:dyDescent="0.3">
      <c r="A46" s="10" t="s">
        <v>121</v>
      </c>
      <c r="B46" s="31">
        <v>11220.055999999999</v>
      </c>
    </row>
    <row r="47" spans="1:2" x14ac:dyDescent="0.3">
      <c r="A47" s="10" t="s">
        <v>5203</v>
      </c>
      <c r="B47" s="31">
        <v>8929.369999999999</v>
      </c>
    </row>
    <row r="48" spans="1:2" x14ac:dyDescent="0.3">
      <c r="A48" s="10" t="s">
        <v>319</v>
      </c>
      <c r="B48" s="31">
        <v>70636.719999999987</v>
      </c>
    </row>
    <row r="49" spans="1:2" x14ac:dyDescent="0.3">
      <c r="A49" s="10" t="s">
        <v>96</v>
      </c>
      <c r="B49" s="31">
        <v>138641.26999999993</v>
      </c>
    </row>
    <row r="50" spans="1:2" x14ac:dyDescent="0.3">
      <c r="A50" s="10" t="s">
        <v>9726</v>
      </c>
      <c r="B50" s="31">
        <v>1209.8240000000001</v>
      </c>
    </row>
    <row r="51" spans="1:2" x14ac:dyDescent="0.3">
      <c r="A51" s="10" t="s">
        <v>114</v>
      </c>
      <c r="B51" s="31">
        <v>32114.610000000019</v>
      </c>
    </row>
    <row r="52" spans="1:2" x14ac:dyDescent="0.3">
      <c r="A52" s="10" t="s">
        <v>8542</v>
      </c>
      <c r="B52" s="31">
        <v>1603.1360000000002</v>
      </c>
    </row>
    <row r="53" spans="1:2" x14ac:dyDescent="0.3">
      <c r="A53" s="8" t="s">
        <v>10934</v>
      </c>
      <c r="B53" s="3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0C041-FE61-4061-A2B7-34BC8E70ED47}">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5" t="s">
        <v>10933</v>
      </c>
      <c r="B3" s="6" t="s">
        <v>10951</v>
      </c>
    </row>
    <row r="4" spans="1:2" x14ac:dyDescent="0.3">
      <c r="A4" s="7" t="s">
        <v>75</v>
      </c>
      <c r="B4" s="30">
        <v>203412.73300000009</v>
      </c>
    </row>
    <row r="5" spans="1:2" x14ac:dyDescent="0.3">
      <c r="A5" s="10" t="s">
        <v>56</v>
      </c>
      <c r="B5" s="31">
        <v>206965.53200000009</v>
      </c>
    </row>
    <row r="6" spans="1:2" x14ac:dyDescent="0.3">
      <c r="A6" s="10" t="s">
        <v>59</v>
      </c>
      <c r="B6" s="31">
        <v>223843.60800000012</v>
      </c>
    </row>
    <row r="7" spans="1:2" x14ac:dyDescent="0.3">
      <c r="A7" s="10" t="s">
        <v>36</v>
      </c>
      <c r="B7" s="31">
        <v>328449.1030000007</v>
      </c>
    </row>
    <row r="8" spans="1:2" x14ac:dyDescent="0.3">
      <c r="A8" s="10" t="s">
        <v>72</v>
      </c>
      <c r="B8" s="31">
        <v>330007.05400000012</v>
      </c>
    </row>
    <row r="9" spans="1:2" x14ac:dyDescent="0.3">
      <c r="A9" s="8" t="s">
        <v>10934</v>
      </c>
      <c r="B9" s="3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B5DB3-E1BE-44AC-9B1D-FB1C2F2F7274}">
  <dimension ref="A3:N17"/>
  <sheetViews>
    <sheetView workbookViewId="0">
      <selection activeCell="K21" sqref="K21"/>
    </sheetView>
  </sheetViews>
  <sheetFormatPr defaultRowHeight="14.4" x14ac:dyDescent="0.3"/>
  <cols>
    <col min="1" max="1" width="12.44140625" bestFit="1" customWidth="1"/>
    <col min="2" max="2" width="12" bestFit="1" customWidth="1"/>
    <col min="4" max="4" width="12.44140625" bestFit="1" customWidth="1"/>
    <col min="5" max="6"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10933</v>
      </c>
      <c r="B3" s="6" t="s">
        <v>10951</v>
      </c>
      <c r="D3" s="5" t="s">
        <v>10933</v>
      </c>
      <c r="E3" s="6" t="s">
        <v>10952</v>
      </c>
      <c r="G3" s="5" t="s">
        <v>10933</v>
      </c>
      <c r="H3" s="6" t="s">
        <v>10953</v>
      </c>
      <c r="J3" s="5" t="s">
        <v>10933</v>
      </c>
      <c r="K3" s="6" t="s">
        <v>10954</v>
      </c>
      <c r="M3" s="5" t="s">
        <v>10933</v>
      </c>
      <c r="N3" s="6" t="s">
        <v>10955</v>
      </c>
    </row>
    <row r="4" spans="1:14" x14ac:dyDescent="0.3">
      <c r="A4" s="7" t="s">
        <v>10936</v>
      </c>
      <c r="B4" s="30">
        <v>95365.937600000019</v>
      </c>
      <c r="D4" s="7" t="s">
        <v>10936</v>
      </c>
      <c r="E4" s="30">
        <v>9199.2699999999986</v>
      </c>
      <c r="G4" s="7" t="s">
        <v>10936</v>
      </c>
      <c r="H4" s="30">
        <v>1500</v>
      </c>
      <c r="J4" s="7" t="s">
        <v>10936</v>
      </c>
      <c r="K4" s="30">
        <v>387</v>
      </c>
      <c r="M4" s="7" t="s">
        <v>10936</v>
      </c>
      <c r="N4" s="30">
        <v>9.6462848596792869E-2</v>
      </c>
    </row>
    <row r="5" spans="1:14" x14ac:dyDescent="0.3">
      <c r="A5" s="10" t="s">
        <v>10937</v>
      </c>
      <c r="B5" s="31">
        <v>60172.649400000024</v>
      </c>
      <c r="D5" s="10" t="s">
        <v>10937</v>
      </c>
      <c r="E5" s="31">
        <v>10288.898699999991</v>
      </c>
      <c r="G5" s="10" t="s">
        <v>10937</v>
      </c>
      <c r="H5" s="31">
        <v>1068</v>
      </c>
      <c r="J5" s="10" t="s">
        <v>10937</v>
      </c>
      <c r="K5" s="31">
        <v>301</v>
      </c>
      <c r="M5" s="10" t="s">
        <v>10937</v>
      </c>
      <c r="N5" s="31">
        <v>0.17098962406664425</v>
      </c>
    </row>
    <row r="6" spans="1:14" x14ac:dyDescent="0.3">
      <c r="A6" s="10" t="s">
        <v>10938</v>
      </c>
      <c r="B6" s="31">
        <v>199252.98399999991</v>
      </c>
      <c r="D6" s="10" t="s">
        <v>10938</v>
      </c>
      <c r="E6" s="31">
        <v>26806.573700000015</v>
      </c>
      <c r="G6" s="10" t="s">
        <v>10938</v>
      </c>
      <c r="H6" s="31">
        <v>2491</v>
      </c>
      <c r="J6" s="10" t="s">
        <v>10938</v>
      </c>
      <c r="K6" s="31">
        <v>680</v>
      </c>
      <c r="M6" s="10" t="s">
        <v>10938</v>
      </c>
      <c r="N6" s="31">
        <v>0.13453536886554246</v>
      </c>
    </row>
    <row r="7" spans="1:14" x14ac:dyDescent="0.3">
      <c r="A7" s="10" t="s">
        <v>10939</v>
      </c>
      <c r="B7" s="31">
        <v>141851.5674</v>
      </c>
      <c r="D7" s="10" t="s">
        <v>10939</v>
      </c>
      <c r="E7" s="31">
        <v>13437.806799999998</v>
      </c>
      <c r="G7" s="10" t="s">
        <v>10939</v>
      </c>
      <c r="H7" s="31">
        <v>2441</v>
      </c>
      <c r="J7" s="10" t="s">
        <v>10939</v>
      </c>
      <c r="K7" s="31">
        <v>663</v>
      </c>
      <c r="M7" s="10" t="s">
        <v>10939</v>
      </c>
      <c r="N7" s="31">
        <v>9.4731465053942004E-2</v>
      </c>
    </row>
    <row r="8" spans="1:14" x14ac:dyDescent="0.3">
      <c r="A8" s="10" t="s">
        <v>10940</v>
      </c>
      <c r="B8" s="31">
        <v>156122.28669999994</v>
      </c>
      <c r="D8" s="10" t="s">
        <v>10940</v>
      </c>
      <c r="E8" s="31">
        <v>22308.51279999999</v>
      </c>
      <c r="G8" s="10" t="s">
        <v>10940</v>
      </c>
      <c r="H8" s="31">
        <v>2850</v>
      </c>
      <c r="J8" s="10" t="s">
        <v>10940</v>
      </c>
      <c r="K8" s="31">
        <v>750</v>
      </c>
      <c r="M8" s="10" t="s">
        <v>10940</v>
      </c>
      <c r="N8" s="31">
        <v>0.14289127626517142</v>
      </c>
    </row>
    <row r="9" spans="1:14" x14ac:dyDescent="0.3">
      <c r="A9" s="10" t="s">
        <v>10941</v>
      </c>
      <c r="B9" s="31">
        <v>147082.61130000011</v>
      </c>
      <c r="D9" s="10" t="s">
        <v>10941</v>
      </c>
      <c r="E9" s="31">
        <v>20899.334500000012</v>
      </c>
      <c r="G9" s="10" t="s">
        <v>10941</v>
      </c>
      <c r="H9" s="31">
        <v>2644</v>
      </c>
      <c r="J9" s="10" t="s">
        <v>10941</v>
      </c>
      <c r="K9" s="31">
        <v>709</v>
      </c>
      <c r="M9" s="10" t="s">
        <v>10941</v>
      </c>
      <c r="N9" s="31">
        <v>0.1420924901678027</v>
      </c>
    </row>
    <row r="10" spans="1:14" x14ac:dyDescent="0.3">
      <c r="A10" s="10" t="s">
        <v>10942</v>
      </c>
      <c r="B10" s="31">
        <v>149580.83800000031</v>
      </c>
      <c r="D10" s="10" t="s">
        <v>10942</v>
      </c>
      <c r="E10" s="31">
        <v>13535.38299999998</v>
      </c>
      <c r="G10" s="10" t="s">
        <v>10942</v>
      </c>
      <c r="H10" s="31">
        <v>2705</v>
      </c>
      <c r="J10" s="10" t="s">
        <v>10942</v>
      </c>
      <c r="K10" s="31">
        <v>708</v>
      </c>
      <c r="M10" s="10" t="s">
        <v>10942</v>
      </c>
      <c r="N10" s="31">
        <v>9.0488749635163512E-2</v>
      </c>
    </row>
    <row r="11" spans="1:14" x14ac:dyDescent="0.3">
      <c r="A11" s="10" t="s">
        <v>10943</v>
      </c>
      <c r="B11" s="31">
        <v>159589.45099999988</v>
      </c>
      <c r="D11" s="10" t="s">
        <v>10943</v>
      </c>
      <c r="E11" s="31">
        <v>21896.715399999972</v>
      </c>
      <c r="G11" s="10" t="s">
        <v>10943</v>
      </c>
      <c r="H11" s="31">
        <v>2796</v>
      </c>
      <c r="J11" s="10" t="s">
        <v>10943</v>
      </c>
      <c r="K11" s="31">
        <v>710</v>
      </c>
      <c r="M11" s="10" t="s">
        <v>10943</v>
      </c>
      <c r="N11" s="31">
        <v>0.13720653378273723</v>
      </c>
    </row>
    <row r="12" spans="1:14" x14ac:dyDescent="0.3">
      <c r="A12" s="10" t="s">
        <v>10944</v>
      </c>
      <c r="B12" s="31">
        <v>309770.09970000025</v>
      </c>
      <c r="D12" s="10" t="s">
        <v>10944</v>
      </c>
      <c r="E12" s="31">
        <v>37293.192500000034</v>
      </c>
      <c r="G12" s="10" t="s">
        <v>10944</v>
      </c>
      <c r="H12" s="31">
        <v>5073</v>
      </c>
      <c r="J12" s="10" t="s">
        <v>10944</v>
      </c>
      <c r="K12" s="31">
        <v>1386</v>
      </c>
      <c r="M12" s="10" t="s">
        <v>10944</v>
      </c>
      <c r="N12" s="31">
        <v>0.12038990379031732</v>
      </c>
    </row>
    <row r="13" spans="1:14" x14ac:dyDescent="0.3">
      <c r="A13" s="10" t="s">
        <v>10945</v>
      </c>
      <c r="B13" s="31">
        <v>197115.20170000009</v>
      </c>
      <c r="D13" s="10" t="s">
        <v>10945</v>
      </c>
      <c r="E13" s="31">
        <v>31469.663800000035</v>
      </c>
      <c r="G13" s="10" t="s">
        <v>10945</v>
      </c>
      <c r="H13" s="31">
        <v>3095</v>
      </c>
      <c r="J13" s="10" t="s">
        <v>10945</v>
      </c>
      <c r="K13" s="31">
        <v>817</v>
      </c>
      <c r="M13" s="10" t="s">
        <v>10945</v>
      </c>
      <c r="N13" s="31">
        <v>0.15965112547684351</v>
      </c>
    </row>
    <row r="14" spans="1:14" x14ac:dyDescent="0.3">
      <c r="A14" s="10" t="s">
        <v>10946</v>
      </c>
      <c r="B14" s="31">
        <v>349120.07400000008</v>
      </c>
      <c r="D14" s="10" t="s">
        <v>10946</v>
      </c>
      <c r="E14" s="31">
        <v>35825.536599999927</v>
      </c>
      <c r="G14" s="10" t="s">
        <v>10946</v>
      </c>
      <c r="H14" s="31">
        <v>5741</v>
      </c>
      <c r="J14" s="10" t="s">
        <v>10946</v>
      </c>
      <c r="K14" s="31">
        <v>1462</v>
      </c>
      <c r="M14" s="10" t="s">
        <v>10946</v>
      </c>
      <c r="N14" s="31">
        <v>0.10261666191099604</v>
      </c>
    </row>
    <row r="15" spans="1:14" x14ac:dyDescent="0.3">
      <c r="A15" s="10" t="s">
        <v>10947</v>
      </c>
      <c r="B15" s="31">
        <v>332177.15950000001</v>
      </c>
      <c r="D15" s="10" t="s">
        <v>10947</v>
      </c>
      <c r="E15" s="31">
        <v>43436.13390000003</v>
      </c>
      <c r="G15" s="10" t="s">
        <v>10947</v>
      </c>
      <c r="H15" s="31">
        <v>5469</v>
      </c>
      <c r="J15" s="10" t="s">
        <v>10947</v>
      </c>
      <c r="K15" s="31">
        <v>1421</v>
      </c>
      <c r="M15" s="10" t="s">
        <v>10947</v>
      </c>
      <c r="N15" s="31">
        <v>0.13076195234308405</v>
      </c>
    </row>
    <row r="16" spans="1:14" x14ac:dyDescent="0.3">
      <c r="A16" s="8" t="s">
        <v>10934</v>
      </c>
      <c r="B16" s="32">
        <v>2297200.8603000008</v>
      </c>
      <c r="D16" s="8" t="s">
        <v>10934</v>
      </c>
      <c r="E16" s="32">
        <v>286397.02169999998</v>
      </c>
      <c r="G16" s="8" t="s">
        <v>10934</v>
      </c>
      <c r="H16" s="32">
        <v>37873</v>
      </c>
      <c r="J16" s="8" t="s">
        <v>10934</v>
      </c>
      <c r="K16" s="32">
        <v>9994</v>
      </c>
      <c r="M16" s="8" t="s">
        <v>10934</v>
      </c>
      <c r="N16" s="32">
        <v>0.12467217240315856</v>
      </c>
    </row>
    <row r="17" spans="2:14" x14ac:dyDescent="0.3">
      <c r="B17" s="20">
        <f>GETPIVOTDATA("Sales",$A$3)</f>
        <v>2297200.8603000008</v>
      </c>
      <c r="E17" s="20">
        <f>GETPIVOTDATA("Profit",$D$3)</f>
        <v>286397.02169999998</v>
      </c>
      <c r="H17" s="21">
        <f>GETPIVOTDATA("Quantity",$G$3)</f>
        <v>37873</v>
      </c>
      <c r="K17" s="21">
        <f>GETPIVOTDATA("Order ID",$J$3)</f>
        <v>9994</v>
      </c>
      <c r="N17" s="22">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D13A3-3E17-4EF3-9AC3-1B206DCED4B0}">
  <dimension ref="A3:L12"/>
  <sheetViews>
    <sheetView workbookViewId="0">
      <selection activeCell="H9" sqref="H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12" x14ac:dyDescent="0.3">
      <c r="A3" s="5" t="s">
        <v>10933</v>
      </c>
      <c r="B3" s="4" t="s">
        <v>10951</v>
      </c>
      <c r="C3" s="23" t="s">
        <v>10952</v>
      </c>
      <c r="D3" s="23" t="s">
        <v>10953</v>
      </c>
      <c r="E3" s="23" t="s">
        <v>10954</v>
      </c>
      <c r="F3" s="9" t="s">
        <v>10955</v>
      </c>
    </row>
    <row r="4" spans="1:12" x14ac:dyDescent="0.3">
      <c r="A4" s="7" t="s">
        <v>10935</v>
      </c>
      <c r="B4" s="33">
        <v>484247.49810000096</v>
      </c>
      <c r="C4" s="39">
        <v>49543.974100000007</v>
      </c>
      <c r="D4" s="39">
        <v>7581</v>
      </c>
      <c r="E4" s="39">
        <v>1993</v>
      </c>
      <c r="F4" s="34">
        <v>0.10231126499236715</v>
      </c>
    </row>
    <row r="5" spans="1:12" x14ac:dyDescent="0.3">
      <c r="A5" s="10" t="s">
        <v>10948</v>
      </c>
      <c r="B5" s="35">
        <v>470532.50899999985</v>
      </c>
      <c r="C5" s="40">
        <v>61618.603700000051</v>
      </c>
      <c r="D5" s="40">
        <v>7979</v>
      </c>
      <c r="E5" s="40">
        <v>2102</v>
      </c>
      <c r="F5" s="36">
        <v>0.13095504034557592</v>
      </c>
    </row>
    <row r="6" spans="1:12" x14ac:dyDescent="0.3">
      <c r="A6" s="10" t="s">
        <v>10949</v>
      </c>
      <c r="B6" s="35">
        <v>608473.83000000066</v>
      </c>
      <c r="C6" s="40">
        <v>81726.930800000177</v>
      </c>
      <c r="D6" s="40">
        <v>9810</v>
      </c>
      <c r="E6" s="40">
        <v>2580</v>
      </c>
      <c r="F6" s="36">
        <v>0.13431461924993568</v>
      </c>
    </row>
    <row r="7" spans="1:12" x14ac:dyDescent="0.3">
      <c r="A7" s="24" t="s">
        <v>10950</v>
      </c>
      <c r="B7" s="41">
        <v>733947.0231999997</v>
      </c>
      <c r="C7" s="42">
        <v>93507.513099999967</v>
      </c>
      <c r="D7" s="42">
        <v>12503</v>
      </c>
      <c r="E7" s="42">
        <v>3319</v>
      </c>
      <c r="F7" s="43">
        <v>0.12740362743390987</v>
      </c>
    </row>
    <row r="9" spans="1:12" x14ac:dyDescent="0.3">
      <c r="H9" s="25">
        <f>(GETPIVOTDATA("Sum of Sales",$A$3,"Years (Order Date)",2014)/GETPIVOTDATA("Sum of Sales",$A$3,"Years (Order Date)",2013))-1</f>
        <v>0.20620967905883303</v>
      </c>
      <c r="I9" s="25">
        <f>(GETPIVOTDATA("Sum of Profit",$A$3,"Years (Order Date)",2014)/GETPIVOTDATA("Sum of Profit",$A$3,"Years (Order Date)",2013))-1</f>
        <v>0.14414565902185772</v>
      </c>
      <c r="J9" s="25">
        <f>(GETPIVOTDATA("Sum of Quantity",$A$3,"Years (Order Date)",2014)/GETPIVOTDATA("Sum of Quantity",$A$3,"Years (Order Date)",2013))-1</f>
        <v>0.27451580020387367</v>
      </c>
      <c r="K9" s="25">
        <f>(GETPIVOTDATA("Count of Order ID",$A$3,"Years (Order Date)",2014)/GETPIVOTDATA("Count of Order ID",$A$3,"Years (Order Date)",2013))-1</f>
        <v>0.2864341085271318</v>
      </c>
      <c r="L9" s="25">
        <f>(GETPIVOTDATA("Sum of Profit Margin",$A$3,"Years (Order Date)",2014)/GETPIVOTDATA("Sum of Profit Margin",$A$3,"Years (Order Date)",2013))-1</f>
        <v>-5.1453757264990463E-2</v>
      </c>
    </row>
    <row r="12" spans="1:12" x14ac:dyDescent="0.3">
      <c r="H12" t="s">
        <v>10956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zoomScale="90" zoomScaleNormal="90" workbookViewId="0">
      <selection activeCell="M14" sqref="M14"/>
    </sheetView>
  </sheetViews>
  <sheetFormatPr defaultColWidth="14.44140625" defaultRowHeight="15" customHeight="1" x14ac:dyDescent="0.3"/>
  <cols>
    <col min="1" max="26" width="8.6640625" style="26" customWidth="1"/>
    <col min="27" max="16384" width="14.44140625" style="26"/>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7" t="s">
        <v>10932</v>
      </c>
      <c r="B11" s="28" t="e">
        <f>#REF!</f>
        <v>#REF!</v>
      </c>
      <c r="Q11" s="27"/>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spans="22:22" ht="14.25" customHeight="1" x14ac:dyDescent="0.3"/>
    <row r="18" spans="22:22" ht="14.25" customHeight="1" x14ac:dyDescent="0.3"/>
    <row r="19" spans="22:22" ht="14.25" customHeight="1" x14ac:dyDescent="0.3">
      <c r="V19" s="29"/>
    </row>
    <row r="20" spans="22:22" ht="14.25" customHeight="1" x14ac:dyDescent="0.3"/>
    <row r="21" spans="22:22" ht="14.25" customHeight="1" x14ac:dyDescent="0.3"/>
    <row r="22" spans="22:22" ht="14.25" customHeight="1" x14ac:dyDescent="0.3"/>
    <row r="23" spans="22:22" ht="14.25" customHeight="1" x14ac:dyDescent="0.3"/>
    <row r="24" spans="22:22" ht="14.25" customHeight="1" x14ac:dyDescent="0.3"/>
    <row r="25" spans="22:22" ht="14.25" customHeight="1" x14ac:dyDescent="0.3"/>
    <row r="26" spans="22:22" ht="14.25" customHeight="1" x14ac:dyDescent="0.3"/>
    <row r="27" spans="22:22" ht="14.25" customHeight="1" x14ac:dyDescent="0.3"/>
    <row r="28" spans="22:22" ht="14.25" customHeight="1" x14ac:dyDescent="0.3"/>
    <row r="29" spans="22:22" ht="14.25" customHeight="1" x14ac:dyDescent="0.3"/>
    <row r="30" spans="22:22" ht="14.25" customHeight="1" x14ac:dyDescent="0.3"/>
    <row r="31" spans="22:22" ht="14.25" customHeight="1" x14ac:dyDescent="0.3"/>
    <row r="32" spans="22:22" ht="14.25" customHeight="1" x14ac:dyDescent="0.3"/>
    <row r="33" s="26" customFormat="1" ht="14.25" customHeight="1" x14ac:dyDescent="0.3"/>
    <row r="34" s="26" customFormat="1" ht="14.25" customHeight="1" x14ac:dyDescent="0.3"/>
    <row r="35" s="26" customFormat="1" ht="14.25" customHeight="1" x14ac:dyDescent="0.3"/>
    <row r="36" s="26" customFormat="1" ht="14.25" customHeight="1" x14ac:dyDescent="0.3"/>
    <row r="37" s="26" customFormat="1" ht="14.25" customHeight="1" x14ac:dyDescent="0.3"/>
    <row r="38" s="26" customFormat="1" ht="14.25" customHeight="1" x14ac:dyDescent="0.3"/>
    <row r="39" s="26" customFormat="1" ht="14.25" customHeight="1" x14ac:dyDescent="0.3"/>
    <row r="40" s="26" customFormat="1" ht="14.25" customHeight="1" x14ac:dyDescent="0.3"/>
    <row r="41" s="26" customFormat="1" ht="14.25" customHeight="1" x14ac:dyDescent="0.3"/>
    <row r="42" s="26" customFormat="1" ht="14.25" customHeight="1" x14ac:dyDescent="0.3"/>
    <row r="43" s="26" customFormat="1" ht="14.25" customHeight="1" x14ac:dyDescent="0.3"/>
    <row r="44" s="26" customFormat="1" ht="14.25" customHeight="1" x14ac:dyDescent="0.3"/>
    <row r="45" s="26" customFormat="1" ht="14.25" customHeight="1" x14ac:dyDescent="0.3"/>
    <row r="46" s="26" customFormat="1" ht="14.25" customHeight="1" x14ac:dyDescent="0.3"/>
    <row r="47" s="26" customFormat="1" ht="14.25" customHeight="1" x14ac:dyDescent="0.3"/>
    <row r="48" s="26" customFormat="1" ht="14.25" customHeight="1" x14ac:dyDescent="0.3"/>
    <row r="49" s="26" customFormat="1" ht="14.25" customHeight="1" x14ac:dyDescent="0.3"/>
    <row r="50" s="26" customFormat="1" ht="14.25" customHeight="1" x14ac:dyDescent="0.3"/>
    <row r="51" s="26" customFormat="1" ht="14.25" customHeight="1" x14ac:dyDescent="0.3"/>
    <row r="52" s="26" customFormat="1" ht="14.25" customHeight="1" x14ac:dyDescent="0.3"/>
    <row r="53" s="26" customFormat="1" ht="14.25" customHeight="1" x14ac:dyDescent="0.3"/>
    <row r="54" s="26" customFormat="1" ht="14.25" customHeight="1" x14ac:dyDescent="0.3"/>
    <row r="55" s="26" customFormat="1" ht="14.25" customHeight="1" x14ac:dyDescent="0.3"/>
    <row r="56" s="26" customFormat="1" ht="14.25" customHeight="1" x14ac:dyDescent="0.3"/>
    <row r="57" s="26" customFormat="1" ht="14.25" customHeight="1" x14ac:dyDescent="0.3"/>
    <row r="58" s="26" customFormat="1" ht="14.25" customHeight="1" x14ac:dyDescent="0.3"/>
    <row r="59" s="26" customFormat="1" ht="14.25" customHeight="1" x14ac:dyDescent="0.3"/>
    <row r="60" s="26" customFormat="1" ht="14.25" customHeight="1" x14ac:dyDescent="0.3"/>
    <row r="61" s="26" customFormat="1" ht="14.25" customHeight="1" x14ac:dyDescent="0.3"/>
    <row r="62" s="26" customFormat="1" ht="14.25" customHeight="1" x14ac:dyDescent="0.3"/>
    <row r="63" s="26" customFormat="1" ht="14.25" customHeight="1" x14ac:dyDescent="0.3"/>
    <row r="64" s="26" customFormat="1" ht="14.25" customHeight="1" x14ac:dyDescent="0.3"/>
    <row r="65" s="26" customFormat="1" ht="14.25" customHeight="1" x14ac:dyDescent="0.3"/>
    <row r="66" s="26" customFormat="1" ht="14.25" customHeight="1" x14ac:dyDescent="0.3"/>
    <row r="67" s="26" customFormat="1" ht="14.25" customHeight="1" x14ac:dyDescent="0.3"/>
    <row r="68" s="26" customFormat="1" ht="14.25" customHeight="1" x14ac:dyDescent="0.3"/>
    <row r="69" s="26" customFormat="1" ht="14.25" customHeight="1" x14ac:dyDescent="0.3"/>
    <row r="70" s="26" customFormat="1" ht="14.25" customHeight="1" x14ac:dyDescent="0.3"/>
    <row r="71" s="26" customFormat="1" ht="14.25" customHeight="1" x14ac:dyDescent="0.3"/>
    <row r="72" s="26" customFormat="1" ht="14.25" customHeight="1" x14ac:dyDescent="0.3"/>
    <row r="73" s="26" customFormat="1" ht="14.25" customHeight="1" x14ac:dyDescent="0.3"/>
    <row r="74" s="26" customFormat="1" ht="14.25" customHeight="1" x14ac:dyDescent="0.3"/>
    <row r="75" s="26" customFormat="1" ht="14.25" customHeight="1" x14ac:dyDescent="0.3"/>
    <row r="76" s="26" customFormat="1" ht="14.25" customHeight="1" x14ac:dyDescent="0.3"/>
    <row r="77" s="26" customFormat="1" ht="14.25" customHeight="1" x14ac:dyDescent="0.3"/>
    <row r="78" s="26" customFormat="1" ht="14.25" customHeight="1" x14ac:dyDescent="0.3"/>
    <row r="79" s="26" customFormat="1" ht="14.25" customHeight="1" x14ac:dyDescent="0.3"/>
    <row r="80" s="26" customFormat="1" ht="14.25" customHeight="1" x14ac:dyDescent="0.3"/>
    <row r="81" s="26" customFormat="1" ht="14.25" customHeight="1" x14ac:dyDescent="0.3"/>
    <row r="82" s="26" customFormat="1" ht="14.25" customHeight="1" x14ac:dyDescent="0.3"/>
    <row r="83" s="26" customFormat="1" ht="14.25" customHeight="1" x14ac:dyDescent="0.3"/>
    <row r="84" s="26" customFormat="1" ht="14.25" customHeight="1" x14ac:dyDescent="0.3"/>
    <row r="85" s="26" customFormat="1" ht="14.25" customHeight="1" x14ac:dyDescent="0.3"/>
    <row r="86" s="26" customFormat="1" ht="14.25" customHeight="1" x14ac:dyDescent="0.3"/>
    <row r="87" s="26" customFormat="1" ht="14.25" customHeight="1" x14ac:dyDescent="0.3"/>
    <row r="88" s="26" customFormat="1" ht="14.25" customHeight="1" x14ac:dyDescent="0.3"/>
    <row r="89" s="26" customFormat="1" ht="14.25" customHeight="1" x14ac:dyDescent="0.3"/>
    <row r="90" s="26" customFormat="1" ht="14.25" customHeight="1" x14ac:dyDescent="0.3"/>
    <row r="91" s="26" customFormat="1" ht="14.25" customHeight="1" x14ac:dyDescent="0.3"/>
    <row r="92" s="26" customFormat="1" ht="14.25" customHeight="1" x14ac:dyDescent="0.3"/>
    <row r="93" s="26" customFormat="1" ht="14.25" customHeight="1" x14ac:dyDescent="0.3"/>
    <row r="94" s="26" customFormat="1" ht="14.25" customHeight="1" x14ac:dyDescent="0.3"/>
    <row r="95" s="26" customFormat="1" ht="14.25" customHeight="1" x14ac:dyDescent="0.3"/>
    <row r="96" s="26" customFormat="1" ht="14.25" customHeight="1" x14ac:dyDescent="0.3"/>
    <row r="97" s="26" customFormat="1" ht="14.25" customHeight="1" x14ac:dyDescent="0.3"/>
    <row r="98" s="26" customFormat="1" ht="14.25" customHeight="1" x14ac:dyDescent="0.3"/>
    <row r="99" s="26" customFormat="1" ht="14.25" customHeight="1" x14ac:dyDescent="0.3"/>
    <row r="100" s="26" customFormat="1" ht="14.25" customHeight="1" x14ac:dyDescent="0.3"/>
    <row r="101" s="26" customFormat="1" ht="14.25" customHeight="1" x14ac:dyDescent="0.3"/>
    <row r="102" s="26" customFormat="1" ht="14.25" customHeight="1" x14ac:dyDescent="0.3"/>
    <row r="103" s="26" customFormat="1" ht="14.25" customHeight="1" x14ac:dyDescent="0.3"/>
    <row r="104" s="26" customFormat="1" ht="14.25" customHeight="1" x14ac:dyDescent="0.3"/>
    <row r="105" s="26" customFormat="1" ht="14.25" customHeight="1" x14ac:dyDescent="0.3"/>
    <row r="106" s="26" customFormat="1" ht="14.25" customHeight="1" x14ac:dyDescent="0.3"/>
    <row r="107" s="26" customFormat="1" ht="14.25" customHeight="1" x14ac:dyDescent="0.3"/>
    <row r="108" s="26" customFormat="1" ht="14.25" customHeight="1" x14ac:dyDescent="0.3"/>
    <row r="109" s="26" customFormat="1" ht="14.25" customHeight="1" x14ac:dyDescent="0.3"/>
    <row r="110" s="26" customFormat="1" ht="14.25" customHeight="1" x14ac:dyDescent="0.3"/>
    <row r="111" s="26" customFormat="1" ht="14.25" customHeight="1" x14ac:dyDescent="0.3"/>
    <row r="112" s="26" customFormat="1" ht="14.25" customHeight="1" x14ac:dyDescent="0.3"/>
    <row r="113" s="26" customFormat="1" ht="14.25" customHeight="1" x14ac:dyDescent="0.3"/>
    <row r="114" s="26" customFormat="1" ht="14.25" customHeight="1" x14ac:dyDescent="0.3"/>
    <row r="115" s="26" customFormat="1" ht="14.25" customHeight="1" x14ac:dyDescent="0.3"/>
    <row r="116" s="26" customFormat="1" ht="14.25" customHeight="1" x14ac:dyDescent="0.3"/>
    <row r="117" s="26" customFormat="1" ht="14.25" customHeight="1" x14ac:dyDescent="0.3"/>
    <row r="118" s="26" customFormat="1" ht="14.25" customHeight="1" x14ac:dyDescent="0.3"/>
    <row r="119" s="26" customFormat="1" ht="14.25" customHeight="1" x14ac:dyDescent="0.3"/>
    <row r="120" s="26" customFormat="1" ht="14.25" customHeight="1" x14ac:dyDescent="0.3"/>
    <row r="121" s="26" customFormat="1" ht="14.25" customHeight="1" x14ac:dyDescent="0.3"/>
    <row r="122" s="26" customFormat="1" ht="14.25" customHeight="1" x14ac:dyDescent="0.3"/>
    <row r="123" s="26" customFormat="1" ht="14.25" customHeight="1" x14ac:dyDescent="0.3"/>
    <row r="124" s="26" customFormat="1" ht="14.25" customHeight="1" x14ac:dyDescent="0.3"/>
    <row r="125" s="26" customFormat="1" ht="14.25" customHeight="1" x14ac:dyDescent="0.3"/>
    <row r="126" s="26" customFormat="1" ht="14.25" customHeight="1" x14ac:dyDescent="0.3"/>
    <row r="127" s="26" customFormat="1" ht="14.25" customHeight="1" x14ac:dyDescent="0.3"/>
    <row r="128" s="26" customFormat="1" ht="14.25" customHeight="1" x14ac:dyDescent="0.3"/>
    <row r="129" s="26" customFormat="1" ht="14.25" customHeight="1" x14ac:dyDescent="0.3"/>
    <row r="130" s="26" customFormat="1" ht="14.25" customHeight="1" x14ac:dyDescent="0.3"/>
    <row r="131" s="26" customFormat="1" ht="14.25" customHeight="1" x14ac:dyDescent="0.3"/>
    <row r="132" s="26" customFormat="1" ht="14.25" customHeight="1" x14ac:dyDescent="0.3"/>
    <row r="133" s="26" customFormat="1" ht="14.25" customHeight="1" x14ac:dyDescent="0.3"/>
    <row r="134" s="26" customFormat="1" ht="14.25" customHeight="1" x14ac:dyDescent="0.3"/>
    <row r="135" s="26" customFormat="1" ht="14.25" customHeight="1" x14ac:dyDescent="0.3"/>
    <row r="136" s="26" customFormat="1" ht="14.25" customHeight="1" x14ac:dyDescent="0.3"/>
    <row r="137" s="26" customFormat="1" ht="14.25" customHeight="1" x14ac:dyDescent="0.3"/>
    <row r="138" s="26" customFormat="1" ht="14.25" customHeight="1" x14ac:dyDescent="0.3"/>
    <row r="139" s="26" customFormat="1" ht="14.25" customHeight="1" x14ac:dyDescent="0.3"/>
    <row r="140" s="26" customFormat="1" ht="14.25" customHeight="1" x14ac:dyDescent="0.3"/>
    <row r="141" s="26" customFormat="1" ht="14.25" customHeight="1" x14ac:dyDescent="0.3"/>
    <row r="142" s="26" customFormat="1" ht="14.25" customHeight="1" x14ac:dyDescent="0.3"/>
    <row r="143" s="26" customFormat="1" ht="14.25" customHeight="1" x14ac:dyDescent="0.3"/>
    <row r="144" s="26" customFormat="1" ht="14.25" customHeight="1" x14ac:dyDescent="0.3"/>
    <row r="145" s="26" customFormat="1" ht="14.25" customHeight="1" x14ac:dyDescent="0.3"/>
    <row r="146" s="26" customFormat="1" ht="14.25" customHeight="1" x14ac:dyDescent="0.3"/>
    <row r="147" s="26" customFormat="1" ht="14.25" customHeight="1" x14ac:dyDescent="0.3"/>
    <row r="148" s="26" customFormat="1" ht="14.25" customHeight="1" x14ac:dyDescent="0.3"/>
    <row r="149" s="26" customFormat="1" ht="14.25" customHeight="1" x14ac:dyDescent="0.3"/>
    <row r="150" s="26" customFormat="1" ht="14.25" customHeight="1" x14ac:dyDescent="0.3"/>
    <row r="151" s="26" customFormat="1" ht="14.25" customHeight="1" x14ac:dyDescent="0.3"/>
    <row r="152" s="26" customFormat="1" ht="14.25" customHeight="1" x14ac:dyDescent="0.3"/>
    <row r="153" s="26" customFormat="1" ht="14.25" customHeight="1" x14ac:dyDescent="0.3"/>
    <row r="154" s="26" customFormat="1" ht="14.25" customHeight="1" x14ac:dyDescent="0.3"/>
    <row r="155" s="26" customFormat="1" ht="14.25" customHeight="1" x14ac:dyDescent="0.3"/>
    <row r="156" s="26" customFormat="1" ht="14.25" customHeight="1" x14ac:dyDescent="0.3"/>
    <row r="157" s="26" customFormat="1" ht="14.25" customHeight="1" x14ac:dyDescent="0.3"/>
    <row r="158" s="26" customFormat="1" ht="14.25" customHeight="1" x14ac:dyDescent="0.3"/>
    <row r="159" s="26" customFormat="1" ht="14.25" customHeight="1" x14ac:dyDescent="0.3"/>
    <row r="160" s="26" customFormat="1" ht="14.25" customHeight="1" x14ac:dyDescent="0.3"/>
    <row r="161" s="26" customFormat="1" ht="14.25" customHeight="1" x14ac:dyDescent="0.3"/>
    <row r="162" s="26" customFormat="1" ht="14.25" customHeight="1" x14ac:dyDescent="0.3"/>
    <row r="163" s="26" customFormat="1" ht="14.25" customHeight="1" x14ac:dyDescent="0.3"/>
    <row r="164" s="26" customFormat="1" ht="14.25" customHeight="1" x14ac:dyDescent="0.3"/>
    <row r="165" s="26" customFormat="1" ht="14.25" customHeight="1" x14ac:dyDescent="0.3"/>
    <row r="166" s="26" customFormat="1" ht="14.25" customHeight="1" x14ac:dyDescent="0.3"/>
    <row r="167" s="26" customFormat="1" ht="14.25" customHeight="1" x14ac:dyDescent="0.3"/>
    <row r="168" s="26" customFormat="1" ht="14.25" customHeight="1" x14ac:dyDescent="0.3"/>
    <row r="169" s="26" customFormat="1" ht="14.25" customHeight="1" x14ac:dyDescent="0.3"/>
    <row r="170" s="26" customFormat="1" ht="14.25" customHeight="1" x14ac:dyDescent="0.3"/>
    <row r="171" s="26" customFormat="1" ht="14.25" customHeight="1" x14ac:dyDescent="0.3"/>
    <row r="172" s="26" customFormat="1" ht="14.25" customHeight="1" x14ac:dyDescent="0.3"/>
    <row r="173" s="26" customFormat="1" ht="14.25" customHeight="1" x14ac:dyDescent="0.3"/>
    <row r="174" s="26" customFormat="1" ht="14.25" customHeight="1" x14ac:dyDescent="0.3"/>
    <row r="175" s="26" customFormat="1" ht="14.25" customHeight="1" x14ac:dyDescent="0.3"/>
    <row r="176" s="26" customFormat="1" ht="14.25" customHeight="1" x14ac:dyDescent="0.3"/>
    <row r="177" s="26" customFormat="1" ht="14.25" customHeight="1" x14ac:dyDescent="0.3"/>
    <row r="178" s="26" customFormat="1" ht="14.25" customHeight="1" x14ac:dyDescent="0.3"/>
    <row r="179" s="26" customFormat="1" ht="14.25" customHeight="1" x14ac:dyDescent="0.3"/>
    <row r="180" s="26" customFormat="1" ht="14.25" customHeight="1" x14ac:dyDescent="0.3"/>
    <row r="181" s="26" customFormat="1" ht="14.25" customHeight="1" x14ac:dyDescent="0.3"/>
    <row r="182" s="26" customFormat="1" ht="14.25" customHeight="1" x14ac:dyDescent="0.3"/>
    <row r="183" s="26" customFormat="1" ht="14.25" customHeight="1" x14ac:dyDescent="0.3"/>
    <row r="184" s="26" customFormat="1" ht="14.25" customHeight="1" x14ac:dyDescent="0.3"/>
    <row r="185" s="26" customFormat="1" ht="14.25" customHeight="1" x14ac:dyDescent="0.3"/>
    <row r="186" s="26" customFormat="1" ht="14.25" customHeight="1" x14ac:dyDescent="0.3"/>
    <row r="187" s="26" customFormat="1" ht="14.25" customHeight="1" x14ac:dyDescent="0.3"/>
    <row r="188" s="26" customFormat="1" ht="14.25" customHeight="1" x14ac:dyDescent="0.3"/>
    <row r="189" s="26" customFormat="1" ht="14.25" customHeight="1" x14ac:dyDescent="0.3"/>
    <row r="190" s="26" customFormat="1" ht="14.25" customHeight="1" x14ac:dyDescent="0.3"/>
    <row r="191" s="26" customFormat="1" ht="14.25" customHeight="1" x14ac:dyDescent="0.3"/>
    <row r="192" s="26" customFormat="1" ht="14.25" customHeight="1" x14ac:dyDescent="0.3"/>
    <row r="193" s="26" customFormat="1" ht="14.25" customHeight="1" x14ac:dyDescent="0.3"/>
    <row r="194" s="26" customFormat="1" ht="14.25" customHeight="1" x14ac:dyDescent="0.3"/>
    <row r="195" s="26" customFormat="1" ht="14.25" customHeight="1" x14ac:dyDescent="0.3"/>
    <row r="196" s="26" customFormat="1" ht="14.25" customHeight="1" x14ac:dyDescent="0.3"/>
    <row r="197" s="26" customFormat="1" ht="14.25" customHeight="1" x14ac:dyDescent="0.3"/>
    <row r="198" s="26" customFormat="1" ht="14.25" customHeight="1" x14ac:dyDescent="0.3"/>
    <row r="199" s="26" customFormat="1" ht="14.25" customHeight="1" x14ac:dyDescent="0.3"/>
    <row r="200" s="26" customFormat="1" ht="14.25" customHeight="1" x14ac:dyDescent="0.3"/>
    <row r="201" s="26" customFormat="1" ht="14.25" customHeight="1" x14ac:dyDescent="0.3"/>
    <row r="202" s="26" customFormat="1" ht="14.25" customHeight="1" x14ac:dyDescent="0.3"/>
    <row r="203" s="26" customFormat="1" ht="14.25" customHeight="1" x14ac:dyDescent="0.3"/>
    <row r="204" s="26" customFormat="1" ht="14.25" customHeight="1" x14ac:dyDescent="0.3"/>
    <row r="205" s="26" customFormat="1" ht="14.25" customHeight="1" x14ac:dyDescent="0.3"/>
    <row r="206" s="26" customFormat="1" ht="14.25" customHeight="1" x14ac:dyDescent="0.3"/>
    <row r="207" s="26" customFormat="1" ht="14.25" customHeight="1" x14ac:dyDescent="0.3"/>
    <row r="208" s="26" customFormat="1" ht="14.25" customHeight="1" x14ac:dyDescent="0.3"/>
    <row r="209" s="26" customFormat="1" ht="14.25" customHeight="1" x14ac:dyDescent="0.3"/>
    <row r="210" s="26" customFormat="1" ht="14.25" customHeight="1" x14ac:dyDescent="0.3"/>
    <row r="211" s="26" customFormat="1" ht="14.25" customHeight="1" x14ac:dyDescent="0.3"/>
    <row r="212" s="26" customFormat="1" ht="14.25" customHeight="1" x14ac:dyDescent="0.3"/>
    <row r="213" s="26" customFormat="1" ht="14.25" customHeight="1" x14ac:dyDescent="0.3"/>
    <row r="214" s="26" customFormat="1" ht="14.25" customHeight="1" x14ac:dyDescent="0.3"/>
    <row r="215" s="26" customFormat="1" ht="14.25" customHeight="1" x14ac:dyDescent="0.3"/>
    <row r="216" s="26" customFormat="1" ht="14.25" customHeight="1" x14ac:dyDescent="0.3"/>
    <row r="217" s="26" customFormat="1" ht="14.25" customHeight="1" x14ac:dyDescent="0.3"/>
    <row r="218" s="26" customFormat="1" ht="14.25" customHeight="1" x14ac:dyDescent="0.3"/>
    <row r="219" s="26" customFormat="1" ht="14.25" customHeight="1" x14ac:dyDescent="0.3"/>
    <row r="220" s="26" customFormat="1" ht="14.25" customHeight="1" x14ac:dyDescent="0.3"/>
    <row r="221" s="26" customFormat="1" ht="14.25" customHeight="1" x14ac:dyDescent="0.3"/>
    <row r="222" s="26" customFormat="1" ht="14.25" customHeight="1" x14ac:dyDescent="0.3"/>
    <row r="223" s="26" customFormat="1" ht="14.25" customHeight="1" x14ac:dyDescent="0.3"/>
    <row r="224" s="26" customFormat="1" ht="14.25" customHeight="1" x14ac:dyDescent="0.3"/>
    <row r="225" s="26" customFormat="1" ht="14.25" customHeight="1" x14ac:dyDescent="0.3"/>
    <row r="226" s="26" customFormat="1" ht="14.25" customHeight="1" x14ac:dyDescent="0.3"/>
    <row r="227" s="26" customFormat="1" ht="14.25" customHeight="1" x14ac:dyDescent="0.3"/>
    <row r="228" s="26" customFormat="1" ht="14.25" customHeight="1" x14ac:dyDescent="0.3"/>
    <row r="229" s="26" customFormat="1" ht="14.25" customHeight="1" x14ac:dyDescent="0.3"/>
    <row r="230" s="26" customFormat="1" ht="14.25" customHeight="1" x14ac:dyDescent="0.3"/>
    <row r="231" s="26" customFormat="1" ht="14.25" customHeight="1" x14ac:dyDescent="0.3"/>
    <row r="232" s="26" customFormat="1" ht="14.25" customHeight="1" x14ac:dyDescent="0.3"/>
    <row r="233" s="26" customFormat="1" ht="14.25" customHeight="1" x14ac:dyDescent="0.3"/>
    <row r="234" s="26" customFormat="1" ht="14.25" customHeight="1" x14ac:dyDescent="0.3"/>
    <row r="235" s="26" customFormat="1" ht="14.25" customHeight="1" x14ac:dyDescent="0.3"/>
    <row r="236" s="26" customFormat="1" ht="14.25" customHeight="1" x14ac:dyDescent="0.3"/>
    <row r="237" s="26" customFormat="1" ht="14.25" customHeight="1" x14ac:dyDescent="0.3"/>
    <row r="238" s="26" customFormat="1" ht="14.25" customHeight="1" x14ac:dyDescent="0.3"/>
    <row r="239" s="26" customFormat="1" ht="14.25" customHeight="1" x14ac:dyDescent="0.3"/>
    <row r="240" s="26" customFormat="1" ht="14.25" customHeight="1" x14ac:dyDescent="0.3"/>
    <row r="241" s="26" customFormat="1" ht="14.25" customHeight="1" x14ac:dyDescent="0.3"/>
    <row r="242" s="26" customFormat="1" ht="14.25" customHeight="1" x14ac:dyDescent="0.3"/>
    <row r="243" s="26" customFormat="1" ht="14.25" customHeight="1" x14ac:dyDescent="0.3"/>
    <row r="244" s="26" customFormat="1" ht="14.25" customHeight="1" x14ac:dyDescent="0.3"/>
    <row r="245" s="26" customFormat="1" ht="14.25" customHeight="1" x14ac:dyDescent="0.3"/>
    <row r="246" s="26" customFormat="1" ht="14.25" customHeight="1" x14ac:dyDescent="0.3"/>
    <row r="247" s="26" customFormat="1" ht="14.25" customHeight="1" x14ac:dyDescent="0.3"/>
    <row r="248" s="26" customFormat="1" ht="14.25" customHeight="1" x14ac:dyDescent="0.3"/>
    <row r="249" s="26" customFormat="1" ht="14.25" customHeight="1" x14ac:dyDescent="0.3"/>
    <row r="250" s="26" customFormat="1" ht="14.25" customHeight="1" x14ac:dyDescent="0.3"/>
    <row r="251" s="26" customFormat="1" ht="14.25" customHeight="1" x14ac:dyDescent="0.3"/>
    <row r="252" s="26" customFormat="1" ht="14.25" customHeight="1" x14ac:dyDescent="0.3"/>
    <row r="253" s="26" customFormat="1" ht="14.25" customHeight="1" x14ac:dyDescent="0.3"/>
    <row r="254" s="26" customFormat="1" ht="14.25" customHeight="1" x14ac:dyDescent="0.3"/>
    <row r="255" s="26" customFormat="1" ht="14.25" customHeight="1" x14ac:dyDescent="0.3"/>
    <row r="256" s="26" customFormat="1" ht="14.25" customHeight="1" x14ac:dyDescent="0.3"/>
    <row r="257" s="26" customFormat="1" ht="14.25" customHeight="1" x14ac:dyDescent="0.3"/>
    <row r="258" s="26" customFormat="1" ht="14.25" customHeight="1" x14ac:dyDescent="0.3"/>
    <row r="259" s="26" customFormat="1" ht="14.25" customHeight="1" x14ac:dyDescent="0.3"/>
    <row r="260" s="26" customFormat="1" ht="14.25" customHeight="1" x14ac:dyDescent="0.3"/>
    <row r="261" s="26" customFormat="1" ht="14.25" customHeight="1" x14ac:dyDescent="0.3"/>
    <row r="262" s="26" customFormat="1" ht="14.25" customHeight="1" x14ac:dyDescent="0.3"/>
    <row r="263" s="26" customFormat="1" ht="14.25" customHeight="1" x14ac:dyDescent="0.3"/>
    <row r="264" s="26" customFormat="1" ht="14.25" customHeight="1" x14ac:dyDescent="0.3"/>
    <row r="265" s="26" customFormat="1" ht="14.25" customHeight="1" x14ac:dyDescent="0.3"/>
    <row r="266" s="26" customFormat="1" ht="14.25" customHeight="1" x14ac:dyDescent="0.3"/>
    <row r="267" s="26" customFormat="1" ht="14.25" customHeight="1" x14ac:dyDescent="0.3"/>
    <row r="268" s="26" customFormat="1" ht="14.25" customHeight="1" x14ac:dyDescent="0.3"/>
    <row r="269" s="26" customFormat="1" ht="14.25" customHeight="1" x14ac:dyDescent="0.3"/>
    <row r="270" s="26" customFormat="1" ht="14.25" customHeight="1" x14ac:dyDescent="0.3"/>
    <row r="271" s="26" customFormat="1" ht="14.25" customHeight="1" x14ac:dyDescent="0.3"/>
    <row r="272" s="26" customFormat="1" ht="14.25" customHeight="1" x14ac:dyDescent="0.3"/>
    <row r="273" s="26" customFormat="1" ht="14.25" customHeight="1" x14ac:dyDescent="0.3"/>
    <row r="274" s="26" customFormat="1" ht="14.25" customHeight="1" x14ac:dyDescent="0.3"/>
    <row r="275" s="26" customFormat="1" ht="14.25" customHeight="1" x14ac:dyDescent="0.3"/>
    <row r="276" s="26" customFormat="1" ht="14.25" customHeight="1" x14ac:dyDescent="0.3"/>
    <row r="277" s="26" customFormat="1" ht="14.25" customHeight="1" x14ac:dyDescent="0.3"/>
    <row r="278" s="26" customFormat="1" ht="14.25" customHeight="1" x14ac:dyDescent="0.3"/>
    <row r="279" s="26" customFormat="1" ht="14.25" customHeight="1" x14ac:dyDescent="0.3"/>
    <row r="280" s="26" customFormat="1" ht="14.25" customHeight="1" x14ac:dyDescent="0.3"/>
    <row r="281" s="26" customFormat="1" ht="14.25" customHeight="1" x14ac:dyDescent="0.3"/>
    <row r="282" s="26" customFormat="1" ht="14.25" customHeight="1" x14ac:dyDescent="0.3"/>
    <row r="283" s="26" customFormat="1" ht="14.25" customHeight="1" x14ac:dyDescent="0.3"/>
    <row r="284" s="26" customFormat="1" ht="14.25" customHeight="1" x14ac:dyDescent="0.3"/>
    <row r="285" s="26" customFormat="1" ht="14.25" customHeight="1" x14ac:dyDescent="0.3"/>
    <row r="286" s="26" customFormat="1" ht="14.25" customHeight="1" x14ac:dyDescent="0.3"/>
    <row r="287" s="26" customFormat="1" ht="14.25" customHeight="1" x14ac:dyDescent="0.3"/>
    <row r="288" s="26" customFormat="1" ht="14.25" customHeight="1" x14ac:dyDescent="0.3"/>
    <row r="289" s="26" customFormat="1" ht="14.25" customHeight="1" x14ac:dyDescent="0.3"/>
    <row r="290" s="26" customFormat="1" ht="14.25" customHeight="1" x14ac:dyDescent="0.3"/>
    <row r="291" s="26" customFormat="1" ht="14.25" customHeight="1" x14ac:dyDescent="0.3"/>
    <row r="292" s="26" customFormat="1" ht="14.25" customHeight="1" x14ac:dyDescent="0.3"/>
    <row r="293" s="26" customFormat="1" ht="14.25" customHeight="1" x14ac:dyDescent="0.3"/>
    <row r="294" s="26" customFormat="1" ht="14.25" customHeight="1" x14ac:dyDescent="0.3"/>
    <row r="295" s="26" customFormat="1" ht="14.25" customHeight="1" x14ac:dyDescent="0.3"/>
    <row r="296" s="26" customFormat="1" ht="14.25" customHeight="1" x14ac:dyDescent="0.3"/>
    <row r="297" s="26" customFormat="1" ht="14.25" customHeight="1" x14ac:dyDescent="0.3"/>
    <row r="298" s="26" customFormat="1" ht="14.25" customHeight="1" x14ac:dyDescent="0.3"/>
    <row r="299" s="26" customFormat="1" ht="14.25" customHeight="1" x14ac:dyDescent="0.3"/>
    <row r="300" s="26" customFormat="1" ht="14.25" customHeight="1" x14ac:dyDescent="0.3"/>
    <row r="301" s="26" customFormat="1" ht="14.25" customHeight="1" x14ac:dyDescent="0.3"/>
    <row r="302" s="26" customFormat="1" ht="14.25" customHeight="1" x14ac:dyDescent="0.3"/>
    <row r="303" s="26" customFormat="1" ht="14.25" customHeight="1" x14ac:dyDescent="0.3"/>
    <row r="304" s="26" customFormat="1" ht="14.25" customHeight="1" x14ac:dyDescent="0.3"/>
    <row r="305" s="26" customFormat="1" ht="14.25" customHeight="1" x14ac:dyDescent="0.3"/>
    <row r="306" s="26" customFormat="1" ht="14.25" customHeight="1" x14ac:dyDescent="0.3"/>
    <row r="307" s="26" customFormat="1" ht="14.25" customHeight="1" x14ac:dyDescent="0.3"/>
    <row r="308" s="26" customFormat="1" ht="14.25" customHeight="1" x14ac:dyDescent="0.3"/>
    <row r="309" s="26" customFormat="1" ht="14.25" customHeight="1" x14ac:dyDescent="0.3"/>
    <row r="310" s="26" customFormat="1" ht="14.25" customHeight="1" x14ac:dyDescent="0.3"/>
    <row r="311" s="26" customFormat="1" ht="14.25" customHeight="1" x14ac:dyDescent="0.3"/>
    <row r="312" s="26" customFormat="1" ht="14.25" customHeight="1" x14ac:dyDescent="0.3"/>
    <row r="313" s="26" customFormat="1" ht="14.25" customHeight="1" x14ac:dyDescent="0.3"/>
    <row r="314" s="26" customFormat="1" ht="14.25" customHeight="1" x14ac:dyDescent="0.3"/>
    <row r="315" s="26" customFormat="1" ht="14.25" customHeight="1" x14ac:dyDescent="0.3"/>
    <row r="316" s="26" customFormat="1" ht="14.25" customHeight="1" x14ac:dyDescent="0.3"/>
    <row r="317" s="26" customFormat="1" ht="14.25" customHeight="1" x14ac:dyDescent="0.3"/>
    <row r="318" s="26" customFormat="1" ht="14.25" customHeight="1" x14ac:dyDescent="0.3"/>
    <row r="319" s="26" customFormat="1" ht="14.25" customHeight="1" x14ac:dyDescent="0.3"/>
    <row r="320" s="26" customFormat="1" ht="14.25" customHeight="1" x14ac:dyDescent="0.3"/>
    <row r="321" s="26" customFormat="1" ht="14.25" customHeight="1" x14ac:dyDescent="0.3"/>
    <row r="322" s="26" customFormat="1" ht="14.25" customHeight="1" x14ac:dyDescent="0.3"/>
    <row r="323" s="26" customFormat="1" ht="14.25" customHeight="1" x14ac:dyDescent="0.3"/>
    <row r="324" s="26" customFormat="1" ht="14.25" customHeight="1" x14ac:dyDescent="0.3"/>
    <row r="325" s="26" customFormat="1" ht="14.25" customHeight="1" x14ac:dyDescent="0.3"/>
    <row r="326" s="26" customFormat="1" ht="14.25" customHeight="1" x14ac:dyDescent="0.3"/>
    <row r="327" s="26" customFormat="1" ht="14.25" customHeight="1" x14ac:dyDescent="0.3"/>
    <row r="328" s="26" customFormat="1" ht="14.25" customHeight="1" x14ac:dyDescent="0.3"/>
    <row r="329" s="26" customFormat="1" ht="14.25" customHeight="1" x14ac:dyDescent="0.3"/>
    <row r="330" s="26" customFormat="1" ht="14.25" customHeight="1" x14ac:dyDescent="0.3"/>
    <row r="331" s="26" customFormat="1" ht="14.25" customHeight="1" x14ac:dyDescent="0.3"/>
    <row r="332" s="26" customFormat="1" ht="14.25" customHeight="1" x14ac:dyDescent="0.3"/>
    <row r="333" s="26" customFormat="1" ht="14.25" customHeight="1" x14ac:dyDescent="0.3"/>
    <row r="334" s="26" customFormat="1" ht="14.25" customHeight="1" x14ac:dyDescent="0.3"/>
    <row r="335" s="26" customFormat="1" ht="14.25" customHeight="1" x14ac:dyDescent="0.3"/>
    <row r="336" s="26" customFormat="1" ht="14.25" customHeight="1" x14ac:dyDescent="0.3"/>
    <row r="337" s="26" customFormat="1" ht="14.25" customHeight="1" x14ac:dyDescent="0.3"/>
    <row r="338" s="26" customFormat="1" ht="14.25" customHeight="1" x14ac:dyDescent="0.3"/>
    <row r="339" s="26" customFormat="1" ht="14.25" customHeight="1" x14ac:dyDescent="0.3"/>
    <row r="340" s="26" customFormat="1" ht="14.25" customHeight="1" x14ac:dyDescent="0.3"/>
    <row r="341" s="26" customFormat="1" ht="14.25" customHeight="1" x14ac:dyDescent="0.3"/>
    <row r="342" s="26" customFormat="1" ht="14.25" customHeight="1" x14ac:dyDescent="0.3"/>
    <row r="343" s="26" customFormat="1" ht="14.25" customHeight="1" x14ac:dyDescent="0.3"/>
    <row r="344" s="26" customFormat="1" ht="14.25" customHeight="1" x14ac:dyDescent="0.3"/>
    <row r="345" s="26" customFormat="1" ht="14.25" customHeight="1" x14ac:dyDescent="0.3"/>
    <row r="346" s="26" customFormat="1" ht="14.25" customHeight="1" x14ac:dyDescent="0.3"/>
    <row r="347" s="26" customFormat="1" ht="14.25" customHeight="1" x14ac:dyDescent="0.3"/>
    <row r="348" s="26" customFormat="1" ht="14.25" customHeight="1" x14ac:dyDescent="0.3"/>
    <row r="349" s="26" customFormat="1" ht="14.25" customHeight="1" x14ac:dyDescent="0.3"/>
    <row r="350" s="26" customFormat="1" ht="14.25" customHeight="1" x14ac:dyDescent="0.3"/>
    <row r="351" s="26" customFormat="1" ht="14.25" customHeight="1" x14ac:dyDescent="0.3"/>
    <row r="352" s="26" customFormat="1" ht="14.25" customHeight="1" x14ac:dyDescent="0.3"/>
    <row r="353" s="26" customFormat="1" ht="14.25" customHeight="1" x14ac:dyDescent="0.3"/>
    <row r="354" s="26" customFormat="1" ht="14.25" customHeight="1" x14ac:dyDescent="0.3"/>
    <row r="355" s="26" customFormat="1" ht="14.25" customHeight="1" x14ac:dyDescent="0.3"/>
    <row r="356" s="26" customFormat="1" ht="14.25" customHeight="1" x14ac:dyDescent="0.3"/>
    <row r="357" s="26" customFormat="1" ht="14.25" customHeight="1" x14ac:dyDescent="0.3"/>
    <row r="358" s="26" customFormat="1" ht="14.25" customHeight="1" x14ac:dyDescent="0.3"/>
    <row r="359" s="26" customFormat="1" ht="14.25" customHeight="1" x14ac:dyDescent="0.3"/>
    <row r="360" s="26" customFormat="1" ht="14.25" customHeight="1" x14ac:dyDescent="0.3"/>
    <row r="361" s="26" customFormat="1" ht="14.25" customHeight="1" x14ac:dyDescent="0.3"/>
    <row r="362" s="26" customFormat="1" ht="14.25" customHeight="1" x14ac:dyDescent="0.3"/>
    <row r="363" s="26" customFormat="1" ht="14.25" customHeight="1" x14ac:dyDescent="0.3"/>
    <row r="364" s="26" customFormat="1" ht="14.25" customHeight="1" x14ac:dyDescent="0.3"/>
    <row r="365" s="26" customFormat="1" ht="14.25" customHeight="1" x14ac:dyDescent="0.3"/>
    <row r="366" s="26" customFormat="1" ht="14.25" customHeight="1" x14ac:dyDescent="0.3"/>
    <row r="367" s="26" customFormat="1" ht="14.25" customHeight="1" x14ac:dyDescent="0.3"/>
    <row r="368" s="26" customFormat="1" ht="14.25" customHeight="1" x14ac:dyDescent="0.3"/>
    <row r="369" s="26" customFormat="1" ht="14.25" customHeight="1" x14ac:dyDescent="0.3"/>
    <row r="370" s="26" customFormat="1" ht="14.25" customHeight="1" x14ac:dyDescent="0.3"/>
    <row r="371" s="26" customFormat="1" ht="14.25" customHeight="1" x14ac:dyDescent="0.3"/>
    <row r="372" s="26" customFormat="1" ht="14.25" customHeight="1" x14ac:dyDescent="0.3"/>
    <row r="373" s="26" customFormat="1" ht="14.25" customHeight="1" x14ac:dyDescent="0.3"/>
    <row r="374" s="26" customFormat="1" ht="14.25" customHeight="1" x14ac:dyDescent="0.3"/>
    <row r="375" s="26" customFormat="1" ht="14.25" customHeight="1" x14ac:dyDescent="0.3"/>
    <row r="376" s="26" customFormat="1" ht="14.25" customHeight="1" x14ac:dyDescent="0.3"/>
    <row r="377" s="26" customFormat="1" ht="14.25" customHeight="1" x14ac:dyDescent="0.3"/>
    <row r="378" s="26" customFormat="1" ht="14.25" customHeight="1" x14ac:dyDescent="0.3"/>
    <row r="379" s="26" customFormat="1" ht="14.25" customHeight="1" x14ac:dyDescent="0.3"/>
    <row r="380" s="26" customFormat="1" ht="14.25" customHeight="1" x14ac:dyDescent="0.3"/>
    <row r="381" s="26" customFormat="1" ht="14.25" customHeight="1" x14ac:dyDescent="0.3"/>
    <row r="382" s="26" customFormat="1" ht="14.25" customHeight="1" x14ac:dyDescent="0.3"/>
    <row r="383" s="26" customFormat="1" ht="14.25" customHeight="1" x14ac:dyDescent="0.3"/>
    <row r="384" s="26" customFormat="1" ht="14.25" customHeight="1" x14ac:dyDescent="0.3"/>
    <row r="385" s="26" customFormat="1" ht="14.25" customHeight="1" x14ac:dyDescent="0.3"/>
    <row r="386" s="26" customFormat="1" ht="14.25" customHeight="1" x14ac:dyDescent="0.3"/>
    <row r="387" s="26" customFormat="1" ht="14.25" customHeight="1" x14ac:dyDescent="0.3"/>
    <row r="388" s="26" customFormat="1" ht="14.25" customHeight="1" x14ac:dyDescent="0.3"/>
    <row r="389" s="26" customFormat="1" ht="14.25" customHeight="1" x14ac:dyDescent="0.3"/>
    <row r="390" s="26" customFormat="1" ht="14.25" customHeight="1" x14ac:dyDescent="0.3"/>
    <row r="391" s="26" customFormat="1" ht="14.25" customHeight="1" x14ac:dyDescent="0.3"/>
    <row r="392" s="26" customFormat="1" ht="14.25" customHeight="1" x14ac:dyDescent="0.3"/>
    <row r="393" s="26" customFormat="1" ht="14.25" customHeight="1" x14ac:dyDescent="0.3"/>
    <row r="394" s="26" customFormat="1" ht="14.25" customHeight="1" x14ac:dyDescent="0.3"/>
    <row r="395" s="26" customFormat="1" ht="14.25" customHeight="1" x14ac:dyDescent="0.3"/>
    <row r="396" s="26" customFormat="1" ht="14.25" customHeight="1" x14ac:dyDescent="0.3"/>
    <row r="397" s="26" customFormat="1" ht="14.25" customHeight="1" x14ac:dyDescent="0.3"/>
    <row r="398" s="26" customFormat="1" ht="14.25" customHeight="1" x14ac:dyDescent="0.3"/>
    <row r="399" s="26" customFormat="1" ht="14.25" customHeight="1" x14ac:dyDescent="0.3"/>
    <row r="400" s="26" customFormat="1" ht="14.25" customHeight="1" x14ac:dyDescent="0.3"/>
    <row r="401" s="26" customFormat="1" ht="14.25" customHeight="1" x14ac:dyDescent="0.3"/>
    <row r="402" s="26" customFormat="1" ht="14.25" customHeight="1" x14ac:dyDescent="0.3"/>
    <row r="403" s="26" customFormat="1" ht="14.25" customHeight="1" x14ac:dyDescent="0.3"/>
    <row r="404" s="26" customFormat="1" ht="14.25" customHeight="1" x14ac:dyDescent="0.3"/>
    <row r="405" s="26" customFormat="1" ht="14.25" customHeight="1" x14ac:dyDescent="0.3"/>
    <row r="406" s="26" customFormat="1" ht="14.25" customHeight="1" x14ac:dyDescent="0.3"/>
    <row r="407" s="26" customFormat="1" ht="14.25" customHeight="1" x14ac:dyDescent="0.3"/>
    <row r="408" s="26" customFormat="1" ht="14.25" customHeight="1" x14ac:dyDescent="0.3"/>
    <row r="409" s="26" customFormat="1" ht="14.25" customHeight="1" x14ac:dyDescent="0.3"/>
    <row r="410" s="26" customFormat="1" ht="14.25" customHeight="1" x14ac:dyDescent="0.3"/>
    <row r="411" s="26" customFormat="1" ht="14.25" customHeight="1" x14ac:dyDescent="0.3"/>
    <row r="412" s="26" customFormat="1" ht="14.25" customHeight="1" x14ac:dyDescent="0.3"/>
    <row r="413" s="26" customFormat="1" ht="14.25" customHeight="1" x14ac:dyDescent="0.3"/>
    <row r="414" s="26" customFormat="1" ht="14.25" customHeight="1" x14ac:dyDescent="0.3"/>
    <row r="415" s="26" customFormat="1" ht="14.25" customHeight="1" x14ac:dyDescent="0.3"/>
    <row r="416" s="26" customFormat="1" ht="14.25" customHeight="1" x14ac:dyDescent="0.3"/>
    <row r="417" s="26" customFormat="1" ht="14.25" customHeight="1" x14ac:dyDescent="0.3"/>
    <row r="418" s="26" customFormat="1" ht="14.25" customHeight="1" x14ac:dyDescent="0.3"/>
    <row r="419" s="26" customFormat="1" ht="14.25" customHeight="1" x14ac:dyDescent="0.3"/>
    <row r="420" s="26" customFormat="1" ht="14.25" customHeight="1" x14ac:dyDescent="0.3"/>
    <row r="421" s="26" customFormat="1" ht="14.25" customHeight="1" x14ac:dyDescent="0.3"/>
    <row r="422" s="26" customFormat="1" ht="14.25" customHeight="1" x14ac:dyDescent="0.3"/>
    <row r="423" s="26" customFormat="1" ht="14.25" customHeight="1" x14ac:dyDescent="0.3"/>
    <row r="424" s="26" customFormat="1" ht="14.25" customHeight="1" x14ac:dyDescent="0.3"/>
    <row r="425" s="26" customFormat="1" ht="14.25" customHeight="1" x14ac:dyDescent="0.3"/>
    <row r="426" s="26" customFormat="1" ht="14.25" customHeight="1" x14ac:dyDescent="0.3"/>
    <row r="427" s="26" customFormat="1" ht="14.25" customHeight="1" x14ac:dyDescent="0.3"/>
    <row r="428" s="26" customFormat="1" ht="14.25" customHeight="1" x14ac:dyDescent="0.3"/>
    <row r="429" s="26" customFormat="1" ht="14.25" customHeight="1" x14ac:dyDescent="0.3"/>
    <row r="430" s="26" customFormat="1" ht="14.25" customHeight="1" x14ac:dyDescent="0.3"/>
    <row r="431" s="26" customFormat="1" ht="14.25" customHeight="1" x14ac:dyDescent="0.3"/>
    <row r="432" s="26" customFormat="1" ht="14.25" customHeight="1" x14ac:dyDescent="0.3"/>
    <row r="433" s="26" customFormat="1" ht="14.25" customHeight="1" x14ac:dyDescent="0.3"/>
    <row r="434" s="26" customFormat="1" ht="14.25" customHeight="1" x14ac:dyDescent="0.3"/>
    <row r="435" s="26" customFormat="1" ht="14.25" customHeight="1" x14ac:dyDescent="0.3"/>
    <row r="436" s="26" customFormat="1" ht="14.25" customHeight="1" x14ac:dyDescent="0.3"/>
    <row r="437" s="26" customFormat="1" ht="14.25" customHeight="1" x14ac:dyDescent="0.3"/>
    <row r="438" s="26" customFormat="1" ht="14.25" customHeight="1" x14ac:dyDescent="0.3"/>
    <row r="439" s="26" customFormat="1" ht="14.25" customHeight="1" x14ac:dyDescent="0.3"/>
    <row r="440" s="26" customFormat="1" ht="14.25" customHeight="1" x14ac:dyDescent="0.3"/>
    <row r="441" s="26" customFormat="1" ht="14.25" customHeight="1" x14ac:dyDescent="0.3"/>
    <row r="442" s="26" customFormat="1" ht="14.25" customHeight="1" x14ac:dyDescent="0.3"/>
    <row r="443" s="26" customFormat="1" ht="14.25" customHeight="1" x14ac:dyDescent="0.3"/>
    <row r="444" s="26" customFormat="1" ht="14.25" customHeight="1" x14ac:dyDescent="0.3"/>
    <row r="445" s="26" customFormat="1" ht="14.25" customHeight="1" x14ac:dyDescent="0.3"/>
    <row r="446" s="26" customFormat="1" ht="14.25" customHeight="1" x14ac:dyDescent="0.3"/>
    <row r="447" s="26" customFormat="1" ht="14.25" customHeight="1" x14ac:dyDescent="0.3"/>
    <row r="448" s="26" customFormat="1" ht="14.25" customHeight="1" x14ac:dyDescent="0.3"/>
    <row r="449" s="26" customFormat="1" ht="14.25" customHeight="1" x14ac:dyDescent="0.3"/>
    <row r="450" s="26" customFormat="1" ht="14.25" customHeight="1" x14ac:dyDescent="0.3"/>
    <row r="451" s="26" customFormat="1" ht="14.25" customHeight="1" x14ac:dyDescent="0.3"/>
    <row r="452" s="26" customFormat="1" ht="14.25" customHeight="1" x14ac:dyDescent="0.3"/>
    <row r="453" s="26" customFormat="1" ht="14.25" customHeight="1" x14ac:dyDescent="0.3"/>
    <row r="454" s="26" customFormat="1" ht="14.25" customHeight="1" x14ac:dyDescent="0.3"/>
    <row r="455" s="26" customFormat="1" ht="14.25" customHeight="1" x14ac:dyDescent="0.3"/>
    <row r="456" s="26" customFormat="1" ht="14.25" customHeight="1" x14ac:dyDescent="0.3"/>
    <row r="457" s="26" customFormat="1" ht="14.25" customHeight="1" x14ac:dyDescent="0.3"/>
    <row r="458" s="26" customFormat="1" ht="14.25" customHeight="1" x14ac:dyDescent="0.3"/>
    <row r="459" s="26" customFormat="1" ht="14.25" customHeight="1" x14ac:dyDescent="0.3"/>
    <row r="460" s="26" customFormat="1" ht="14.25" customHeight="1" x14ac:dyDescent="0.3"/>
    <row r="461" s="26" customFormat="1" ht="14.25" customHeight="1" x14ac:dyDescent="0.3"/>
    <row r="462" s="26" customFormat="1" ht="14.25" customHeight="1" x14ac:dyDescent="0.3"/>
    <row r="463" s="26" customFormat="1" ht="14.25" customHeight="1" x14ac:dyDescent="0.3"/>
    <row r="464" s="26" customFormat="1" ht="14.25" customHeight="1" x14ac:dyDescent="0.3"/>
    <row r="465" s="26" customFormat="1" ht="14.25" customHeight="1" x14ac:dyDescent="0.3"/>
    <row r="466" s="26" customFormat="1" ht="14.25" customHeight="1" x14ac:dyDescent="0.3"/>
    <row r="467" s="26" customFormat="1" ht="14.25" customHeight="1" x14ac:dyDescent="0.3"/>
    <row r="468" s="26" customFormat="1" ht="14.25" customHeight="1" x14ac:dyDescent="0.3"/>
    <row r="469" s="26" customFormat="1" ht="14.25" customHeight="1" x14ac:dyDescent="0.3"/>
    <row r="470" s="26" customFormat="1" ht="14.25" customHeight="1" x14ac:dyDescent="0.3"/>
    <row r="471" s="26" customFormat="1" ht="14.25" customHeight="1" x14ac:dyDescent="0.3"/>
    <row r="472" s="26" customFormat="1" ht="14.25" customHeight="1" x14ac:dyDescent="0.3"/>
    <row r="473" s="26" customFormat="1" ht="14.25" customHeight="1" x14ac:dyDescent="0.3"/>
    <row r="474" s="26" customFormat="1" ht="14.25" customHeight="1" x14ac:dyDescent="0.3"/>
    <row r="475" s="26" customFormat="1" ht="14.25" customHeight="1" x14ac:dyDescent="0.3"/>
    <row r="476" s="26" customFormat="1" ht="14.25" customHeight="1" x14ac:dyDescent="0.3"/>
    <row r="477" s="26" customFormat="1" ht="14.25" customHeight="1" x14ac:dyDescent="0.3"/>
    <row r="478" s="26" customFormat="1" ht="14.25" customHeight="1" x14ac:dyDescent="0.3"/>
    <row r="479" s="26" customFormat="1" ht="14.25" customHeight="1" x14ac:dyDescent="0.3"/>
    <row r="480" s="26" customFormat="1" ht="14.25" customHeight="1" x14ac:dyDescent="0.3"/>
    <row r="481" s="26" customFormat="1" ht="14.25" customHeight="1" x14ac:dyDescent="0.3"/>
    <row r="482" s="26" customFormat="1" ht="14.25" customHeight="1" x14ac:dyDescent="0.3"/>
    <row r="483" s="26" customFormat="1" ht="14.25" customHeight="1" x14ac:dyDescent="0.3"/>
    <row r="484" s="26" customFormat="1" ht="14.25" customHeight="1" x14ac:dyDescent="0.3"/>
    <row r="485" s="26" customFormat="1" ht="14.25" customHeight="1" x14ac:dyDescent="0.3"/>
    <row r="486" s="26" customFormat="1" ht="14.25" customHeight="1" x14ac:dyDescent="0.3"/>
    <row r="487" s="26" customFormat="1" ht="14.25" customHeight="1" x14ac:dyDescent="0.3"/>
    <row r="488" s="26" customFormat="1" ht="14.25" customHeight="1" x14ac:dyDescent="0.3"/>
    <row r="489" s="26" customFormat="1" ht="14.25" customHeight="1" x14ac:dyDescent="0.3"/>
    <row r="490" s="26" customFormat="1" ht="14.25" customHeight="1" x14ac:dyDescent="0.3"/>
    <row r="491" s="26" customFormat="1" ht="14.25" customHeight="1" x14ac:dyDescent="0.3"/>
    <row r="492" s="26" customFormat="1" ht="14.25" customHeight="1" x14ac:dyDescent="0.3"/>
    <row r="493" s="26" customFormat="1" ht="14.25" customHeight="1" x14ac:dyDescent="0.3"/>
    <row r="494" s="26" customFormat="1" ht="14.25" customHeight="1" x14ac:dyDescent="0.3"/>
    <row r="495" s="26" customFormat="1" ht="14.25" customHeight="1" x14ac:dyDescent="0.3"/>
    <row r="496" s="26" customFormat="1" ht="14.25" customHeight="1" x14ac:dyDescent="0.3"/>
    <row r="497" s="26" customFormat="1" ht="14.25" customHeight="1" x14ac:dyDescent="0.3"/>
    <row r="498" s="26" customFormat="1" ht="14.25" customHeight="1" x14ac:dyDescent="0.3"/>
    <row r="499" s="26" customFormat="1" ht="14.25" customHeight="1" x14ac:dyDescent="0.3"/>
    <row r="500" s="26" customFormat="1" ht="14.25" customHeight="1" x14ac:dyDescent="0.3"/>
    <row r="501" s="26" customFormat="1" ht="14.25" customHeight="1" x14ac:dyDescent="0.3"/>
    <row r="502" s="26" customFormat="1" ht="14.25" customHeight="1" x14ac:dyDescent="0.3"/>
    <row r="503" s="26" customFormat="1" ht="14.25" customHeight="1" x14ac:dyDescent="0.3"/>
    <row r="504" s="26" customFormat="1" ht="14.25" customHeight="1" x14ac:dyDescent="0.3"/>
    <row r="505" s="26" customFormat="1" ht="14.25" customHeight="1" x14ac:dyDescent="0.3"/>
    <row r="506" s="26" customFormat="1" ht="14.25" customHeight="1" x14ac:dyDescent="0.3"/>
    <row r="507" s="26" customFormat="1" ht="14.25" customHeight="1" x14ac:dyDescent="0.3"/>
    <row r="508" s="26" customFormat="1" ht="14.25" customHeight="1" x14ac:dyDescent="0.3"/>
    <row r="509" s="26" customFormat="1" ht="14.25" customHeight="1" x14ac:dyDescent="0.3"/>
    <row r="510" s="26" customFormat="1" ht="14.25" customHeight="1" x14ac:dyDescent="0.3"/>
    <row r="511" s="26" customFormat="1" ht="14.25" customHeight="1" x14ac:dyDescent="0.3"/>
    <row r="512" s="26" customFormat="1" ht="14.25" customHeight="1" x14ac:dyDescent="0.3"/>
    <row r="513" s="26" customFormat="1" ht="14.25" customHeight="1" x14ac:dyDescent="0.3"/>
    <row r="514" s="26" customFormat="1" ht="14.25" customHeight="1" x14ac:dyDescent="0.3"/>
    <row r="515" s="26" customFormat="1" ht="14.25" customHeight="1" x14ac:dyDescent="0.3"/>
    <row r="516" s="26" customFormat="1" ht="14.25" customHeight="1" x14ac:dyDescent="0.3"/>
    <row r="517" s="26" customFormat="1" ht="14.25" customHeight="1" x14ac:dyDescent="0.3"/>
    <row r="518" s="26" customFormat="1" ht="14.25" customHeight="1" x14ac:dyDescent="0.3"/>
    <row r="519" s="26" customFormat="1" ht="14.25" customHeight="1" x14ac:dyDescent="0.3"/>
    <row r="520" s="26" customFormat="1" ht="14.25" customHeight="1" x14ac:dyDescent="0.3"/>
    <row r="521" s="26" customFormat="1" ht="14.25" customHeight="1" x14ac:dyDescent="0.3"/>
    <row r="522" s="26" customFormat="1" ht="14.25" customHeight="1" x14ac:dyDescent="0.3"/>
    <row r="523" s="26" customFormat="1" ht="14.25" customHeight="1" x14ac:dyDescent="0.3"/>
    <row r="524" s="26" customFormat="1" ht="14.25" customHeight="1" x14ac:dyDescent="0.3"/>
    <row r="525" s="26" customFormat="1" ht="14.25" customHeight="1" x14ac:dyDescent="0.3"/>
    <row r="526" s="26" customFormat="1" ht="14.25" customHeight="1" x14ac:dyDescent="0.3"/>
    <row r="527" s="26" customFormat="1" ht="14.25" customHeight="1" x14ac:dyDescent="0.3"/>
    <row r="528" s="26" customFormat="1" ht="14.25" customHeight="1" x14ac:dyDescent="0.3"/>
    <row r="529" s="26" customFormat="1" ht="14.25" customHeight="1" x14ac:dyDescent="0.3"/>
    <row r="530" s="26" customFormat="1" ht="14.25" customHeight="1" x14ac:dyDescent="0.3"/>
    <row r="531" s="26" customFormat="1" ht="14.25" customHeight="1" x14ac:dyDescent="0.3"/>
    <row r="532" s="26" customFormat="1" ht="14.25" customHeight="1" x14ac:dyDescent="0.3"/>
    <row r="533" s="26" customFormat="1" ht="14.25" customHeight="1" x14ac:dyDescent="0.3"/>
    <row r="534" s="26" customFormat="1" ht="14.25" customHeight="1" x14ac:dyDescent="0.3"/>
    <row r="535" s="26" customFormat="1" ht="14.25" customHeight="1" x14ac:dyDescent="0.3"/>
    <row r="536" s="26" customFormat="1" ht="14.25" customHeight="1" x14ac:dyDescent="0.3"/>
    <row r="537" s="26" customFormat="1" ht="14.25" customHeight="1" x14ac:dyDescent="0.3"/>
    <row r="538" s="26" customFormat="1" ht="14.25" customHeight="1" x14ac:dyDescent="0.3"/>
    <row r="539" s="26" customFormat="1" ht="14.25" customHeight="1" x14ac:dyDescent="0.3"/>
    <row r="540" s="26" customFormat="1" ht="14.25" customHeight="1" x14ac:dyDescent="0.3"/>
    <row r="541" s="26" customFormat="1" ht="14.25" customHeight="1" x14ac:dyDescent="0.3"/>
    <row r="542" s="26" customFormat="1" ht="14.25" customHeight="1" x14ac:dyDescent="0.3"/>
    <row r="543" s="26" customFormat="1" ht="14.25" customHeight="1" x14ac:dyDescent="0.3"/>
    <row r="544" s="26" customFormat="1" ht="14.25" customHeight="1" x14ac:dyDescent="0.3"/>
    <row r="545" s="26" customFormat="1" ht="14.25" customHeight="1" x14ac:dyDescent="0.3"/>
    <row r="546" s="26" customFormat="1" ht="14.25" customHeight="1" x14ac:dyDescent="0.3"/>
    <row r="547" s="26" customFormat="1" ht="14.25" customHeight="1" x14ac:dyDescent="0.3"/>
    <row r="548" s="26" customFormat="1" ht="14.25" customHeight="1" x14ac:dyDescent="0.3"/>
    <row r="549" s="26" customFormat="1" ht="14.25" customHeight="1" x14ac:dyDescent="0.3"/>
    <row r="550" s="26" customFormat="1" ht="14.25" customHeight="1" x14ac:dyDescent="0.3"/>
    <row r="551" s="26" customFormat="1" ht="14.25" customHeight="1" x14ac:dyDescent="0.3"/>
    <row r="552" s="26" customFormat="1" ht="14.25" customHeight="1" x14ac:dyDescent="0.3"/>
    <row r="553" s="26" customFormat="1" ht="14.25" customHeight="1" x14ac:dyDescent="0.3"/>
    <row r="554" s="26" customFormat="1" ht="14.25" customHeight="1" x14ac:dyDescent="0.3"/>
    <row r="555" s="26" customFormat="1" ht="14.25" customHeight="1" x14ac:dyDescent="0.3"/>
    <row r="556" s="26" customFormat="1" ht="14.25" customHeight="1" x14ac:dyDescent="0.3"/>
    <row r="557" s="26" customFormat="1" ht="14.25" customHeight="1" x14ac:dyDescent="0.3"/>
    <row r="558" s="26" customFormat="1" ht="14.25" customHeight="1" x14ac:dyDescent="0.3"/>
    <row r="559" s="26" customFormat="1" ht="14.25" customHeight="1" x14ac:dyDescent="0.3"/>
    <row r="560" s="26" customFormat="1" ht="14.25" customHeight="1" x14ac:dyDescent="0.3"/>
    <row r="561" s="26" customFormat="1" ht="14.25" customHeight="1" x14ac:dyDescent="0.3"/>
    <row r="562" s="26" customFormat="1" ht="14.25" customHeight="1" x14ac:dyDescent="0.3"/>
    <row r="563" s="26" customFormat="1" ht="14.25" customHeight="1" x14ac:dyDescent="0.3"/>
    <row r="564" s="26" customFormat="1" ht="14.25" customHeight="1" x14ac:dyDescent="0.3"/>
    <row r="565" s="26" customFormat="1" ht="14.25" customHeight="1" x14ac:dyDescent="0.3"/>
    <row r="566" s="26" customFormat="1" ht="14.25" customHeight="1" x14ac:dyDescent="0.3"/>
    <row r="567" s="26" customFormat="1" ht="14.25" customHeight="1" x14ac:dyDescent="0.3"/>
    <row r="568" s="26" customFormat="1" ht="14.25" customHeight="1" x14ac:dyDescent="0.3"/>
    <row r="569" s="26" customFormat="1" ht="14.25" customHeight="1" x14ac:dyDescent="0.3"/>
    <row r="570" s="26" customFormat="1" ht="14.25" customHeight="1" x14ac:dyDescent="0.3"/>
    <row r="571" s="26" customFormat="1" ht="14.25" customHeight="1" x14ac:dyDescent="0.3"/>
    <row r="572" s="26" customFormat="1" ht="14.25" customHeight="1" x14ac:dyDescent="0.3"/>
    <row r="573" s="26" customFormat="1" ht="14.25" customHeight="1" x14ac:dyDescent="0.3"/>
    <row r="574" s="26" customFormat="1" ht="14.25" customHeight="1" x14ac:dyDescent="0.3"/>
    <row r="575" s="26" customFormat="1" ht="14.25" customHeight="1" x14ac:dyDescent="0.3"/>
    <row r="576" s="26" customFormat="1" ht="14.25" customHeight="1" x14ac:dyDescent="0.3"/>
    <row r="577" s="26" customFormat="1" ht="14.25" customHeight="1" x14ac:dyDescent="0.3"/>
    <row r="578" s="26" customFormat="1" ht="14.25" customHeight="1" x14ac:dyDescent="0.3"/>
    <row r="579" s="26" customFormat="1" ht="14.25" customHeight="1" x14ac:dyDescent="0.3"/>
    <row r="580" s="26" customFormat="1" ht="14.25" customHeight="1" x14ac:dyDescent="0.3"/>
    <row r="581" s="26" customFormat="1" ht="14.25" customHeight="1" x14ac:dyDescent="0.3"/>
    <row r="582" s="26" customFormat="1" ht="14.25" customHeight="1" x14ac:dyDescent="0.3"/>
    <row r="583" s="26" customFormat="1" ht="14.25" customHeight="1" x14ac:dyDescent="0.3"/>
    <row r="584" s="26" customFormat="1" ht="14.25" customHeight="1" x14ac:dyDescent="0.3"/>
    <row r="585" s="26" customFormat="1" ht="14.25" customHeight="1" x14ac:dyDescent="0.3"/>
    <row r="586" s="26" customFormat="1" ht="14.25" customHeight="1" x14ac:dyDescent="0.3"/>
    <row r="587" s="26" customFormat="1" ht="14.25" customHeight="1" x14ac:dyDescent="0.3"/>
    <row r="588" s="26" customFormat="1" ht="14.25" customHeight="1" x14ac:dyDescent="0.3"/>
    <row r="589" s="26" customFormat="1" ht="14.25" customHeight="1" x14ac:dyDescent="0.3"/>
    <row r="590" s="26" customFormat="1" ht="14.25" customHeight="1" x14ac:dyDescent="0.3"/>
    <row r="591" s="26" customFormat="1" ht="14.25" customHeight="1" x14ac:dyDescent="0.3"/>
    <row r="592" s="26" customFormat="1" ht="14.25" customHeight="1" x14ac:dyDescent="0.3"/>
    <row r="593" s="26" customFormat="1" ht="14.25" customHeight="1" x14ac:dyDescent="0.3"/>
    <row r="594" s="26" customFormat="1" ht="14.25" customHeight="1" x14ac:dyDescent="0.3"/>
    <row r="595" s="26" customFormat="1" ht="14.25" customHeight="1" x14ac:dyDescent="0.3"/>
    <row r="596" s="26" customFormat="1" ht="14.25" customHeight="1" x14ac:dyDescent="0.3"/>
    <row r="597" s="26" customFormat="1" ht="14.25" customHeight="1" x14ac:dyDescent="0.3"/>
    <row r="598" s="26" customFormat="1" ht="14.25" customHeight="1" x14ac:dyDescent="0.3"/>
    <row r="599" s="26" customFormat="1" ht="14.25" customHeight="1" x14ac:dyDescent="0.3"/>
    <row r="600" s="26" customFormat="1" ht="14.25" customHeight="1" x14ac:dyDescent="0.3"/>
    <row r="601" s="26" customFormat="1" ht="14.25" customHeight="1" x14ac:dyDescent="0.3"/>
    <row r="602" s="26" customFormat="1" ht="14.25" customHeight="1" x14ac:dyDescent="0.3"/>
    <row r="603" s="26" customFormat="1" ht="14.25" customHeight="1" x14ac:dyDescent="0.3"/>
    <row r="604" s="26" customFormat="1" ht="14.25" customHeight="1" x14ac:dyDescent="0.3"/>
    <row r="605" s="26" customFormat="1" ht="14.25" customHeight="1" x14ac:dyDescent="0.3"/>
    <row r="606" s="26" customFormat="1" ht="14.25" customHeight="1" x14ac:dyDescent="0.3"/>
    <row r="607" s="26" customFormat="1" ht="14.25" customHeight="1" x14ac:dyDescent="0.3"/>
    <row r="608" s="26" customFormat="1" ht="14.25" customHeight="1" x14ac:dyDescent="0.3"/>
    <row r="609" s="26" customFormat="1" ht="14.25" customHeight="1" x14ac:dyDescent="0.3"/>
    <row r="610" s="26" customFormat="1" ht="14.25" customHeight="1" x14ac:dyDescent="0.3"/>
    <row r="611" s="26" customFormat="1" ht="14.25" customHeight="1" x14ac:dyDescent="0.3"/>
    <row r="612" s="26" customFormat="1" ht="14.25" customHeight="1" x14ac:dyDescent="0.3"/>
    <row r="613" s="26" customFormat="1" ht="14.25" customHeight="1" x14ac:dyDescent="0.3"/>
    <row r="614" s="26" customFormat="1" ht="14.25" customHeight="1" x14ac:dyDescent="0.3"/>
    <row r="615" s="26" customFormat="1" ht="14.25" customHeight="1" x14ac:dyDescent="0.3"/>
    <row r="616" s="26" customFormat="1" ht="14.25" customHeight="1" x14ac:dyDescent="0.3"/>
    <row r="617" s="26" customFormat="1" ht="14.25" customHeight="1" x14ac:dyDescent="0.3"/>
    <row r="618" s="26" customFormat="1" ht="14.25" customHeight="1" x14ac:dyDescent="0.3"/>
    <row r="619" s="26" customFormat="1" ht="14.25" customHeight="1" x14ac:dyDescent="0.3"/>
    <row r="620" s="26" customFormat="1" ht="14.25" customHeight="1" x14ac:dyDescent="0.3"/>
    <row r="621" s="26" customFormat="1" ht="14.25" customHeight="1" x14ac:dyDescent="0.3"/>
    <row r="622" s="26" customFormat="1" ht="14.25" customHeight="1" x14ac:dyDescent="0.3"/>
    <row r="623" s="26" customFormat="1" ht="14.25" customHeight="1" x14ac:dyDescent="0.3"/>
    <row r="624" s="26" customFormat="1" ht="14.25" customHeight="1" x14ac:dyDescent="0.3"/>
    <row r="625" s="26" customFormat="1" ht="14.25" customHeight="1" x14ac:dyDescent="0.3"/>
    <row r="626" s="26" customFormat="1" ht="14.25" customHeight="1" x14ac:dyDescent="0.3"/>
    <row r="627" s="26" customFormat="1" ht="14.25" customHeight="1" x14ac:dyDescent="0.3"/>
    <row r="628" s="26" customFormat="1" ht="14.25" customHeight="1" x14ac:dyDescent="0.3"/>
    <row r="629" s="26" customFormat="1" ht="14.25" customHeight="1" x14ac:dyDescent="0.3"/>
    <row r="630" s="26" customFormat="1" ht="14.25" customHeight="1" x14ac:dyDescent="0.3"/>
    <row r="631" s="26" customFormat="1" ht="14.25" customHeight="1" x14ac:dyDescent="0.3"/>
    <row r="632" s="26" customFormat="1" ht="14.25" customHeight="1" x14ac:dyDescent="0.3"/>
    <row r="633" s="26" customFormat="1" ht="14.25" customHeight="1" x14ac:dyDescent="0.3"/>
    <row r="634" s="26" customFormat="1" ht="14.25" customHeight="1" x14ac:dyDescent="0.3"/>
    <row r="635" s="26" customFormat="1" ht="14.25" customHeight="1" x14ac:dyDescent="0.3"/>
    <row r="636" s="26" customFormat="1" ht="14.25" customHeight="1" x14ac:dyDescent="0.3"/>
    <row r="637" s="26" customFormat="1" ht="14.25" customHeight="1" x14ac:dyDescent="0.3"/>
    <row r="638" s="26" customFormat="1" ht="14.25" customHeight="1" x14ac:dyDescent="0.3"/>
    <row r="639" s="26" customFormat="1" ht="14.25" customHeight="1" x14ac:dyDescent="0.3"/>
    <row r="640" s="26" customFormat="1" ht="14.25" customHeight="1" x14ac:dyDescent="0.3"/>
    <row r="641" s="26" customFormat="1" ht="14.25" customHeight="1" x14ac:dyDescent="0.3"/>
    <row r="642" s="26" customFormat="1" ht="14.25" customHeight="1" x14ac:dyDescent="0.3"/>
    <row r="643" s="26" customFormat="1" ht="14.25" customHeight="1" x14ac:dyDescent="0.3"/>
    <row r="644" s="26" customFormat="1" ht="14.25" customHeight="1" x14ac:dyDescent="0.3"/>
    <row r="645" s="26" customFormat="1" ht="14.25" customHeight="1" x14ac:dyDescent="0.3"/>
    <row r="646" s="26" customFormat="1" ht="14.25" customHeight="1" x14ac:dyDescent="0.3"/>
    <row r="647" s="26" customFormat="1" ht="14.25" customHeight="1" x14ac:dyDescent="0.3"/>
    <row r="648" s="26" customFormat="1" ht="14.25" customHeight="1" x14ac:dyDescent="0.3"/>
    <row r="649" s="26" customFormat="1" ht="14.25" customHeight="1" x14ac:dyDescent="0.3"/>
    <row r="650" s="26" customFormat="1" ht="14.25" customHeight="1" x14ac:dyDescent="0.3"/>
    <row r="651" s="26" customFormat="1" ht="14.25" customHeight="1" x14ac:dyDescent="0.3"/>
    <row r="652" s="26" customFormat="1" ht="14.25" customHeight="1" x14ac:dyDescent="0.3"/>
    <row r="653" s="26" customFormat="1" ht="14.25" customHeight="1" x14ac:dyDescent="0.3"/>
    <row r="654" s="26" customFormat="1" ht="14.25" customHeight="1" x14ac:dyDescent="0.3"/>
    <row r="655" s="26" customFormat="1" ht="14.25" customHeight="1" x14ac:dyDescent="0.3"/>
    <row r="656" s="26" customFormat="1" ht="14.25" customHeight="1" x14ac:dyDescent="0.3"/>
    <row r="657" s="26" customFormat="1" ht="14.25" customHeight="1" x14ac:dyDescent="0.3"/>
    <row r="658" s="26" customFormat="1" ht="14.25" customHeight="1" x14ac:dyDescent="0.3"/>
    <row r="659" s="26" customFormat="1" ht="14.25" customHeight="1" x14ac:dyDescent="0.3"/>
    <row r="660" s="26" customFormat="1" ht="14.25" customHeight="1" x14ac:dyDescent="0.3"/>
    <row r="661" s="26" customFormat="1" ht="14.25" customHeight="1" x14ac:dyDescent="0.3"/>
    <row r="662" s="26" customFormat="1" ht="14.25" customHeight="1" x14ac:dyDescent="0.3"/>
    <row r="663" s="26" customFormat="1" ht="14.25" customHeight="1" x14ac:dyDescent="0.3"/>
    <row r="664" s="26" customFormat="1" ht="14.25" customHeight="1" x14ac:dyDescent="0.3"/>
    <row r="665" s="26" customFormat="1" ht="14.25" customHeight="1" x14ac:dyDescent="0.3"/>
    <row r="666" s="26" customFormat="1" ht="14.25" customHeight="1" x14ac:dyDescent="0.3"/>
    <row r="667" s="26" customFormat="1" ht="14.25" customHeight="1" x14ac:dyDescent="0.3"/>
    <row r="668" s="26" customFormat="1" ht="14.25" customHeight="1" x14ac:dyDescent="0.3"/>
    <row r="669" s="26" customFormat="1" ht="14.25" customHeight="1" x14ac:dyDescent="0.3"/>
    <row r="670" s="26" customFormat="1" ht="14.25" customHeight="1" x14ac:dyDescent="0.3"/>
    <row r="671" s="26" customFormat="1" ht="14.25" customHeight="1" x14ac:dyDescent="0.3"/>
    <row r="672" s="26" customFormat="1" ht="14.25" customHeight="1" x14ac:dyDescent="0.3"/>
    <row r="673" s="26" customFormat="1" ht="14.25" customHeight="1" x14ac:dyDescent="0.3"/>
    <row r="674" s="26" customFormat="1" ht="14.25" customHeight="1" x14ac:dyDescent="0.3"/>
    <row r="675" s="26" customFormat="1" ht="14.25" customHeight="1" x14ac:dyDescent="0.3"/>
    <row r="676" s="26" customFormat="1" ht="14.25" customHeight="1" x14ac:dyDescent="0.3"/>
    <row r="677" s="26" customFormat="1" ht="14.25" customHeight="1" x14ac:dyDescent="0.3"/>
    <row r="678" s="26" customFormat="1" ht="14.25" customHeight="1" x14ac:dyDescent="0.3"/>
    <row r="679" s="26" customFormat="1" ht="14.25" customHeight="1" x14ac:dyDescent="0.3"/>
    <row r="680" s="26" customFormat="1" ht="14.25" customHeight="1" x14ac:dyDescent="0.3"/>
    <row r="681" s="26" customFormat="1" ht="14.25" customHeight="1" x14ac:dyDescent="0.3"/>
    <row r="682" s="26" customFormat="1" ht="14.25" customHeight="1" x14ac:dyDescent="0.3"/>
    <row r="683" s="26" customFormat="1" ht="14.25" customHeight="1" x14ac:dyDescent="0.3"/>
    <row r="684" s="26" customFormat="1" ht="14.25" customHeight="1" x14ac:dyDescent="0.3"/>
    <row r="685" s="26" customFormat="1" ht="14.25" customHeight="1" x14ac:dyDescent="0.3"/>
    <row r="686" s="26" customFormat="1" ht="14.25" customHeight="1" x14ac:dyDescent="0.3"/>
    <row r="687" s="26" customFormat="1" ht="14.25" customHeight="1" x14ac:dyDescent="0.3"/>
    <row r="688" s="26" customFormat="1" ht="14.25" customHeight="1" x14ac:dyDescent="0.3"/>
    <row r="689" s="26" customFormat="1" ht="14.25" customHeight="1" x14ac:dyDescent="0.3"/>
    <row r="690" s="26" customFormat="1" ht="14.25" customHeight="1" x14ac:dyDescent="0.3"/>
    <row r="691" s="26" customFormat="1" ht="14.25" customHeight="1" x14ac:dyDescent="0.3"/>
    <row r="692" s="26" customFormat="1" ht="14.25" customHeight="1" x14ac:dyDescent="0.3"/>
    <row r="693" s="26" customFormat="1" ht="14.25" customHeight="1" x14ac:dyDescent="0.3"/>
    <row r="694" s="26" customFormat="1" ht="14.25" customHeight="1" x14ac:dyDescent="0.3"/>
    <row r="695" s="26" customFormat="1" ht="14.25" customHeight="1" x14ac:dyDescent="0.3"/>
    <row r="696" s="26" customFormat="1" ht="14.25" customHeight="1" x14ac:dyDescent="0.3"/>
    <row r="697" s="26" customFormat="1" ht="14.25" customHeight="1" x14ac:dyDescent="0.3"/>
    <row r="698" s="26" customFormat="1" ht="14.25" customHeight="1" x14ac:dyDescent="0.3"/>
    <row r="699" s="26" customFormat="1" ht="14.25" customHeight="1" x14ac:dyDescent="0.3"/>
    <row r="700" s="26" customFormat="1" ht="14.25" customHeight="1" x14ac:dyDescent="0.3"/>
    <row r="701" s="26" customFormat="1" ht="14.25" customHeight="1" x14ac:dyDescent="0.3"/>
    <row r="702" s="26" customFormat="1" ht="14.25" customHeight="1" x14ac:dyDescent="0.3"/>
    <row r="703" s="26" customFormat="1" ht="14.25" customHeight="1" x14ac:dyDescent="0.3"/>
    <row r="704" s="26" customFormat="1" ht="14.25" customHeight="1" x14ac:dyDescent="0.3"/>
    <row r="705" s="26" customFormat="1" ht="14.25" customHeight="1" x14ac:dyDescent="0.3"/>
    <row r="706" s="26" customFormat="1" ht="14.25" customHeight="1" x14ac:dyDescent="0.3"/>
    <row r="707" s="26" customFormat="1" ht="14.25" customHeight="1" x14ac:dyDescent="0.3"/>
    <row r="708" s="26" customFormat="1" ht="14.25" customHeight="1" x14ac:dyDescent="0.3"/>
    <row r="709" s="26" customFormat="1" ht="14.25" customHeight="1" x14ac:dyDescent="0.3"/>
    <row r="710" s="26" customFormat="1" ht="14.25" customHeight="1" x14ac:dyDescent="0.3"/>
    <row r="711" s="26" customFormat="1" ht="14.25" customHeight="1" x14ac:dyDescent="0.3"/>
    <row r="712" s="26" customFormat="1" ht="14.25" customHeight="1" x14ac:dyDescent="0.3"/>
    <row r="713" s="26" customFormat="1" ht="14.25" customHeight="1" x14ac:dyDescent="0.3"/>
    <row r="714" s="26" customFormat="1" ht="14.25" customHeight="1" x14ac:dyDescent="0.3"/>
    <row r="715" s="26" customFormat="1" ht="14.25" customHeight="1" x14ac:dyDescent="0.3"/>
    <row r="716" s="26" customFormat="1" ht="14.25" customHeight="1" x14ac:dyDescent="0.3"/>
    <row r="717" s="26" customFormat="1" ht="14.25" customHeight="1" x14ac:dyDescent="0.3"/>
    <row r="718" s="26" customFormat="1" ht="14.25" customHeight="1" x14ac:dyDescent="0.3"/>
    <row r="719" s="26" customFormat="1" ht="14.25" customHeight="1" x14ac:dyDescent="0.3"/>
    <row r="720" s="26" customFormat="1" ht="14.25" customHeight="1" x14ac:dyDescent="0.3"/>
    <row r="721" s="26" customFormat="1" ht="14.25" customHeight="1" x14ac:dyDescent="0.3"/>
    <row r="722" s="26" customFormat="1" ht="14.25" customHeight="1" x14ac:dyDescent="0.3"/>
    <row r="723" s="26" customFormat="1" ht="14.25" customHeight="1" x14ac:dyDescent="0.3"/>
    <row r="724" s="26" customFormat="1" ht="14.25" customHeight="1" x14ac:dyDescent="0.3"/>
    <row r="725" s="26" customFormat="1" ht="14.25" customHeight="1" x14ac:dyDescent="0.3"/>
    <row r="726" s="26" customFormat="1" ht="14.25" customHeight="1" x14ac:dyDescent="0.3"/>
    <row r="727" s="26" customFormat="1" ht="14.25" customHeight="1" x14ac:dyDescent="0.3"/>
    <row r="728" s="26" customFormat="1" ht="14.25" customHeight="1" x14ac:dyDescent="0.3"/>
    <row r="729" s="26" customFormat="1" ht="14.25" customHeight="1" x14ac:dyDescent="0.3"/>
    <row r="730" s="26" customFormat="1" ht="14.25" customHeight="1" x14ac:dyDescent="0.3"/>
    <row r="731" s="26" customFormat="1" ht="14.25" customHeight="1" x14ac:dyDescent="0.3"/>
    <row r="732" s="26" customFormat="1" ht="14.25" customHeight="1" x14ac:dyDescent="0.3"/>
    <row r="733" s="26" customFormat="1" ht="14.25" customHeight="1" x14ac:dyDescent="0.3"/>
    <row r="734" s="26" customFormat="1" ht="14.25" customHeight="1" x14ac:dyDescent="0.3"/>
    <row r="735" s="26" customFormat="1" ht="14.25" customHeight="1" x14ac:dyDescent="0.3"/>
    <row r="736" s="26" customFormat="1" ht="14.25" customHeight="1" x14ac:dyDescent="0.3"/>
    <row r="737" s="26" customFormat="1" ht="14.25" customHeight="1" x14ac:dyDescent="0.3"/>
    <row r="738" s="26" customFormat="1" ht="14.25" customHeight="1" x14ac:dyDescent="0.3"/>
    <row r="739" s="26" customFormat="1" ht="14.25" customHeight="1" x14ac:dyDescent="0.3"/>
    <row r="740" s="26" customFormat="1" ht="14.25" customHeight="1" x14ac:dyDescent="0.3"/>
    <row r="741" s="26" customFormat="1" ht="14.25" customHeight="1" x14ac:dyDescent="0.3"/>
    <row r="742" s="26" customFormat="1" ht="14.25" customHeight="1" x14ac:dyDescent="0.3"/>
    <row r="743" s="26" customFormat="1" ht="14.25" customHeight="1" x14ac:dyDescent="0.3"/>
    <row r="744" s="26" customFormat="1" ht="14.25" customHeight="1" x14ac:dyDescent="0.3"/>
    <row r="745" s="26" customFormat="1" ht="14.25" customHeight="1" x14ac:dyDescent="0.3"/>
    <row r="746" s="26" customFormat="1" ht="14.25" customHeight="1" x14ac:dyDescent="0.3"/>
    <row r="747" s="26" customFormat="1" ht="14.25" customHeight="1" x14ac:dyDescent="0.3"/>
    <row r="748" s="26" customFormat="1" ht="14.25" customHeight="1" x14ac:dyDescent="0.3"/>
    <row r="749" s="26" customFormat="1" ht="14.25" customHeight="1" x14ac:dyDescent="0.3"/>
    <row r="750" s="26" customFormat="1" ht="14.25" customHeight="1" x14ac:dyDescent="0.3"/>
    <row r="751" s="26" customFormat="1" ht="14.25" customHeight="1" x14ac:dyDescent="0.3"/>
    <row r="752" s="26" customFormat="1" ht="14.25" customHeight="1" x14ac:dyDescent="0.3"/>
    <row r="753" s="26" customFormat="1" ht="14.25" customHeight="1" x14ac:dyDescent="0.3"/>
    <row r="754" s="26" customFormat="1" ht="14.25" customHeight="1" x14ac:dyDescent="0.3"/>
    <row r="755" s="26" customFormat="1" ht="14.25" customHeight="1" x14ac:dyDescent="0.3"/>
    <row r="756" s="26" customFormat="1" ht="14.25" customHeight="1" x14ac:dyDescent="0.3"/>
    <row r="757" s="26" customFormat="1" ht="14.25" customHeight="1" x14ac:dyDescent="0.3"/>
    <row r="758" s="26" customFormat="1" ht="14.25" customHeight="1" x14ac:dyDescent="0.3"/>
    <row r="759" s="26" customFormat="1" ht="14.25" customHeight="1" x14ac:dyDescent="0.3"/>
    <row r="760" s="26" customFormat="1" ht="14.25" customHeight="1" x14ac:dyDescent="0.3"/>
    <row r="761" s="26" customFormat="1" ht="14.25" customHeight="1" x14ac:dyDescent="0.3"/>
    <row r="762" s="26" customFormat="1" ht="14.25" customHeight="1" x14ac:dyDescent="0.3"/>
    <row r="763" s="26" customFormat="1" ht="14.25" customHeight="1" x14ac:dyDescent="0.3"/>
    <row r="764" s="26" customFormat="1" ht="14.25" customHeight="1" x14ac:dyDescent="0.3"/>
    <row r="765" s="26" customFormat="1" ht="14.25" customHeight="1" x14ac:dyDescent="0.3"/>
    <row r="766" s="26" customFormat="1" ht="14.25" customHeight="1" x14ac:dyDescent="0.3"/>
    <row r="767" s="26" customFormat="1" ht="14.25" customHeight="1" x14ac:dyDescent="0.3"/>
    <row r="768" s="26" customFormat="1" ht="14.25" customHeight="1" x14ac:dyDescent="0.3"/>
    <row r="769" s="26" customFormat="1" ht="14.25" customHeight="1" x14ac:dyDescent="0.3"/>
    <row r="770" s="26" customFormat="1" ht="14.25" customHeight="1" x14ac:dyDescent="0.3"/>
    <row r="771" s="26" customFormat="1" ht="14.25" customHeight="1" x14ac:dyDescent="0.3"/>
    <row r="772" s="26" customFormat="1" ht="14.25" customHeight="1" x14ac:dyDescent="0.3"/>
    <row r="773" s="26" customFormat="1" ht="14.25" customHeight="1" x14ac:dyDescent="0.3"/>
    <row r="774" s="26" customFormat="1" ht="14.25" customHeight="1" x14ac:dyDescent="0.3"/>
    <row r="775" s="26" customFormat="1" ht="14.25" customHeight="1" x14ac:dyDescent="0.3"/>
    <row r="776" s="26" customFormat="1" ht="14.25" customHeight="1" x14ac:dyDescent="0.3"/>
    <row r="777" s="26" customFormat="1" ht="14.25" customHeight="1" x14ac:dyDescent="0.3"/>
    <row r="778" s="26" customFormat="1" ht="14.25" customHeight="1" x14ac:dyDescent="0.3"/>
    <row r="779" s="26" customFormat="1" ht="14.25" customHeight="1" x14ac:dyDescent="0.3"/>
    <row r="780" s="26" customFormat="1" ht="14.25" customHeight="1" x14ac:dyDescent="0.3"/>
    <row r="781" s="26" customFormat="1" ht="14.25" customHeight="1" x14ac:dyDescent="0.3"/>
    <row r="782" s="26" customFormat="1" ht="14.25" customHeight="1" x14ac:dyDescent="0.3"/>
    <row r="783" s="26" customFormat="1" ht="14.25" customHeight="1" x14ac:dyDescent="0.3"/>
    <row r="784" s="26" customFormat="1" ht="14.25" customHeight="1" x14ac:dyDescent="0.3"/>
    <row r="785" s="26" customFormat="1" ht="14.25" customHeight="1" x14ac:dyDescent="0.3"/>
    <row r="786" s="26" customFormat="1" ht="14.25" customHeight="1" x14ac:dyDescent="0.3"/>
    <row r="787" s="26" customFormat="1" ht="14.25" customHeight="1" x14ac:dyDescent="0.3"/>
    <row r="788" s="26" customFormat="1" ht="14.25" customHeight="1" x14ac:dyDescent="0.3"/>
    <row r="789" s="26" customFormat="1" ht="14.25" customHeight="1" x14ac:dyDescent="0.3"/>
    <row r="790" s="26" customFormat="1" ht="14.25" customHeight="1" x14ac:dyDescent="0.3"/>
    <row r="791" s="26" customFormat="1" ht="14.25" customHeight="1" x14ac:dyDescent="0.3"/>
    <row r="792" s="26" customFormat="1" ht="14.25" customHeight="1" x14ac:dyDescent="0.3"/>
    <row r="793" s="26" customFormat="1" ht="14.25" customHeight="1" x14ac:dyDescent="0.3"/>
    <row r="794" s="26" customFormat="1" ht="14.25" customHeight="1" x14ac:dyDescent="0.3"/>
    <row r="795" s="26" customFormat="1" ht="14.25" customHeight="1" x14ac:dyDescent="0.3"/>
    <row r="796" s="26" customFormat="1" ht="14.25" customHeight="1" x14ac:dyDescent="0.3"/>
    <row r="797" s="26" customFormat="1" ht="14.25" customHeight="1" x14ac:dyDescent="0.3"/>
    <row r="798" s="26" customFormat="1" ht="14.25" customHeight="1" x14ac:dyDescent="0.3"/>
    <row r="799" s="26" customFormat="1" ht="14.25" customHeight="1" x14ac:dyDescent="0.3"/>
    <row r="800" s="26" customFormat="1" ht="14.25" customHeight="1" x14ac:dyDescent="0.3"/>
    <row r="801" s="26" customFormat="1" ht="14.25" customHeight="1" x14ac:dyDescent="0.3"/>
    <row r="802" s="26" customFormat="1" ht="14.25" customHeight="1" x14ac:dyDescent="0.3"/>
    <row r="803" s="26" customFormat="1" ht="14.25" customHeight="1" x14ac:dyDescent="0.3"/>
    <row r="804" s="26" customFormat="1" ht="14.25" customHeight="1" x14ac:dyDescent="0.3"/>
    <row r="805" s="26" customFormat="1" ht="14.25" customHeight="1" x14ac:dyDescent="0.3"/>
    <row r="806" s="26" customFormat="1" ht="14.25" customHeight="1" x14ac:dyDescent="0.3"/>
    <row r="807" s="26" customFormat="1" ht="14.25" customHeight="1" x14ac:dyDescent="0.3"/>
    <row r="808" s="26" customFormat="1" ht="14.25" customHeight="1" x14ac:dyDescent="0.3"/>
    <row r="809" s="26" customFormat="1" ht="14.25" customHeight="1" x14ac:dyDescent="0.3"/>
    <row r="810" s="26" customFormat="1" ht="14.25" customHeight="1" x14ac:dyDescent="0.3"/>
    <row r="811" s="26" customFormat="1" ht="14.25" customHeight="1" x14ac:dyDescent="0.3"/>
    <row r="812" s="26" customFormat="1" ht="14.25" customHeight="1" x14ac:dyDescent="0.3"/>
    <row r="813" s="26" customFormat="1" ht="14.25" customHeight="1" x14ac:dyDescent="0.3"/>
    <row r="814" s="26" customFormat="1" ht="14.25" customHeight="1" x14ac:dyDescent="0.3"/>
    <row r="815" s="26" customFormat="1" ht="14.25" customHeight="1" x14ac:dyDescent="0.3"/>
    <row r="816" s="26" customFormat="1" ht="14.25" customHeight="1" x14ac:dyDescent="0.3"/>
    <row r="817" s="26" customFormat="1" ht="14.25" customHeight="1" x14ac:dyDescent="0.3"/>
    <row r="818" s="26" customFormat="1" ht="14.25" customHeight="1" x14ac:dyDescent="0.3"/>
    <row r="819" s="26" customFormat="1" ht="14.25" customHeight="1" x14ac:dyDescent="0.3"/>
    <row r="820" s="26" customFormat="1" ht="14.25" customHeight="1" x14ac:dyDescent="0.3"/>
    <row r="821" s="26" customFormat="1" ht="14.25" customHeight="1" x14ac:dyDescent="0.3"/>
    <row r="822" s="26" customFormat="1" ht="14.25" customHeight="1" x14ac:dyDescent="0.3"/>
    <row r="823" s="26" customFormat="1" ht="14.25" customHeight="1" x14ac:dyDescent="0.3"/>
    <row r="824" s="26" customFormat="1" ht="14.25" customHeight="1" x14ac:dyDescent="0.3"/>
    <row r="825" s="26" customFormat="1" ht="14.25" customHeight="1" x14ac:dyDescent="0.3"/>
    <row r="826" s="26" customFormat="1" ht="14.25" customHeight="1" x14ac:dyDescent="0.3"/>
    <row r="827" s="26" customFormat="1" ht="14.25" customHeight="1" x14ac:dyDescent="0.3"/>
    <row r="828" s="26" customFormat="1" ht="14.25" customHeight="1" x14ac:dyDescent="0.3"/>
    <row r="829" s="26" customFormat="1" ht="14.25" customHeight="1" x14ac:dyDescent="0.3"/>
    <row r="830" s="26" customFormat="1" ht="14.25" customHeight="1" x14ac:dyDescent="0.3"/>
    <row r="831" s="26" customFormat="1" ht="14.25" customHeight="1" x14ac:dyDescent="0.3"/>
    <row r="832" s="26" customFormat="1" ht="14.25" customHeight="1" x14ac:dyDescent="0.3"/>
    <row r="833" s="26" customFormat="1" ht="14.25" customHeight="1" x14ac:dyDescent="0.3"/>
    <row r="834" s="26" customFormat="1" ht="14.25" customHeight="1" x14ac:dyDescent="0.3"/>
    <row r="835" s="26" customFormat="1" ht="14.25" customHeight="1" x14ac:dyDescent="0.3"/>
    <row r="836" s="26" customFormat="1" ht="14.25" customHeight="1" x14ac:dyDescent="0.3"/>
    <row r="837" s="26" customFormat="1" ht="14.25" customHeight="1" x14ac:dyDescent="0.3"/>
    <row r="838" s="26" customFormat="1" ht="14.25" customHeight="1" x14ac:dyDescent="0.3"/>
    <row r="839" s="26" customFormat="1" ht="14.25" customHeight="1" x14ac:dyDescent="0.3"/>
    <row r="840" s="26" customFormat="1" ht="14.25" customHeight="1" x14ac:dyDescent="0.3"/>
    <row r="841" s="26" customFormat="1" ht="14.25" customHeight="1" x14ac:dyDescent="0.3"/>
    <row r="842" s="26" customFormat="1" ht="14.25" customHeight="1" x14ac:dyDescent="0.3"/>
    <row r="843" s="26" customFormat="1" ht="14.25" customHeight="1" x14ac:dyDescent="0.3"/>
    <row r="844" s="26" customFormat="1" ht="14.25" customHeight="1" x14ac:dyDescent="0.3"/>
    <row r="845" s="26" customFormat="1" ht="14.25" customHeight="1" x14ac:dyDescent="0.3"/>
    <row r="846" s="26" customFormat="1" ht="14.25" customHeight="1" x14ac:dyDescent="0.3"/>
    <row r="847" s="26" customFormat="1" ht="14.25" customHeight="1" x14ac:dyDescent="0.3"/>
    <row r="848" s="26" customFormat="1" ht="14.25" customHeight="1" x14ac:dyDescent="0.3"/>
    <row r="849" s="26" customFormat="1" ht="14.25" customHeight="1" x14ac:dyDescent="0.3"/>
    <row r="850" s="26" customFormat="1" ht="14.25" customHeight="1" x14ac:dyDescent="0.3"/>
    <row r="851" s="26" customFormat="1" ht="14.25" customHeight="1" x14ac:dyDescent="0.3"/>
    <row r="852" s="26" customFormat="1" ht="14.25" customHeight="1" x14ac:dyDescent="0.3"/>
    <row r="853" s="26" customFormat="1" ht="14.25" customHeight="1" x14ac:dyDescent="0.3"/>
    <row r="854" s="26" customFormat="1" ht="14.25" customHeight="1" x14ac:dyDescent="0.3"/>
    <row r="855" s="26" customFormat="1" ht="14.25" customHeight="1" x14ac:dyDescent="0.3"/>
    <row r="856" s="26" customFormat="1" ht="14.25" customHeight="1" x14ac:dyDescent="0.3"/>
    <row r="857" s="26" customFormat="1" ht="14.25" customHeight="1" x14ac:dyDescent="0.3"/>
    <row r="858" s="26" customFormat="1" ht="14.25" customHeight="1" x14ac:dyDescent="0.3"/>
    <row r="859" s="26" customFormat="1" ht="14.25" customHeight="1" x14ac:dyDescent="0.3"/>
    <row r="860" s="26" customFormat="1" ht="14.25" customHeight="1" x14ac:dyDescent="0.3"/>
    <row r="861" s="26" customFormat="1" ht="14.25" customHeight="1" x14ac:dyDescent="0.3"/>
    <row r="862" s="26" customFormat="1" ht="14.25" customHeight="1" x14ac:dyDescent="0.3"/>
    <row r="863" s="26" customFormat="1" ht="14.25" customHeight="1" x14ac:dyDescent="0.3"/>
    <row r="864" s="26" customFormat="1" ht="14.25" customHeight="1" x14ac:dyDescent="0.3"/>
    <row r="865" s="26" customFormat="1" ht="14.25" customHeight="1" x14ac:dyDescent="0.3"/>
    <row r="866" s="26" customFormat="1" ht="14.25" customHeight="1" x14ac:dyDescent="0.3"/>
    <row r="867" s="26" customFormat="1" ht="14.25" customHeight="1" x14ac:dyDescent="0.3"/>
    <row r="868" s="26" customFormat="1" ht="14.25" customHeight="1" x14ac:dyDescent="0.3"/>
    <row r="869" s="26" customFormat="1" ht="14.25" customHeight="1" x14ac:dyDescent="0.3"/>
    <row r="870" s="26" customFormat="1" ht="14.25" customHeight="1" x14ac:dyDescent="0.3"/>
    <row r="871" s="26" customFormat="1" ht="14.25" customHeight="1" x14ac:dyDescent="0.3"/>
    <row r="872" s="26" customFormat="1" ht="14.25" customHeight="1" x14ac:dyDescent="0.3"/>
    <row r="873" s="26" customFormat="1" ht="14.25" customHeight="1" x14ac:dyDescent="0.3"/>
    <row r="874" s="26" customFormat="1" ht="14.25" customHeight="1" x14ac:dyDescent="0.3"/>
    <row r="875" s="26" customFormat="1" ht="14.25" customHeight="1" x14ac:dyDescent="0.3"/>
    <row r="876" s="26" customFormat="1" ht="14.25" customHeight="1" x14ac:dyDescent="0.3"/>
    <row r="877" s="26" customFormat="1" ht="14.25" customHeight="1" x14ac:dyDescent="0.3"/>
    <row r="878" s="26" customFormat="1" ht="14.25" customHeight="1" x14ac:dyDescent="0.3"/>
    <row r="879" s="26" customFormat="1" ht="14.25" customHeight="1" x14ac:dyDescent="0.3"/>
    <row r="880" s="26" customFormat="1" ht="14.25" customHeight="1" x14ac:dyDescent="0.3"/>
    <row r="881" s="26" customFormat="1" ht="14.25" customHeight="1" x14ac:dyDescent="0.3"/>
    <row r="882" s="26" customFormat="1" ht="14.25" customHeight="1" x14ac:dyDescent="0.3"/>
    <row r="883" s="26" customFormat="1" ht="14.25" customHeight="1" x14ac:dyDescent="0.3"/>
    <row r="884" s="26" customFormat="1" ht="14.25" customHeight="1" x14ac:dyDescent="0.3"/>
    <row r="885" s="26" customFormat="1" ht="14.25" customHeight="1" x14ac:dyDescent="0.3"/>
    <row r="886" s="26" customFormat="1" ht="14.25" customHeight="1" x14ac:dyDescent="0.3"/>
    <row r="887" s="26" customFormat="1" ht="14.25" customHeight="1" x14ac:dyDescent="0.3"/>
    <row r="888" s="26" customFormat="1" ht="14.25" customHeight="1" x14ac:dyDescent="0.3"/>
    <row r="889" s="26" customFormat="1" ht="14.25" customHeight="1" x14ac:dyDescent="0.3"/>
    <row r="890" s="26" customFormat="1" ht="14.25" customHeight="1" x14ac:dyDescent="0.3"/>
    <row r="891" s="26" customFormat="1" ht="14.25" customHeight="1" x14ac:dyDescent="0.3"/>
    <row r="892" s="26" customFormat="1" ht="14.25" customHeight="1" x14ac:dyDescent="0.3"/>
    <row r="893" s="26" customFormat="1" ht="14.25" customHeight="1" x14ac:dyDescent="0.3"/>
    <row r="894" s="26" customFormat="1" ht="14.25" customHeight="1" x14ac:dyDescent="0.3"/>
    <row r="895" s="26" customFormat="1" ht="14.25" customHeight="1" x14ac:dyDescent="0.3"/>
    <row r="896" s="26" customFormat="1" ht="14.25" customHeight="1" x14ac:dyDescent="0.3"/>
    <row r="897" s="26" customFormat="1" ht="14.25" customHeight="1" x14ac:dyDescent="0.3"/>
    <row r="898" s="26" customFormat="1" ht="14.25" customHeight="1" x14ac:dyDescent="0.3"/>
    <row r="899" s="26" customFormat="1" ht="14.25" customHeight="1" x14ac:dyDescent="0.3"/>
    <row r="900" s="26" customFormat="1" ht="14.25" customHeight="1" x14ac:dyDescent="0.3"/>
    <row r="901" s="26" customFormat="1" ht="14.25" customHeight="1" x14ac:dyDescent="0.3"/>
    <row r="902" s="26" customFormat="1" ht="14.25" customHeight="1" x14ac:dyDescent="0.3"/>
    <row r="903" s="26" customFormat="1" ht="14.25" customHeight="1" x14ac:dyDescent="0.3"/>
    <row r="904" s="26" customFormat="1" ht="14.25" customHeight="1" x14ac:dyDescent="0.3"/>
    <row r="905" s="26" customFormat="1" ht="14.25" customHeight="1" x14ac:dyDescent="0.3"/>
    <row r="906" s="26" customFormat="1" ht="14.25" customHeight="1" x14ac:dyDescent="0.3"/>
    <row r="907" s="26" customFormat="1" ht="14.25" customHeight="1" x14ac:dyDescent="0.3"/>
    <row r="908" s="26" customFormat="1" ht="14.25" customHeight="1" x14ac:dyDescent="0.3"/>
    <row r="909" s="26" customFormat="1" ht="14.25" customHeight="1" x14ac:dyDescent="0.3"/>
    <row r="910" s="26" customFormat="1" ht="14.25" customHeight="1" x14ac:dyDescent="0.3"/>
    <row r="911" s="26" customFormat="1" ht="14.25" customHeight="1" x14ac:dyDescent="0.3"/>
    <row r="912" s="26" customFormat="1" ht="14.25" customHeight="1" x14ac:dyDescent="0.3"/>
    <row r="913" s="26" customFormat="1" ht="14.25" customHeight="1" x14ac:dyDescent="0.3"/>
    <row r="914" s="26" customFormat="1" ht="14.25" customHeight="1" x14ac:dyDescent="0.3"/>
    <row r="915" s="26" customFormat="1" ht="14.25" customHeight="1" x14ac:dyDescent="0.3"/>
    <row r="916" s="26" customFormat="1" ht="14.25" customHeight="1" x14ac:dyDescent="0.3"/>
    <row r="917" s="26" customFormat="1" ht="14.25" customHeight="1" x14ac:dyDescent="0.3"/>
    <row r="918" s="26" customFormat="1" ht="14.25" customHeight="1" x14ac:dyDescent="0.3"/>
    <row r="919" s="26" customFormat="1" ht="14.25" customHeight="1" x14ac:dyDescent="0.3"/>
    <row r="920" s="26" customFormat="1" ht="14.25" customHeight="1" x14ac:dyDescent="0.3"/>
    <row r="921" s="26" customFormat="1" ht="14.25" customHeight="1" x14ac:dyDescent="0.3"/>
    <row r="922" s="26" customFormat="1" ht="14.25" customHeight="1" x14ac:dyDescent="0.3"/>
    <row r="923" s="26" customFormat="1" ht="14.25" customHeight="1" x14ac:dyDescent="0.3"/>
    <row r="924" s="26" customFormat="1" ht="14.25" customHeight="1" x14ac:dyDescent="0.3"/>
    <row r="925" s="26" customFormat="1" ht="14.25" customHeight="1" x14ac:dyDescent="0.3"/>
    <row r="926" s="26" customFormat="1" ht="14.25" customHeight="1" x14ac:dyDescent="0.3"/>
    <row r="927" s="26" customFormat="1" ht="14.25" customHeight="1" x14ac:dyDescent="0.3"/>
    <row r="928" s="26" customFormat="1" ht="14.25" customHeight="1" x14ac:dyDescent="0.3"/>
    <row r="929" s="26" customFormat="1" ht="14.25" customHeight="1" x14ac:dyDescent="0.3"/>
    <row r="930" s="26" customFormat="1" ht="14.25" customHeight="1" x14ac:dyDescent="0.3"/>
    <row r="931" s="26" customFormat="1" ht="14.25" customHeight="1" x14ac:dyDescent="0.3"/>
    <row r="932" s="26" customFormat="1" ht="14.25" customHeight="1" x14ac:dyDescent="0.3"/>
    <row r="933" s="26" customFormat="1" ht="14.25" customHeight="1" x14ac:dyDescent="0.3"/>
    <row r="934" s="26" customFormat="1" ht="14.25" customHeight="1" x14ac:dyDescent="0.3"/>
    <row r="935" s="26" customFormat="1" ht="14.25" customHeight="1" x14ac:dyDescent="0.3"/>
    <row r="936" s="26" customFormat="1" ht="14.25" customHeight="1" x14ac:dyDescent="0.3"/>
    <row r="937" s="26" customFormat="1" ht="14.25" customHeight="1" x14ac:dyDescent="0.3"/>
    <row r="938" s="26" customFormat="1" ht="14.25" customHeight="1" x14ac:dyDescent="0.3"/>
    <row r="939" s="26" customFormat="1" ht="14.25" customHeight="1" x14ac:dyDescent="0.3"/>
    <row r="940" s="26" customFormat="1" ht="14.25" customHeight="1" x14ac:dyDescent="0.3"/>
    <row r="941" s="26" customFormat="1" ht="14.25" customHeight="1" x14ac:dyDescent="0.3"/>
    <row r="942" s="26" customFormat="1" ht="14.25" customHeight="1" x14ac:dyDescent="0.3"/>
    <row r="943" s="26" customFormat="1" ht="14.25" customHeight="1" x14ac:dyDescent="0.3"/>
    <row r="944" s="26" customFormat="1" ht="14.25" customHeight="1" x14ac:dyDescent="0.3"/>
    <row r="945" s="26" customFormat="1" ht="14.25" customHeight="1" x14ac:dyDescent="0.3"/>
    <row r="946" s="26" customFormat="1" ht="14.25" customHeight="1" x14ac:dyDescent="0.3"/>
    <row r="947" s="26" customFormat="1" ht="14.25" customHeight="1" x14ac:dyDescent="0.3"/>
    <row r="948" s="26" customFormat="1" ht="14.25" customHeight="1" x14ac:dyDescent="0.3"/>
    <row r="949" s="26" customFormat="1" ht="14.25" customHeight="1" x14ac:dyDescent="0.3"/>
    <row r="950" s="26" customFormat="1" ht="14.25" customHeight="1" x14ac:dyDescent="0.3"/>
    <row r="951" s="26" customFormat="1" ht="14.25" customHeight="1" x14ac:dyDescent="0.3"/>
    <row r="952" s="26" customFormat="1" ht="14.25" customHeight="1" x14ac:dyDescent="0.3"/>
    <row r="953" s="26" customFormat="1" ht="14.25" customHeight="1" x14ac:dyDescent="0.3"/>
    <row r="954" s="26" customFormat="1" ht="14.25" customHeight="1" x14ac:dyDescent="0.3"/>
    <row r="955" s="26" customFormat="1" ht="14.25" customHeight="1" x14ac:dyDescent="0.3"/>
    <row r="956" s="26" customFormat="1" ht="14.25" customHeight="1" x14ac:dyDescent="0.3"/>
    <row r="957" s="26" customFormat="1" ht="14.25" customHeight="1" x14ac:dyDescent="0.3"/>
    <row r="958" s="26" customFormat="1" ht="14.25" customHeight="1" x14ac:dyDescent="0.3"/>
    <row r="959" s="26" customFormat="1" ht="14.25" customHeight="1" x14ac:dyDescent="0.3"/>
    <row r="960" s="26" customFormat="1" ht="14.25" customHeight="1" x14ac:dyDescent="0.3"/>
    <row r="961" s="26" customFormat="1" ht="14.25" customHeight="1" x14ac:dyDescent="0.3"/>
    <row r="962" s="26" customFormat="1" ht="14.25" customHeight="1" x14ac:dyDescent="0.3"/>
    <row r="963" s="26" customFormat="1" ht="14.25" customHeight="1" x14ac:dyDescent="0.3"/>
    <row r="964" s="26" customFormat="1" ht="14.25" customHeight="1" x14ac:dyDescent="0.3"/>
    <row r="965" s="26" customFormat="1" ht="14.25" customHeight="1" x14ac:dyDescent="0.3"/>
    <row r="966" s="26" customFormat="1" ht="14.25" customHeight="1" x14ac:dyDescent="0.3"/>
    <row r="967" s="26" customFormat="1" ht="14.25" customHeight="1" x14ac:dyDescent="0.3"/>
    <row r="968" s="26" customFormat="1" ht="14.25" customHeight="1" x14ac:dyDescent="0.3"/>
    <row r="969" s="26" customFormat="1" ht="14.25" customHeight="1" x14ac:dyDescent="0.3"/>
    <row r="970" s="26" customFormat="1" ht="14.25" customHeight="1" x14ac:dyDescent="0.3"/>
    <row r="971" s="26" customFormat="1" ht="14.25" customHeight="1" x14ac:dyDescent="0.3"/>
    <row r="972" s="26" customFormat="1" ht="14.25" customHeight="1" x14ac:dyDescent="0.3"/>
    <row r="973" s="26" customFormat="1" ht="14.25" customHeight="1" x14ac:dyDescent="0.3"/>
    <row r="974" s="26" customFormat="1" ht="14.25" customHeight="1" x14ac:dyDescent="0.3"/>
    <row r="975" s="26" customFormat="1" ht="14.25" customHeight="1" x14ac:dyDescent="0.3"/>
    <row r="976" s="26" customFormat="1" ht="14.25" customHeight="1" x14ac:dyDescent="0.3"/>
    <row r="977" s="26" customFormat="1" ht="14.25" customHeight="1" x14ac:dyDescent="0.3"/>
    <row r="978" s="26" customFormat="1" ht="14.25" customHeight="1" x14ac:dyDescent="0.3"/>
    <row r="979" s="26" customFormat="1" ht="14.25" customHeight="1" x14ac:dyDescent="0.3"/>
    <row r="980" s="26" customFormat="1" ht="14.25" customHeight="1" x14ac:dyDescent="0.3"/>
    <row r="981" s="26" customFormat="1" ht="14.25" customHeight="1" x14ac:dyDescent="0.3"/>
    <row r="982" s="26" customFormat="1" ht="14.25" customHeight="1" x14ac:dyDescent="0.3"/>
    <row r="983" s="26" customFormat="1" ht="14.25" customHeight="1" x14ac:dyDescent="0.3"/>
    <row r="984" s="26" customFormat="1" ht="14.25" customHeight="1" x14ac:dyDescent="0.3"/>
    <row r="985" s="26" customFormat="1" ht="14.25" customHeight="1" x14ac:dyDescent="0.3"/>
    <row r="986" s="26" customFormat="1" ht="14.25" customHeight="1" x14ac:dyDescent="0.3"/>
    <row r="987" s="26" customFormat="1" ht="14.25" customHeight="1" x14ac:dyDescent="0.3"/>
    <row r="988" s="26" customFormat="1" ht="14.25" customHeight="1" x14ac:dyDescent="0.3"/>
    <row r="989" s="26" customFormat="1" ht="14.25" customHeight="1" x14ac:dyDescent="0.3"/>
    <row r="990" s="26" customFormat="1" ht="14.25" customHeight="1" x14ac:dyDescent="0.3"/>
    <row r="991" s="26" customFormat="1" ht="14.25" customHeight="1" x14ac:dyDescent="0.3"/>
    <row r="992" s="26" customFormat="1" ht="14.25" customHeight="1" x14ac:dyDescent="0.3"/>
    <row r="993" s="26" customFormat="1" ht="14.25" customHeight="1" x14ac:dyDescent="0.3"/>
    <row r="994" s="26" customFormat="1" ht="14.25" customHeight="1" x14ac:dyDescent="0.3"/>
    <row r="995" s="26" customFormat="1" ht="14.25" customHeight="1" x14ac:dyDescent="0.3"/>
    <row r="996" s="26" customFormat="1" ht="14.25" customHeight="1" x14ac:dyDescent="0.3"/>
    <row r="997" s="26" customFormat="1" ht="14.25" customHeight="1" x14ac:dyDescent="0.3"/>
    <row r="998" s="26" customFormat="1" ht="14.25" customHeight="1" x14ac:dyDescent="0.3"/>
    <row r="999" s="26" customFormat="1" ht="14.25" customHeight="1" x14ac:dyDescent="0.3"/>
    <row r="1000" s="26" customFormat="1" ht="14.25" customHeight="1" x14ac:dyDescent="0.3"/>
  </sheetData>
  <pageMargins left="0.7" right="0.7" top="0.75" bottom="0.75" header="0" footer="0"/>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C398D-7E66-45F0-AA25-265F2EB08667}">
  <dimension ref="E9"/>
  <sheetViews>
    <sheetView showGridLines="0" tabSelected="1" workbookViewId="0">
      <selection activeCell="M38" sqref="M38"/>
    </sheetView>
  </sheetViews>
  <sheetFormatPr defaultRowHeight="14.4" x14ac:dyDescent="0.3"/>
  <sheetData>
    <row r="9" spans="5:5" x14ac:dyDescent="0.3">
      <c r="E9" t="s">
        <v>10957</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6BA25F91-F20F-45E1-8A96-F515C6589BA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70ECF517-4BDC-4B7C-B9BA-341C062E577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vt:lpstr>
      <vt:lpstr>Pie Chart</vt:lpstr>
      <vt:lpstr>Sheet4</vt:lpstr>
      <vt:lpstr>Top 5</vt:lpstr>
      <vt:lpstr>KPI</vt:lpstr>
      <vt:lpstr>Sheet7</vt:lpstr>
      <vt:lpstr>Data</vt:lpstr>
      <vt:lpstr>layout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Mukul Anand</cp:lastModifiedBy>
  <dcterms:created xsi:type="dcterms:W3CDTF">2015-06-05T18:17:20Z</dcterms:created>
  <dcterms:modified xsi:type="dcterms:W3CDTF">2023-12-18T12:10:43Z</dcterms:modified>
</cp:coreProperties>
</file>