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ullaivendhan\Downloads\sampledatainsurance\"/>
    </mc:Choice>
  </mc:AlternateContent>
  <bookViews>
    <workbookView xWindow="0" yWindow="0" windowWidth="20490" windowHeight="8250" tabRatio="459"/>
  </bookViews>
  <sheets>
    <sheet name="PolicyData" sheetId="1" r:id="rId1"/>
    <sheet name="Policy Dashboard" sheetId="11" r:id="rId2"/>
  </sheets>
  <definedNames>
    <definedName name="_xlnm._FilterDatabase" localSheetId="0" hidden="1">PolicyData!$G:$G</definedName>
    <definedName name="_xlchart.0" hidden="1">'Policy Dashboard'!$J$5:$K$5</definedName>
    <definedName name="_xlchart.1" hidden="1">'Policy Dashboard'!$J$6:$K$6</definedName>
    <definedName name="_xlnm.Extract" localSheetId="0">PolicyData!$L$3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1" l="1"/>
  <c r="L16" i="11"/>
  <c r="L15" i="11"/>
  <c r="L14" i="11"/>
  <c r="K17" i="11"/>
  <c r="K16" i="11"/>
  <c r="K15" i="11"/>
  <c r="K14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13" i="11"/>
  <c r="H20" i="11"/>
  <c r="G20" i="11"/>
  <c r="F20" i="11"/>
  <c r="E20" i="11"/>
  <c r="H16" i="11"/>
  <c r="G16" i="11"/>
  <c r="F16" i="11"/>
  <c r="E16" i="11"/>
  <c r="E14" i="11"/>
  <c r="E18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M5" i="11"/>
  <c r="K6" i="11"/>
  <c r="J6" i="11"/>
  <c r="C22" i="11"/>
  <c r="C14" i="11"/>
  <c r="C15" i="11"/>
  <c r="C16" i="11"/>
  <c r="C17" i="11"/>
  <c r="C18" i="11"/>
  <c r="C19" i="11"/>
  <c r="C20" i="11"/>
  <c r="C21" i="11"/>
  <c r="C13" i="11"/>
  <c r="H6" i="11"/>
  <c r="G6" i="11"/>
  <c r="F6" i="11"/>
  <c r="E6" i="11"/>
  <c r="B5" i="11"/>
</calcChain>
</file>

<file path=xl/sharedStrings.xml><?xml version="1.0" encoding="utf-8"?>
<sst xmlns="http://schemas.openxmlformats.org/spreadsheetml/2006/main" count="4079" uniqueCount="557">
  <si>
    <t>State</t>
  </si>
  <si>
    <t>Flood</t>
  </si>
  <si>
    <t>Fire Resist</t>
  </si>
  <si>
    <t>East</t>
  </si>
  <si>
    <t>Midwest</t>
  </si>
  <si>
    <t>Northeast</t>
  </si>
  <si>
    <t>Frame</t>
  </si>
  <si>
    <t>Central</t>
  </si>
  <si>
    <t>Masonry</t>
  </si>
  <si>
    <t>Metal Clad</t>
  </si>
  <si>
    <t>Policy</t>
  </si>
  <si>
    <t>Expiry</t>
  </si>
  <si>
    <t>Location</t>
  </si>
  <si>
    <t>Region</t>
  </si>
  <si>
    <t>InsuredValue</t>
  </si>
  <si>
    <t>Construction</t>
  </si>
  <si>
    <t>Urban</t>
  </si>
  <si>
    <t>NY</t>
  </si>
  <si>
    <t>Apartment</t>
  </si>
  <si>
    <t>Y</t>
  </si>
  <si>
    <t>Office Bldg</t>
  </si>
  <si>
    <t>100275</t>
  </si>
  <si>
    <t>WI</t>
  </si>
  <si>
    <t>100625</t>
  </si>
  <si>
    <t>VT</t>
  </si>
  <si>
    <t>100754</t>
  </si>
  <si>
    <t>Manufacturing</t>
  </si>
  <si>
    <t>100498</t>
  </si>
  <si>
    <t>NJ</t>
  </si>
  <si>
    <t>100678</t>
  </si>
  <si>
    <t>Rural</t>
  </si>
  <si>
    <t>MI</t>
  </si>
  <si>
    <t>100214</t>
  </si>
  <si>
    <t>Service</t>
  </si>
  <si>
    <t>100818</t>
  </si>
  <si>
    <t>IL</t>
  </si>
  <si>
    <t>101091</t>
  </si>
  <si>
    <t>Retail</t>
  </si>
  <si>
    <t>100845</t>
  </si>
  <si>
    <t>100724</t>
  </si>
  <si>
    <t>100291</t>
  </si>
  <si>
    <t>100940</t>
  </si>
  <si>
    <t>100689</t>
  </si>
  <si>
    <t>100290</t>
  </si>
  <si>
    <t>100379</t>
  </si>
  <si>
    <t>Farming</t>
  </si>
  <si>
    <t>N</t>
  </si>
  <si>
    <t>100832</t>
  </si>
  <si>
    <t>100414</t>
  </si>
  <si>
    <t>100731</t>
  </si>
  <si>
    <t>100315</t>
  </si>
  <si>
    <t>100759</t>
  </si>
  <si>
    <t>100489</t>
  </si>
  <si>
    <t>100756</t>
  </si>
  <si>
    <t>100499</t>
  </si>
  <si>
    <t>100952</t>
  </si>
  <si>
    <t>101125</t>
  </si>
  <si>
    <t>100750</t>
  </si>
  <si>
    <t>100737</t>
  </si>
  <si>
    <t>100962</t>
  </si>
  <si>
    <t>101008</t>
  </si>
  <si>
    <t>100261</t>
  </si>
  <si>
    <t>100463</t>
  </si>
  <si>
    <t>100875</t>
  </si>
  <si>
    <t>101076</t>
  </si>
  <si>
    <t>100704</t>
  </si>
  <si>
    <t>100545</t>
  </si>
  <si>
    <t>100679</t>
  </si>
  <si>
    <t>100265</t>
  </si>
  <si>
    <t>100399</t>
  </si>
  <si>
    <t>100908</t>
  </si>
  <si>
    <t>100471</t>
  </si>
  <si>
    <t>100292</t>
  </si>
  <si>
    <t>100909</t>
  </si>
  <si>
    <t>100761</t>
  </si>
  <si>
    <t>Recreation</t>
  </si>
  <si>
    <t>100677</t>
  </si>
  <si>
    <t>100388</t>
  </si>
  <si>
    <t>100511</t>
  </si>
  <si>
    <t>100231</t>
  </si>
  <si>
    <t>101044</t>
  </si>
  <si>
    <t>100442</t>
  </si>
  <si>
    <t>101068</t>
  </si>
  <si>
    <t>100201</t>
  </si>
  <si>
    <t>100377</t>
  </si>
  <si>
    <t>100859</t>
  </si>
  <si>
    <t>100271</t>
  </si>
  <si>
    <t>101005</t>
  </si>
  <si>
    <t>100982</t>
  </si>
  <si>
    <t>100457</t>
  </si>
  <si>
    <t>100391</t>
  </si>
  <si>
    <t>100819</t>
  </si>
  <si>
    <t>Hospitality</t>
  </si>
  <si>
    <t>100709</t>
  </si>
  <si>
    <t>100287</t>
  </si>
  <si>
    <t>100981</t>
  </si>
  <si>
    <t>101090</t>
  </si>
  <si>
    <t>100663</t>
  </si>
  <si>
    <t>100394</t>
  </si>
  <si>
    <t>100947</t>
  </si>
  <si>
    <t>100703</t>
  </si>
  <si>
    <t>100512</t>
  </si>
  <si>
    <t>100486</t>
  </si>
  <si>
    <t>100996</t>
  </si>
  <si>
    <t>101034</t>
  </si>
  <si>
    <t>100702</t>
  </si>
  <si>
    <t>100415</t>
  </si>
  <si>
    <t>100764</t>
  </si>
  <si>
    <t>100421</t>
  </si>
  <si>
    <t>100537</t>
  </si>
  <si>
    <t>100744</t>
  </si>
  <si>
    <t>100863</t>
  </si>
  <si>
    <t>101107</t>
  </si>
  <si>
    <t>100244</t>
  </si>
  <si>
    <t>100674</t>
  </si>
  <si>
    <t>100527</t>
  </si>
  <si>
    <t>100554</t>
  </si>
  <si>
    <t>100411</t>
  </si>
  <si>
    <t>101117</t>
  </si>
  <si>
    <t>100305</t>
  </si>
  <si>
    <t>Other</t>
  </si>
  <si>
    <t>100319</t>
  </si>
  <si>
    <t>100444</t>
  </si>
  <si>
    <t>100617</t>
  </si>
  <si>
    <t>100310</t>
  </si>
  <si>
    <t>Organization</t>
  </si>
  <si>
    <t>100314</t>
  </si>
  <si>
    <t>100413</t>
  </si>
  <si>
    <t>100900</t>
  </si>
  <si>
    <t>100777</t>
  </si>
  <si>
    <t>OH</t>
  </si>
  <si>
    <t>101116</t>
  </si>
  <si>
    <t>100837</t>
  </si>
  <si>
    <t>100539</t>
  </si>
  <si>
    <t>100370</t>
  </si>
  <si>
    <t>101029</t>
  </si>
  <si>
    <t>100895</t>
  </si>
  <si>
    <t>100720</t>
  </si>
  <si>
    <t>Medical</t>
  </si>
  <si>
    <t>100584</t>
  </si>
  <si>
    <t>100846</t>
  </si>
  <si>
    <t>100279</t>
  </si>
  <si>
    <t>100583</t>
  </si>
  <si>
    <t>100536</t>
  </si>
  <si>
    <t>100420</t>
  </si>
  <si>
    <t>100630</t>
  </si>
  <si>
    <t>100469</t>
  </si>
  <si>
    <t>100381</t>
  </si>
  <si>
    <t>100828</t>
  </si>
  <si>
    <t>ME</t>
  </si>
  <si>
    <t>100872</t>
  </si>
  <si>
    <t>100774</t>
  </si>
  <si>
    <t>100886</t>
  </si>
  <si>
    <t>101061</t>
  </si>
  <si>
    <t>100801</t>
  </si>
  <si>
    <t>100478</t>
  </si>
  <si>
    <t>100329</t>
  </si>
  <si>
    <t>100324</t>
  </si>
  <si>
    <t>101052</t>
  </si>
  <si>
    <t>101111</t>
  </si>
  <si>
    <t>100301</t>
  </si>
  <si>
    <t>101036</t>
  </si>
  <si>
    <t>100755</t>
  </si>
  <si>
    <t>100680</t>
  </si>
  <si>
    <t>100336</t>
  </si>
  <si>
    <t>100487</t>
  </si>
  <si>
    <t>100910</t>
  </si>
  <si>
    <t>100452</t>
  </si>
  <si>
    <t>100366</t>
  </si>
  <si>
    <t>100797</t>
  </si>
  <si>
    <t>100494</t>
  </si>
  <si>
    <t>100257</t>
  </si>
  <si>
    <t>101009</t>
  </si>
  <si>
    <t>100769</t>
  </si>
  <si>
    <t>100566</t>
  </si>
  <si>
    <t>100477</t>
  </si>
  <si>
    <t>100206</t>
  </si>
  <si>
    <t>100581</t>
  </si>
  <si>
    <t>100295</t>
  </si>
  <si>
    <t>100610</t>
  </si>
  <si>
    <t>100864</t>
  </si>
  <si>
    <t>100218</t>
  </si>
  <si>
    <t>100307</t>
  </si>
  <si>
    <t>100309</t>
  </si>
  <si>
    <t>100977</t>
  </si>
  <si>
    <t>101024</t>
  </si>
  <si>
    <t>100425</t>
  </si>
  <si>
    <t>100636</t>
  </si>
  <si>
    <t>100408</t>
  </si>
  <si>
    <t>100360</t>
  </si>
  <si>
    <t>100357</t>
  </si>
  <si>
    <t>100920</t>
  </si>
  <si>
    <t>100803</t>
  </si>
  <si>
    <t>100582</t>
  </si>
  <si>
    <t>100850</t>
  </si>
  <si>
    <t>100868</t>
  </si>
  <si>
    <t>100220</t>
  </si>
  <si>
    <t>100578</t>
  </si>
  <si>
    <t>100609</t>
  </si>
  <si>
    <t>100365</t>
  </si>
  <si>
    <t>100999</t>
  </si>
  <si>
    <t>100461</t>
  </si>
  <si>
    <t>100591</t>
  </si>
  <si>
    <t>100250</t>
  </si>
  <si>
    <t>100878</t>
  </si>
  <si>
    <t>101042</t>
  </si>
  <si>
    <t>100631</t>
  </si>
  <si>
    <t>100650</t>
  </si>
  <si>
    <t>100282</t>
  </si>
  <si>
    <t>100953</t>
  </si>
  <si>
    <t>100519</t>
  </si>
  <si>
    <t>101121</t>
  </si>
  <si>
    <t>100647</t>
  </si>
  <si>
    <t>100205</t>
  </si>
  <si>
    <t>100429</t>
  </si>
  <si>
    <t>101067</t>
  </si>
  <si>
    <t>101046</t>
  </si>
  <si>
    <t>100740</t>
  </si>
  <si>
    <t>100430</t>
  </si>
  <si>
    <t>100318</t>
  </si>
  <si>
    <t>100638</t>
  </si>
  <si>
    <t>100705</t>
  </si>
  <si>
    <t>101109</t>
  </si>
  <si>
    <t>101114</t>
  </si>
  <si>
    <t>100234</t>
  </si>
  <si>
    <t>100822</t>
  </si>
  <si>
    <t>100686</t>
  </si>
  <si>
    <t>100521</t>
  </si>
  <si>
    <t>100436</t>
  </si>
  <si>
    <t>100226</t>
  </si>
  <si>
    <t>100340</t>
  </si>
  <si>
    <t>100202</t>
  </si>
  <si>
    <t>101035</t>
  </si>
  <si>
    <t>100572</t>
  </si>
  <si>
    <t>100203</t>
  </si>
  <si>
    <t>100768</t>
  </si>
  <si>
    <t>100817</t>
  </si>
  <si>
    <t>100671</t>
  </si>
  <si>
    <t>100514</t>
  </si>
  <si>
    <t>100792</t>
  </si>
  <si>
    <t>101070</t>
  </si>
  <si>
    <t>100856</t>
  </si>
  <si>
    <t>100929</t>
  </si>
  <si>
    <t>100462</t>
  </si>
  <si>
    <t>100551</t>
  </si>
  <si>
    <t>101074</t>
  </si>
  <si>
    <t>100549</t>
  </si>
  <si>
    <t>100222</t>
  </si>
  <si>
    <t>100998</t>
  </si>
  <si>
    <t>100889</t>
  </si>
  <si>
    <t>100838</t>
  </si>
  <si>
    <t>100277</t>
  </si>
  <si>
    <t>100826</t>
  </si>
  <si>
    <t>100298</t>
  </si>
  <si>
    <t>100312</t>
  </si>
  <si>
    <t>Education</t>
  </si>
  <si>
    <t>100775</t>
  </si>
  <si>
    <t>100718</t>
  </si>
  <si>
    <t>100600</t>
  </si>
  <si>
    <t>100649</t>
  </si>
  <si>
    <t>100985</t>
  </si>
  <si>
    <t>100238</t>
  </si>
  <si>
    <t>100412</t>
  </si>
  <si>
    <t>101003</t>
  </si>
  <si>
    <t>NH</t>
  </si>
  <si>
    <t>100757</t>
  </si>
  <si>
    <t>100351</t>
  </si>
  <si>
    <t>100335</t>
  </si>
  <si>
    <t>100317</t>
  </si>
  <si>
    <t>100513</t>
  </si>
  <si>
    <t>100696</t>
  </si>
  <si>
    <t>MN</t>
  </si>
  <si>
    <t>101058</t>
  </si>
  <si>
    <t>100589</t>
  </si>
  <si>
    <t>101073</t>
  </si>
  <si>
    <t>101094</t>
  </si>
  <si>
    <t>100543</t>
  </si>
  <si>
    <t>101043</t>
  </si>
  <si>
    <t>100986</t>
  </si>
  <si>
    <t>100263</t>
  </si>
  <si>
    <t>100653</t>
  </si>
  <si>
    <t>100333</t>
  </si>
  <si>
    <t>100590</t>
  </si>
  <si>
    <t>100672</t>
  </si>
  <si>
    <t>100627</t>
  </si>
  <si>
    <t>100955</t>
  </si>
  <si>
    <t>100618</t>
  </si>
  <si>
    <t>100533</t>
  </si>
  <si>
    <t>100667</t>
  </si>
  <si>
    <t>100209</t>
  </si>
  <si>
    <t>101083</t>
  </si>
  <si>
    <t>100969</t>
  </si>
  <si>
    <t>100465</t>
  </si>
  <si>
    <t>100644</t>
  </si>
  <si>
    <t>100870</t>
  </si>
  <si>
    <t>100943</t>
  </si>
  <si>
    <t>100459</t>
  </si>
  <si>
    <t>100646</t>
  </si>
  <si>
    <t>100941</t>
  </si>
  <si>
    <t>100398</t>
  </si>
  <si>
    <t>101025</t>
  </si>
  <si>
    <t>100367</t>
  </si>
  <si>
    <t>101113</t>
  </si>
  <si>
    <t>100942</t>
  </si>
  <si>
    <t>100824</t>
  </si>
  <si>
    <t>100854</t>
  </si>
  <si>
    <t>100493</t>
  </si>
  <si>
    <t>100675</t>
  </si>
  <si>
    <t>101093</t>
  </si>
  <si>
    <t>100529</t>
  </si>
  <si>
    <t>100595</t>
  </si>
  <si>
    <t>100629</t>
  </si>
  <si>
    <t>100426</t>
  </si>
  <si>
    <t>100216</t>
  </si>
  <si>
    <t>100239</t>
  </si>
  <si>
    <t>100637</t>
  </si>
  <si>
    <t>100901</t>
  </si>
  <si>
    <t>100972</t>
  </si>
  <si>
    <t>101000</t>
  </si>
  <si>
    <t>101075</t>
  </si>
  <si>
    <t>100950</t>
  </si>
  <si>
    <t>100894</t>
  </si>
  <si>
    <t>100221</t>
  </si>
  <si>
    <t>100286</t>
  </si>
  <si>
    <t>100974</t>
  </si>
  <si>
    <t>100616</t>
  </si>
  <si>
    <t>100382</t>
  </si>
  <si>
    <t>101037</t>
  </si>
  <si>
    <t>100919</t>
  </si>
  <si>
    <t>100564</t>
  </si>
  <si>
    <t>100948</t>
  </si>
  <si>
    <t>101123</t>
  </si>
  <si>
    <t>100467</t>
  </si>
  <si>
    <t>100540</t>
  </si>
  <si>
    <t>100369</t>
  </si>
  <si>
    <t>100745</t>
  </si>
  <si>
    <t>100264</t>
  </si>
  <si>
    <t>101019</t>
  </si>
  <si>
    <t>100836</t>
  </si>
  <si>
    <t>100811</t>
  </si>
  <si>
    <t>101069</t>
  </si>
  <si>
    <t>100936</t>
  </si>
  <si>
    <t>101031</t>
  </si>
  <si>
    <t>101100</t>
  </si>
  <si>
    <t>100289</t>
  </si>
  <si>
    <t>100215</t>
  </si>
  <si>
    <t>100713</t>
  </si>
  <si>
    <t>100808</t>
  </si>
  <si>
    <t>100736</t>
  </si>
  <si>
    <t>100991</t>
  </si>
  <si>
    <t>100260</t>
  </si>
  <si>
    <t>100887</t>
  </si>
  <si>
    <t>100516</t>
  </si>
  <si>
    <t>100557</t>
  </si>
  <si>
    <t>100359</t>
  </si>
  <si>
    <t>100396</t>
  </si>
  <si>
    <t>100374</t>
  </si>
  <si>
    <t>100274</t>
  </si>
  <si>
    <t>100410</t>
  </si>
  <si>
    <t>100885</t>
  </si>
  <si>
    <t>101066</t>
  </si>
  <si>
    <t>100861</t>
  </si>
  <si>
    <t>100623</t>
  </si>
  <si>
    <t>100240</t>
  </si>
  <si>
    <t>100409</t>
  </si>
  <si>
    <t>100300</t>
  </si>
  <si>
    <t>100273</t>
  </si>
  <si>
    <t>100695</t>
  </si>
  <si>
    <t>100783</t>
  </si>
  <si>
    <t>100481</t>
  </si>
  <si>
    <t>100813</t>
  </si>
  <si>
    <t>100988</t>
  </si>
  <si>
    <t>100655</t>
  </si>
  <si>
    <t>100628</t>
  </si>
  <si>
    <t>100983</t>
  </si>
  <si>
    <t>100249</t>
  </si>
  <si>
    <t>100400</t>
  </si>
  <si>
    <t>100722</t>
  </si>
  <si>
    <t>100993</t>
  </si>
  <si>
    <t>100666</t>
  </si>
  <si>
    <t>100385</t>
  </si>
  <si>
    <t>100258</t>
  </si>
  <si>
    <t>100496</t>
  </si>
  <si>
    <t>100364</t>
  </si>
  <si>
    <t>100810</t>
  </si>
  <si>
    <t>100916</t>
  </si>
  <si>
    <t>100898</t>
  </si>
  <si>
    <t>100509</t>
  </si>
  <si>
    <t>100939</t>
  </si>
  <si>
    <t>100656</t>
  </si>
  <si>
    <t>100923</t>
  </si>
  <si>
    <t>100246</t>
  </si>
  <si>
    <t>100542</t>
  </si>
  <si>
    <t>100456</t>
  </si>
  <si>
    <t>100326</t>
  </si>
  <si>
    <t>100346</t>
  </si>
  <si>
    <t>100773</t>
  </si>
  <si>
    <t>100821</t>
  </si>
  <si>
    <t>101126</t>
  </si>
  <si>
    <t>100433</t>
  </si>
  <si>
    <t>100503</t>
  </si>
  <si>
    <t>100652</t>
  </si>
  <si>
    <t>101092</t>
  </si>
  <si>
    <t>101122</t>
  </si>
  <si>
    <t>100781</t>
  </si>
  <si>
    <t>100344</t>
  </si>
  <si>
    <t>100882</t>
  </si>
  <si>
    <t>100642</t>
  </si>
  <si>
    <t>100659</t>
  </si>
  <si>
    <t>100304</t>
  </si>
  <si>
    <t>100903</t>
  </si>
  <si>
    <t>101115</t>
  </si>
  <si>
    <t>100727</t>
  </si>
  <si>
    <t>100602</t>
  </si>
  <si>
    <t>100504</t>
  </si>
  <si>
    <t>100242</t>
  </si>
  <si>
    <t>100831</t>
  </si>
  <si>
    <t>100446</t>
  </si>
  <si>
    <t>100522</t>
  </si>
  <si>
    <t>100611</t>
  </si>
  <si>
    <t>100873</t>
  </si>
  <si>
    <t>100912</t>
  </si>
  <si>
    <t>100501</t>
  </si>
  <si>
    <t>101012</t>
  </si>
  <si>
    <t>100876</t>
  </si>
  <si>
    <t>100956</t>
  </si>
  <si>
    <t>100330</t>
  </si>
  <si>
    <t>100252</t>
  </si>
  <si>
    <t>100934</t>
  </si>
  <si>
    <t>101054</t>
  </si>
  <si>
    <t>100334</t>
  </si>
  <si>
    <t>100546</t>
  </si>
  <si>
    <t>101120</t>
  </si>
  <si>
    <t>100389</t>
  </si>
  <si>
    <t>100790</t>
  </si>
  <si>
    <t>100475</t>
  </si>
  <si>
    <t>100327</t>
  </si>
  <si>
    <t>100228</t>
  </si>
  <si>
    <t>100281</t>
  </si>
  <si>
    <t>100200</t>
  </si>
  <si>
    <t>100619</t>
  </si>
  <si>
    <t>100492</t>
  </si>
  <si>
    <t>100994</t>
  </si>
  <si>
    <t>100204</t>
  </si>
  <si>
    <t>100760</t>
  </si>
  <si>
    <t>100560</t>
  </si>
  <si>
    <t>100800</t>
  </si>
  <si>
    <t>100683</t>
  </si>
  <si>
    <t>100372</t>
  </si>
  <si>
    <t>100844</t>
  </si>
  <si>
    <t>101053</t>
  </si>
  <si>
    <t>100927</t>
  </si>
  <si>
    <t>100523</t>
  </si>
  <si>
    <t>100975</t>
  </si>
  <si>
    <t>100418</t>
  </si>
  <si>
    <t>100726</t>
  </si>
  <si>
    <t>100643</t>
  </si>
  <si>
    <t>100793</t>
  </si>
  <si>
    <t>100928</t>
  </si>
  <si>
    <t>100352</t>
  </si>
  <si>
    <t>100237</t>
  </si>
  <si>
    <t>100453</t>
  </si>
  <si>
    <t>100404</t>
  </si>
  <si>
    <t>100219</t>
  </si>
  <si>
    <t>100361</t>
  </si>
  <si>
    <t>100341</t>
  </si>
  <si>
    <t>101102</t>
  </si>
  <si>
    <t>100959</t>
  </si>
  <si>
    <t>101071</t>
  </si>
  <si>
    <t>100651</t>
  </si>
  <si>
    <t>100823</t>
  </si>
  <si>
    <t>100604</t>
  </si>
  <si>
    <t>100681</t>
  </si>
  <si>
    <t>100869</t>
  </si>
  <si>
    <t>100358</t>
  </si>
  <si>
    <t>100302</t>
  </si>
  <si>
    <t>100746</t>
  </si>
  <si>
    <t>100749</t>
  </si>
  <si>
    <t>100569</t>
  </si>
  <si>
    <t>100987</t>
  </si>
  <si>
    <t>100961</t>
  </si>
  <si>
    <t>100747</t>
  </si>
  <si>
    <t>100419</t>
  </si>
  <si>
    <t>100622</t>
  </si>
  <si>
    <t>100614</t>
  </si>
  <si>
    <t>100635</t>
  </si>
  <si>
    <t>100834</t>
  </si>
  <si>
    <t>100227</t>
  </si>
  <si>
    <t>100670</t>
  </si>
  <si>
    <t>101023</t>
  </si>
  <si>
    <t>101096</t>
  </si>
  <si>
    <t>100914</t>
  </si>
  <si>
    <t>100229</t>
  </si>
  <si>
    <t>100230</t>
  </si>
  <si>
    <t>101011</t>
  </si>
  <si>
    <t>100825</t>
  </si>
  <si>
    <t>100235</t>
  </si>
  <si>
    <t>101098</t>
  </si>
  <si>
    <t>100347</t>
  </si>
  <si>
    <t>100978</t>
  </si>
  <si>
    <t>100269</t>
  </si>
  <si>
    <t>101016</t>
  </si>
  <si>
    <t>100945</t>
  </si>
  <si>
    <t>100742</t>
  </si>
  <si>
    <t>100441</t>
  </si>
  <si>
    <t>100434</t>
  </si>
  <si>
    <t>100751</t>
  </si>
  <si>
    <t>100621</t>
  </si>
  <si>
    <t>100723</t>
  </si>
  <si>
    <t>100839</t>
  </si>
  <si>
    <t>100752</t>
  </si>
  <si>
    <t>101105</t>
  </si>
  <si>
    <t>100932</t>
  </si>
  <si>
    <t>100799</t>
  </si>
  <si>
    <t>100966</t>
  </si>
  <si>
    <t>100259</t>
  </si>
  <si>
    <t>100874</t>
  </si>
  <si>
    <t>100780</t>
  </si>
  <si>
    <t>100532</t>
  </si>
  <si>
    <t>100570</t>
  </si>
  <si>
    <t>101104</t>
  </si>
  <si>
    <t>101088</t>
  </si>
  <si>
    <t>100883</t>
  </si>
  <si>
    <t>100933</t>
  </si>
  <si>
    <t>101089</t>
  </si>
  <si>
    <t>100648</t>
  </si>
  <si>
    <t>101039</t>
  </si>
  <si>
    <t>100789</t>
  </si>
  <si>
    <t>100490</t>
  </si>
  <si>
    <t>100371</t>
  </si>
  <si>
    <t>100698</t>
  </si>
  <si>
    <t>100992</t>
  </si>
  <si>
    <t>100805</t>
  </si>
  <si>
    <t>100424</t>
  </si>
  <si>
    <t>100857</t>
  </si>
  <si>
    <t>100904</t>
  </si>
  <si>
    <t>100325</t>
  </si>
  <si>
    <t>100814</t>
  </si>
  <si>
    <t>100217</t>
  </si>
  <si>
    <t>100580</t>
  </si>
  <si>
    <t>100280</t>
  </si>
  <si>
    <t>100208</t>
  </si>
  <si>
    <t>Earthquake</t>
  </si>
  <si>
    <t>BusinessType</t>
  </si>
  <si>
    <t>Total Insured Value</t>
  </si>
  <si>
    <t>Total Insured Value by Region</t>
  </si>
  <si>
    <t>Total Insured by Location</t>
  </si>
  <si>
    <t>Total Insured by State</t>
  </si>
  <si>
    <t>Total Insurance Sold</t>
  </si>
  <si>
    <t>Total Insurance by Business</t>
  </si>
  <si>
    <t>Total Floods</t>
  </si>
  <si>
    <t>Total Earthquacks</t>
  </si>
  <si>
    <t>Natural Calamaties by Region</t>
  </si>
  <si>
    <t>Insurance Policy Sales Dashboard</t>
  </si>
  <si>
    <t>Z</t>
  </si>
  <si>
    <t>Urban Insurance by Business</t>
  </si>
  <si>
    <t>Construction by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</si>
</sst>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indexed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rgb="FFFFC00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horizontal="left" indent="1"/>
    </xf>
    <xf numFmtId="0" fontId="2" fillId="0" borderId="0"/>
  </cellStyleXfs>
  <cellXfs count="9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/>
    <xf numFmtId="15" fontId="3" fillId="0" borderId="0" xfId="0" applyNumberFormat="1" applyFont="1"/>
    <xf numFmtId="0" fontId="3" fillId="0" borderId="0" xfId="0" applyFont="1" applyFill="1" applyBorder="1"/>
    <xf numFmtId="3" fontId="1" fillId="0" borderId="0" xfId="1" applyNumberFormat="1" applyFont="1" applyFill="1" applyBorder="1" applyAlignment="1">
      <alignment horizontal="right" wrapText="1"/>
    </xf>
    <xf numFmtId="3" fontId="0" fillId="0" borderId="0" xfId="1" applyNumberFormat="1" applyFont="1" applyFill="1" applyBorder="1"/>
    <xf numFmtId="0" fontId="0" fillId="0" borderId="0" xfId="0" applyAlignment="1"/>
    <xf numFmtId="3" fontId="0" fillId="0" borderId="0" xfId="0" applyNumberFormat="1" applyAlignment="1"/>
    <xf numFmtId="0" fontId="7" fillId="0" borderId="0" xfId="0" applyFont="1"/>
    <xf numFmtId="0" fontId="0" fillId="0" borderId="0" xfId="0" applyNumberFormat="1" applyAlignment="1"/>
    <xf numFmtId="0" fontId="1" fillId="0" borderId="0" xfId="0" quotePrefix="1" applyNumberFormat="1" applyFont="1" applyFill="1" applyBorder="1" applyAlignment="1">
      <alignment wrapText="1"/>
    </xf>
    <xf numFmtId="0" fontId="0" fillId="0" borderId="0" xfId="0" applyNumberFormat="1" applyFill="1" applyBorder="1"/>
    <xf numFmtId="14" fontId="0" fillId="0" borderId="0" xfId="0" applyNumberFormat="1" applyAlignment="1"/>
    <xf numFmtId="14" fontId="3" fillId="0" borderId="0" xfId="0" applyNumberFormat="1" applyFont="1"/>
    <xf numFmtId="14" fontId="3" fillId="0" borderId="0" xfId="0" applyNumberFormat="1" applyFont="1" applyFill="1" applyBorder="1"/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0" fontId="5" fillId="0" borderId="0" xfId="0" applyFont="1" applyBorder="1"/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164" fontId="0" fillId="9" borderId="6" xfId="1" applyFont="1" applyFill="1" applyBorder="1"/>
    <xf numFmtId="164" fontId="0" fillId="9" borderId="9" xfId="1" applyFont="1" applyFill="1" applyBorder="1"/>
    <xf numFmtId="164" fontId="0" fillId="10" borderId="7" xfId="1" applyFont="1" applyFill="1" applyBorder="1"/>
    <xf numFmtId="164" fontId="0" fillId="10" borderId="8" xfId="1" applyFont="1" applyFill="1" applyBorder="1"/>
    <xf numFmtId="164" fontId="0" fillId="10" borderId="9" xfId="1" applyFont="1" applyFill="1" applyBorder="1"/>
    <xf numFmtId="164" fontId="0" fillId="11" borderId="7" xfId="1" applyFont="1" applyFill="1" applyBorder="1"/>
    <xf numFmtId="164" fontId="0" fillId="11" borderId="9" xfId="1" applyFont="1" applyFill="1" applyBorder="1"/>
    <xf numFmtId="164" fontId="0" fillId="7" borderId="9" xfId="1" applyFont="1" applyFill="1" applyBorder="1"/>
    <xf numFmtId="164" fontId="0" fillId="7" borderId="8" xfId="1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164" fontId="0" fillId="4" borderId="13" xfId="1" applyFont="1" applyFill="1" applyBorder="1" applyAlignment="1">
      <alignment horizontal="center"/>
    </xf>
    <xf numFmtId="164" fontId="0" fillId="4" borderId="14" xfId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7" borderId="7" xfId="1" applyFont="1" applyFill="1" applyBorder="1" applyAlignment="1"/>
    <xf numFmtId="164" fontId="0" fillId="7" borderId="8" xfId="1" applyFont="1" applyFill="1" applyBorder="1" applyAlignment="1"/>
    <xf numFmtId="0" fontId="6" fillId="7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0" borderId="2" xfId="0" applyFont="1" applyBorder="1" applyAlignment="1"/>
    <xf numFmtId="0" fontId="6" fillId="0" borderId="4" xfId="0" applyFont="1" applyBorder="1" applyAlignment="1"/>
    <xf numFmtId="0" fontId="0" fillId="0" borderId="0" xfId="0" applyFont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9" fillId="6" borderId="1" xfId="0" applyFont="1" applyFill="1" applyBorder="1" applyAlignment="1">
      <alignment horizontal="center" wrapText="1"/>
    </xf>
    <xf numFmtId="0" fontId="0" fillId="4" borderId="7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9" fillId="3" borderId="5" xfId="0" applyFont="1" applyFill="1" applyBorder="1" applyAlignment="1">
      <alignment vertical="center"/>
    </xf>
    <xf numFmtId="0" fontId="9" fillId="3" borderId="1" xfId="0" applyFont="1" applyFill="1" applyBorder="1" applyAlignment="1"/>
    <xf numFmtId="0" fontId="9" fillId="3" borderId="6" xfId="0" applyFont="1" applyFill="1" applyBorder="1" applyAlignment="1"/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wrapText="1"/>
    </xf>
    <xf numFmtId="0" fontId="10" fillId="5" borderId="5" xfId="0" applyFont="1" applyFill="1" applyBorder="1" applyAlignment="1">
      <alignment wrapText="1"/>
    </xf>
    <xf numFmtId="0" fontId="0" fillId="9" borderId="6" xfId="0" applyFont="1" applyFill="1" applyBorder="1"/>
    <xf numFmtId="0" fontId="0" fillId="9" borderId="5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9" fillId="3" borderId="5" xfId="0" applyFont="1" applyFill="1" applyBorder="1" applyAlignment="1"/>
    <xf numFmtId="0" fontId="0" fillId="5" borderId="7" xfId="0" applyFont="1" applyFill="1" applyBorder="1"/>
    <xf numFmtId="0" fontId="0" fillId="5" borderId="8" xfId="0" applyFont="1" applyFill="1" applyBorder="1"/>
    <xf numFmtId="0" fontId="0" fillId="5" borderId="9" xfId="0" applyFont="1" applyFill="1" applyBorder="1"/>
    <xf numFmtId="0" fontId="10" fillId="5" borderId="7" xfId="0" applyFont="1" applyFill="1" applyBorder="1" applyAlignment="1">
      <alignment wrapText="1"/>
    </xf>
    <xf numFmtId="0" fontId="9" fillId="3" borderId="7" xfId="0" applyFont="1" applyFill="1" applyBorder="1" applyAlignment="1"/>
    <xf numFmtId="0" fontId="0" fillId="9" borderId="9" xfId="0" applyFont="1" applyFill="1" applyBorder="1"/>
    <xf numFmtId="0" fontId="6" fillId="4" borderId="1" xfId="0" applyFont="1" applyFill="1" applyBorder="1" applyAlignment="1">
      <alignment horizontal="center"/>
    </xf>
    <xf numFmtId="0" fontId="0" fillId="3" borderId="1" xfId="0" applyFont="1" applyFill="1" applyBorder="1"/>
    <xf numFmtId="0" fontId="6" fillId="4" borderId="5" xfId="0" applyFont="1" applyFill="1" applyBorder="1"/>
    <xf numFmtId="0" fontId="11" fillId="4" borderId="5" xfId="0" applyFont="1" applyFill="1" applyBorder="1" applyAlignment="1">
      <alignment wrapText="1"/>
    </xf>
    <xf numFmtId="0" fontId="0" fillId="3" borderId="6" xfId="0" applyFont="1" applyFill="1" applyBorder="1"/>
    <xf numFmtId="0" fontId="11" fillId="4" borderId="7" xfId="0" applyFont="1" applyFill="1" applyBorder="1" applyAlignment="1">
      <alignment wrapText="1"/>
    </xf>
    <xf numFmtId="0" fontId="0" fillId="3" borderId="8" xfId="0" applyFont="1" applyFill="1" applyBorder="1"/>
    <xf numFmtId="0" fontId="0" fillId="3" borderId="9" xfId="0" applyFont="1" applyFill="1" applyBorder="1"/>
  </cellXfs>
  <cellStyles count="4">
    <cellStyle name="Ctx_Hyperlink" xfId="2"/>
    <cellStyle name="Currency" xfId="1" builtinId="4"/>
    <cellStyle name="Normal" xfId="0" builtinId="0"/>
    <cellStyle name="Normal 4" xfId="3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Total Insured Value by Region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'Policy Dashboard'!$E$5:$H$5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Midwest</c:v>
                </c:pt>
                <c:pt idx="3">
                  <c:v>Northeast</c:v>
                </c:pt>
              </c:strCache>
            </c:strRef>
          </c:cat>
          <c:val>
            <c:numRef>
              <c:f>'Policy Dashboard'!$E$6:$H$6</c:f>
              <c:numCache>
                <c:formatCode>_("$"* #,##0.00_);_("$"* \(#,##0.00\);_("$"* "-"??_);_(@_)</c:formatCode>
                <c:ptCount val="4"/>
                <c:pt idx="0">
                  <c:v>49273593</c:v>
                </c:pt>
                <c:pt idx="1">
                  <c:v>1826021818</c:v>
                </c:pt>
                <c:pt idx="2">
                  <c:v>468727102</c:v>
                </c:pt>
                <c:pt idx="3">
                  <c:v>138182968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9-4F28-9771-C9FCC18C66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428769017980636E-2"/>
          <c:y val="0.13124444444444444"/>
          <c:w val="0.93914246196403872"/>
          <c:h val="0.773903412073490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'Policy Dashboard'!$B$13:$B$22</c:f>
              <c:strCache>
                <c:ptCount val="10"/>
                <c:pt idx="0">
                  <c:v>NY</c:v>
                </c:pt>
                <c:pt idx="1">
                  <c:v>WI</c:v>
                </c:pt>
                <c:pt idx="2">
                  <c:v>IL</c:v>
                </c:pt>
                <c:pt idx="3">
                  <c:v>NJ</c:v>
                </c:pt>
                <c:pt idx="4">
                  <c:v>VT</c:v>
                </c:pt>
                <c:pt idx="5">
                  <c:v>OH</c:v>
                </c:pt>
                <c:pt idx="6">
                  <c:v>NH</c:v>
                </c:pt>
                <c:pt idx="7">
                  <c:v>MI</c:v>
                </c:pt>
                <c:pt idx="8">
                  <c:v>MN</c:v>
                </c:pt>
                <c:pt idx="9">
                  <c:v>ME</c:v>
                </c:pt>
              </c:strCache>
            </c:strRef>
          </c:cat>
          <c:val>
            <c:numRef>
              <c:f>'Policy Dashboard'!$C$13:$C$22</c:f>
              <c:numCache>
                <c:formatCode>_("$"* #,##0.00_);_("$"* \(#,##0.00\);_("$"* "-"??_);_(@_)</c:formatCode>
                <c:ptCount val="10"/>
                <c:pt idx="0">
                  <c:v>1492252118</c:v>
                </c:pt>
                <c:pt idx="1">
                  <c:v>372707227</c:v>
                </c:pt>
                <c:pt idx="2">
                  <c:v>92880575</c:v>
                </c:pt>
                <c:pt idx="3">
                  <c:v>333769700</c:v>
                </c:pt>
                <c:pt idx="4">
                  <c:v>122884213</c:v>
                </c:pt>
                <c:pt idx="5">
                  <c:v>31384673</c:v>
                </c:pt>
                <c:pt idx="6">
                  <c:v>5362200</c:v>
                </c:pt>
                <c:pt idx="7">
                  <c:v>17888920</c:v>
                </c:pt>
                <c:pt idx="8">
                  <c:v>3139300</c:v>
                </c:pt>
                <c:pt idx="9">
                  <c:v>9936555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2-4993-ACFE-8370C84B7F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25580256"/>
        <c:axId val="225579424"/>
      </c:barChart>
      <c:catAx>
        <c:axId val="22558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79424"/>
        <c:crosses val="autoZero"/>
        <c:auto val="1"/>
        <c:lblAlgn val="ctr"/>
        <c:lblOffset val="100"/>
        <c:noMultiLvlLbl val="0"/>
      </c:catAx>
      <c:valAx>
        <c:axId val="2255794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22558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_xlchart.0</cx:f>
      </cx:strDim>
      <cx:numDim type="size">
        <cx:f dir="row">_xlchart.1</cx:f>
      </cx:numDim>
    </cx:data>
  </cx:chartData>
  <cx:chart>
    <cx:title pos="t" align="ctr" overlay="0"/>
    <cx:plotArea>
      <cx:plotAreaRegion>
        <cx:series layoutId="treemap" uniqueId="{1961416A-50AD-449E-9748-1B4217D5C7A8}">
          <cx:dataLabels pos="ctr">
            <cx:visibility seriesName="1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Urban Insurance by Business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5088229355945885"/>
          <c:y val="3.3214709371292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'Policy Dashboard'!$N$13:$N$25</c:f>
              <c:strCache>
                <c:ptCount val="13"/>
                <c:pt idx="0">
                  <c:v>Retail</c:v>
                </c:pt>
                <c:pt idx="1">
                  <c:v>Apartment</c:v>
                </c:pt>
                <c:pt idx="2">
                  <c:v>Farming</c:v>
                </c:pt>
                <c:pt idx="3">
                  <c:v>Hospitality</c:v>
                </c:pt>
                <c:pt idx="4">
                  <c:v>Office Bldg</c:v>
                </c:pt>
                <c:pt idx="5">
                  <c:v>Other</c:v>
                </c:pt>
                <c:pt idx="6">
                  <c:v>Medical</c:v>
                </c:pt>
                <c:pt idx="7">
                  <c:v>Organization</c:v>
                </c:pt>
                <c:pt idx="8">
                  <c:v>Construction</c:v>
                </c:pt>
                <c:pt idx="9">
                  <c:v>Service</c:v>
                </c:pt>
                <c:pt idx="10">
                  <c:v>Education</c:v>
                </c:pt>
                <c:pt idx="11">
                  <c:v>Recreation</c:v>
                </c:pt>
                <c:pt idx="12">
                  <c:v>Manufacturing</c:v>
                </c:pt>
              </c:strCache>
            </c:strRef>
          </c:cat>
          <c:val>
            <c:numRef>
              <c:f>'Policy Dashboard'!$O$13:$O$25</c:f>
              <c:numCache>
                <c:formatCode>General</c:formatCode>
                <c:ptCount val="13"/>
                <c:pt idx="0">
                  <c:v>23</c:v>
                </c:pt>
                <c:pt idx="1">
                  <c:v>169</c:v>
                </c:pt>
                <c:pt idx="2">
                  <c:v>28</c:v>
                </c:pt>
                <c:pt idx="3">
                  <c:v>34</c:v>
                </c:pt>
                <c:pt idx="4">
                  <c:v>99</c:v>
                </c:pt>
                <c:pt idx="5">
                  <c:v>6</c:v>
                </c:pt>
                <c:pt idx="6">
                  <c:v>2</c:v>
                </c:pt>
                <c:pt idx="7">
                  <c:v>14</c:v>
                </c:pt>
                <c:pt idx="8">
                  <c:v>7</c:v>
                </c:pt>
                <c:pt idx="9">
                  <c:v>6</c:v>
                </c:pt>
                <c:pt idx="10">
                  <c:v>0</c:v>
                </c:pt>
                <c:pt idx="11">
                  <c:v>3</c:v>
                </c:pt>
                <c:pt idx="1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0-445A-BA2F-4B4601F54D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8169104"/>
        <c:axId val="438171184"/>
      </c:barChart>
      <c:catAx>
        <c:axId val="4381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71184"/>
        <c:crosses val="autoZero"/>
        <c:auto val="1"/>
        <c:lblAlgn val="ctr"/>
        <c:lblOffset val="100"/>
        <c:noMultiLvlLbl val="0"/>
      </c:catAx>
      <c:valAx>
        <c:axId val="4381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16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423862</xdr:colOff>
      <xdr:row>21</xdr:row>
      <xdr:rowOff>47625</xdr:rowOff>
    </xdr:from>
    <xdr:to>
      <xdr:col>6</xdr:col>
      <xdr:colOff>990600</xdr:colOff>
      <xdr:row>39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1104901</xdr:colOff>
      <xdr:row>21</xdr:row>
      <xdr:rowOff>47623</xdr:rowOff>
    </xdr:from>
    <xdr:to>
      <xdr:col>10</xdr:col>
      <xdr:colOff>28575</xdr:colOff>
      <xdr:row>39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</xdr:colOff>
      <xdr:row>22</xdr:row>
      <xdr:rowOff>45245</xdr:rowOff>
    </xdr:from>
    <xdr:to>
      <xdr:col>3</xdr:col>
      <xdr:colOff>264318</xdr:colOff>
      <xdr:row>39</xdr:row>
      <xdr:rowOff>116682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161925</xdr:colOff>
      <xdr:row>25</xdr:row>
      <xdr:rowOff>161925</xdr:rowOff>
    </xdr:from>
    <xdr:to>
      <xdr:col>13</xdr:col>
      <xdr:colOff>1066800</xdr:colOff>
      <xdr:row>39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blPolicies" displayName="tblPolicies" ref="A1:J501" totalsRowShown="0" headerRowDxfId="11" dataDxfId="10" headerRowCellStyle="Normal">
  <tableColumns count="10">
    <tableColumn id="1" name="Policy" dataDxfId="2"/>
    <tableColumn id="3" name="Expiry" dataDxfId="0"/>
    <tableColumn id="4" name="Location" dataDxfId="1"/>
    <tableColumn id="5" name="State" dataDxfId="9"/>
    <tableColumn id="6" name="Region" dataDxfId="8"/>
    <tableColumn id="7" name="InsuredValue" dataDxfId="7" dataCellStyle="Currency"/>
    <tableColumn id="8" name="Construction" dataDxfId="6"/>
    <tableColumn id="9" name="BusinessType" dataDxfId="5"/>
    <tableColumn id="10" name="Earthquake" dataDxfId="4"/>
    <tableColumn id="11" name="Flood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02"/>
  <sheetViews>
    <sheetView tabSelected="1" workbookViewId="0">
      <pane ySplit="1" topLeftCell="A2" activePane="bottomLeft" state="frozen"/>
      <selection pane="bottomLeft" activeCell="L3" sqref="L3:L5"/>
    </sheetView>
  </sheetViews>
  <sheetFormatPr defaultColWidth="8.85546875" defaultRowHeight="15" x14ac:dyDescent="0.25"/>
  <cols>
    <col min="1" max="1" width="8.28515625" style="13" bestFit="1" customWidth="1"/>
    <col min="2" max="2" width="8.140625" style="16" bestFit="1" customWidth="1"/>
    <col min="3" max="3" width="10.42578125" style="1" bestFit="1" customWidth="1"/>
    <col min="4" max="4" width="7.5703125" style="1" bestFit="1" customWidth="1"/>
    <col min="5" max="5" width="9.140625" style="1" bestFit="1" customWidth="1"/>
    <col min="6" max="6" width="14.85546875" style="7" bestFit="1" customWidth="1"/>
    <col min="7" max="7" width="14.28515625" style="1" bestFit="1" customWidth="1"/>
    <col min="8" max="8" width="15.140625" style="1" bestFit="1" customWidth="1"/>
    <col min="9" max="9" width="13" style="1" bestFit="1" customWidth="1"/>
    <col min="10" max="10" width="8" style="1" bestFit="1" customWidth="1"/>
    <col min="11" max="11" width="8.85546875" style="1"/>
    <col min="12" max="12" width="9.7109375" style="1" bestFit="1" customWidth="1"/>
    <col min="13" max="13" width="7.5703125" style="1" bestFit="1" customWidth="1"/>
    <col min="14" max="16384" width="8.85546875" style="1"/>
  </cols>
  <sheetData>
    <row r="1" spans="1:13" customFormat="1" x14ac:dyDescent="0.25">
      <c r="A1" s="11" t="s">
        <v>10</v>
      </c>
      <c r="B1" s="14" t="s">
        <v>11</v>
      </c>
      <c r="C1" s="8" t="s">
        <v>12</v>
      </c>
      <c r="D1" s="8" t="s">
        <v>0</v>
      </c>
      <c r="E1" s="8" t="s">
        <v>13</v>
      </c>
      <c r="F1" s="9" t="s">
        <v>14</v>
      </c>
      <c r="G1" s="8" t="s">
        <v>15</v>
      </c>
      <c r="H1" s="8" t="s">
        <v>543</v>
      </c>
      <c r="I1" s="8" t="s">
        <v>542</v>
      </c>
      <c r="J1" s="8" t="s">
        <v>1</v>
      </c>
      <c r="M1" s="8"/>
    </row>
    <row r="2" spans="1:13" x14ac:dyDescent="0.25">
      <c r="A2" s="12" t="s">
        <v>415</v>
      </c>
      <c r="B2" s="15">
        <v>44198</v>
      </c>
      <c r="C2" s="2" t="s">
        <v>16</v>
      </c>
      <c r="D2" s="2" t="s">
        <v>17</v>
      </c>
      <c r="E2" s="2" t="s">
        <v>3</v>
      </c>
      <c r="F2" s="6">
        <v>1617630</v>
      </c>
      <c r="G2" s="2" t="s">
        <v>6</v>
      </c>
      <c r="H2" s="2" t="s">
        <v>37</v>
      </c>
      <c r="I2" s="2" t="s">
        <v>46</v>
      </c>
      <c r="J2" s="2" t="s">
        <v>46</v>
      </c>
      <c r="M2" s="2"/>
    </row>
    <row r="3" spans="1:13" x14ac:dyDescent="0.25">
      <c r="A3" s="12" t="s">
        <v>126</v>
      </c>
      <c r="B3" s="15">
        <v>44198</v>
      </c>
      <c r="C3" s="2" t="s">
        <v>16</v>
      </c>
      <c r="D3" s="2" t="s">
        <v>17</v>
      </c>
      <c r="E3" s="2" t="s">
        <v>3</v>
      </c>
      <c r="F3" s="6">
        <v>8678500</v>
      </c>
      <c r="G3" s="2" t="s">
        <v>2</v>
      </c>
      <c r="H3" s="3" t="s">
        <v>18</v>
      </c>
      <c r="I3" s="2" t="s">
        <v>19</v>
      </c>
      <c r="J3" s="2" t="s">
        <v>19</v>
      </c>
      <c r="L3" s="8"/>
      <c r="M3" s="2"/>
    </row>
    <row r="4" spans="1:13" x14ac:dyDescent="0.25">
      <c r="A4" s="12" t="s">
        <v>354</v>
      </c>
      <c r="B4" s="15">
        <v>44198</v>
      </c>
      <c r="C4" s="2" t="s">
        <v>30</v>
      </c>
      <c r="D4" s="2" t="s">
        <v>22</v>
      </c>
      <c r="E4" s="2" t="s">
        <v>4</v>
      </c>
      <c r="F4" s="6">
        <v>2052660</v>
      </c>
      <c r="G4" s="2" t="s">
        <v>6</v>
      </c>
      <c r="H4" s="2" t="s">
        <v>45</v>
      </c>
      <c r="I4" s="2" t="s">
        <v>46</v>
      </c>
      <c r="J4" s="2" t="s">
        <v>46</v>
      </c>
      <c r="M4" s="2"/>
    </row>
    <row r="5" spans="1:13" x14ac:dyDescent="0.25">
      <c r="A5" s="12" t="s">
        <v>50</v>
      </c>
      <c r="B5" s="15">
        <v>44199</v>
      </c>
      <c r="C5" s="2" t="s">
        <v>16</v>
      </c>
      <c r="D5" s="2" t="s">
        <v>17</v>
      </c>
      <c r="E5" s="2" t="s">
        <v>3</v>
      </c>
      <c r="F5" s="6">
        <v>17580000</v>
      </c>
      <c r="G5" s="2" t="s">
        <v>6</v>
      </c>
      <c r="H5" s="3" t="s">
        <v>18</v>
      </c>
      <c r="I5" s="2" t="s">
        <v>19</v>
      </c>
      <c r="J5" s="2" t="s">
        <v>19</v>
      </c>
      <c r="M5" s="2"/>
    </row>
    <row r="6" spans="1:13" x14ac:dyDescent="0.25">
      <c r="A6" s="12" t="s">
        <v>380</v>
      </c>
      <c r="B6" s="15">
        <v>44199</v>
      </c>
      <c r="C6" s="2" t="s">
        <v>16</v>
      </c>
      <c r="D6" s="2" t="s">
        <v>17</v>
      </c>
      <c r="E6" s="2" t="s">
        <v>3</v>
      </c>
      <c r="F6" s="6">
        <v>1925000</v>
      </c>
      <c r="G6" s="2" t="s">
        <v>8</v>
      </c>
      <c r="H6" s="2" t="s">
        <v>92</v>
      </c>
      <c r="I6" s="2" t="s">
        <v>46</v>
      </c>
      <c r="J6" s="2" t="s">
        <v>46</v>
      </c>
      <c r="M6" s="2"/>
    </row>
    <row r="7" spans="1:13" x14ac:dyDescent="0.25">
      <c r="A7" s="12" t="s">
        <v>77</v>
      </c>
      <c r="B7" s="15">
        <v>44200</v>
      </c>
      <c r="C7" s="2" t="s">
        <v>16</v>
      </c>
      <c r="D7" s="2" t="s">
        <v>35</v>
      </c>
      <c r="E7" s="2" t="s">
        <v>4</v>
      </c>
      <c r="F7" s="6">
        <v>12934500</v>
      </c>
      <c r="G7" s="2" t="s">
        <v>6</v>
      </c>
      <c r="H7" s="3" t="s">
        <v>18</v>
      </c>
      <c r="I7" s="2" t="s">
        <v>19</v>
      </c>
      <c r="J7" s="2" t="s">
        <v>19</v>
      </c>
      <c r="M7" s="2"/>
    </row>
    <row r="8" spans="1:13" x14ac:dyDescent="0.25">
      <c r="A8" s="12" t="s">
        <v>474</v>
      </c>
      <c r="B8" s="15">
        <v>44201</v>
      </c>
      <c r="C8" s="2" t="s">
        <v>16</v>
      </c>
      <c r="D8" s="2" t="s">
        <v>22</v>
      </c>
      <c r="E8" s="2" t="s">
        <v>4</v>
      </c>
      <c r="F8" s="6">
        <v>928300</v>
      </c>
      <c r="G8" s="2" t="s">
        <v>8</v>
      </c>
      <c r="H8" s="3" t="s">
        <v>20</v>
      </c>
      <c r="I8" s="2" t="s">
        <v>46</v>
      </c>
      <c r="J8" s="2" t="s">
        <v>46</v>
      </c>
      <c r="M8" s="2"/>
    </row>
    <row r="9" spans="1:13" x14ac:dyDescent="0.25">
      <c r="A9" s="12" t="s">
        <v>336</v>
      </c>
      <c r="B9" s="15">
        <v>44203</v>
      </c>
      <c r="C9" s="2" t="s">
        <v>30</v>
      </c>
      <c r="D9" s="2" t="s">
        <v>17</v>
      </c>
      <c r="E9" s="2" t="s">
        <v>3</v>
      </c>
      <c r="F9" s="6">
        <v>2219900</v>
      </c>
      <c r="G9" s="2" t="s">
        <v>6</v>
      </c>
      <c r="H9" s="2" t="s">
        <v>45</v>
      </c>
      <c r="I9" s="2" t="s">
        <v>46</v>
      </c>
      <c r="J9" s="2" t="s">
        <v>46</v>
      </c>
      <c r="L9" s="2"/>
      <c r="M9" s="2"/>
    </row>
    <row r="10" spans="1:13" x14ac:dyDescent="0.25">
      <c r="A10" s="12" t="s">
        <v>68</v>
      </c>
      <c r="B10" s="15">
        <v>44203</v>
      </c>
      <c r="C10" s="2" t="s">
        <v>16</v>
      </c>
      <c r="D10" s="2" t="s">
        <v>17</v>
      </c>
      <c r="E10" s="2" t="s">
        <v>3</v>
      </c>
      <c r="F10" s="6">
        <v>14100000</v>
      </c>
      <c r="G10" s="2" t="s">
        <v>6</v>
      </c>
      <c r="H10" s="3" t="s">
        <v>18</v>
      </c>
      <c r="I10" s="2" t="s">
        <v>19</v>
      </c>
      <c r="J10" s="2" t="s">
        <v>19</v>
      </c>
      <c r="L10" s="2"/>
      <c r="M10" s="2"/>
    </row>
    <row r="11" spans="1:13" x14ac:dyDescent="0.25">
      <c r="A11" s="12" t="s">
        <v>190</v>
      </c>
      <c r="B11" s="15">
        <v>44204</v>
      </c>
      <c r="C11" s="2" t="s">
        <v>16</v>
      </c>
      <c r="D11" s="2" t="s">
        <v>17</v>
      </c>
      <c r="E11" s="2" t="s">
        <v>3</v>
      </c>
      <c r="F11" s="6">
        <v>4762808</v>
      </c>
      <c r="G11" s="2" t="s">
        <v>8</v>
      </c>
      <c r="H11" s="2" t="s">
        <v>120</v>
      </c>
      <c r="I11" s="2" t="s">
        <v>19</v>
      </c>
      <c r="J11" s="2" t="s">
        <v>19</v>
      </c>
      <c r="L11" s="2"/>
      <c r="M11" s="2"/>
    </row>
    <row r="12" spans="1:13" x14ac:dyDescent="0.25">
      <c r="A12" s="12" t="s">
        <v>69</v>
      </c>
      <c r="B12" s="15">
        <v>44204</v>
      </c>
      <c r="C12" s="2" t="s">
        <v>16</v>
      </c>
      <c r="D12" s="2" t="s">
        <v>17</v>
      </c>
      <c r="E12" s="2" t="s">
        <v>3</v>
      </c>
      <c r="F12" s="6">
        <v>13925190</v>
      </c>
      <c r="G12" s="2" t="s">
        <v>6</v>
      </c>
      <c r="H12" s="3" t="s">
        <v>18</v>
      </c>
      <c r="I12" s="2" t="s">
        <v>19</v>
      </c>
      <c r="J12" s="2" t="s">
        <v>19</v>
      </c>
      <c r="L12" s="2"/>
      <c r="M12" s="2"/>
    </row>
    <row r="13" spans="1:13" x14ac:dyDescent="0.25">
      <c r="A13" s="12" t="s">
        <v>156</v>
      </c>
      <c r="B13" s="15">
        <v>44205</v>
      </c>
      <c r="C13" s="2" t="s">
        <v>16</v>
      </c>
      <c r="D13" s="2" t="s">
        <v>17</v>
      </c>
      <c r="E13" s="2" t="s">
        <v>3</v>
      </c>
      <c r="F13" s="6">
        <v>6350000</v>
      </c>
      <c r="G13" s="2" t="s">
        <v>6</v>
      </c>
      <c r="H13" s="3" t="s">
        <v>18</v>
      </c>
      <c r="I13" s="2" t="s">
        <v>19</v>
      </c>
      <c r="J13" s="2" t="s">
        <v>19</v>
      </c>
      <c r="L13" s="2"/>
      <c r="M13" s="2"/>
    </row>
    <row r="14" spans="1:13" x14ac:dyDescent="0.25">
      <c r="A14" s="12" t="s">
        <v>214</v>
      </c>
      <c r="B14" s="15">
        <v>44205</v>
      </c>
      <c r="C14" s="2" t="s">
        <v>16</v>
      </c>
      <c r="D14" s="2" t="s">
        <v>22</v>
      </c>
      <c r="E14" s="2" t="s">
        <v>4</v>
      </c>
      <c r="F14" s="6">
        <v>4036000</v>
      </c>
      <c r="G14" s="2" t="s">
        <v>8</v>
      </c>
      <c r="H14" s="2" t="s">
        <v>138</v>
      </c>
      <c r="I14" s="2" t="s">
        <v>19</v>
      </c>
      <c r="J14" s="2" t="s">
        <v>19</v>
      </c>
      <c r="L14" s="2"/>
      <c r="M14" s="2"/>
    </row>
    <row r="15" spans="1:13" x14ac:dyDescent="0.25">
      <c r="A15" s="12" t="s">
        <v>504</v>
      </c>
      <c r="B15" s="15">
        <v>44206</v>
      </c>
      <c r="C15" s="2" t="s">
        <v>16</v>
      </c>
      <c r="D15" s="2" t="s">
        <v>28</v>
      </c>
      <c r="E15" s="2" t="s">
        <v>3</v>
      </c>
      <c r="F15" s="6">
        <v>472800</v>
      </c>
      <c r="G15" s="2" t="s">
        <v>8</v>
      </c>
      <c r="H15" s="2" t="s">
        <v>37</v>
      </c>
      <c r="I15" s="2" t="s">
        <v>19</v>
      </c>
      <c r="J15" s="2" t="s">
        <v>19</v>
      </c>
      <c r="L15" s="2"/>
      <c r="M15" s="2"/>
    </row>
    <row r="16" spans="1:13" x14ac:dyDescent="0.25">
      <c r="A16" s="12" t="s">
        <v>81</v>
      </c>
      <c r="B16" s="15">
        <v>44206</v>
      </c>
      <c r="C16" s="2" t="s">
        <v>16</v>
      </c>
      <c r="D16" s="2" t="s">
        <v>22</v>
      </c>
      <c r="E16" s="2" t="s">
        <v>4</v>
      </c>
      <c r="F16" s="6">
        <v>11710880</v>
      </c>
      <c r="G16" s="2" t="s">
        <v>8</v>
      </c>
      <c r="H16" s="3" t="s">
        <v>18</v>
      </c>
      <c r="I16" s="2" t="s">
        <v>19</v>
      </c>
      <c r="J16" s="2" t="s">
        <v>19</v>
      </c>
      <c r="L16" s="2"/>
      <c r="M16" s="2"/>
    </row>
    <row r="17" spans="1:13" x14ac:dyDescent="0.25">
      <c r="A17" s="12" t="s">
        <v>448</v>
      </c>
      <c r="B17" s="15">
        <v>44208</v>
      </c>
      <c r="C17" s="2" t="s">
        <v>16</v>
      </c>
      <c r="D17" s="2" t="s">
        <v>17</v>
      </c>
      <c r="E17" s="2" t="s">
        <v>3</v>
      </c>
      <c r="F17" s="6">
        <v>1370300</v>
      </c>
      <c r="G17" s="2" t="s">
        <v>6</v>
      </c>
      <c r="H17" s="3" t="s">
        <v>18</v>
      </c>
      <c r="I17" s="2" t="s">
        <v>19</v>
      </c>
      <c r="J17" s="2" t="s">
        <v>19</v>
      </c>
      <c r="M17" s="2"/>
    </row>
    <row r="18" spans="1:13" x14ac:dyDescent="0.25">
      <c r="A18" s="12" t="s">
        <v>438</v>
      </c>
      <c r="B18" s="15">
        <v>44209</v>
      </c>
      <c r="C18" s="2" t="s">
        <v>30</v>
      </c>
      <c r="D18" s="2" t="s">
        <v>22</v>
      </c>
      <c r="E18" s="2" t="s">
        <v>4</v>
      </c>
      <c r="F18" s="6">
        <v>1432835</v>
      </c>
      <c r="G18" s="2" t="s">
        <v>6</v>
      </c>
      <c r="H18" s="2" t="s">
        <v>45</v>
      </c>
      <c r="I18" s="2" t="s">
        <v>46</v>
      </c>
      <c r="J18" s="2" t="s">
        <v>46</v>
      </c>
      <c r="L18" s="4"/>
      <c r="M18" s="2"/>
    </row>
    <row r="19" spans="1:13" x14ac:dyDescent="0.25">
      <c r="A19" s="12" t="s">
        <v>540</v>
      </c>
      <c r="B19" s="15">
        <v>44211</v>
      </c>
      <c r="C19" s="2" t="s">
        <v>16</v>
      </c>
      <c r="D19" s="2" t="s">
        <v>17</v>
      </c>
      <c r="E19" s="2" t="s">
        <v>3</v>
      </c>
      <c r="F19" s="6">
        <v>82000</v>
      </c>
      <c r="G19" s="2" t="s">
        <v>8</v>
      </c>
      <c r="H19" s="2" t="s">
        <v>125</v>
      </c>
      <c r="I19" s="2" t="s">
        <v>19</v>
      </c>
      <c r="J19" s="2" t="s">
        <v>19</v>
      </c>
      <c r="L19" s="4"/>
      <c r="M19" s="2"/>
    </row>
    <row r="20" spans="1:13" x14ac:dyDescent="0.25">
      <c r="A20" s="12" t="s">
        <v>533</v>
      </c>
      <c r="B20" s="15">
        <v>44212</v>
      </c>
      <c r="C20" s="2" t="s">
        <v>16</v>
      </c>
      <c r="D20" s="2" t="s">
        <v>17</v>
      </c>
      <c r="E20" s="2" t="s">
        <v>3</v>
      </c>
      <c r="F20" s="6">
        <v>192000</v>
      </c>
      <c r="G20" s="2" t="s">
        <v>8</v>
      </c>
      <c r="H20" s="2" t="s">
        <v>37</v>
      </c>
      <c r="I20" s="2" t="s">
        <v>46</v>
      </c>
      <c r="J20" s="2" t="s">
        <v>46</v>
      </c>
      <c r="L20" s="4"/>
      <c r="M20" s="2"/>
    </row>
    <row r="21" spans="1:13" x14ac:dyDescent="0.25">
      <c r="A21" s="12" t="s">
        <v>186</v>
      </c>
      <c r="B21" s="15">
        <v>44212</v>
      </c>
      <c r="C21" s="2" t="s">
        <v>16</v>
      </c>
      <c r="D21" s="2" t="s">
        <v>17</v>
      </c>
      <c r="E21" s="2" t="s">
        <v>3</v>
      </c>
      <c r="F21" s="6">
        <v>4950000</v>
      </c>
      <c r="G21" s="2" t="s">
        <v>6</v>
      </c>
      <c r="H21" s="3" t="s">
        <v>20</v>
      </c>
      <c r="I21" s="2" t="s">
        <v>19</v>
      </c>
      <c r="J21" s="2" t="s">
        <v>19</v>
      </c>
      <c r="L21" s="4"/>
      <c r="M21" s="2"/>
    </row>
    <row r="22" spans="1:13" x14ac:dyDescent="0.25">
      <c r="A22" s="12" t="s">
        <v>312</v>
      </c>
      <c r="B22" s="15">
        <v>44212</v>
      </c>
      <c r="C22" s="2" t="s">
        <v>16</v>
      </c>
      <c r="D22" s="2" t="s">
        <v>24</v>
      </c>
      <c r="E22" s="2" t="s">
        <v>5</v>
      </c>
      <c r="F22" s="6">
        <v>2432875</v>
      </c>
      <c r="G22" s="2" t="s">
        <v>2</v>
      </c>
      <c r="H22" s="3" t="s">
        <v>18</v>
      </c>
      <c r="I22" s="2" t="s">
        <v>46</v>
      </c>
      <c r="J22" s="2" t="s">
        <v>46</v>
      </c>
      <c r="L22" s="4"/>
      <c r="M22" s="2"/>
    </row>
    <row r="23" spans="1:13" x14ac:dyDescent="0.25">
      <c r="A23" s="12" t="s">
        <v>427</v>
      </c>
      <c r="B23" s="15">
        <v>44213</v>
      </c>
      <c r="C23" s="2" t="s">
        <v>16</v>
      </c>
      <c r="D23" s="2" t="s">
        <v>130</v>
      </c>
      <c r="E23" s="2" t="s">
        <v>7</v>
      </c>
      <c r="F23" s="6">
        <v>1529600</v>
      </c>
      <c r="G23" s="2" t="s">
        <v>8</v>
      </c>
      <c r="H23" s="3" t="s">
        <v>18</v>
      </c>
      <c r="I23" s="2" t="s">
        <v>46</v>
      </c>
      <c r="J23" s="2" t="s">
        <v>46</v>
      </c>
      <c r="L23" s="4"/>
      <c r="M23" s="2"/>
    </row>
    <row r="24" spans="1:13" x14ac:dyDescent="0.25">
      <c r="A24" s="12" t="s">
        <v>141</v>
      </c>
      <c r="B24" s="15">
        <v>44214</v>
      </c>
      <c r="C24" s="2" t="s">
        <v>16</v>
      </c>
      <c r="D24" s="2" t="s">
        <v>17</v>
      </c>
      <c r="E24" s="2" t="s">
        <v>3</v>
      </c>
      <c r="F24" s="6">
        <v>7677000</v>
      </c>
      <c r="G24" s="2" t="s">
        <v>6</v>
      </c>
      <c r="H24" s="3" t="s">
        <v>18</v>
      </c>
      <c r="I24" s="2" t="s">
        <v>19</v>
      </c>
      <c r="J24" s="2" t="s">
        <v>19</v>
      </c>
      <c r="L24" s="4"/>
      <c r="M24" s="2"/>
    </row>
    <row r="25" spans="1:13" x14ac:dyDescent="0.25">
      <c r="A25" s="12" t="s">
        <v>72</v>
      </c>
      <c r="B25" s="15">
        <v>44214</v>
      </c>
      <c r="C25" s="2" t="s">
        <v>16</v>
      </c>
      <c r="D25" s="2" t="s">
        <v>17</v>
      </c>
      <c r="E25" s="2" t="s">
        <v>3</v>
      </c>
      <c r="F25" s="6">
        <v>13750000</v>
      </c>
      <c r="G25" s="2" t="s">
        <v>6</v>
      </c>
      <c r="H25" s="3" t="s">
        <v>18</v>
      </c>
      <c r="I25" s="2" t="s">
        <v>19</v>
      </c>
      <c r="J25" s="2" t="s">
        <v>19</v>
      </c>
      <c r="L25" s="4"/>
      <c r="M25" s="2"/>
    </row>
    <row r="26" spans="1:13" x14ac:dyDescent="0.25">
      <c r="A26" s="12" t="s">
        <v>299</v>
      </c>
      <c r="B26" s="15">
        <v>44214</v>
      </c>
      <c r="C26" s="2" t="s">
        <v>30</v>
      </c>
      <c r="D26" s="2" t="s">
        <v>17</v>
      </c>
      <c r="E26" s="2" t="s">
        <v>3</v>
      </c>
      <c r="F26" s="6">
        <v>2529400</v>
      </c>
      <c r="G26" s="2" t="s">
        <v>6</v>
      </c>
      <c r="H26" s="2" t="s">
        <v>45</v>
      </c>
      <c r="I26" s="2" t="s">
        <v>46</v>
      </c>
      <c r="J26" s="2" t="s">
        <v>46</v>
      </c>
      <c r="L26" s="4"/>
      <c r="M26" s="2"/>
    </row>
    <row r="27" spans="1:13" x14ac:dyDescent="0.25">
      <c r="A27" s="12" t="s">
        <v>326</v>
      </c>
      <c r="B27" s="15">
        <v>44215</v>
      </c>
      <c r="C27" s="2" t="s">
        <v>16</v>
      </c>
      <c r="D27" s="2" t="s">
        <v>28</v>
      </c>
      <c r="E27" s="2" t="s">
        <v>3</v>
      </c>
      <c r="F27" s="6">
        <v>2328650</v>
      </c>
      <c r="G27" s="2" t="s">
        <v>6</v>
      </c>
      <c r="H27" s="2" t="s">
        <v>125</v>
      </c>
      <c r="I27" s="2" t="s">
        <v>46</v>
      </c>
      <c r="J27" s="2" t="s">
        <v>46</v>
      </c>
      <c r="L27" s="4"/>
      <c r="M27" s="2"/>
    </row>
    <row r="28" spans="1:13" x14ac:dyDescent="0.25">
      <c r="A28" s="12" t="s">
        <v>201</v>
      </c>
      <c r="B28" s="15">
        <v>44216</v>
      </c>
      <c r="C28" s="2" t="s">
        <v>16</v>
      </c>
      <c r="D28" s="2" t="s">
        <v>22</v>
      </c>
      <c r="E28" s="2" t="s">
        <v>4</v>
      </c>
      <c r="F28" s="6">
        <v>4380200</v>
      </c>
      <c r="G28" s="2" t="s">
        <v>8</v>
      </c>
      <c r="H28" s="3" t="s">
        <v>20</v>
      </c>
      <c r="I28" s="2" t="s">
        <v>19</v>
      </c>
      <c r="J28" s="2" t="s">
        <v>19</v>
      </c>
      <c r="L28" s="4"/>
      <c r="M28" s="2"/>
    </row>
    <row r="29" spans="1:13" x14ac:dyDescent="0.25">
      <c r="A29" s="12" t="s">
        <v>279</v>
      </c>
      <c r="B29" s="15">
        <v>44218</v>
      </c>
      <c r="C29" s="2" t="s">
        <v>16</v>
      </c>
      <c r="D29" s="2" t="s">
        <v>28</v>
      </c>
      <c r="E29" s="2" t="s">
        <v>3</v>
      </c>
      <c r="F29" s="6">
        <v>2815000</v>
      </c>
      <c r="G29" s="2" t="s">
        <v>9</v>
      </c>
      <c r="H29" s="3" t="s">
        <v>18</v>
      </c>
      <c r="I29" s="2" t="s">
        <v>19</v>
      </c>
      <c r="J29" s="2" t="s">
        <v>19</v>
      </c>
      <c r="L29" s="4"/>
      <c r="M29" s="2"/>
    </row>
    <row r="30" spans="1:13" x14ac:dyDescent="0.25">
      <c r="A30" s="12" t="s">
        <v>461</v>
      </c>
      <c r="B30" s="15">
        <v>44218</v>
      </c>
      <c r="C30" s="2" t="s">
        <v>16</v>
      </c>
      <c r="D30" s="2" t="s">
        <v>17</v>
      </c>
      <c r="E30" s="2" t="s">
        <v>3</v>
      </c>
      <c r="F30" s="6">
        <v>1177700</v>
      </c>
      <c r="G30" s="2" t="s">
        <v>6</v>
      </c>
      <c r="H30" s="2" t="s">
        <v>92</v>
      </c>
      <c r="I30" s="2" t="s">
        <v>46</v>
      </c>
      <c r="J30" s="2" t="s">
        <v>46</v>
      </c>
      <c r="L30" s="4"/>
      <c r="M30" s="2"/>
    </row>
    <row r="31" spans="1:13" x14ac:dyDescent="0.25">
      <c r="A31" s="12" t="s">
        <v>147</v>
      </c>
      <c r="B31" s="15">
        <v>44219</v>
      </c>
      <c r="C31" s="2" t="s">
        <v>16</v>
      </c>
      <c r="D31" s="2" t="s">
        <v>24</v>
      </c>
      <c r="E31" s="2" t="s">
        <v>5</v>
      </c>
      <c r="F31" s="6">
        <v>7203500</v>
      </c>
      <c r="G31" s="2" t="s">
        <v>6</v>
      </c>
      <c r="H31" s="3" t="s">
        <v>20</v>
      </c>
      <c r="I31" s="2" t="s">
        <v>19</v>
      </c>
      <c r="J31" s="2" t="s">
        <v>19</v>
      </c>
      <c r="L31" s="4"/>
      <c r="M31" s="2"/>
    </row>
    <row r="32" spans="1:13" x14ac:dyDescent="0.25">
      <c r="A32" s="12" t="s">
        <v>21</v>
      </c>
      <c r="B32" s="15">
        <v>44221</v>
      </c>
      <c r="C32" s="2" t="s">
        <v>16</v>
      </c>
      <c r="D32" s="2" t="s">
        <v>22</v>
      </c>
      <c r="E32" s="2" t="s">
        <v>4</v>
      </c>
      <c r="F32" s="6">
        <v>53410614</v>
      </c>
      <c r="G32" s="2" t="s">
        <v>6</v>
      </c>
      <c r="H32" s="2" t="s">
        <v>15</v>
      </c>
      <c r="I32" s="2" t="s">
        <v>19</v>
      </c>
      <c r="J32" s="2" t="s">
        <v>19</v>
      </c>
      <c r="L32" s="4"/>
      <c r="M32" s="2"/>
    </row>
    <row r="33" spans="1:13" x14ac:dyDescent="0.25">
      <c r="A33" s="12" t="s">
        <v>251</v>
      </c>
      <c r="B33" s="15">
        <v>44221</v>
      </c>
      <c r="C33" s="2" t="s">
        <v>16</v>
      </c>
      <c r="D33" s="2" t="s">
        <v>28</v>
      </c>
      <c r="E33" s="2" t="s">
        <v>3</v>
      </c>
      <c r="F33" s="6">
        <v>3189300</v>
      </c>
      <c r="G33" s="2" t="s">
        <v>8</v>
      </c>
      <c r="H33" s="2" t="s">
        <v>33</v>
      </c>
      <c r="I33" s="2" t="s">
        <v>19</v>
      </c>
      <c r="J33" s="2" t="s">
        <v>19</v>
      </c>
      <c r="L33" s="4"/>
      <c r="M33" s="2"/>
    </row>
    <row r="34" spans="1:13" x14ac:dyDescent="0.25">
      <c r="A34" s="12" t="s">
        <v>254</v>
      </c>
      <c r="B34" s="15">
        <v>44221</v>
      </c>
      <c r="C34" s="2" t="s">
        <v>30</v>
      </c>
      <c r="D34" s="2" t="s">
        <v>35</v>
      </c>
      <c r="E34" s="2" t="s">
        <v>4</v>
      </c>
      <c r="F34" s="6">
        <v>3145700</v>
      </c>
      <c r="G34" s="2" t="s">
        <v>6</v>
      </c>
      <c r="H34" s="2" t="s">
        <v>255</v>
      </c>
      <c r="I34" s="2" t="s">
        <v>46</v>
      </c>
      <c r="J34" s="2" t="s">
        <v>46</v>
      </c>
      <c r="L34" s="4"/>
      <c r="M34" s="2"/>
    </row>
    <row r="35" spans="1:13" x14ac:dyDescent="0.25">
      <c r="A35" s="12" t="s">
        <v>436</v>
      </c>
      <c r="B35" s="15">
        <v>44221</v>
      </c>
      <c r="C35" s="2" t="s">
        <v>16</v>
      </c>
      <c r="D35" s="2" t="s">
        <v>22</v>
      </c>
      <c r="E35" s="2" t="s">
        <v>4</v>
      </c>
      <c r="F35" s="6">
        <v>1451100</v>
      </c>
      <c r="G35" s="2" t="s">
        <v>6</v>
      </c>
      <c r="H35" s="2" t="s">
        <v>75</v>
      </c>
      <c r="I35" s="2" t="s">
        <v>46</v>
      </c>
      <c r="J35" s="2" t="s">
        <v>46</v>
      </c>
      <c r="L35" s="4"/>
      <c r="M35" s="2"/>
    </row>
    <row r="36" spans="1:13" x14ac:dyDescent="0.25">
      <c r="A36" s="12" t="s">
        <v>394</v>
      </c>
      <c r="B36" s="15">
        <v>44222</v>
      </c>
      <c r="C36" s="2" t="s">
        <v>16</v>
      </c>
      <c r="D36" s="2" t="s">
        <v>130</v>
      </c>
      <c r="E36" s="2" t="s">
        <v>7</v>
      </c>
      <c r="F36" s="6">
        <v>1787900</v>
      </c>
      <c r="G36" s="2" t="s">
        <v>6</v>
      </c>
      <c r="H36" s="3" t="s">
        <v>20</v>
      </c>
      <c r="I36" s="2" t="s">
        <v>46</v>
      </c>
      <c r="J36" s="2" t="s">
        <v>46</v>
      </c>
      <c r="L36" s="4"/>
      <c r="M36" s="2"/>
    </row>
    <row r="37" spans="1:13" x14ac:dyDescent="0.25">
      <c r="A37" s="12" t="s">
        <v>44</v>
      </c>
      <c r="B37" s="15">
        <v>44222</v>
      </c>
      <c r="C37" s="2" t="s">
        <v>16</v>
      </c>
      <c r="D37" s="2" t="s">
        <v>17</v>
      </c>
      <c r="E37" s="2" t="s">
        <v>3</v>
      </c>
      <c r="F37" s="6">
        <v>18777355</v>
      </c>
      <c r="G37" s="2" t="s">
        <v>6</v>
      </c>
      <c r="H37" s="3" t="s">
        <v>18</v>
      </c>
      <c r="I37" s="2" t="s">
        <v>19</v>
      </c>
      <c r="J37" s="2" t="s">
        <v>19</v>
      </c>
      <c r="L37" s="4"/>
      <c r="M37" s="2"/>
    </row>
    <row r="38" spans="1:13" x14ac:dyDescent="0.25">
      <c r="A38" s="12" t="s">
        <v>124</v>
      </c>
      <c r="B38" s="15">
        <v>44224</v>
      </c>
      <c r="C38" s="2" t="s">
        <v>16</v>
      </c>
      <c r="D38" s="2" t="s">
        <v>22</v>
      </c>
      <c r="E38" s="2" t="s">
        <v>4</v>
      </c>
      <c r="F38" s="6">
        <v>8800000</v>
      </c>
      <c r="G38" s="2" t="s">
        <v>2</v>
      </c>
      <c r="H38" s="3" t="s">
        <v>20</v>
      </c>
      <c r="I38" s="2" t="s">
        <v>19</v>
      </c>
      <c r="J38" s="2" t="s">
        <v>19</v>
      </c>
      <c r="L38" s="4"/>
      <c r="M38" s="2"/>
    </row>
    <row r="39" spans="1:13" x14ac:dyDescent="0.25">
      <c r="A39" s="12" t="s">
        <v>465</v>
      </c>
      <c r="B39" s="15">
        <v>44224</v>
      </c>
      <c r="C39" s="2" t="s">
        <v>16</v>
      </c>
      <c r="D39" s="2" t="s">
        <v>17</v>
      </c>
      <c r="E39" s="2" t="s">
        <v>3</v>
      </c>
      <c r="F39" s="6">
        <v>1123000</v>
      </c>
      <c r="G39" s="2" t="s">
        <v>6</v>
      </c>
      <c r="H39" s="3" t="s">
        <v>20</v>
      </c>
      <c r="I39" s="2" t="s">
        <v>19</v>
      </c>
      <c r="J39" s="2" t="s">
        <v>19</v>
      </c>
      <c r="L39" s="4"/>
      <c r="M39" s="2"/>
    </row>
    <row r="40" spans="1:13" x14ac:dyDescent="0.25">
      <c r="A40" s="12" t="s">
        <v>344</v>
      </c>
      <c r="B40" s="15">
        <v>44225</v>
      </c>
      <c r="C40" s="2" t="s">
        <v>30</v>
      </c>
      <c r="D40" s="2" t="s">
        <v>17</v>
      </c>
      <c r="E40" s="2" t="s">
        <v>3</v>
      </c>
      <c r="F40" s="6">
        <v>2145420</v>
      </c>
      <c r="G40" s="2" t="s">
        <v>6</v>
      </c>
      <c r="H40" s="2" t="s">
        <v>45</v>
      </c>
      <c r="I40" s="2" t="s">
        <v>46</v>
      </c>
      <c r="J40" s="2" t="s">
        <v>46</v>
      </c>
      <c r="L40" s="4"/>
      <c r="M40" s="2"/>
    </row>
    <row r="41" spans="1:13" x14ac:dyDescent="0.25">
      <c r="A41" s="12" t="s">
        <v>43</v>
      </c>
      <c r="B41" s="15">
        <v>44225</v>
      </c>
      <c r="C41" s="2" t="s">
        <v>16</v>
      </c>
      <c r="D41" s="2" t="s">
        <v>17</v>
      </c>
      <c r="E41" s="2" t="s">
        <v>3</v>
      </c>
      <c r="F41" s="6">
        <v>18933000</v>
      </c>
      <c r="G41" s="2" t="s">
        <v>6</v>
      </c>
      <c r="H41" s="3" t="s">
        <v>20</v>
      </c>
      <c r="I41" s="2" t="s">
        <v>19</v>
      </c>
      <c r="J41" s="2" t="s">
        <v>19</v>
      </c>
      <c r="L41" s="4"/>
      <c r="M41" s="2"/>
    </row>
    <row r="42" spans="1:13" x14ac:dyDescent="0.25">
      <c r="A42" s="12" t="s">
        <v>40</v>
      </c>
      <c r="B42" s="15">
        <v>44225</v>
      </c>
      <c r="C42" s="2" t="s">
        <v>16</v>
      </c>
      <c r="D42" s="2" t="s">
        <v>17</v>
      </c>
      <c r="E42" s="2" t="s">
        <v>3</v>
      </c>
      <c r="F42" s="6">
        <v>21400000</v>
      </c>
      <c r="G42" s="2" t="s">
        <v>2</v>
      </c>
      <c r="H42" s="3" t="s">
        <v>18</v>
      </c>
      <c r="I42" s="2" t="s">
        <v>19</v>
      </c>
      <c r="J42" s="2" t="s">
        <v>19</v>
      </c>
      <c r="L42" s="4"/>
      <c r="M42" s="2"/>
    </row>
    <row r="43" spans="1:13" x14ac:dyDescent="0.25">
      <c r="A43" s="12" t="s">
        <v>230</v>
      </c>
      <c r="B43" s="15">
        <v>44226</v>
      </c>
      <c r="C43" s="2" t="s">
        <v>16</v>
      </c>
      <c r="D43" s="2" t="s">
        <v>17</v>
      </c>
      <c r="E43" s="2" t="s">
        <v>3</v>
      </c>
      <c r="F43" s="6">
        <v>3754000</v>
      </c>
      <c r="G43" s="2" t="s">
        <v>6</v>
      </c>
      <c r="H43" s="3" t="s">
        <v>20</v>
      </c>
      <c r="I43" s="2" t="s">
        <v>19</v>
      </c>
      <c r="J43" s="2" t="s">
        <v>19</v>
      </c>
      <c r="L43" s="4"/>
      <c r="M43" s="2"/>
    </row>
    <row r="44" spans="1:13" x14ac:dyDescent="0.25">
      <c r="A44" s="12" t="s">
        <v>106</v>
      </c>
      <c r="B44" s="15">
        <v>44227</v>
      </c>
      <c r="C44" s="2" t="s">
        <v>16</v>
      </c>
      <c r="D44" s="2" t="s">
        <v>17</v>
      </c>
      <c r="E44" s="2" t="s">
        <v>3</v>
      </c>
      <c r="F44" s="6">
        <v>9650000</v>
      </c>
      <c r="G44" s="2" t="s">
        <v>6</v>
      </c>
      <c r="H44" s="3" t="s">
        <v>20</v>
      </c>
      <c r="I44" s="2" t="s">
        <v>19</v>
      </c>
      <c r="J44" s="2" t="s">
        <v>19</v>
      </c>
      <c r="L44" s="4"/>
      <c r="M44" s="2"/>
    </row>
    <row r="45" spans="1:13" x14ac:dyDescent="0.25">
      <c r="A45" s="12" t="s">
        <v>108</v>
      </c>
      <c r="B45" s="15">
        <v>44227</v>
      </c>
      <c r="C45" s="2" t="s">
        <v>16</v>
      </c>
      <c r="D45" s="2" t="s">
        <v>17</v>
      </c>
      <c r="E45" s="2" t="s">
        <v>3</v>
      </c>
      <c r="F45" s="6">
        <v>9503000</v>
      </c>
      <c r="G45" s="2" t="s">
        <v>6</v>
      </c>
      <c r="H45" s="3" t="s">
        <v>20</v>
      </c>
      <c r="I45" s="2" t="s">
        <v>19</v>
      </c>
      <c r="J45" s="2" t="s">
        <v>19</v>
      </c>
      <c r="L45" s="4"/>
      <c r="M45" s="2"/>
    </row>
    <row r="46" spans="1:13" x14ac:dyDescent="0.25">
      <c r="A46" s="12" t="s">
        <v>409</v>
      </c>
      <c r="B46" s="15">
        <v>44228</v>
      </c>
      <c r="C46" s="2" t="s">
        <v>16</v>
      </c>
      <c r="D46" s="2" t="s">
        <v>28</v>
      </c>
      <c r="E46" s="2" t="s">
        <v>3</v>
      </c>
      <c r="F46" s="6">
        <v>1688300</v>
      </c>
      <c r="G46" s="2" t="s">
        <v>6</v>
      </c>
      <c r="H46" s="2" t="s">
        <v>92</v>
      </c>
      <c r="I46" s="2" t="s">
        <v>46</v>
      </c>
      <c r="J46" s="2" t="s">
        <v>19</v>
      </c>
      <c r="L46" s="4"/>
      <c r="M46" s="2"/>
    </row>
    <row r="47" spans="1:13" x14ac:dyDescent="0.25">
      <c r="A47" s="12" t="s">
        <v>48</v>
      </c>
      <c r="B47" s="15">
        <v>44229</v>
      </c>
      <c r="C47" s="2" t="s">
        <v>16</v>
      </c>
      <c r="D47" s="2" t="s">
        <v>22</v>
      </c>
      <c r="E47" s="2" t="s">
        <v>4</v>
      </c>
      <c r="F47" s="6">
        <v>17856705</v>
      </c>
      <c r="G47" s="2" t="s">
        <v>8</v>
      </c>
      <c r="H47" s="3" t="s">
        <v>18</v>
      </c>
      <c r="I47" s="2" t="s">
        <v>19</v>
      </c>
      <c r="J47" s="2" t="s">
        <v>19</v>
      </c>
      <c r="L47" s="4"/>
      <c r="M47" s="2"/>
    </row>
    <row r="48" spans="1:13" x14ac:dyDescent="0.25">
      <c r="A48" s="12" t="s">
        <v>144</v>
      </c>
      <c r="B48" s="15">
        <v>44229</v>
      </c>
      <c r="C48" s="2" t="s">
        <v>16</v>
      </c>
      <c r="D48" s="2" t="s">
        <v>17</v>
      </c>
      <c r="E48" s="2" t="s">
        <v>3</v>
      </c>
      <c r="F48" s="6">
        <v>7577000</v>
      </c>
      <c r="G48" s="2" t="s">
        <v>6</v>
      </c>
      <c r="H48" s="3" t="s">
        <v>18</v>
      </c>
      <c r="I48" s="2" t="s">
        <v>19</v>
      </c>
      <c r="J48" s="2" t="s">
        <v>19</v>
      </c>
      <c r="L48" s="4"/>
      <c r="M48" s="2"/>
    </row>
    <row r="49" spans="1:13" x14ac:dyDescent="0.25">
      <c r="A49" s="12" t="s">
        <v>369</v>
      </c>
      <c r="B49" s="15">
        <v>44229</v>
      </c>
      <c r="C49" s="2" t="s">
        <v>16</v>
      </c>
      <c r="D49" s="2" t="s">
        <v>22</v>
      </c>
      <c r="E49" s="2" t="s">
        <v>4</v>
      </c>
      <c r="F49" s="6">
        <v>1990915</v>
      </c>
      <c r="G49" s="2" t="s">
        <v>8</v>
      </c>
      <c r="H49" s="3" t="s">
        <v>20</v>
      </c>
      <c r="I49" s="2" t="s">
        <v>46</v>
      </c>
      <c r="J49" s="2" t="s">
        <v>46</v>
      </c>
      <c r="L49" s="4"/>
      <c r="M49" s="2"/>
    </row>
    <row r="50" spans="1:13" x14ac:dyDescent="0.25">
      <c r="A50" s="12" t="s">
        <v>459</v>
      </c>
      <c r="B50" s="15">
        <v>44230</v>
      </c>
      <c r="C50" s="2" t="s">
        <v>16</v>
      </c>
      <c r="D50" s="2" t="s">
        <v>28</v>
      </c>
      <c r="E50" s="2" t="s">
        <v>3</v>
      </c>
      <c r="F50" s="6">
        <v>1245000</v>
      </c>
      <c r="G50" s="2" t="s">
        <v>6</v>
      </c>
      <c r="H50" s="2" t="s">
        <v>92</v>
      </c>
      <c r="I50" s="2" t="s">
        <v>19</v>
      </c>
      <c r="J50" s="2" t="s">
        <v>19</v>
      </c>
      <c r="L50" s="4"/>
      <c r="M50" s="2"/>
    </row>
    <row r="51" spans="1:13" x14ac:dyDescent="0.25">
      <c r="A51" s="12" t="s">
        <v>382</v>
      </c>
      <c r="B51" s="15">
        <v>44231</v>
      </c>
      <c r="C51" s="2" t="s">
        <v>16</v>
      </c>
      <c r="D51" s="2" t="s">
        <v>35</v>
      </c>
      <c r="E51" s="2" t="s">
        <v>4</v>
      </c>
      <c r="F51" s="6">
        <v>1895000</v>
      </c>
      <c r="G51" s="2" t="s">
        <v>8</v>
      </c>
      <c r="H51" s="3" t="s">
        <v>20</v>
      </c>
      <c r="I51" s="2" t="s">
        <v>46</v>
      </c>
      <c r="J51" s="2" t="s">
        <v>46</v>
      </c>
      <c r="L51" s="4"/>
      <c r="M51" s="2"/>
    </row>
    <row r="52" spans="1:13" x14ac:dyDescent="0.25">
      <c r="A52" s="12" t="s">
        <v>183</v>
      </c>
      <c r="B52" s="15">
        <v>44232</v>
      </c>
      <c r="C52" s="2" t="s">
        <v>16</v>
      </c>
      <c r="D52" s="2" t="s">
        <v>22</v>
      </c>
      <c r="E52" s="2" t="s">
        <v>4</v>
      </c>
      <c r="F52" s="6">
        <v>5000368</v>
      </c>
      <c r="G52" s="2" t="s">
        <v>8</v>
      </c>
      <c r="H52" s="2" t="s">
        <v>26</v>
      </c>
      <c r="I52" s="2" t="s">
        <v>46</v>
      </c>
      <c r="J52" s="2" t="s">
        <v>46</v>
      </c>
      <c r="L52" s="4"/>
      <c r="M52" s="2"/>
    </row>
    <row r="53" spans="1:13" x14ac:dyDescent="0.25">
      <c r="A53" s="12" t="s">
        <v>127</v>
      </c>
      <c r="B53" s="15">
        <v>44232</v>
      </c>
      <c r="C53" s="2" t="s">
        <v>16</v>
      </c>
      <c r="D53" s="2" t="s">
        <v>17</v>
      </c>
      <c r="E53" s="2" t="s">
        <v>3</v>
      </c>
      <c r="F53" s="6">
        <v>8397700</v>
      </c>
      <c r="G53" s="2" t="s">
        <v>6</v>
      </c>
      <c r="H53" s="3" t="s">
        <v>18</v>
      </c>
      <c r="I53" s="2" t="s">
        <v>19</v>
      </c>
      <c r="J53" s="2" t="s">
        <v>19</v>
      </c>
      <c r="L53" s="4"/>
      <c r="M53" s="2"/>
    </row>
    <row r="54" spans="1:13" x14ac:dyDescent="0.25">
      <c r="A54" s="12" t="s">
        <v>27</v>
      </c>
      <c r="B54" s="15">
        <v>44233</v>
      </c>
      <c r="C54" s="2" t="s">
        <v>16</v>
      </c>
      <c r="D54" s="2" t="s">
        <v>28</v>
      </c>
      <c r="E54" s="2" t="s">
        <v>3</v>
      </c>
      <c r="F54" s="6">
        <v>36356000</v>
      </c>
      <c r="G54" s="2" t="s">
        <v>2</v>
      </c>
      <c r="H54" s="3" t="s">
        <v>18</v>
      </c>
      <c r="I54" s="2" t="s">
        <v>19</v>
      </c>
      <c r="J54" s="2" t="s">
        <v>19</v>
      </c>
      <c r="L54" s="4"/>
      <c r="M54" s="2"/>
    </row>
    <row r="55" spans="1:13" x14ac:dyDescent="0.25">
      <c r="A55" s="12" t="s">
        <v>54</v>
      </c>
      <c r="B55" s="15">
        <v>44234</v>
      </c>
      <c r="C55" s="2" t="s">
        <v>16</v>
      </c>
      <c r="D55" s="2" t="s">
        <v>28</v>
      </c>
      <c r="E55" s="2" t="s">
        <v>3</v>
      </c>
      <c r="F55" s="6">
        <v>16932600</v>
      </c>
      <c r="G55" s="2" t="s">
        <v>2</v>
      </c>
      <c r="H55" s="3" t="s">
        <v>18</v>
      </c>
      <c r="I55" s="2" t="s">
        <v>19</v>
      </c>
      <c r="J55" s="2" t="s">
        <v>19</v>
      </c>
      <c r="L55" s="4"/>
      <c r="M55" s="2"/>
    </row>
    <row r="56" spans="1:13" x14ac:dyDescent="0.25">
      <c r="A56" s="12" t="s">
        <v>387</v>
      </c>
      <c r="B56" s="15">
        <v>44234</v>
      </c>
      <c r="C56" s="2" t="s">
        <v>16</v>
      </c>
      <c r="D56" s="2" t="s">
        <v>130</v>
      </c>
      <c r="E56" s="2" t="s">
        <v>7</v>
      </c>
      <c r="F56" s="6">
        <v>1849000</v>
      </c>
      <c r="G56" s="2" t="s">
        <v>9</v>
      </c>
      <c r="H56" s="2" t="s">
        <v>37</v>
      </c>
      <c r="I56" s="2" t="s">
        <v>46</v>
      </c>
      <c r="J56" s="2" t="s">
        <v>46</v>
      </c>
      <c r="L56" s="4"/>
      <c r="M56" s="2"/>
    </row>
    <row r="57" spans="1:13" x14ac:dyDescent="0.25">
      <c r="A57" s="12" t="s">
        <v>529</v>
      </c>
      <c r="B57" s="15">
        <v>44235</v>
      </c>
      <c r="C57" s="2" t="s">
        <v>16</v>
      </c>
      <c r="D57" s="2" t="s">
        <v>130</v>
      </c>
      <c r="E57" s="2" t="s">
        <v>7</v>
      </c>
      <c r="F57" s="6">
        <v>218490</v>
      </c>
      <c r="G57" s="2" t="s">
        <v>6</v>
      </c>
      <c r="H57" s="3" t="s">
        <v>18</v>
      </c>
      <c r="I57" s="2" t="s">
        <v>46</v>
      </c>
      <c r="J57" s="2" t="s">
        <v>46</v>
      </c>
      <c r="L57" s="4"/>
      <c r="M57" s="2"/>
    </row>
    <row r="58" spans="1:13" x14ac:dyDescent="0.25">
      <c r="A58" s="12" t="s">
        <v>262</v>
      </c>
      <c r="B58" s="15">
        <v>44235</v>
      </c>
      <c r="C58" s="2" t="s">
        <v>16</v>
      </c>
      <c r="D58" s="2" t="s">
        <v>28</v>
      </c>
      <c r="E58" s="2" t="s">
        <v>3</v>
      </c>
      <c r="F58" s="6">
        <v>3052600</v>
      </c>
      <c r="G58" s="2" t="s">
        <v>6</v>
      </c>
      <c r="H58" s="3" t="s">
        <v>18</v>
      </c>
      <c r="I58" s="2" t="s">
        <v>19</v>
      </c>
      <c r="J58" s="2" t="s">
        <v>46</v>
      </c>
      <c r="L58" s="4"/>
      <c r="M58" s="2"/>
    </row>
    <row r="59" spans="1:13" x14ac:dyDescent="0.25">
      <c r="A59" s="12" t="s">
        <v>134</v>
      </c>
      <c r="B59" s="15">
        <v>44236</v>
      </c>
      <c r="C59" s="2" t="s">
        <v>16</v>
      </c>
      <c r="D59" s="2" t="s">
        <v>22</v>
      </c>
      <c r="E59" s="2" t="s">
        <v>4</v>
      </c>
      <c r="F59" s="6">
        <v>8126500</v>
      </c>
      <c r="G59" s="2" t="s">
        <v>8</v>
      </c>
      <c r="H59" s="2" t="s">
        <v>125</v>
      </c>
      <c r="I59" s="2" t="s">
        <v>19</v>
      </c>
      <c r="J59" s="2" t="s">
        <v>19</v>
      </c>
      <c r="L59" s="4"/>
      <c r="M59" s="2"/>
    </row>
    <row r="60" spans="1:13" x14ac:dyDescent="0.25">
      <c r="A60" s="12" t="s">
        <v>84</v>
      </c>
      <c r="B60" s="15">
        <v>44236</v>
      </c>
      <c r="C60" s="2" t="s">
        <v>16</v>
      </c>
      <c r="D60" s="2" t="s">
        <v>17</v>
      </c>
      <c r="E60" s="2" t="s">
        <v>3</v>
      </c>
      <c r="F60" s="6">
        <v>11400000</v>
      </c>
      <c r="G60" s="2" t="s">
        <v>8</v>
      </c>
      <c r="H60" s="3" t="s">
        <v>18</v>
      </c>
      <c r="I60" s="2" t="s">
        <v>19</v>
      </c>
      <c r="J60" s="2" t="s">
        <v>19</v>
      </c>
      <c r="L60" s="4"/>
      <c r="M60" s="2"/>
    </row>
    <row r="61" spans="1:13" x14ac:dyDescent="0.25">
      <c r="A61" s="12" t="s">
        <v>167</v>
      </c>
      <c r="B61" s="15">
        <v>44236</v>
      </c>
      <c r="C61" s="2" t="s">
        <v>16</v>
      </c>
      <c r="D61" s="2" t="s">
        <v>28</v>
      </c>
      <c r="E61" s="2" t="s">
        <v>3</v>
      </c>
      <c r="F61" s="6">
        <v>5918400</v>
      </c>
      <c r="G61" s="2" t="s">
        <v>6</v>
      </c>
      <c r="H61" s="2" t="s">
        <v>45</v>
      </c>
      <c r="I61" s="2" t="s">
        <v>19</v>
      </c>
      <c r="J61" s="2" t="s">
        <v>46</v>
      </c>
      <c r="L61" s="4"/>
      <c r="M61" s="2"/>
    </row>
    <row r="62" spans="1:13" x14ac:dyDescent="0.25">
      <c r="A62" s="12" t="s">
        <v>296</v>
      </c>
      <c r="B62" s="15">
        <v>44236</v>
      </c>
      <c r="C62" s="2" t="s">
        <v>30</v>
      </c>
      <c r="D62" s="2" t="s">
        <v>17</v>
      </c>
      <c r="E62" s="2" t="s">
        <v>3</v>
      </c>
      <c r="F62" s="6">
        <v>2550750</v>
      </c>
      <c r="G62" s="2" t="s">
        <v>6</v>
      </c>
      <c r="H62" s="2" t="s">
        <v>45</v>
      </c>
      <c r="I62" s="2" t="s">
        <v>46</v>
      </c>
      <c r="J62" s="2" t="s">
        <v>46</v>
      </c>
      <c r="L62" s="4"/>
      <c r="M62" s="2"/>
    </row>
    <row r="63" spans="1:13" x14ac:dyDescent="0.25">
      <c r="A63" s="12" t="s">
        <v>536</v>
      </c>
      <c r="B63" s="15">
        <v>44240</v>
      </c>
      <c r="C63" s="2" t="s">
        <v>16</v>
      </c>
      <c r="D63" s="2" t="s">
        <v>17</v>
      </c>
      <c r="E63" s="2" t="s">
        <v>3</v>
      </c>
      <c r="F63" s="6">
        <v>140000</v>
      </c>
      <c r="G63" s="2" t="s">
        <v>8</v>
      </c>
      <c r="H63" s="2" t="s">
        <v>37</v>
      </c>
      <c r="I63" s="2" t="s">
        <v>46</v>
      </c>
      <c r="J63" s="2" t="s">
        <v>46</v>
      </c>
      <c r="L63" s="4"/>
      <c r="M63" s="2"/>
    </row>
    <row r="64" spans="1:13" x14ac:dyDescent="0.25">
      <c r="A64" s="12" t="s">
        <v>482</v>
      </c>
      <c r="B64" s="15">
        <v>44240</v>
      </c>
      <c r="C64" s="2" t="s">
        <v>16</v>
      </c>
      <c r="D64" s="2" t="s">
        <v>17</v>
      </c>
      <c r="E64" s="2" t="s">
        <v>3</v>
      </c>
      <c r="F64" s="6">
        <v>725000</v>
      </c>
      <c r="G64" s="2" t="s">
        <v>8</v>
      </c>
      <c r="H64" s="2" t="s">
        <v>33</v>
      </c>
      <c r="I64" s="2" t="s">
        <v>46</v>
      </c>
      <c r="J64" s="2" t="s">
        <v>46</v>
      </c>
      <c r="L64" s="4"/>
      <c r="M64" s="2"/>
    </row>
    <row r="65" spans="1:13" x14ac:dyDescent="0.25">
      <c r="A65" s="12" t="s">
        <v>101</v>
      </c>
      <c r="B65" s="15">
        <v>44240</v>
      </c>
      <c r="C65" s="2" t="s">
        <v>16</v>
      </c>
      <c r="D65" s="2" t="s">
        <v>17</v>
      </c>
      <c r="E65" s="2" t="s">
        <v>3</v>
      </c>
      <c r="F65" s="6">
        <v>10098900</v>
      </c>
      <c r="G65" s="2" t="s">
        <v>6</v>
      </c>
      <c r="H65" s="3" t="s">
        <v>20</v>
      </c>
      <c r="I65" s="2" t="s">
        <v>19</v>
      </c>
      <c r="J65" s="2" t="s">
        <v>19</v>
      </c>
      <c r="L65" s="4"/>
      <c r="M65" s="2"/>
    </row>
    <row r="66" spans="1:13" x14ac:dyDescent="0.25">
      <c r="A66" s="12" t="s">
        <v>269</v>
      </c>
      <c r="B66" s="15">
        <v>44240</v>
      </c>
      <c r="C66" s="2" t="s">
        <v>30</v>
      </c>
      <c r="D66" s="2" t="s">
        <v>17</v>
      </c>
      <c r="E66" s="2" t="s">
        <v>3</v>
      </c>
      <c r="F66" s="6">
        <v>2937200</v>
      </c>
      <c r="G66" s="2" t="s">
        <v>6</v>
      </c>
      <c r="H66" s="2" t="s">
        <v>45</v>
      </c>
      <c r="I66" s="2" t="s">
        <v>46</v>
      </c>
      <c r="J66" s="2" t="s">
        <v>46</v>
      </c>
      <c r="L66" s="4"/>
      <c r="M66" s="2"/>
    </row>
    <row r="67" spans="1:13" x14ac:dyDescent="0.25">
      <c r="A67" s="12" t="s">
        <v>238</v>
      </c>
      <c r="B67" s="15">
        <v>44240</v>
      </c>
      <c r="C67" s="2" t="s">
        <v>16</v>
      </c>
      <c r="D67" s="2" t="s">
        <v>28</v>
      </c>
      <c r="E67" s="2" t="s">
        <v>3</v>
      </c>
      <c r="F67" s="6">
        <v>3644800</v>
      </c>
      <c r="G67" s="2" t="s">
        <v>6</v>
      </c>
      <c r="H67" s="3" t="s">
        <v>18</v>
      </c>
      <c r="I67" s="2" t="s">
        <v>19</v>
      </c>
      <c r="J67" s="2" t="s">
        <v>19</v>
      </c>
      <c r="L67" s="4"/>
      <c r="M67" s="2"/>
    </row>
    <row r="68" spans="1:13" x14ac:dyDescent="0.25">
      <c r="A68" s="12" t="s">
        <v>71</v>
      </c>
      <c r="B68" s="15">
        <v>44242</v>
      </c>
      <c r="C68" s="2" t="s">
        <v>16</v>
      </c>
      <c r="D68" s="2" t="s">
        <v>17</v>
      </c>
      <c r="E68" s="2" t="s">
        <v>3</v>
      </c>
      <c r="F68" s="6">
        <v>13882500</v>
      </c>
      <c r="G68" s="2" t="s">
        <v>6</v>
      </c>
      <c r="H68" s="3" t="s">
        <v>18</v>
      </c>
      <c r="I68" s="2" t="s">
        <v>19</v>
      </c>
      <c r="J68" s="2" t="s">
        <v>19</v>
      </c>
      <c r="L68" s="4"/>
      <c r="M68" s="2"/>
    </row>
    <row r="69" spans="1:13" x14ac:dyDescent="0.25">
      <c r="A69" s="12" t="s">
        <v>355</v>
      </c>
      <c r="B69" s="15">
        <v>44243</v>
      </c>
      <c r="C69" s="2" t="s">
        <v>30</v>
      </c>
      <c r="D69" s="2" t="s">
        <v>17</v>
      </c>
      <c r="E69" s="2" t="s">
        <v>3</v>
      </c>
      <c r="F69" s="6">
        <v>2050000</v>
      </c>
      <c r="G69" s="2" t="s">
        <v>6</v>
      </c>
      <c r="H69" s="2" t="s">
        <v>45</v>
      </c>
      <c r="I69" s="2" t="s">
        <v>46</v>
      </c>
      <c r="J69" s="2" t="s">
        <v>46</v>
      </c>
      <c r="L69" s="4"/>
      <c r="M69" s="2"/>
    </row>
    <row r="70" spans="1:13" x14ac:dyDescent="0.25">
      <c r="A70" s="12" t="s">
        <v>228</v>
      </c>
      <c r="B70" s="15">
        <v>44244</v>
      </c>
      <c r="C70" s="2" t="s">
        <v>30</v>
      </c>
      <c r="D70" s="2" t="s">
        <v>17</v>
      </c>
      <c r="E70" s="2" t="s">
        <v>3</v>
      </c>
      <c r="F70" s="6">
        <v>3805200</v>
      </c>
      <c r="G70" s="2" t="s">
        <v>9</v>
      </c>
      <c r="H70" s="2" t="s">
        <v>45</v>
      </c>
      <c r="I70" s="2" t="s">
        <v>46</v>
      </c>
      <c r="J70" s="2" t="s">
        <v>46</v>
      </c>
      <c r="L70" s="4"/>
      <c r="M70" s="2"/>
    </row>
    <row r="71" spans="1:13" x14ac:dyDescent="0.25">
      <c r="A71" s="12" t="s">
        <v>441</v>
      </c>
      <c r="B71" s="15">
        <v>44245</v>
      </c>
      <c r="C71" s="2" t="s">
        <v>30</v>
      </c>
      <c r="D71" s="2" t="s">
        <v>17</v>
      </c>
      <c r="E71" s="2" t="s">
        <v>3</v>
      </c>
      <c r="F71" s="6">
        <v>1417800</v>
      </c>
      <c r="G71" s="2" t="s">
        <v>6</v>
      </c>
      <c r="H71" s="2" t="s">
        <v>125</v>
      </c>
      <c r="I71" s="2" t="s">
        <v>46</v>
      </c>
      <c r="J71" s="2" t="s">
        <v>46</v>
      </c>
      <c r="L71" s="4"/>
      <c r="M71" s="2"/>
    </row>
    <row r="72" spans="1:13" x14ac:dyDescent="0.25">
      <c r="A72" s="12" t="s">
        <v>170</v>
      </c>
      <c r="B72" s="15">
        <v>44245</v>
      </c>
      <c r="C72" s="2" t="s">
        <v>30</v>
      </c>
      <c r="D72" s="2" t="s">
        <v>22</v>
      </c>
      <c r="E72" s="2" t="s">
        <v>4</v>
      </c>
      <c r="F72" s="6">
        <v>5613900</v>
      </c>
      <c r="G72" s="2" t="s">
        <v>8</v>
      </c>
      <c r="H72" s="2" t="s">
        <v>45</v>
      </c>
      <c r="I72" s="2" t="s">
        <v>46</v>
      </c>
      <c r="J72" s="2" t="s">
        <v>46</v>
      </c>
      <c r="L72" s="4"/>
      <c r="M72" s="2"/>
    </row>
    <row r="73" spans="1:13" x14ac:dyDescent="0.25">
      <c r="A73" s="12" t="s">
        <v>306</v>
      </c>
      <c r="B73" s="15">
        <v>44246</v>
      </c>
      <c r="C73" s="2" t="s">
        <v>16</v>
      </c>
      <c r="D73" s="2" t="s">
        <v>28</v>
      </c>
      <c r="E73" s="2" t="s">
        <v>3</v>
      </c>
      <c r="F73" s="6">
        <v>2471100</v>
      </c>
      <c r="G73" s="2" t="s">
        <v>6</v>
      </c>
      <c r="H73" s="2" t="s">
        <v>45</v>
      </c>
      <c r="I73" s="2" t="s">
        <v>46</v>
      </c>
      <c r="J73" s="2" t="s">
        <v>46</v>
      </c>
      <c r="L73" s="4"/>
      <c r="M73" s="2"/>
    </row>
    <row r="74" spans="1:13" x14ac:dyDescent="0.25">
      <c r="A74" s="12" t="s">
        <v>266</v>
      </c>
      <c r="B74" s="15">
        <v>44247</v>
      </c>
      <c r="C74" s="2" t="s">
        <v>30</v>
      </c>
      <c r="D74" s="2" t="s">
        <v>24</v>
      </c>
      <c r="E74" s="2" t="s">
        <v>5</v>
      </c>
      <c r="F74" s="6">
        <v>2985950</v>
      </c>
      <c r="G74" s="2" t="s">
        <v>6</v>
      </c>
      <c r="H74" s="2" t="s">
        <v>45</v>
      </c>
      <c r="I74" s="2" t="s">
        <v>46</v>
      </c>
      <c r="J74" s="2" t="s">
        <v>46</v>
      </c>
      <c r="L74" s="4"/>
      <c r="M74" s="2"/>
    </row>
    <row r="75" spans="1:13" x14ac:dyDescent="0.25">
      <c r="A75" s="12" t="s">
        <v>117</v>
      </c>
      <c r="B75" s="15">
        <v>44247</v>
      </c>
      <c r="C75" s="2" t="s">
        <v>16</v>
      </c>
      <c r="D75" s="2" t="s">
        <v>22</v>
      </c>
      <c r="E75" s="2" t="s">
        <v>4</v>
      </c>
      <c r="F75" s="6">
        <v>9062700</v>
      </c>
      <c r="G75" s="2" t="s">
        <v>2</v>
      </c>
      <c r="H75" s="2" t="s">
        <v>92</v>
      </c>
      <c r="I75" s="2" t="s">
        <v>46</v>
      </c>
      <c r="J75" s="2" t="s">
        <v>46</v>
      </c>
      <c r="L75" s="4"/>
      <c r="M75" s="2"/>
    </row>
    <row r="76" spans="1:13" x14ac:dyDescent="0.25">
      <c r="A76" s="12" t="s">
        <v>146</v>
      </c>
      <c r="B76" s="15">
        <v>44248</v>
      </c>
      <c r="C76" s="2" t="s">
        <v>16</v>
      </c>
      <c r="D76" s="2" t="s">
        <v>17</v>
      </c>
      <c r="E76" s="2" t="s">
        <v>3</v>
      </c>
      <c r="F76" s="6">
        <v>7350000</v>
      </c>
      <c r="G76" s="2" t="s">
        <v>6</v>
      </c>
      <c r="H76" s="3" t="s">
        <v>18</v>
      </c>
      <c r="I76" s="2" t="s">
        <v>19</v>
      </c>
      <c r="J76" s="2" t="s">
        <v>19</v>
      </c>
      <c r="L76" s="4"/>
      <c r="M76" s="2"/>
    </row>
    <row r="77" spans="1:13" x14ac:dyDescent="0.25">
      <c r="A77" s="12" t="s">
        <v>454</v>
      </c>
      <c r="B77" s="15">
        <v>44249</v>
      </c>
      <c r="C77" s="2" t="s">
        <v>16</v>
      </c>
      <c r="D77" s="2" t="s">
        <v>28</v>
      </c>
      <c r="E77" s="2" t="s">
        <v>3</v>
      </c>
      <c r="F77" s="6">
        <v>1300900</v>
      </c>
      <c r="G77" s="2" t="s">
        <v>8</v>
      </c>
      <c r="H77" s="3" t="s">
        <v>20</v>
      </c>
      <c r="I77" s="2" t="s">
        <v>46</v>
      </c>
      <c r="J77" s="2" t="s">
        <v>46</v>
      </c>
      <c r="L77" s="4"/>
      <c r="M77" s="2"/>
    </row>
    <row r="78" spans="1:13" x14ac:dyDescent="0.25">
      <c r="A78" s="12" t="s">
        <v>78</v>
      </c>
      <c r="B78" s="15">
        <v>44249</v>
      </c>
      <c r="C78" s="2" t="s">
        <v>16</v>
      </c>
      <c r="D78" s="2" t="s">
        <v>17</v>
      </c>
      <c r="E78" s="2" t="s">
        <v>3</v>
      </c>
      <c r="F78" s="6">
        <v>12750000</v>
      </c>
      <c r="G78" s="2" t="s">
        <v>6</v>
      </c>
      <c r="H78" s="3" t="s">
        <v>18</v>
      </c>
      <c r="I78" s="2" t="s">
        <v>19</v>
      </c>
      <c r="J78" s="2" t="s">
        <v>19</v>
      </c>
      <c r="L78" s="4"/>
      <c r="M78" s="2"/>
    </row>
    <row r="79" spans="1:13" x14ac:dyDescent="0.25">
      <c r="A79" s="12" t="s">
        <v>143</v>
      </c>
      <c r="B79" s="15">
        <v>44249</v>
      </c>
      <c r="C79" s="2" t="s">
        <v>16</v>
      </c>
      <c r="D79" s="2" t="s">
        <v>17</v>
      </c>
      <c r="E79" s="2" t="s">
        <v>3</v>
      </c>
      <c r="F79" s="6">
        <v>7585000</v>
      </c>
      <c r="G79" s="2" t="s">
        <v>2</v>
      </c>
      <c r="H79" s="3" t="s">
        <v>20</v>
      </c>
      <c r="I79" s="2" t="s">
        <v>19</v>
      </c>
      <c r="J79" s="2" t="s">
        <v>19</v>
      </c>
      <c r="L79" s="4"/>
      <c r="M79" s="2"/>
    </row>
    <row r="80" spans="1:13" x14ac:dyDescent="0.25">
      <c r="A80" s="12" t="s">
        <v>109</v>
      </c>
      <c r="B80" s="15">
        <v>44249</v>
      </c>
      <c r="C80" s="2" t="s">
        <v>16</v>
      </c>
      <c r="D80" s="2" t="s">
        <v>17</v>
      </c>
      <c r="E80" s="2" t="s">
        <v>3</v>
      </c>
      <c r="F80" s="6">
        <v>9493313</v>
      </c>
      <c r="G80" s="2" t="s">
        <v>8</v>
      </c>
      <c r="H80" s="3" t="s">
        <v>18</v>
      </c>
      <c r="I80" s="2" t="s">
        <v>19</v>
      </c>
      <c r="J80" s="2" t="s">
        <v>19</v>
      </c>
      <c r="L80" s="4"/>
      <c r="M80" s="2"/>
    </row>
    <row r="81" spans="1:13" x14ac:dyDescent="0.25">
      <c r="A81" s="12" t="s">
        <v>98</v>
      </c>
      <c r="B81" s="15">
        <v>44250</v>
      </c>
      <c r="C81" s="2" t="s">
        <v>16</v>
      </c>
      <c r="D81" s="2" t="s">
        <v>17</v>
      </c>
      <c r="E81" s="2" t="s">
        <v>3</v>
      </c>
      <c r="F81" s="6">
        <v>10302000</v>
      </c>
      <c r="G81" s="2" t="s">
        <v>2</v>
      </c>
      <c r="H81" s="3" t="s">
        <v>20</v>
      </c>
      <c r="I81" s="2" t="s">
        <v>19</v>
      </c>
      <c r="J81" s="2" t="s">
        <v>19</v>
      </c>
      <c r="L81" s="4"/>
      <c r="M81" s="2"/>
    </row>
    <row r="82" spans="1:13" x14ac:dyDescent="0.25">
      <c r="A82" s="12" t="s">
        <v>301</v>
      </c>
      <c r="B82" s="15">
        <v>44251</v>
      </c>
      <c r="C82" s="2" t="s">
        <v>16</v>
      </c>
      <c r="D82" s="2" t="s">
        <v>264</v>
      </c>
      <c r="E82" s="2" t="s">
        <v>5</v>
      </c>
      <c r="F82" s="6">
        <v>2500000</v>
      </c>
      <c r="G82" s="2" t="s">
        <v>9</v>
      </c>
      <c r="H82" s="2" t="s">
        <v>26</v>
      </c>
      <c r="I82" s="2" t="s">
        <v>46</v>
      </c>
      <c r="J82" s="2" t="s">
        <v>46</v>
      </c>
      <c r="L82" s="4"/>
      <c r="M82" s="2"/>
    </row>
    <row r="83" spans="1:13" x14ac:dyDescent="0.25">
      <c r="A83" s="12" t="s">
        <v>188</v>
      </c>
      <c r="B83" s="15">
        <v>44251</v>
      </c>
      <c r="C83" s="2" t="s">
        <v>16</v>
      </c>
      <c r="D83" s="2" t="s">
        <v>22</v>
      </c>
      <c r="E83" s="2" t="s">
        <v>4</v>
      </c>
      <c r="F83" s="6">
        <v>4833900</v>
      </c>
      <c r="G83" s="2" t="s">
        <v>8</v>
      </c>
      <c r="H83" s="3" t="s">
        <v>20</v>
      </c>
      <c r="I83" s="2" t="s">
        <v>46</v>
      </c>
      <c r="J83" s="2" t="s">
        <v>46</v>
      </c>
      <c r="L83" s="4"/>
      <c r="M83" s="2"/>
    </row>
    <row r="84" spans="1:13" x14ac:dyDescent="0.25">
      <c r="A84" s="12" t="s">
        <v>358</v>
      </c>
      <c r="B84" s="15">
        <v>44251</v>
      </c>
      <c r="C84" s="2" t="s">
        <v>16</v>
      </c>
      <c r="D84" s="2" t="s">
        <v>17</v>
      </c>
      <c r="E84" s="2" t="s">
        <v>3</v>
      </c>
      <c r="F84" s="6">
        <v>2029500</v>
      </c>
      <c r="G84" s="2" t="s">
        <v>9</v>
      </c>
      <c r="H84" s="3" t="s">
        <v>18</v>
      </c>
      <c r="I84" s="2" t="s">
        <v>19</v>
      </c>
      <c r="J84" s="2" t="s">
        <v>19</v>
      </c>
      <c r="L84" s="4"/>
      <c r="M84" s="2"/>
    </row>
    <row r="85" spans="1:13" x14ac:dyDescent="0.25">
      <c r="A85" s="12" t="s">
        <v>334</v>
      </c>
      <c r="B85" s="15">
        <v>44252</v>
      </c>
      <c r="C85" s="2" t="s">
        <v>30</v>
      </c>
      <c r="D85" s="2" t="s">
        <v>17</v>
      </c>
      <c r="E85" s="2" t="s">
        <v>3</v>
      </c>
      <c r="F85" s="6">
        <v>2233200</v>
      </c>
      <c r="G85" s="2" t="s">
        <v>6</v>
      </c>
      <c r="H85" s="2" t="s">
        <v>45</v>
      </c>
      <c r="I85" s="2" t="s">
        <v>46</v>
      </c>
      <c r="J85" s="2" t="s">
        <v>46</v>
      </c>
      <c r="L85" s="4"/>
      <c r="M85" s="2"/>
    </row>
    <row r="86" spans="1:13" x14ac:dyDescent="0.25">
      <c r="A86" s="12" t="s">
        <v>364</v>
      </c>
      <c r="B86" s="15">
        <v>44252</v>
      </c>
      <c r="C86" s="2" t="s">
        <v>16</v>
      </c>
      <c r="D86" s="2" t="s">
        <v>17</v>
      </c>
      <c r="E86" s="2" t="s">
        <v>3</v>
      </c>
      <c r="F86" s="6">
        <v>2001250</v>
      </c>
      <c r="G86" s="2" t="s">
        <v>6</v>
      </c>
      <c r="H86" s="3" t="s">
        <v>20</v>
      </c>
      <c r="I86" s="2" t="s">
        <v>19</v>
      </c>
      <c r="J86" s="2" t="s">
        <v>19</v>
      </c>
      <c r="L86" s="4"/>
      <c r="M86" s="2"/>
    </row>
    <row r="87" spans="1:13" x14ac:dyDescent="0.25">
      <c r="A87" s="12" t="s">
        <v>431</v>
      </c>
      <c r="B87" s="15">
        <v>44254</v>
      </c>
      <c r="C87" s="2" t="s">
        <v>30</v>
      </c>
      <c r="D87" s="2" t="s">
        <v>17</v>
      </c>
      <c r="E87" s="2" t="s">
        <v>3</v>
      </c>
      <c r="F87" s="6">
        <v>1498850</v>
      </c>
      <c r="G87" s="2" t="s">
        <v>9</v>
      </c>
      <c r="H87" s="2" t="s">
        <v>45</v>
      </c>
      <c r="I87" s="2" t="s">
        <v>46</v>
      </c>
      <c r="J87" s="2" t="s">
        <v>46</v>
      </c>
      <c r="L87" s="4"/>
      <c r="M87" s="2"/>
    </row>
    <row r="88" spans="1:13" x14ac:dyDescent="0.25">
      <c r="A88" s="12" t="s">
        <v>505</v>
      </c>
      <c r="B88" s="15">
        <v>44256</v>
      </c>
      <c r="C88" s="2" t="s">
        <v>16</v>
      </c>
      <c r="D88" s="2" t="s">
        <v>28</v>
      </c>
      <c r="E88" s="2" t="s">
        <v>3</v>
      </c>
      <c r="F88" s="6">
        <v>405556</v>
      </c>
      <c r="G88" s="2" t="s">
        <v>6</v>
      </c>
      <c r="H88" s="3" t="s">
        <v>18</v>
      </c>
      <c r="I88" s="2" t="s">
        <v>19</v>
      </c>
      <c r="J88" s="2" t="s">
        <v>46</v>
      </c>
      <c r="L88" s="4"/>
      <c r="M88" s="2"/>
    </row>
    <row r="89" spans="1:13" x14ac:dyDescent="0.25">
      <c r="A89" s="12" t="s">
        <v>452</v>
      </c>
      <c r="B89" s="15">
        <v>44256</v>
      </c>
      <c r="C89" s="2" t="s">
        <v>16</v>
      </c>
      <c r="D89" s="2" t="s">
        <v>17</v>
      </c>
      <c r="E89" s="2" t="s">
        <v>3</v>
      </c>
      <c r="F89" s="6">
        <v>1311220</v>
      </c>
      <c r="G89" s="2" t="s">
        <v>6</v>
      </c>
      <c r="H89" s="3" t="s">
        <v>18</v>
      </c>
      <c r="I89" s="2" t="s">
        <v>46</v>
      </c>
      <c r="J89" s="2" t="s">
        <v>46</v>
      </c>
      <c r="L89" s="4"/>
      <c r="M89" s="2"/>
    </row>
    <row r="90" spans="1:13" x14ac:dyDescent="0.25">
      <c r="A90" s="12" t="s">
        <v>399</v>
      </c>
      <c r="B90" s="15">
        <v>44257</v>
      </c>
      <c r="C90" s="2" t="s">
        <v>16</v>
      </c>
      <c r="D90" s="2" t="s">
        <v>17</v>
      </c>
      <c r="E90" s="2" t="s">
        <v>3</v>
      </c>
      <c r="F90" s="6">
        <v>1769785</v>
      </c>
      <c r="G90" s="2" t="s">
        <v>6</v>
      </c>
      <c r="H90" s="2" t="s">
        <v>92</v>
      </c>
      <c r="I90" s="2" t="s">
        <v>19</v>
      </c>
      <c r="J90" s="2" t="s">
        <v>19</v>
      </c>
      <c r="L90" s="4"/>
      <c r="M90" s="2"/>
    </row>
    <row r="91" spans="1:13" x14ac:dyDescent="0.25">
      <c r="A91" s="12" t="s">
        <v>174</v>
      </c>
      <c r="B91" s="15">
        <v>44257</v>
      </c>
      <c r="C91" s="2" t="s">
        <v>16</v>
      </c>
      <c r="D91" s="2" t="s">
        <v>130</v>
      </c>
      <c r="E91" s="2" t="s">
        <v>7</v>
      </c>
      <c r="F91" s="6">
        <v>5377000</v>
      </c>
      <c r="G91" s="2" t="s">
        <v>6</v>
      </c>
      <c r="H91" s="3" t="s">
        <v>18</v>
      </c>
      <c r="I91" s="2" t="s">
        <v>19</v>
      </c>
      <c r="J91" s="2" t="s">
        <v>19</v>
      </c>
      <c r="L91" s="4"/>
      <c r="M91" s="2"/>
    </row>
    <row r="92" spans="1:13" x14ac:dyDescent="0.25">
      <c r="A92" s="12" t="s">
        <v>418</v>
      </c>
      <c r="B92" s="15">
        <v>44260</v>
      </c>
      <c r="C92" s="2" t="s">
        <v>30</v>
      </c>
      <c r="D92" s="2" t="s">
        <v>17</v>
      </c>
      <c r="E92" s="2" t="s">
        <v>3</v>
      </c>
      <c r="F92" s="6">
        <v>1599860</v>
      </c>
      <c r="G92" s="2" t="s">
        <v>6</v>
      </c>
      <c r="H92" s="2" t="s">
        <v>45</v>
      </c>
      <c r="I92" s="2" t="s">
        <v>46</v>
      </c>
      <c r="J92" s="2" t="s">
        <v>46</v>
      </c>
      <c r="L92" s="4"/>
      <c r="M92" s="2"/>
    </row>
    <row r="93" spans="1:13" x14ac:dyDescent="0.25">
      <c r="A93" s="12" t="s">
        <v>89</v>
      </c>
      <c r="B93" s="15">
        <v>44261</v>
      </c>
      <c r="C93" s="2" t="s">
        <v>16</v>
      </c>
      <c r="D93" s="2" t="s">
        <v>17</v>
      </c>
      <c r="E93" s="2" t="s">
        <v>3</v>
      </c>
      <c r="F93" s="6">
        <v>10780450</v>
      </c>
      <c r="G93" s="2" t="s">
        <v>6</v>
      </c>
      <c r="H93" s="3" t="s">
        <v>18</v>
      </c>
      <c r="I93" s="2" t="s">
        <v>19</v>
      </c>
      <c r="J93" s="2" t="s">
        <v>19</v>
      </c>
      <c r="L93" s="4"/>
      <c r="M93" s="2"/>
    </row>
    <row r="94" spans="1:13" x14ac:dyDescent="0.25">
      <c r="A94" s="12" t="s">
        <v>227</v>
      </c>
      <c r="B94" s="15">
        <v>44261</v>
      </c>
      <c r="C94" s="2" t="s">
        <v>16</v>
      </c>
      <c r="D94" s="2" t="s">
        <v>28</v>
      </c>
      <c r="E94" s="2" t="s">
        <v>3</v>
      </c>
      <c r="F94" s="6">
        <v>3839200</v>
      </c>
      <c r="G94" s="2" t="s">
        <v>8</v>
      </c>
      <c r="H94" s="3" t="s">
        <v>18</v>
      </c>
      <c r="I94" s="2" t="s">
        <v>46</v>
      </c>
      <c r="J94" s="2" t="s">
        <v>46</v>
      </c>
      <c r="L94" s="4"/>
      <c r="M94" s="2"/>
    </row>
    <row r="95" spans="1:13" x14ac:dyDescent="0.25">
      <c r="A95" s="12" t="s">
        <v>518</v>
      </c>
      <c r="B95" s="15">
        <v>44262</v>
      </c>
      <c r="C95" s="2" t="s">
        <v>16</v>
      </c>
      <c r="D95" s="2" t="s">
        <v>28</v>
      </c>
      <c r="E95" s="2" t="s">
        <v>3</v>
      </c>
      <c r="F95" s="6">
        <v>296000</v>
      </c>
      <c r="G95" s="2" t="s">
        <v>6</v>
      </c>
      <c r="H95" s="3" t="s">
        <v>18</v>
      </c>
      <c r="I95" s="2" t="s">
        <v>46</v>
      </c>
      <c r="J95" s="2" t="s">
        <v>46</v>
      </c>
      <c r="L95" s="4"/>
      <c r="M95" s="2"/>
    </row>
    <row r="96" spans="1:13" x14ac:dyDescent="0.25">
      <c r="A96" s="12" t="s">
        <v>287</v>
      </c>
      <c r="B96" s="15">
        <v>44262</v>
      </c>
      <c r="C96" s="2" t="s">
        <v>30</v>
      </c>
      <c r="D96" s="2" t="s">
        <v>22</v>
      </c>
      <c r="E96" s="2" t="s">
        <v>4</v>
      </c>
      <c r="F96" s="6">
        <v>2707630</v>
      </c>
      <c r="G96" s="2" t="s">
        <v>6</v>
      </c>
      <c r="H96" s="2" t="s">
        <v>45</v>
      </c>
      <c r="I96" s="2" t="s">
        <v>46</v>
      </c>
      <c r="J96" s="2" t="s">
        <v>46</v>
      </c>
      <c r="L96" s="4"/>
      <c r="M96" s="2"/>
    </row>
    <row r="97" spans="1:13" x14ac:dyDescent="0.25">
      <c r="A97" s="12" t="s">
        <v>332</v>
      </c>
      <c r="B97" s="15">
        <v>44263</v>
      </c>
      <c r="C97" s="2" t="s">
        <v>16</v>
      </c>
      <c r="D97" s="2" t="s">
        <v>28</v>
      </c>
      <c r="E97" s="2" t="s">
        <v>3</v>
      </c>
      <c r="F97" s="6">
        <v>2249500</v>
      </c>
      <c r="G97" s="2" t="s">
        <v>6</v>
      </c>
      <c r="H97" s="2" t="s">
        <v>45</v>
      </c>
      <c r="I97" s="2" t="s">
        <v>46</v>
      </c>
      <c r="J97" s="2" t="s">
        <v>46</v>
      </c>
      <c r="L97" s="4"/>
      <c r="M97" s="2"/>
    </row>
    <row r="98" spans="1:13" x14ac:dyDescent="0.25">
      <c r="A98" s="12" t="s">
        <v>142</v>
      </c>
      <c r="B98" s="15">
        <v>44263</v>
      </c>
      <c r="C98" s="2" t="s">
        <v>16</v>
      </c>
      <c r="D98" s="2" t="s">
        <v>17</v>
      </c>
      <c r="E98" s="2" t="s">
        <v>3</v>
      </c>
      <c r="F98" s="6">
        <v>7611000</v>
      </c>
      <c r="G98" s="2" t="s">
        <v>8</v>
      </c>
      <c r="H98" s="3" t="s">
        <v>20</v>
      </c>
      <c r="I98" s="2" t="s">
        <v>19</v>
      </c>
      <c r="J98" s="2" t="s">
        <v>19</v>
      </c>
      <c r="L98" s="4"/>
      <c r="M98" s="2"/>
    </row>
    <row r="99" spans="1:13" x14ac:dyDescent="0.25">
      <c r="A99" s="12" t="s">
        <v>462</v>
      </c>
      <c r="B99" s="15">
        <v>44264</v>
      </c>
      <c r="C99" s="2" t="s">
        <v>30</v>
      </c>
      <c r="D99" s="2" t="s">
        <v>22</v>
      </c>
      <c r="E99" s="2" t="s">
        <v>4</v>
      </c>
      <c r="F99" s="6">
        <v>1152600</v>
      </c>
      <c r="G99" s="2" t="s">
        <v>6</v>
      </c>
      <c r="H99" s="2" t="s">
        <v>45</v>
      </c>
      <c r="I99" s="2" t="s">
        <v>46</v>
      </c>
      <c r="J99" s="2" t="s">
        <v>46</v>
      </c>
      <c r="L99" s="4"/>
      <c r="M99" s="2"/>
    </row>
    <row r="100" spans="1:13" x14ac:dyDescent="0.25">
      <c r="A100" s="12" t="s">
        <v>116</v>
      </c>
      <c r="B100" s="15">
        <v>44264</v>
      </c>
      <c r="C100" s="2" t="s">
        <v>16</v>
      </c>
      <c r="D100" s="2" t="s">
        <v>28</v>
      </c>
      <c r="E100" s="2" t="s">
        <v>3</v>
      </c>
      <c r="F100" s="6">
        <v>9115500</v>
      </c>
      <c r="G100" s="2" t="s">
        <v>6</v>
      </c>
      <c r="H100" s="3" t="s">
        <v>18</v>
      </c>
      <c r="I100" s="2" t="s">
        <v>19</v>
      </c>
      <c r="J100" s="2" t="s">
        <v>19</v>
      </c>
      <c r="L100" s="4"/>
      <c r="M100" s="2"/>
    </row>
    <row r="101" spans="1:13" x14ac:dyDescent="0.25">
      <c r="A101" s="12" t="s">
        <v>417</v>
      </c>
      <c r="B101" s="15">
        <v>44266</v>
      </c>
      <c r="C101" s="2" t="s">
        <v>16</v>
      </c>
      <c r="D101" s="2" t="s">
        <v>17</v>
      </c>
      <c r="E101" s="2" t="s">
        <v>3</v>
      </c>
      <c r="F101" s="6">
        <v>1600000</v>
      </c>
      <c r="G101" s="2" t="s">
        <v>8</v>
      </c>
      <c r="H101" s="2" t="s">
        <v>92</v>
      </c>
      <c r="I101" s="2" t="s">
        <v>19</v>
      </c>
      <c r="J101" s="2" t="s">
        <v>19</v>
      </c>
      <c r="L101" s="4"/>
      <c r="M101" s="2"/>
    </row>
    <row r="102" spans="1:13" x14ac:dyDescent="0.25">
      <c r="A102" s="12" t="s">
        <v>292</v>
      </c>
      <c r="B102" s="15">
        <v>44267</v>
      </c>
      <c r="C102" s="2" t="s">
        <v>16</v>
      </c>
      <c r="D102" s="2" t="s">
        <v>28</v>
      </c>
      <c r="E102" s="2" t="s">
        <v>3</v>
      </c>
      <c r="F102" s="6">
        <v>2575965</v>
      </c>
      <c r="G102" s="2" t="s">
        <v>6</v>
      </c>
      <c r="H102" s="2" t="s">
        <v>45</v>
      </c>
      <c r="I102" s="2" t="s">
        <v>19</v>
      </c>
      <c r="J102" s="2" t="s">
        <v>46</v>
      </c>
      <c r="L102" s="4"/>
      <c r="M102" s="2"/>
    </row>
    <row r="103" spans="1:13" x14ac:dyDescent="0.25">
      <c r="A103" s="12" t="s">
        <v>528</v>
      </c>
      <c r="B103" s="15">
        <v>44267</v>
      </c>
      <c r="C103" s="2" t="s">
        <v>16</v>
      </c>
      <c r="D103" s="2" t="s">
        <v>17</v>
      </c>
      <c r="E103" s="2" t="s">
        <v>3</v>
      </c>
      <c r="F103" s="6">
        <v>220000</v>
      </c>
      <c r="G103" s="2" t="s">
        <v>9</v>
      </c>
      <c r="H103" s="2" t="s">
        <v>92</v>
      </c>
      <c r="I103" s="2" t="s">
        <v>46</v>
      </c>
      <c r="J103" s="2" t="s">
        <v>46</v>
      </c>
      <c r="L103" s="4"/>
      <c r="M103" s="2"/>
    </row>
    <row r="104" spans="1:13" x14ac:dyDescent="0.25">
      <c r="A104" s="12" t="s">
        <v>393</v>
      </c>
      <c r="B104" s="15">
        <v>44269</v>
      </c>
      <c r="C104" s="2" t="s">
        <v>16</v>
      </c>
      <c r="D104" s="2" t="s">
        <v>17</v>
      </c>
      <c r="E104" s="2" t="s">
        <v>3</v>
      </c>
      <c r="F104" s="6">
        <v>1800000</v>
      </c>
      <c r="G104" s="2" t="s">
        <v>6</v>
      </c>
      <c r="H104" s="3" t="s">
        <v>18</v>
      </c>
      <c r="I104" s="2" t="s">
        <v>19</v>
      </c>
      <c r="J104" s="2" t="s">
        <v>19</v>
      </c>
      <c r="L104" s="4"/>
      <c r="M104" s="2"/>
    </row>
    <row r="105" spans="1:13" x14ac:dyDescent="0.25">
      <c r="A105" s="12" t="s">
        <v>52</v>
      </c>
      <c r="B105" s="15">
        <v>44269</v>
      </c>
      <c r="C105" s="2" t="s">
        <v>16</v>
      </c>
      <c r="D105" s="2" t="s">
        <v>28</v>
      </c>
      <c r="E105" s="2" t="s">
        <v>3</v>
      </c>
      <c r="F105" s="6">
        <v>16998000</v>
      </c>
      <c r="G105" s="2" t="s">
        <v>6</v>
      </c>
      <c r="H105" s="3" t="s">
        <v>20</v>
      </c>
      <c r="I105" s="2" t="s">
        <v>19</v>
      </c>
      <c r="J105" s="2" t="s">
        <v>19</v>
      </c>
      <c r="L105" s="4"/>
      <c r="M105" s="2"/>
    </row>
    <row r="106" spans="1:13" x14ac:dyDescent="0.25">
      <c r="A106" s="12" t="s">
        <v>66</v>
      </c>
      <c r="B106" s="15">
        <v>44269</v>
      </c>
      <c r="C106" s="2" t="s">
        <v>16</v>
      </c>
      <c r="D106" s="2" t="s">
        <v>17</v>
      </c>
      <c r="E106" s="2" t="s">
        <v>3</v>
      </c>
      <c r="F106" s="6">
        <v>14450000</v>
      </c>
      <c r="G106" s="2" t="s">
        <v>6</v>
      </c>
      <c r="H106" s="3" t="s">
        <v>20</v>
      </c>
      <c r="I106" s="2" t="s">
        <v>19</v>
      </c>
      <c r="J106" s="2" t="s">
        <v>19</v>
      </c>
      <c r="L106" s="4"/>
      <c r="M106" s="2"/>
    </row>
    <row r="107" spans="1:13" x14ac:dyDescent="0.25">
      <c r="A107" s="12" t="s">
        <v>276</v>
      </c>
      <c r="B107" s="15">
        <v>44270</v>
      </c>
      <c r="C107" s="2" t="s">
        <v>16</v>
      </c>
      <c r="D107" s="2" t="s">
        <v>17</v>
      </c>
      <c r="E107" s="2" t="s">
        <v>3</v>
      </c>
      <c r="F107" s="6">
        <v>2835800</v>
      </c>
      <c r="G107" s="2" t="s">
        <v>9</v>
      </c>
      <c r="H107" s="2" t="s">
        <v>26</v>
      </c>
      <c r="I107" s="2" t="s">
        <v>46</v>
      </c>
      <c r="J107" s="2" t="s">
        <v>46</v>
      </c>
      <c r="L107" s="4"/>
      <c r="M107" s="2"/>
    </row>
    <row r="108" spans="1:13" x14ac:dyDescent="0.25">
      <c r="A108" s="12" t="s">
        <v>329</v>
      </c>
      <c r="B108" s="15">
        <v>44270</v>
      </c>
      <c r="C108" s="2" t="s">
        <v>16</v>
      </c>
      <c r="D108" s="2" t="s">
        <v>22</v>
      </c>
      <c r="E108" s="2" t="s">
        <v>4</v>
      </c>
      <c r="F108" s="6">
        <v>2280000</v>
      </c>
      <c r="G108" s="2" t="s">
        <v>6</v>
      </c>
      <c r="H108" s="2" t="s">
        <v>92</v>
      </c>
      <c r="I108" s="2" t="s">
        <v>19</v>
      </c>
      <c r="J108" s="2" t="s">
        <v>19</v>
      </c>
      <c r="L108" s="4"/>
      <c r="M108" s="2"/>
    </row>
    <row r="109" spans="1:13" x14ac:dyDescent="0.25">
      <c r="A109" s="12" t="s">
        <v>218</v>
      </c>
      <c r="B109" s="15">
        <v>44272</v>
      </c>
      <c r="C109" s="2" t="s">
        <v>16</v>
      </c>
      <c r="D109" s="2" t="s">
        <v>28</v>
      </c>
      <c r="E109" s="2" t="s">
        <v>3</v>
      </c>
      <c r="F109" s="6">
        <v>3960000</v>
      </c>
      <c r="G109" s="2" t="s">
        <v>6</v>
      </c>
      <c r="H109" s="3" t="s">
        <v>20</v>
      </c>
      <c r="I109" s="2" t="s">
        <v>19</v>
      </c>
      <c r="J109" s="2" t="s">
        <v>19</v>
      </c>
      <c r="L109" s="4"/>
      <c r="M109" s="2"/>
    </row>
    <row r="110" spans="1:13" x14ac:dyDescent="0.25">
      <c r="A110" s="12" t="s">
        <v>175</v>
      </c>
      <c r="B110" s="15">
        <v>44272</v>
      </c>
      <c r="C110" s="2" t="s">
        <v>16</v>
      </c>
      <c r="D110" s="2" t="s">
        <v>24</v>
      </c>
      <c r="E110" s="2" t="s">
        <v>5</v>
      </c>
      <c r="F110" s="6">
        <v>5272975</v>
      </c>
      <c r="G110" s="2" t="s">
        <v>6</v>
      </c>
      <c r="H110" s="3" t="s">
        <v>18</v>
      </c>
      <c r="I110" s="2" t="s">
        <v>19</v>
      </c>
      <c r="J110" s="2" t="s">
        <v>19</v>
      </c>
      <c r="L110" s="4"/>
      <c r="M110" s="2"/>
    </row>
    <row r="111" spans="1:13" x14ac:dyDescent="0.25">
      <c r="A111" s="12" t="s">
        <v>155</v>
      </c>
      <c r="B111" s="15">
        <v>44272</v>
      </c>
      <c r="C111" s="2" t="s">
        <v>16</v>
      </c>
      <c r="D111" s="2" t="s">
        <v>24</v>
      </c>
      <c r="E111" s="2" t="s">
        <v>5</v>
      </c>
      <c r="F111" s="6">
        <v>6354220</v>
      </c>
      <c r="G111" s="2" t="s">
        <v>6</v>
      </c>
      <c r="H111" s="3" t="s">
        <v>18</v>
      </c>
      <c r="I111" s="2" t="s">
        <v>19</v>
      </c>
      <c r="J111" s="2" t="s">
        <v>19</v>
      </c>
      <c r="L111" s="4"/>
      <c r="M111" s="2"/>
    </row>
    <row r="112" spans="1:13" x14ac:dyDescent="0.25">
      <c r="A112" s="12" t="s">
        <v>122</v>
      </c>
      <c r="B112" s="15">
        <v>44276</v>
      </c>
      <c r="C112" s="2" t="s">
        <v>16</v>
      </c>
      <c r="D112" s="2" t="s">
        <v>17</v>
      </c>
      <c r="E112" s="2" t="s">
        <v>3</v>
      </c>
      <c r="F112" s="6">
        <v>8892200</v>
      </c>
      <c r="G112" s="2" t="s">
        <v>8</v>
      </c>
      <c r="H112" s="3" t="s">
        <v>18</v>
      </c>
      <c r="I112" s="2" t="s">
        <v>19</v>
      </c>
      <c r="J112" s="2" t="s">
        <v>19</v>
      </c>
      <c r="L112" s="4"/>
      <c r="M112" s="2"/>
    </row>
    <row r="113" spans="1:13" x14ac:dyDescent="0.25">
      <c r="A113" s="12" t="s">
        <v>193</v>
      </c>
      <c r="B113" s="15">
        <v>44277</v>
      </c>
      <c r="C113" s="2" t="s">
        <v>16</v>
      </c>
      <c r="D113" s="2" t="s">
        <v>28</v>
      </c>
      <c r="E113" s="2" t="s">
        <v>3</v>
      </c>
      <c r="F113" s="6">
        <v>4651680</v>
      </c>
      <c r="G113" s="2" t="s">
        <v>6</v>
      </c>
      <c r="H113" s="3" t="s">
        <v>18</v>
      </c>
      <c r="I113" s="2" t="s">
        <v>19</v>
      </c>
      <c r="J113" s="2" t="s">
        <v>19</v>
      </c>
      <c r="L113" s="4"/>
      <c r="M113" s="2"/>
    </row>
    <row r="114" spans="1:13" x14ac:dyDescent="0.25">
      <c r="A114" s="12" t="s">
        <v>165</v>
      </c>
      <c r="B114" s="15">
        <v>44278</v>
      </c>
      <c r="C114" s="2" t="s">
        <v>16</v>
      </c>
      <c r="D114" s="2" t="s">
        <v>17</v>
      </c>
      <c r="E114" s="2" t="s">
        <v>3</v>
      </c>
      <c r="F114" s="6">
        <v>5990067</v>
      </c>
      <c r="G114" s="2" t="s">
        <v>6</v>
      </c>
      <c r="H114" s="3" t="s">
        <v>18</v>
      </c>
      <c r="I114" s="2" t="s">
        <v>46</v>
      </c>
      <c r="J114" s="2" t="s">
        <v>46</v>
      </c>
      <c r="L114" s="4"/>
      <c r="M114" s="2"/>
    </row>
    <row r="115" spans="1:13" x14ac:dyDescent="0.25">
      <c r="A115" s="12" t="s">
        <v>210</v>
      </c>
      <c r="B115" s="15">
        <v>44280</v>
      </c>
      <c r="C115" s="2" t="s">
        <v>30</v>
      </c>
      <c r="D115" s="2" t="s">
        <v>17</v>
      </c>
      <c r="E115" s="2" t="s">
        <v>3</v>
      </c>
      <c r="F115" s="6">
        <v>4102500</v>
      </c>
      <c r="G115" s="2" t="s">
        <v>6</v>
      </c>
      <c r="H115" s="2" t="s">
        <v>45</v>
      </c>
      <c r="I115" s="2" t="s">
        <v>46</v>
      </c>
      <c r="J115" s="2" t="s">
        <v>46</v>
      </c>
      <c r="L115" s="4"/>
      <c r="M115" s="2"/>
    </row>
    <row r="116" spans="1:13" x14ac:dyDescent="0.25">
      <c r="A116" s="12" t="s">
        <v>243</v>
      </c>
      <c r="B116" s="15">
        <v>44281</v>
      </c>
      <c r="C116" s="2" t="s">
        <v>16</v>
      </c>
      <c r="D116" s="2" t="s">
        <v>17</v>
      </c>
      <c r="E116" s="2" t="s">
        <v>3</v>
      </c>
      <c r="F116" s="6">
        <v>3400000</v>
      </c>
      <c r="G116" s="2" t="s">
        <v>6</v>
      </c>
      <c r="H116" s="2" t="s">
        <v>15</v>
      </c>
      <c r="I116" s="2" t="s">
        <v>19</v>
      </c>
      <c r="J116" s="2" t="s">
        <v>19</v>
      </c>
      <c r="L116" s="4"/>
      <c r="M116" s="2"/>
    </row>
    <row r="117" spans="1:13" x14ac:dyDescent="0.25">
      <c r="A117" s="12" t="s">
        <v>102</v>
      </c>
      <c r="B117" s="15">
        <v>44281</v>
      </c>
      <c r="C117" s="2" t="s">
        <v>16</v>
      </c>
      <c r="D117" s="2" t="s">
        <v>17</v>
      </c>
      <c r="E117" s="2" t="s">
        <v>3</v>
      </c>
      <c r="F117" s="6">
        <v>9973900</v>
      </c>
      <c r="G117" s="2" t="s">
        <v>6</v>
      </c>
      <c r="H117" s="3" t="s">
        <v>18</v>
      </c>
      <c r="I117" s="2" t="s">
        <v>19</v>
      </c>
      <c r="J117" s="2" t="s">
        <v>19</v>
      </c>
      <c r="L117" s="4"/>
      <c r="M117" s="2"/>
    </row>
    <row r="118" spans="1:13" x14ac:dyDescent="0.25">
      <c r="A118" s="12" t="s">
        <v>62</v>
      </c>
      <c r="B118" s="15">
        <v>44282</v>
      </c>
      <c r="C118" s="2" t="s">
        <v>16</v>
      </c>
      <c r="D118" s="2" t="s">
        <v>17</v>
      </c>
      <c r="E118" s="2" t="s">
        <v>3</v>
      </c>
      <c r="F118" s="6">
        <v>15480000</v>
      </c>
      <c r="G118" s="2" t="s">
        <v>6</v>
      </c>
      <c r="H118" s="3" t="s">
        <v>20</v>
      </c>
      <c r="I118" s="2" t="s">
        <v>19</v>
      </c>
      <c r="J118" s="2" t="s">
        <v>19</v>
      </c>
      <c r="L118" s="4"/>
      <c r="M118" s="2"/>
    </row>
    <row r="119" spans="1:13" x14ac:dyDescent="0.25">
      <c r="A119" s="12" t="s">
        <v>310</v>
      </c>
      <c r="B119" s="15">
        <v>44282</v>
      </c>
      <c r="C119" s="2" t="s">
        <v>30</v>
      </c>
      <c r="D119" s="2" t="s">
        <v>17</v>
      </c>
      <c r="E119" s="2" t="s">
        <v>3</v>
      </c>
      <c r="F119" s="6">
        <v>2446600</v>
      </c>
      <c r="G119" s="2" t="s">
        <v>6</v>
      </c>
      <c r="H119" s="2" t="s">
        <v>45</v>
      </c>
      <c r="I119" s="2" t="s">
        <v>46</v>
      </c>
      <c r="J119" s="2" t="s">
        <v>46</v>
      </c>
      <c r="L119" s="4"/>
      <c r="M119" s="2"/>
    </row>
    <row r="120" spans="1:13" x14ac:dyDescent="0.25">
      <c r="A120" s="12" t="s">
        <v>123</v>
      </c>
      <c r="B120" s="15">
        <v>44282</v>
      </c>
      <c r="C120" s="2" t="s">
        <v>16</v>
      </c>
      <c r="D120" s="2" t="s">
        <v>24</v>
      </c>
      <c r="E120" s="2" t="s">
        <v>5</v>
      </c>
      <c r="F120" s="6">
        <v>8861500</v>
      </c>
      <c r="G120" s="2" t="s">
        <v>6</v>
      </c>
      <c r="H120" s="3" t="s">
        <v>20</v>
      </c>
      <c r="I120" s="2" t="s">
        <v>46</v>
      </c>
      <c r="J120" s="2" t="s">
        <v>46</v>
      </c>
      <c r="L120" s="4"/>
      <c r="M120" s="2"/>
    </row>
    <row r="121" spans="1:13" x14ac:dyDescent="0.25">
      <c r="A121" s="12" t="s">
        <v>539</v>
      </c>
      <c r="B121" s="15">
        <v>44285</v>
      </c>
      <c r="C121" s="2" t="s">
        <v>16</v>
      </c>
      <c r="D121" s="2" t="s">
        <v>264</v>
      </c>
      <c r="E121" s="2" t="s">
        <v>5</v>
      </c>
      <c r="F121" s="6">
        <v>97920</v>
      </c>
      <c r="G121" s="2" t="s">
        <v>6</v>
      </c>
      <c r="H121" s="3" t="s">
        <v>20</v>
      </c>
      <c r="I121" s="2" t="s">
        <v>19</v>
      </c>
      <c r="J121" s="2" t="s">
        <v>19</v>
      </c>
      <c r="L121" s="4"/>
      <c r="M121" s="2"/>
    </row>
    <row r="122" spans="1:13" x14ac:dyDescent="0.25">
      <c r="A122" s="12" t="s">
        <v>177</v>
      </c>
      <c r="B122" s="15">
        <v>44285</v>
      </c>
      <c r="C122" s="2" t="s">
        <v>16</v>
      </c>
      <c r="D122" s="2" t="s">
        <v>17</v>
      </c>
      <c r="E122" s="2" t="s">
        <v>3</v>
      </c>
      <c r="F122" s="6">
        <v>5150000</v>
      </c>
      <c r="G122" s="2" t="s">
        <v>6</v>
      </c>
      <c r="H122" s="3" t="s">
        <v>18</v>
      </c>
      <c r="I122" s="2" t="s">
        <v>19</v>
      </c>
      <c r="J122" s="2" t="s">
        <v>19</v>
      </c>
      <c r="L122" s="4"/>
      <c r="M122" s="2"/>
    </row>
    <row r="123" spans="1:13" x14ac:dyDescent="0.25">
      <c r="A123" s="12" t="s">
        <v>435</v>
      </c>
      <c r="B123" s="15">
        <v>44286</v>
      </c>
      <c r="C123" s="2" t="s">
        <v>30</v>
      </c>
      <c r="D123" s="2" t="s">
        <v>22</v>
      </c>
      <c r="E123" s="2" t="s">
        <v>4</v>
      </c>
      <c r="F123" s="6">
        <v>1451662</v>
      </c>
      <c r="G123" s="2" t="s">
        <v>8</v>
      </c>
      <c r="H123" s="2" t="s">
        <v>45</v>
      </c>
      <c r="I123" s="2" t="s">
        <v>46</v>
      </c>
      <c r="J123" s="2" t="s">
        <v>46</v>
      </c>
      <c r="L123" s="4"/>
      <c r="M123" s="2"/>
    </row>
    <row r="124" spans="1:13" x14ac:dyDescent="0.25">
      <c r="A124" s="12" t="s">
        <v>400</v>
      </c>
      <c r="B124" s="15">
        <v>44286</v>
      </c>
      <c r="C124" s="2" t="s">
        <v>16</v>
      </c>
      <c r="D124" s="2" t="s">
        <v>28</v>
      </c>
      <c r="E124" s="2" t="s">
        <v>3</v>
      </c>
      <c r="F124" s="6">
        <v>1761960</v>
      </c>
      <c r="G124" s="2" t="s">
        <v>8</v>
      </c>
      <c r="H124" s="3" t="s">
        <v>20</v>
      </c>
      <c r="I124" s="2" t="s">
        <v>46</v>
      </c>
      <c r="J124" s="2" t="s">
        <v>46</v>
      </c>
      <c r="L124" s="4"/>
      <c r="M124" s="2"/>
    </row>
    <row r="125" spans="1:13" x14ac:dyDescent="0.25">
      <c r="A125" s="12" t="s">
        <v>414</v>
      </c>
      <c r="B125" s="15">
        <v>44286</v>
      </c>
      <c r="C125" s="2" t="s">
        <v>30</v>
      </c>
      <c r="D125" s="2" t="s">
        <v>17</v>
      </c>
      <c r="E125" s="2" t="s">
        <v>3</v>
      </c>
      <c r="F125" s="6">
        <v>1649105</v>
      </c>
      <c r="G125" s="2" t="s">
        <v>6</v>
      </c>
      <c r="H125" s="2" t="s">
        <v>45</v>
      </c>
      <c r="I125" s="2" t="s">
        <v>46</v>
      </c>
      <c r="J125" s="2" t="s">
        <v>46</v>
      </c>
      <c r="L125" s="4"/>
      <c r="M125" s="2"/>
    </row>
    <row r="126" spans="1:13" x14ac:dyDescent="0.25">
      <c r="A126" s="12" t="s">
        <v>325</v>
      </c>
      <c r="B126" s="15">
        <v>44286</v>
      </c>
      <c r="C126" s="2" t="s">
        <v>16</v>
      </c>
      <c r="D126" s="2" t="s">
        <v>17</v>
      </c>
      <c r="E126" s="2" t="s">
        <v>3</v>
      </c>
      <c r="F126" s="6">
        <v>2329500</v>
      </c>
      <c r="G126" s="2" t="s">
        <v>6</v>
      </c>
      <c r="H126" s="3" t="s">
        <v>18</v>
      </c>
      <c r="I126" s="2" t="s">
        <v>46</v>
      </c>
      <c r="J126" s="2" t="s">
        <v>46</v>
      </c>
      <c r="L126" s="4"/>
      <c r="M126" s="2"/>
    </row>
    <row r="127" spans="1:13" x14ac:dyDescent="0.25">
      <c r="A127" s="12" t="s">
        <v>484</v>
      </c>
      <c r="B127" s="15">
        <v>44289</v>
      </c>
      <c r="C127" s="2" t="s">
        <v>16</v>
      </c>
      <c r="D127" s="2" t="s">
        <v>17</v>
      </c>
      <c r="E127" s="2" t="s">
        <v>3</v>
      </c>
      <c r="F127" s="6">
        <v>721500</v>
      </c>
      <c r="G127" s="2" t="s">
        <v>6</v>
      </c>
      <c r="H127" s="3" t="s">
        <v>18</v>
      </c>
      <c r="I127" s="2" t="s">
        <v>19</v>
      </c>
      <c r="J127" s="2" t="s">
        <v>19</v>
      </c>
      <c r="L127" s="4"/>
      <c r="M127" s="2"/>
    </row>
    <row r="128" spans="1:13" x14ac:dyDescent="0.25">
      <c r="A128" s="12" t="s">
        <v>309</v>
      </c>
      <c r="B128" s="15">
        <v>44291</v>
      </c>
      <c r="C128" s="2" t="s">
        <v>16</v>
      </c>
      <c r="D128" s="2" t="s">
        <v>28</v>
      </c>
      <c r="E128" s="2" t="s">
        <v>3</v>
      </c>
      <c r="F128" s="6">
        <v>2455000</v>
      </c>
      <c r="G128" s="2" t="s">
        <v>6</v>
      </c>
      <c r="H128" s="3" t="s">
        <v>18</v>
      </c>
      <c r="I128" s="2" t="s">
        <v>19</v>
      </c>
      <c r="J128" s="2" t="s">
        <v>19</v>
      </c>
      <c r="L128" s="4"/>
      <c r="M128" s="2"/>
    </row>
    <row r="129" spans="1:13" x14ac:dyDescent="0.25">
      <c r="A129" s="12" t="s">
        <v>244</v>
      </c>
      <c r="B129" s="15">
        <v>44292</v>
      </c>
      <c r="C129" s="2" t="s">
        <v>16</v>
      </c>
      <c r="D129" s="2" t="s">
        <v>28</v>
      </c>
      <c r="E129" s="2" t="s">
        <v>3</v>
      </c>
      <c r="F129" s="6">
        <v>3363463</v>
      </c>
      <c r="G129" s="2" t="s">
        <v>6</v>
      </c>
      <c r="H129" s="2" t="s">
        <v>45</v>
      </c>
      <c r="I129" s="2" t="s">
        <v>19</v>
      </c>
      <c r="J129" s="2" t="s">
        <v>46</v>
      </c>
      <c r="L129" s="4"/>
      <c r="M129" s="2"/>
    </row>
    <row r="130" spans="1:13" x14ac:dyDescent="0.25">
      <c r="A130" s="12" t="s">
        <v>422</v>
      </c>
      <c r="B130" s="15">
        <v>44293</v>
      </c>
      <c r="C130" s="2" t="s">
        <v>30</v>
      </c>
      <c r="D130" s="2" t="s">
        <v>22</v>
      </c>
      <c r="E130" s="2" t="s">
        <v>4</v>
      </c>
      <c r="F130" s="6">
        <v>1568100</v>
      </c>
      <c r="G130" s="2" t="s">
        <v>6</v>
      </c>
      <c r="H130" s="2" t="s">
        <v>45</v>
      </c>
      <c r="I130" s="2" t="s">
        <v>46</v>
      </c>
      <c r="J130" s="2" t="s">
        <v>46</v>
      </c>
      <c r="L130" s="4"/>
      <c r="M130" s="2"/>
    </row>
    <row r="131" spans="1:13" x14ac:dyDescent="0.25">
      <c r="A131" s="12" t="s">
        <v>352</v>
      </c>
      <c r="B131" s="15">
        <v>44293</v>
      </c>
      <c r="C131" s="2" t="s">
        <v>16</v>
      </c>
      <c r="D131" s="2" t="s">
        <v>22</v>
      </c>
      <c r="E131" s="2" t="s">
        <v>4</v>
      </c>
      <c r="F131" s="6">
        <v>2063960</v>
      </c>
      <c r="G131" s="2" t="s">
        <v>8</v>
      </c>
      <c r="H131" s="2" t="s">
        <v>125</v>
      </c>
      <c r="I131" s="2" t="s">
        <v>46</v>
      </c>
      <c r="J131" s="2" t="s">
        <v>46</v>
      </c>
      <c r="L131" s="4"/>
      <c r="M131" s="2"/>
    </row>
    <row r="132" spans="1:13" x14ac:dyDescent="0.25">
      <c r="A132" s="12" t="s">
        <v>392</v>
      </c>
      <c r="B132" s="15">
        <v>44293</v>
      </c>
      <c r="C132" s="2" t="s">
        <v>16</v>
      </c>
      <c r="D132" s="2" t="s">
        <v>24</v>
      </c>
      <c r="E132" s="2" t="s">
        <v>5</v>
      </c>
      <c r="F132" s="6">
        <v>1806500</v>
      </c>
      <c r="G132" s="2" t="s">
        <v>6</v>
      </c>
      <c r="H132" s="3" t="s">
        <v>18</v>
      </c>
      <c r="I132" s="2" t="s">
        <v>46</v>
      </c>
      <c r="J132" s="2" t="s">
        <v>19</v>
      </c>
      <c r="L132" s="4"/>
      <c r="M132" s="2"/>
    </row>
    <row r="133" spans="1:13" x14ac:dyDescent="0.25">
      <c r="A133" s="12" t="s">
        <v>23</v>
      </c>
      <c r="B133" s="15">
        <v>44293</v>
      </c>
      <c r="C133" s="2" t="s">
        <v>16</v>
      </c>
      <c r="D133" s="2" t="s">
        <v>17</v>
      </c>
      <c r="E133" s="2" t="s">
        <v>3</v>
      </c>
      <c r="F133" s="6">
        <v>49837500</v>
      </c>
      <c r="G133" s="2" t="s">
        <v>2</v>
      </c>
      <c r="H133" s="3" t="s">
        <v>18</v>
      </c>
      <c r="I133" s="2" t="s">
        <v>19</v>
      </c>
      <c r="J133" s="2" t="s">
        <v>19</v>
      </c>
      <c r="L133" s="4"/>
      <c r="M133" s="2"/>
    </row>
    <row r="134" spans="1:13" x14ac:dyDescent="0.25">
      <c r="A134" s="12" t="s">
        <v>333</v>
      </c>
      <c r="B134" s="15">
        <v>44295</v>
      </c>
      <c r="C134" s="2" t="s">
        <v>30</v>
      </c>
      <c r="D134" s="2" t="s">
        <v>17</v>
      </c>
      <c r="E134" s="2" t="s">
        <v>3</v>
      </c>
      <c r="F134" s="6">
        <v>2244800</v>
      </c>
      <c r="G134" s="2" t="s">
        <v>6</v>
      </c>
      <c r="H134" s="2" t="s">
        <v>45</v>
      </c>
      <c r="I134" s="2" t="s">
        <v>46</v>
      </c>
      <c r="J134" s="2" t="s">
        <v>46</v>
      </c>
      <c r="L134" s="4"/>
      <c r="M134" s="2"/>
    </row>
    <row r="135" spans="1:13" x14ac:dyDescent="0.25">
      <c r="A135" s="12" t="s">
        <v>97</v>
      </c>
      <c r="B135" s="15">
        <v>44296</v>
      </c>
      <c r="C135" s="2" t="s">
        <v>16</v>
      </c>
      <c r="D135" s="2" t="s">
        <v>28</v>
      </c>
      <c r="E135" s="2" t="s">
        <v>3</v>
      </c>
      <c r="F135" s="6">
        <v>10346950</v>
      </c>
      <c r="G135" s="2" t="s">
        <v>6</v>
      </c>
      <c r="H135" s="3" t="s">
        <v>20</v>
      </c>
      <c r="I135" s="2" t="s">
        <v>46</v>
      </c>
      <c r="J135" s="2" t="s">
        <v>19</v>
      </c>
      <c r="L135" s="4"/>
      <c r="M135" s="2"/>
    </row>
    <row r="136" spans="1:13" x14ac:dyDescent="0.25">
      <c r="A136" s="12" t="s">
        <v>133</v>
      </c>
      <c r="B136" s="15">
        <v>44297</v>
      </c>
      <c r="C136" s="2" t="s">
        <v>16</v>
      </c>
      <c r="D136" s="2" t="s">
        <v>28</v>
      </c>
      <c r="E136" s="2" t="s">
        <v>3</v>
      </c>
      <c r="F136" s="6">
        <v>8150000</v>
      </c>
      <c r="G136" s="2" t="s">
        <v>6</v>
      </c>
      <c r="H136" s="3" t="s">
        <v>18</v>
      </c>
      <c r="I136" s="2" t="s">
        <v>46</v>
      </c>
      <c r="J136" s="2" t="s">
        <v>19</v>
      </c>
      <c r="L136" s="4"/>
      <c r="M136" s="2"/>
    </row>
    <row r="137" spans="1:13" x14ac:dyDescent="0.25">
      <c r="A137" s="12" t="s">
        <v>407</v>
      </c>
      <c r="B137" s="15">
        <v>44297</v>
      </c>
      <c r="C137" s="2" t="s">
        <v>16</v>
      </c>
      <c r="D137" s="2" t="s">
        <v>17</v>
      </c>
      <c r="E137" s="2" t="s">
        <v>3</v>
      </c>
      <c r="F137" s="6">
        <v>1697200</v>
      </c>
      <c r="G137" s="2" t="s">
        <v>6</v>
      </c>
      <c r="H137" s="2" t="s">
        <v>120</v>
      </c>
      <c r="I137" s="2" t="s">
        <v>46</v>
      </c>
      <c r="J137" s="2" t="s">
        <v>46</v>
      </c>
      <c r="L137" s="4"/>
      <c r="M137" s="2"/>
    </row>
    <row r="138" spans="1:13" x14ac:dyDescent="0.25">
      <c r="A138" s="12" t="s">
        <v>246</v>
      </c>
      <c r="B138" s="15">
        <v>44301</v>
      </c>
      <c r="C138" s="2" t="s">
        <v>16</v>
      </c>
      <c r="D138" s="2" t="s">
        <v>24</v>
      </c>
      <c r="E138" s="2" t="s">
        <v>5</v>
      </c>
      <c r="F138" s="6">
        <v>3334353</v>
      </c>
      <c r="G138" s="2" t="s">
        <v>9</v>
      </c>
      <c r="H138" s="2" t="s">
        <v>45</v>
      </c>
      <c r="I138" s="2" t="s">
        <v>19</v>
      </c>
      <c r="J138" s="2" t="s">
        <v>19</v>
      </c>
      <c r="L138" s="4"/>
      <c r="M138" s="2"/>
    </row>
    <row r="139" spans="1:13" x14ac:dyDescent="0.25">
      <c r="A139" s="12" t="s">
        <v>163</v>
      </c>
      <c r="B139" s="15">
        <v>44301</v>
      </c>
      <c r="C139" s="2" t="s">
        <v>30</v>
      </c>
      <c r="D139" s="2" t="s">
        <v>22</v>
      </c>
      <c r="E139" s="2" t="s">
        <v>4</v>
      </c>
      <c r="F139" s="6">
        <v>6020060</v>
      </c>
      <c r="G139" s="2" t="s">
        <v>8</v>
      </c>
      <c r="H139" s="2" t="s">
        <v>45</v>
      </c>
      <c r="I139" s="2" t="s">
        <v>46</v>
      </c>
      <c r="J139" s="2" t="s">
        <v>46</v>
      </c>
      <c r="L139" s="4"/>
      <c r="M139" s="2"/>
    </row>
    <row r="140" spans="1:13" x14ac:dyDescent="0.25">
      <c r="A140" s="12" t="s">
        <v>445</v>
      </c>
      <c r="B140" s="15">
        <v>44302</v>
      </c>
      <c r="C140" s="2" t="s">
        <v>16</v>
      </c>
      <c r="D140" s="2" t="s">
        <v>17</v>
      </c>
      <c r="E140" s="2" t="s">
        <v>3</v>
      </c>
      <c r="F140" s="6">
        <v>1381370</v>
      </c>
      <c r="G140" s="2" t="s">
        <v>6</v>
      </c>
      <c r="H140" s="2" t="s">
        <v>125</v>
      </c>
      <c r="I140" s="2" t="s">
        <v>46</v>
      </c>
      <c r="J140" s="2" t="s">
        <v>46</v>
      </c>
      <c r="L140" s="4"/>
      <c r="M140" s="2"/>
    </row>
    <row r="141" spans="1:13" x14ac:dyDescent="0.25">
      <c r="A141" s="12" t="s">
        <v>311</v>
      </c>
      <c r="B141" s="15">
        <v>44302</v>
      </c>
      <c r="C141" s="2" t="s">
        <v>16</v>
      </c>
      <c r="D141" s="2" t="s">
        <v>17</v>
      </c>
      <c r="E141" s="2" t="s">
        <v>3</v>
      </c>
      <c r="F141" s="6">
        <v>2442400</v>
      </c>
      <c r="G141" s="2" t="s">
        <v>6</v>
      </c>
      <c r="H141" s="2" t="s">
        <v>37</v>
      </c>
      <c r="I141" s="2" t="s">
        <v>46</v>
      </c>
      <c r="J141" s="2" t="s">
        <v>46</v>
      </c>
      <c r="L141" s="4"/>
      <c r="M141" s="2"/>
    </row>
    <row r="142" spans="1:13" x14ac:dyDescent="0.25">
      <c r="A142" s="12" t="s">
        <v>206</v>
      </c>
      <c r="B142" s="15">
        <v>44302</v>
      </c>
      <c r="C142" s="2" t="s">
        <v>16</v>
      </c>
      <c r="D142" s="2" t="s">
        <v>28</v>
      </c>
      <c r="E142" s="2" t="s">
        <v>3</v>
      </c>
      <c r="F142" s="6">
        <v>4193603</v>
      </c>
      <c r="G142" s="2" t="s">
        <v>6</v>
      </c>
      <c r="H142" s="2" t="s">
        <v>45</v>
      </c>
      <c r="I142" s="2" t="s">
        <v>19</v>
      </c>
      <c r="J142" s="2" t="s">
        <v>46</v>
      </c>
      <c r="L142" s="4"/>
      <c r="M142" s="2"/>
    </row>
    <row r="143" spans="1:13" x14ac:dyDescent="0.25">
      <c r="A143" s="12" t="s">
        <v>233</v>
      </c>
      <c r="B143" s="15">
        <v>44303</v>
      </c>
      <c r="C143" s="2" t="s">
        <v>30</v>
      </c>
      <c r="D143" s="2" t="s">
        <v>22</v>
      </c>
      <c r="E143" s="2" t="s">
        <v>4</v>
      </c>
      <c r="F143" s="6">
        <v>3725520</v>
      </c>
      <c r="G143" s="2" t="s">
        <v>8</v>
      </c>
      <c r="H143" s="2" t="s">
        <v>45</v>
      </c>
      <c r="I143" s="2" t="s">
        <v>46</v>
      </c>
      <c r="J143" s="2" t="s">
        <v>46</v>
      </c>
      <c r="L143" s="4"/>
      <c r="M143" s="2"/>
    </row>
    <row r="144" spans="1:13" x14ac:dyDescent="0.25">
      <c r="A144" s="12" t="s">
        <v>145</v>
      </c>
      <c r="B144" s="15">
        <v>44303</v>
      </c>
      <c r="C144" s="2" t="s">
        <v>16</v>
      </c>
      <c r="D144" s="2" t="s">
        <v>17</v>
      </c>
      <c r="E144" s="2" t="s">
        <v>3</v>
      </c>
      <c r="F144" s="6">
        <v>7394300</v>
      </c>
      <c r="G144" s="2" t="s">
        <v>6</v>
      </c>
      <c r="H144" s="3" t="s">
        <v>18</v>
      </c>
      <c r="I144" s="2" t="s">
        <v>19</v>
      </c>
      <c r="J144" s="2" t="s">
        <v>19</v>
      </c>
      <c r="L144" s="4"/>
      <c r="M144" s="2"/>
    </row>
    <row r="145" spans="1:13" x14ac:dyDescent="0.25">
      <c r="A145" s="12" t="s">
        <v>315</v>
      </c>
      <c r="B145" s="15">
        <v>44303</v>
      </c>
      <c r="C145" s="2" t="s">
        <v>16</v>
      </c>
      <c r="D145" s="2" t="s">
        <v>17</v>
      </c>
      <c r="E145" s="2" t="s">
        <v>3</v>
      </c>
      <c r="F145" s="6">
        <v>2402500</v>
      </c>
      <c r="G145" s="2" t="s">
        <v>6</v>
      </c>
      <c r="H145" s="3" t="s">
        <v>18</v>
      </c>
      <c r="I145" s="2" t="s">
        <v>19</v>
      </c>
      <c r="J145" s="2" t="s">
        <v>19</v>
      </c>
      <c r="L145" s="4"/>
      <c r="M145" s="2"/>
    </row>
    <row r="146" spans="1:13" x14ac:dyDescent="0.25">
      <c r="A146" s="12" t="s">
        <v>408</v>
      </c>
      <c r="B146" s="15">
        <v>44303</v>
      </c>
      <c r="C146" s="2" t="s">
        <v>16</v>
      </c>
      <c r="D146" s="2" t="s">
        <v>28</v>
      </c>
      <c r="E146" s="2" t="s">
        <v>3</v>
      </c>
      <c r="F146" s="6">
        <v>1693000</v>
      </c>
      <c r="G146" s="2" t="s">
        <v>6</v>
      </c>
      <c r="H146" s="2" t="s">
        <v>45</v>
      </c>
      <c r="I146" s="2" t="s">
        <v>19</v>
      </c>
      <c r="J146" s="2" t="s">
        <v>46</v>
      </c>
      <c r="L146" s="4"/>
      <c r="M146" s="2"/>
    </row>
    <row r="147" spans="1:13" x14ac:dyDescent="0.25">
      <c r="A147" s="12" t="s">
        <v>115</v>
      </c>
      <c r="B147" s="15">
        <v>44304</v>
      </c>
      <c r="C147" s="2" t="s">
        <v>16</v>
      </c>
      <c r="D147" s="2" t="s">
        <v>28</v>
      </c>
      <c r="E147" s="2" t="s">
        <v>3</v>
      </c>
      <c r="F147" s="6">
        <v>9148076</v>
      </c>
      <c r="G147" s="2" t="s">
        <v>6</v>
      </c>
      <c r="H147" s="2" t="s">
        <v>26</v>
      </c>
      <c r="I147" s="2" t="s">
        <v>19</v>
      </c>
      <c r="J147" s="2" t="s">
        <v>19</v>
      </c>
      <c r="L147" s="4"/>
      <c r="M147" s="2"/>
    </row>
    <row r="148" spans="1:13" x14ac:dyDescent="0.25">
      <c r="A148" s="12" t="s">
        <v>220</v>
      </c>
      <c r="B148" s="15">
        <v>44304</v>
      </c>
      <c r="C148" s="2" t="s">
        <v>16</v>
      </c>
      <c r="D148" s="2" t="s">
        <v>28</v>
      </c>
      <c r="E148" s="2" t="s">
        <v>3</v>
      </c>
      <c r="F148" s="6">
        <v>3950000</v>
      </c>
      <c r="G148" s="2" t="s">
        <v>6</v>
      </c>
      <c r="H148" s="3" t="s">
        <v>18</v>
      </c>
      <c r="I148" s="2" t="s">
        <v>19</v>
      </c>
      <c r="J148" s="2" t="s">
        <v>19</v>
      </c>
      <c r="L148" s="4"/>
      <c r="M148" s="2"/>
    </row>
    <row r="149" spans="1:13" x14ac:dyDescent="0.25">
      <c r="A149" s="12" t="s">
        <v>67</v>
      </c>
      <c r="B149" s="15">
        <v>44304</v>
      </c>
      <c r="C149" s="2" t="s">
        <v>16</v>
      </c>
      <c r="D149" s="2" t="s">
        <v>28</v>
      </c>
      <c r="E149" s="2" t="s">
        <v>3</v>
      </c>
      <c r="F149" s="6">
        <v>14183900</v>
      </c>
      <c r="G149" s="2" t="s">
        <v>6</v>
      </c>
      <c r="H149" s="3" t="s">
        <v>18</v>
      </c>
      <c r="I149" s="2" t="s">
        <v>19</v>
      </c>
      <c r="J149" s="2" t="s">
        <v>19</v>
      </c>
      <c r="L149" s="4"/>
      <c r="M149" s="2"/>
    </row>
    <row r="150" spans="1:13" x14ac:dyDescent="0.25">
      <c r="A150" s="12" t="s">
        <v>29</v>
      </c>
      <c r="B150" s="15">
        <v>44307</v>
      </c>
      <c r="C150" s="2" t="s">
        <v>16</v>
      </c>
      <c r="D150" s="2" t="s">
        <v>22</v>
      </c>
      <c r="E150" s="2" t="s">
        <v>4</v>
      </c>
      <c r="F150" s="6">
        <v>35245000</v>
      </c>
      <c r="G150" s="2" t="s">
        <v>8</v>
      </c>
      <c r="H150" s="3" t="s">
        <v>18</v>
      </c>
      <c r="I150" s="2" t="s">
        <v>19</v>
      </c>
      <c r="J150" s="2" t="s">
        <v>19</v>
      </c>
      <c r="L150" s="4"/>
      <c r="M150" s="2"/>
    </row>
    <row r="151" spans="1:13" x14ac:dyDescent="0.25">
      <c r="A151" s="12" t="s">
        <v>519</v>
      </c>
      <c r="B151" s="15">
        <v>44308</v>
      </c>
      <c r="C151" s="2" t="s">
        <v>16</v>
      </c>
      <c r="D151" s="2" t="s">
        <v>22</v>
      </c>
      <c r="E151" s="2" t="s">
        <v>4</v>
      </c>
      <c r="F151" s="6">
        <v>294700</v>
      </c>
      <c r="G151" s="2" t="s">
        <v>8</v>
      </c>
      <c r="H151" s="3" t="s">
        <v>20</v>
      </c>
      <c r="I151" s="2" t="s">
        <v>46</v>
      </c>
      <c r="J151" s="2" t="s">
        <v>46</v>
      </c>
      <c r="L151" s="4"/>
      <c r="M151" s="2"/>
    </row>
    <row r="152" spans="1:13" x14ac:dyDescent="0.25">
      <c r="A152" s="12" t="s">
        <v>197</v>
      </c>
      <c r="B152" s="15">
        <v>44311</v>
      </c>
      <c r="C152" s="2" t="s">
        <v>16</v>
      </c>
      <c r="D152" s="2" t="s">
        <v>130</v>
      </c>
      <c r="E152" s="2" t="s">
        <v>7</v>
      </c>
      <c r="F152" s="6">
        <v>4488000</v>
      </c>
      <c r="G152" s="2" t="s">
        <v>6</v>
      </c>
      <c r="H152" s="3" t="s">
        <v>18</v>
      </c>
      <c r="I152" s="2" t="s">
        <v>46</v>
      </c>
      <c r="J152" s="2" t="s">
        <v>46</v>
      </c>
      <c r="L152" s="4"/>
      <c r="M152" s="2"/>
    </row>
    <row r="153" spans="1:13" x14ac:dyDescent="0.25">
      <c r="A153" s="12" t="s">
        <v>419</v>
      </c>
      <c r="B153" s="15">
        <v>44311</v>
      </c>
      <c r="C153" s="2" t="s">
        <v>16</v>
      </c>
      <c r="D153" s="2" t="s">
        <v>28</v>
      </c>
      <c r="E153" s="2" t="s">
        <v>3</v>
      </c>
      <c r="F153" s="6">
        <v>1595500</v>
      </c>
      <c r="G153" s="2" t="s">
        <v>6</v>
      </c>
      <c r="H153" s="3" t="s">
        <v>20</v>
      </c>
      <c r="I153" s="2" t="s">
        <v>19</v>
      </c>
      <c r="J153" s="2" t="s">
        <v>19</v>
      </c>
      <c r="L153" s="4"/>
      <c r="M153" s="2"/>
    </row>
    <row r="154" spans="1:13" x14ac:dyDescent="0.25">
      <c r="A154" s="12" t="s">
        <v>507</v>
      </c>
      <c r="B154" s="15">
        <v>44311</v>
      </c>
      <c r="C154" s="2" t="s">
        <v>16</v>
      </c>
      <c r="D154" s="2" t="s">
        <v>31</v>
      </c>
      <c r="E154" s="2" t="s">
        <v>7</v>
      </c>
      <c r="F154" s="6">
        <v>394220</v>
      </c>
      <c r="G154" s="2" t="s">
        <v>6</v>
      </c>
      <c r="H154" s="2" t="s">
        <v>37</v>
      </c>
      <c r="I154" s="2" t="s">
        <v>46</v>
      </c>
      <c r="J154" s="2" t="s">
        <v>46</v>
      </c>
      <c r="L154" s="4"/>
      <c r="M154" s="2"/>
    </row>
    <row r="155" spans="1:13" x14ac:dyDescent="0.25">
      <c r="A155" s="12" t="s">
        <v>483</v>
      </c>
      <c r="B155" s="15">
        <v>44311</v>
      </c>
      <c r="C155" s="2" t="s">
        <v>16</v>
      </c>
      <c r="D155" s="2" t="s">
        <v>22</v>
      </c>
      <c r="E155" s="2" t="s">
        <v>4</v>
      </c>
      <c r="F155" s="6">
        <v>723900</v>
      </c>
      <c r="G155" s="2" t="s">
        <v>2</v>
      </c>
      <c r="H155" s="3" t="s">
        <v>20</v>
      </c>
      <c r="I155" s="2" t="s">
        <v>19</v>
      </c>
      <c r="J155" s="2" t="s">
        <v>19</v>
      </c>
      <c r="L155" s="4"/>
      <c r="M155" s="2"/>
    </row>
    <row r="156" spans="1:13" x14ac:dyDescent="0.25">
      <c r="A156" s="12" t="s">
        <v>362</v>
      </c>
      <c r="B156" s="15">
        <v>44311</v>
      </c>
      <c r="C156" s="2" t="s">
        <v>30</v>
      </c>
      <c r="D156" s="2" t="s">
        <v>17</v>
      </c>
      <c r="E156" s="2" t="s">
        <v>3</v>
      </c>
      <c r="F156" s="6">
        <v>2006700</v>
      </c>
      <c r="G156" s="2" t="s">
        <v>6</v>
      </c>
      <c r="H156" s="2" t="s">
        <v>45</v>
      </c>
      <c r="I156" s="2" t="s">
        <v>46</v>
      </c>
      <c r="J156" s="2" t="s">
        <v>46</v>
      </c>
      <c r="L156" s="4"/>
      <c r="M156" s="2"/>
    </row>
    <row r="157" spans="1:13" x14ac:dyDescent="0.25">
      <c r="A157" s="12" t="s">
        <v>471</v>
      </c>
      <c r="B157" s="15">
        <v>44312</v>
      </c>
      <c r="C157" s="2" t="s">
        <v>16</v>
      </c>
      <c r="D157" s="2" t="s">
        <v>22</v>
      </c>
      <c r="E157" s="2" t="s">
        <v>4</v>
      </c>
      <c r="F157" s="6">
        <v>979572</v>
      </c>
      <c r="G157" s="2" t="s">
        <v>6</v>
      </c>
      <c r="H157" s="2" t="s">
        <v>37</v>
      </c>
      <c r="I157" s="2" t="s">
        <v>46</v>
      </c>
      <c r="J157" s="2" t="s">
        <v>46</v>
      </c>
      <c r="L157" s="4"/>
      <c r="M157" s="2"/>
    </row>
    <row r="158" spans="1:13" x14ac:dyDescent="0.25">
      <c r="A158" s="12" t="s">
        <v>179</v>
      </c>
      <c r="B158" s="15">
        <v>44313</v>
      </c>
      <c r="C158" s="2" t="s">
        <v>16</v>
      </c>
      <c r="D158" s="2" t="s">
        <v>17</v>
      </c>
      <c r="E158" s="2" t="s">
        <v>3</v>
      </c>
      <c r="F158" s="6">
        <v>5086300</v>
      </c>
      <c r="G158" s="2" t="s">
        <v>6</v>
      </c>
      <c r="H158" s="3" t="s">
        <v>20</v>
      </c>
      <c r="I158" s="2" t="s">
        <v>19</v>
      </c>
      <c r="J158" s="2" t="s">
        <v>19</v>
      </c>
      <c r="L158" s="4"/>
      <c r="M158" s="2"/>
    </row>
    <row r="159" spans="1:13" x14ac:dyDescent="0.25">
      <c r="A159" s="12" t="s">
        <v>202</v>
      </c>
      <c r="B159" s="15">
        <v>44315</v>
      </c>
      <c r="C159" s="2" t="s">
        <v>30</v>
      </c>
      <c r="D159" s="2" t="s">
        <v>17</v>
      </c>
      <c r="E159" s="2" t="s">
        <v>3</v>
      </c>
      <c r="F159" s="6">
        <v>4353100</v>
      </c>
      <c r="G159" s="2" t="s">
        <v>6</v>
      </c>
      <c r="H159" s="2" t="s">
        <v>45</v>
      </c>
      <c r="I159" s="2" t="s">
        <v>46</v>
      </c>
      <c r="J159" s="2" t="s">
        <v>46</v>
      </c>
      <c r="L159" s="4"/>
      <c r="M159" s="2"/>
    </row>
    <row r="160" spans="1:13" x14ac:dyDescent="0.25">
      <c r="A160" s="12" t="s">
        <v>353</v>
      </c>
      <c r="B160" s="15">
        <v>44316</v>
      </c>
      <c r="C160" s="2" t="s">
        <v>16</v>
      </c>
      <c r="D160" s="2" t="s">
        <v>17</v>
      </c>
      <c r="E160" s="2" t="s">
        <v>3</v>
      </c>
      <c r="F160" s="6">
        <v>2056700</v>
      </c>
      <c r="G160" s="2" t="s">
        <v>6</v>
      </c>
      <c r="H160" s="2" t="s">
        <v>120</v>
      </c>
      <c r="I160" s="2" t="s">
        <v>19</v>
      </c>
      <c r="J160" s="2" t="s">
        <v>19</v>
      </c>
      <c r="L160" s="4"/>
      <c r="M160" s="2"/>
    </row>
    <row r="161" spans="1:13" x14ac:dyDescent="0.25">
      <c r="A161" s="12" t="s">
        <v>187</v>
      </c>
      <c r="B161" s="15">
        <v>44316</v>
      </c>
      <c r="C161" s="2" t="s">
        <v>16</v>
      </c>
      <c r="D161" s="2" t="s">
        <v>35</v>
      </c>
      <c r="E161" s="2" t="s">
        <v>4</v>
      </c>
      <c r="F161" s="6">
        <v>4886675</v>
      </c>
      <c r="G161" s="2" t="s">
        <v>8</v>
      </c>
      <c r="H161" s="3" t="s">
        <v>18</v>
      </c>
      <c r="I161" s="2" t="s">
        <v>46</v>
      </c>
      <c r="J161" s="2" t="s">
        <v>46</v>
      </c>
      <c r="L161" s="4"/>
      <c r="M161" s="2"/>
    </row>
    <row r="162" spans="1:13" x14ac:dyDescent="0.25">
      <c r="A162" s="12" t="s">
        <v>373</v>
      </c>
      <c r="B162" s="15">
        <v>44317</v>
      </c>
      <c r="C162" s="2" t="s">
        <v>30</v>
      </c>
      <c r="D162" s="2" t="s">
        <v>17</v>
      </c>
      <c r="E162" s="2" t="s">
        <v>3</v>
      </c>
      <c r="F162" s="6">
        <v>1973200</v>
      </c>
      <c r="G162" s="2" t="s">
        <v>6</v>
      </c>
      <c r="H162" s="2" t="s">
        <v>45</v>
      </c>
      <c r="I162" s="2" t="s">
        <v>46</v>
      </c>
      <c r="J162" s="2" t="s">
        <v>46</v>
      </c>
      <c r="L162" s="4"/>
      <c r="M162" s="2"/>
    </row>
    <row r="163" spans="1:13" x14ac:dyDescent="0.25">
      <c r="A163" s="12" t="s">
        <v>207</v>
      </c>
      <c r="B163" s="15">
        <v>44318</v>
      </c>
      <c r="C163" s="2" t="s">
        <v>16</v>
      </c>
      <c r="D163" s="2" t="s">
        <v>17</v>
      </c>
      <c r="E163" s="2" t="s">
        <v>3</v>
      </c>
      <c r="F163" s="6">
        <v>4156000</v>
      </c>
      <c r="G163" s="2" t="s">
        <v>8</v>
      </c>
      <c r="H163" s="2" t="s">
        <v>92</v>
      </c>
      <c r="I163" s="2" t="s">
        <v>19</v>
      </c>
      <c r="J163" s="2" t="s">
        <v>19</v>
      </c>
      <c r="L163" s="4"/>
      <c r="M163" s="2"/>
    </row>
    <row r="164" spans="1:13" x14ac:dyDescent="0.25">
      <c r="A164" s="12" t="s">
        <v>469</v>
      </c>
      <c r="B164" s="15">
        <v>44318</v>
      </c>
      <c r="C164" s="2" t="s">
        <v>16</v>
      </c>
      <c r="D164" s="2" t="s">
        <v>28</v>
      </c>
      <c r="E164" s="2" t="s">
        <v>3</v>
      </c>
      <c r="F164" s="6">
        <v>1045000</v>
      </c>
      <c r="G164" s="2" t="s">
        <v>6</v>
      </c>
      <c r="H164" s="3" t="s">
        <v>18</v>
      </c>
      <c r="I164" s="2" t="s">
        <v>19</v>
      </c>
      <c r="J164" s="2" t="s">
        <v>46</v>
      </c>
      <c r="L164" s="4"/>
      <c r="M164" s="2"/>
    </row>
    <row r="165" spans="1:13" x14ac:dyDescent="0.25">
      <c r="A165" s="12" t="s">
        <v>478</v>
      </c>
      <c r="B165" s="15">
        <v>44319</v>
      </c>
      <c r="C165" s="2" t="s">
        <v>16</v>
      </c>
      <c r="D165" s="2" t="s">
        <v>17</v>
      </c>
      <c r="E165" s="2" t="s">
        <v>3</v>
      </c>
      <c r="F165" s="6">
        <v>800000</v>
      </c>
      <c r="G165" s="2" t="s">
        <v>6</v>
      </c>
      <c r="H165" s="2" t="s">
        <v>15</v>
      </c>
      <c r="I165" s="2" t="s">
        <v>46</v>
      </c>
      <c r="J165" s="2" t="s">
        <v>46</v>
      </c>
      <c r="L165" s="4"/>
      <c r="M165" s="2"/>
    </row>
    <row r="166" spans="1:13" x14ac:dyDescent="0.25">
      <c r="A166" s="12" t="s">
        <v>198</v>
      </c>
      <c r="B166" s="15">
        <v>44319</v>
      </c>
      <c r="C166" s="2" t="s">
        <v>16</v>
      </c>
      <c r="D166" s="2" t="s">
        <v>28</v>
      </c>
      <c r="E166" s="2" t="s">
        <v>3</v>
      </c>
      <c r="F166" s="6">
        <v>4483000</v>
      </c>
      <c r="G166" s="2" t="s">
        <v>6</v>
      </c>
      <c r="H166" s="3" t="s">
        <v>20</v>
      </c>
      <c r="I166" s="2" t="s">
        <v>19</v>
      </c>
      <c r="J166" s="2" t="s">
        <v>19</v>
      </c>
      <c r="L166" s="4"/>
      <c r="M166" s="2"/>
    </row>
    <row r="167" spans="1:13" x14ac:dyDescent="0.25">
      <c r="A167" s="12" t="s">
        <v>259</v>
      </c>
      <c r="B167" s="15">
        <v>44320</v>
      </c>
      <c r="C167" s="2" t="s">
        <v>30</v>
      </c>
      <c r="D167" s="2" t="s">
        <v>17</v>
      </c>
      <c r="E167" s="2" t="s">
        <v>3</v>
      </c>
      <c r="F167" s="6">
        <v>3074775</v>
      </c>
      <c r="G167" s="2" t="s">
        <v>6</v>
      </c>
      <c r="H167" s="2" t="s">
        <v>45</v>
      </c>
      <c r="I167" s="2" t="s">
        <v>46</v>
      </c>
      <c r="J167" s="2" t="s">
        <v>46</v>
      </c>
      <c r="L167" s="4"/>
      <c r="M167" s="2"/>
    </row>
    <row r="168" spans="1:13" x14ac:dyDescent="0.25">
      <c r="A168" s="12" t="s">
        <v>389</v>
      </c>
      <c r="B168" s="15">
        <v>44322</v>
      </c>
      <c r="C168" s="2" t="s">
        <v>16</v>
      </c>
      <c r="D168" s="2" t="s">
        <v>271</v>
      </c>
      <c r="E168" s="2" t="s">
        <v>4</v>
      </c>
      <c r="F168" s="6">
        <v>1834200</v>
      </c>
      <c r="G168" s="2" t="s">
        <v>6</v>
      </c>
      <c r="H168" s="2" t="s">
        <v>92</v>
      </c>
      <c r="I168" s="2" t="s">
        <v>19</v>
      </c>
      <c r="J168" s="2" t="s">
        <v>19</v>
      </c>
      <c r="L168" s="4"/>
      <c r="M168" s="2"/>
    </row>
    <row r="169" spans="1:13" x14ac:dyDescent="0.25">
      <c r="A169" s="12" t="s">
        <v>76</v>
      </c>
      <c r="B169" s="15">
        <v>44322</v>
      </c>
      <c r="C169" s="2" t="s">
        <v>16</v>
      </c>
      <c r="D169" s="2" t="s">
        <v>17</v>
      </c>
      <c r="E169" s="2" t="s">
        <v>3</v>
      </c>
      <c r="F169" s="6">
        <v>13370000</v>
      </c>
      <c r="G169" s="2" t="s">
        <v>6</v>
      </c>
      <c r="H169" s="3" t="s">
        <v>18</v>
      </c>
      <c r="I169" s="2" t="s">
        <v>19</v>
      </c>
      <c r="J169" s="2" t="s">
        <v>19</v>
      </c>
      <c r="L169" s="4"/>
      <c r="M169" s="2"/>
    </row>
    <row r="170" spans="1:13" x14ac:dyDescent="0.25">
      <c r="A170" s="12" t="s">
        <v>65</v>
      </c>
      <c r="B170" s="15">
        <v>44322</v>
      </c>
      <c r="C170" s="2" t="s">
        <v>16</v>
      </c>
      <c r="D170" s="2" t="s">
        <v>28</v>
      </c>
      <c r="E170" s="2" t="s">
        <v>3</v>
      </c>
      <c r="F170" s="6">
        <v>14474600</v>
      </c>
      <c r="G170" s="2" t="s">
        <v>2</v>
      </c>
      <c r="H170" s="3" t="s">
        <v>18</v>
      </c>
      <c r="I170" s="2" t="s">
        <v>19</v>
      </c>
      <c r="J170" s="2" t="s">
        <v>19</v>
      </c>
      <c r="L170" s="4"/>
      <c r="M170" s="2"/>
    </row>
    <row r="171" spans="1:13" x14ac:dyDescent="0.25">
      <c r="A171" s="12" t="s">
        <v>346</v>
      </c>
      <c r="B171" s="15">
        <v>44322</v>
      </c>
      <c r="C171" s="2" t="s">
        <v>30</v>
      </c>
      <c r="D171" s="2" t="s">
        <v>22</v>
      </c>
      <c r="E171" s="2" t="s">
        <v>4</v>
      </c>
      <c r="F171" s="6">
        <v>2103390</v>
      </c>
      <c r="G171" s="2" t="s">
        <v>8</v>
      </c>
      <c r="H171" s="2" t="s">
        <v>45</v>
      </c>
      <c r="I171" s="2" t="s">
        <v>46</v>
      </c>
      <c r="J171" s="2" t="s">
        <v>46</v>
      </c>
      <c r="L171" s="4"/>
      <c r="M171" s="2"/>
    </row>
    <row r="172" spans="1:13" x14ac:dyDescent="0.25">
      <c r="A172" s="12" t="s">
        <v>139</v>
      </c>
      <c r="B172" s="15">
        <v>44323</v>
      </c>
      <c r="C172" s="2" t="s">
        <v>16</v>
      </c>
      <c r="D172" s="2" t="s">
        <v>22</v>
      </c>
      <c r="E172" s="2" t="s">
        <v>4</v>
      </c>
      <c r="F172" s="6">
        <v>7750100</v>
      </c>
      <c r="G172" s="2" t="s">
        <v>8</v>
      </c>
      <c r="H172" s="2" t="s">
        <v>120</v>
      </c>
      <c r="I172" s="2" t="s">
        <v>46</v>
      </c>
      <c r="J172" s="2" t="s">
        <v>46</v>
      </c>
      <c r="L172" s="4"/>
      <c r="M172" s="2"/>
    </row>
    <row r="173" spans="1:13" x14ac:dyDescent="0.25">
      <c r="A173" s="12" t="s">
        <v>114</v>
      </c>
      <c r="B173" s="15">
        <v>44323</v>
      </c>
      <c r="C173" s="2" t="s">
        <v>16</v>
      </c>
      <c r="D173" s="2" t="s">
        <v>17</v>
      </c>
      <c r="E173" s="2" t="s">
        <v>3</v>
      </c>
      <c r="F173" s="6">
        <v>9250000</v>
      </c>
      <c r="G173" s="2" t="s">
        <v>6</v>
      </c>
      <c r="H173" s="3" t="s">
        <v>20</v>
      </c>
      <c r="I173" s="2" t="s">
        <v>19</v>
      </c>
      <c r="J173" s="2" t="s">
        <v>19</v>
      </c>
      <c r="L173" s="4"/>
      <c r="M173" s="2"/>
    </row>
    <row r="174" spans="1:13" x14ac:dyDescent="0.25">
      <c r="A174" s="12" t="s">
        <v>273</v>
      </c>
      <c r="B174" s="15">
        <v>44324</v>
      </c>
      <c r="C174" s="2" t="s">
        <v>30</v>
      </c>
      <c r="D174" s="2" t="s">
        <v>22</v>
      </c>
      <c r="E174" s="2" t="s">
        <v>4</v>
      </c>
      <c r="F174" s="6">
        <v>2867650</v>
      </c>
      <c r="G174" s="2" t="s">
        <v>6</v>
      </c>
      <c r="H174" s="2" t="s">
        <v>45</v>
      </c>
      <c r="I174" s="2" t="s">
        <v>46</v>
      </c>
      <c r="J174" s="2" t="s">
        <v>46</v>
      </c>
      <c r="L174" s="4"/>
      <c r="M174" s="2"/>
    </row>
    <row r="175" spans="1:13" x14ac:dyDescent="0.25">
      <c r="A175" s="12" t="s">
        <v>282</v>
      </c>
      <c r="B175" s="15">
        <v>44324</v>
      </c>
      <c r="C175" s="2" t="s">
        <v>30</v>
      </c>
      <c r="D175" s="2" t="s">
        <v>22</v>
      </c>
      <c r="E175" s="2" t="s">
        <v>4</v>
      </c>
      <c r="F175" s="6">
        <v>2798650</v>
      </c>
      <c r="G175" s="2" t="s">
        <v>8</v>
      </c>
      <c r="H175" s="2" t="s">
        <v>45</v>
      </c>
      <c r="I175" s="2" t="s">
        <v>46</v>
      </c>
      <c r="J175" s="2" t="s">
        <v>46</v>
      </c>
      <c r="L175" s="4"/>
      <c r="M175" s="2"/>
    </row>
    <row r="176" spans="1:13" x14ac:dyDescent="0.25">
      <c r="A176" s="12" t="s">
        <v>307</v>
      </c>
      <c r="B176" s="15">
        <v>44324</v>
      </c>
      <c r="C176" s="2" t="s">
        <v>16</v>
      </c>
      <c r="D176" s="2" t="s">
        <v>17</v>
      </c>
      <c r="E176" s="2" t="s">
        <v>3</v>
      </c>
      <c r="F176" s="6">
        <v>2468300</v>
      </c>
      <c r="G176" s="2" t="s">
        <v>6</v>
      </c>
      <c r="H176" s="3" t="s">
        <v>18</v>
      </c>
      <c r="I176" s="2" t="s">
        <v>19</v>
      </c>
      <c r="J176" s="2" t="s">
        <v>19</v>
      </c>
      <c r="L176" s="4"/>
      <c r="M176" s="2"/>
    </row>
    <row r="177" spans="1:13" x14ac:dyDescent="0.25">
      <c r="A177" s="12" t="s">
        <v>525</v>
      </c>
      <c r="B177" s="15">
        <v>44325</v>
      </c>
      <c r="C177" s="2" t="s">
        <v>16</v>
      </c>
      <c r="D177" s="2" t="s">
        <v>17</v>
      </c>
      <c r="E177" s="2" t="s">
        <v>3</v>
      </c>
      <c r="F177" s="6">
        <v>270000</v>
      </c>
      <c r="G177" s="2" t="s">
        <v>8</v>
      </c>
      <c r="H177" s="2" t="s">
        <v>37</v>
      </c>
      <c r="I177" s="2" t="s">
        <v>46</v>
      </c>
      <c r="J177" s="2" t="s">
        <v>46</v>
      </c>
      <c r="L177" s="4"/>
      <c r="M177" s="2"/>
    </row>
    <row r="178" spans="1:13" x14ac:dyDescent="0.25">
      <c r="A178" s="12" t="s">
        <v>447</v>
      </c>
      <c r="B178" s="15">
        <v>44325</v>
      </c>
      <c r="C178" s="2" t="s">
        <v>16</v>
      </c>
      <c r="D178" s="2" t="s">
        <v>28</v>
      </c>
      <c r="E178" s="2" t="s">
        <v>3</v>
      </c>
      <c r="F178" s="6">
        <v>1374100</v>
      </c>
      <c r="G178" s="2" t="s">
        <v>8</v>
      </c>
      <c r="H178" s="3" t="s">
        <v>20</v>
      </c>
      <c r="I178" s="2" t="s">
        <v>19</v>
      </c>
      <c r="J178" s="2" t="s">
        <v>19</v>
      </c>
      <c r="L178" s="4"/>
      <c r="M178" s="2"/>
    </row>
    <row r="179" spans="1:13" x14ac:dyDescent="0.25">
      <c r="A179" s="12" t="s">
        <v>212</v>
      </c>
      <c r="B179" s="15">
        <v>44326</v>
      </c>
      <c r="C179" s="2" t="s">
        <v>16</v>
      </c>
      <c r="D179" s="2" t="s">
        <v>22</v>
      </c>
      <c r="E179" s="2" t="s">
        <v>4</v>
      </c>
      <c r="F179" s="6">
        <v>4077100</v>
      </c>
      <c r="G179" s="2" t="s">
        <v>8</v>
      </c>
      <c r="H179" s="3" t="s">
        <v>18</v>
      </c>
      <c r="I179" s="2" t="s">
        <v>19</v>
      </c>
      <c r="J179" s="2" t="s">
        <v>19</v>
      </c>
      <c r="L179" s="4"/>
      <c r="M179" s="2"/>
    </row>
    <row r="180" spans="1:13" x14ac:dyDescent="0.25">
      <c r="A180" s="12" t="s">
        <v>413</v>
      </c>
      <c r="B180" s="15">
        <v>44327</v>
      </c>
      <c r="C180" s="2" t="s">
        <v>30</v>
      </c>
      <c r="D180" s="2" t="s">
        <v>17</v>
      </c>
      <c r="E180" s="2" t="s">
        <v>3</v>
      </c>
      <c r="F180" s="6">
        <v>1651300</v>
      </c>
      <c r="G180" s="2" t="s">
        <v>6</v>
      </c>
      <c r="H180" s="2" t="s">
        <v>45</v>
      </c>
      <c r="I180" s="2" t="s">
        <v>46</v>
      </c>
      <c r="J180" s="2" t="s">
        <v>46</v>
      </c>
      <c r="L180" s="4"/>
      <c r="M180" s="2"/>
    </row>
    <row r="181" spans="1:13" x14ac:dyDescent="0.25">
      <c r="A181" s="12" t="s">
        <v>283</v>
      </c>
      <c r="B181" s="15">
        <v>44327</v>
      </c>
      <c r="C181" s="2" t="s">
        <v>16</v>
      </c>
      <c r="D181" s="2" t="s">
        <v>24</v>
      </c>
      <c r="E181" s="2" t="s">
        <v>5</v>
      </c>
      <c r="F181" s="6">
        <v>2785000</v>
      </c>
      <c r="G181" s="2" t="s">
        <v>6</v>
      </c>
      <c r="H181" s="2" t="s">
        <v>125</v>
      </c>
      <c r="I181" s="2" t="s">
        <v>46</v>
      </c>
      <c r="J181" s="2" t="s">
        <v>46</v>
      </c>
      <c r="L181" s="4"/>
      <c r="M181" s="2"/>
    </row>
    <row r="182" spans="1:13" x14ac:dyDescent="0.25">
      <c r="A182" s="12" t="s">
        <v>258</v>
      </c>
      <c r="B182" s="15">
        <v>44328</v>
      </c>
      <c r="C182" s="2" t="s">
        <v>16</v>
      </c>
      <c r="D182" s="2" t="s">
        <v>22</v>
      </c>
      <c r="E182" s="2" t="s">
        <v>4</v>
      </c>
      <c r="F182" s="6">
        <v>3086048</v>
      </c>
      <c r="G182" s="2" t="s">
        <v>6</v>
      </c>
      <c r="H182" s="2" t="s">
        <v>92</v>
      </c>
      <c r="I182" s="2" t="s">
        <v>19</v>
      </c>
      <c r="J182" s="2" t="s">
        <v>19</v>
      </c>
      <c r="L182" s="4"/>
      <c r="M182" s="2"/>
    </row>
    <row r="183" spans="1:13" x14ac:dyDescent="0.25">
      <c r="A183" s="12" t="s">
        <v>372</v>
      </c>
      <c r="B183" s="15">
        <v>44328</v>
      </c>
      <c r="C183" s="2" t="s">
        <v>16</v>
      </c>
      <c r="D183" s="2" t="s">
        <v>17</v>
      </c>
      <c r="E183" s="2" t="s">
        <v>3</v>
      </c>
      <c r="F183" s="6">
        <v>1974300</v>
      </c>
      <c r="G183" s="2" t="s">
        <v>8</v>
      </c>
      <c r="H183" s="2" t="s">
        <v>125</v>
      </c>
      <c r="I183" s="2" t="s">
        <v>19</v>
      </c>
      <c r="J183" s="2" t="s">
        <v>19</v>
      </c>
      <c r="L183" s="4"/>
      <c r="M183" s="2"/>
    </row>
    <row r="184" spans="1:13" x14ac:dyDescent="0.25">
      <c r="A184" s="12" t="s">
        <v>237</v>
      </c>
      <c r="B184" s="15">
        <v>44328</v>
      </c>
      <c r="C184" s="2" t="s">
        <v>30</v>
      </c>
      <c r="D184" s="2" t="s">
        <v>17</v>
      </c>
      <c r="E184" s="2" t="s">
        <v>3</v>
      </c>
      <c r="F184" s="6">
        <v>3660780</v>
      </c>
      <c r="G184" s="2" t="s">
        <v>6</v>
      </c>
      <c r="H184" s="2" t="s">
        <v>45</v>
      </c>
      <c r="I184" s="2" t="s">
        <v>46</v>
      </c>
      <c r="J184" s="2" t="s">
        <v>46</v>
      </c>
      <c r="L184" s="4"/>
      <c r="M184" s="2"/>
    </row>
    <row r="185" spans="1:13" x14ac:dyDescent="0.25">
      <c r="A185" s="12" t="s">
        <v>297</v>
      </c>
      <c r="B185" s="15">
        <v>44329</v>
      </c>
      <c r="C185" s="2" t="s">
        <v>16</v>
      </c>
      <c r="D185" s="2" t="s">
        <v>17</v>
      </c>
      <c r="E185" s="2" t="s">
        <v>3</v>
      </c>
      <c r="F185" s="6">
        <v>2550000</v>
      </c>
      <c r="G185" s="2" t="s">
        <v>6</v>
      </c>
      <c r="H185" s="3" t="s">
        <v>18</v>
      </c>
      <c r="I185" s="2" t="s">
        <v>19</v>
      </c>
      <c r="J185" s="2" t="s">
        <v>19</v>
      </c>
      <c r="L185" s="4"/>
      <c r="M185" s="2"/>
    </row>
    <row r="186" spans="1:13" x14ac:dyDescent="0.25">
      <c r="A186" s="12" t="s">
        <v>286</v>
      </c>
      <c r="B186" s="15">
        <v>44330</v>
      </c>
      <c r="C186" s="2" t="s">
        <v>16</v>
      </c>
      <c r="D186" s="2" t="s">
        <v>17</v>
      </c>
      <c r="E186" s="2" t="s">
        <v>3</v>
      </c>
      <c r="F186" s="6">
        <v>2730000</v>
      </c>
      <c r="G186" s="2" t="s">
        <v>9</v>
      </c>
      <c r="H186" s="2" t="s">
        <v>92</v>
      </c>
      <c r="I186" s="2" t="s">
        <v>19</v>
      </c>
      <c r="J186" s="2" t="s">
        <v>19</v>
      </c>
      <c r="L186" s="4"/>
      <c r="M186" s="2"/>
    </row>
    <row r="187" spans="1:13" x14ac:dyDescent="0.25">
      <c r="A187" s="12" t="s">
        <v>472</v>
      </c>
      <c r="B187" s="15">
        <v>44330</v>
      </c>
      <c r="C187" s="2" t="s">
        <v>16</v>
      </c>
      <c r="D187" s="2" t="s">
        <v>17</v>
      </c>
      <c r="E187" s="2" t="s">
        <v>3</v>
      </c>
      <c r="F187" s="6">
        <v>963100</v>
      </c>
      <c r="G187" s="2" t="s">
        <v>9</v>
      </c>
      <c r="H187" s="3" t="s">
        <v>18</v>
      </c>
      <c r="I187" s="2" t="s">
        <v>19</v>
      </c>
      <c r="J187" s="2" t="s">
        <v>19</v>
      </c>
      <c r="L187" s="4"/>
      <c r="M187" s="2"/>
    </row>
    <row r="188" spans="1:13" x14ac:dyDescent="0.25">
      <c r="A188" s="12" t="s">
        <v>440</v>
      </c>
      <c r="B188" s="15">
        <v>44331</v>
      </c>
      <c r="C188" s="2" t="s">
        <v>30</v>
      </c>
      <c r="D188" s="2" t="s">
        <v>17</v>
      </c>
      <c r="E188" s="2" t="s">
        <v>3</v>
      </c>
      <c r="F188" s="6">
        <v>1419500</v>
      </c>
      <c r="G188" s="2" t="s">
        <v>6</v>
      </c>
      <c r="H188" s="2" t="s">
        <v>45</v>
      </c>
      <c r="I188" s="2" t="s">
        <v>46</v>
      </c>
      <c r="J188" s="2" t="s">
        <v>46</v>
      </c>
      <c r="L188" s="4"/>
      <c r="M188" s="2"/>
    </row>
    <row r="189" spans="1:13" x14ac:dyDescent="0.25">
      <c r="A189" s="12" t="s">
        <v>284</v>
      </c>
      <c r="B189" s="15">
        <v>44332</v>
      </c>
      <c r="C189" s="2" t="s">
        <v>16</v>
      </c>
      <c r="D189" s="2" t="s">
        <v>17</v>
      </c>
      <c r="E189" s="2" t="s">
        <v>3</v>
      </c>
      <c r="F189" s="6">
        <v>2758482</v>
      </c>
      <c r="G189" s="2" t="s">
        <v>2</v>
      </c>
      <c r="H189" s="3" t="s">
        <v>18</v>
      </c>
      <c r="I189" s="2" t="s">
        <v>19</v>
      </c>
      <c r="J189" s="2" t="s">
        <v>19</v>
      </c>
      <c r="L189" s="4"/>
      <c r="M189" s="2"/>
    </row>
    <row r="190" spans="1:13" x14ac:dyDescent="0.25">
      <c r="A190" s="12" t="s">
        <v>488</v>
      </c>
      <c r="B190" s="15">
        <v>44332</v>
      </c>
      <c r="C190" s="2" t="s">
        <v>16</v>
      </c>
      <c r="D190" s="2" t="s">
        <v>130</v>
      </c>
      <c r="E190" s="2" t="s">
        <v>7</v>
      </c>
      <c r="F190" s="6">
        <v>661900</v>
      </c>
      <c r="G190" s="2" t="s">
        <v>6</v>
      </c>
      <c r="H190" s="3" t="s">
        <v>18</v>
      </c>
      <c r="I190" s="2" t="s">
        <v>46</v>
      </c>
      <c r="J190" s="2" t="s">
        <v>46</v>
      </c>
      <c r="L190" s="4"/>
      <c r="M190" s="2"/>
    </row>
    <row r="191" spans="1:13" x14ac:dyDescent="0.25">
      <c r="A191" s="12" t="s">
        <v>42</v>
      </c>
      <c r="B191" s="15">
        <v>44332</v>
      </c>
      <c r="C191" s="2" t="s">
        <v>16</v>
      </c>
      <c r="D191" s="2" t="s">
        <v>17</v>
      </c>
      <c r="E191" s="2" t="s">
        <v>3</v>
      </c>
      <c r="F191" s="6">
        <v>19451600</v>
      </c>
      <c r="G191" s="2" t="s">
        <v>6</v>
      </c>
      <c r="H191" s="3" t="s">
        <v>20</v>
      </c>
      <c r="I191" s="2" t="s">
        <v>19</v>
      </c>
      <c r="J191" s="2" t="s">
        <v>19</v>
      </c>
      <c r="L191" s="4"/>
      <c r="M191" s="2"/>
    </row>
    <row r="192" spans="1:13" x14ac:dyDescent="0.25">
      <c r="A192" s="12" t="s">
        <v>455</v>
      </c>
      <c r="B192" s="15">
        <v>44332</v>
      </c>
      <c r="C192" s="2" t="s">
        <v>16</v>
      </c>
      <c r="D192" s="2" t="s">
        <v>17</v>
      </c>
      <c r="E192" s="2" t="s">
        <v>3</v>
      </c>
      <c r="F192" s="6">
        <v>1292345</v>
      </c>
      <c r="G192" s="2" t="s">
        <v>6</v>
      </c>
      <c r="H192" s="3" t="s">
        <v>20</v>
      </c>
      <c r="I192" s="2" t="s">
        <v>46</v>
      </c>
      <c r="J192" s="2" t="s">
        <v>46</v>
      </c>
      <c r="L192" s="4"/>
      <c r="M192" s="2"/>
    </row>
    <row r="193" spans="1:13" x14ac:dyDescent="0.25">
      <c r="A193" s="12" t="s">
        <v>105</v>
      </c>
      <c r="B193" s="15">
        <v>44333</v>
      </c>
      <c r="C193" s="2" t="s">
        <v>16</v>
      </c>
      <c r="D193" s="2" t="s">
        <v>24</v>
      </c>
      <c r="E193" s="2" t="s">
        <v>5</v>
      </c>
      <c r="F193" s="6">
        <v>9702682</v>
      </c>
      <c r="G193" s="2" t="s">
        <v>6</v>
      </c>
      <c r="H193" s="3" t="s">
        <v>18</v>
      </c>
      <c r="I193" s="2" t="s">
        <v>46</v>
      </c>
      <c r="J193" s="2" t="s">
        <v>46</v>
      </c>
      <c r="L193" s="4"/>
      <c r="M193" s="2"/>
    </row>
    <row r="194" spans="1:13" x14ac:dyDescent="0.25">
      <c r="A194" s="12" t="s">
        <v>100</v>
      </c>
      <c r="B194" s="15">
        <v>44333</v>
      </c>
      <c r="C194" s="2" t="s">
        <v>16</v>
      </c>
      <c r="D194" s="2" t="s">
        <v>28</v>
      </c>
      <c r="E194" s="2" t="s">
        <v>3</v>
      </c>
      <c r="F194" s="6">
        <v>10198700</v>
      </c>
      <c r="G194" s="2" t="s">
        <v>2</v>
      </c>
      <c r="H194" s="3" t="s">
        <v>20</v>
      </c>
      <c r="I194" s="2" t="s">
        <v>19</v>
      </c>
      <c r="J194" s="2" t="s">
        <v>19</v>
      </c>
      <c r="L194" s="4"/>
      <c r="M194" s="2"/>
    </row>
    <row r="195" spans="1:13" x14ac:dyDescent="0.25">
      <c r="A195" s="12" t="s">
        <v>485</v>
      </c>
      <c r="B195" s="15">
        <v>44334</v>
      </c>
      <c r="C195" s="2" t="s">
        <v>16</v>
      </c>
      <c r="D195" s="2" t="s">
        <v>31</v>
      </c>
      <c r="E195" s="2" t="s">
        <v>7</v>
      </c>
      <c r="F195" s="6">
        <v>714000</v>
      </c>
      <c r="G195" s="2" t="s">
        <v>6</v>
      </c>
      <c r="H195" s="3" t="s">
        <v>18</v>
      </c>
      <c r="I195" s="2" t="s">
        <v>46</v>
      </c>
      <c r="J195" s="2" t="s">
        <v>46</v>
      </c>
      <c r="L195" s="4"/>
      <c r="M195" s="2"/>
    </row>
    <row r="196" spans="1:13" x14ac:dyDescent="0.25">
      <c r="A196" s="12" t="s">
        <v>348</v>
      </c>
      <c r="B196" s="15">
        <v>44334</v>
      </c>
      <c r="C196" s="2" t="s">
        <v>30</v>
      </c>
      <c r="D196" s="2" t="s">
        <v>24</v>
      </c>
      <c r="E196" s="2" t="s">
        <v>5</v>
      </c>
      <c r="F196" s="6">
        <v>2099525</v>
      </c>
      <c r="G196" s="2" t="s">
        <v>6</v>
      </c>
      <c r="H196" s="2" t="s">
        <v>45</v>
      </c>
      <c r="I196" s="2" t="s">
        <v>46</v>
      </c>
      <c r="J196" s="2" t="s">
        <v>46</v>
      </c>
      <c r="L196" s="4"/>
      <c r="M196" s="2"/>
    </row>
    <row r="197" spans="1:13" x14ac:dyDescent="0.25">
      <c r="A197" s="12" t="s">
        <v>58</v>
      </c>
      <c r="B197" s="15">
        <v>44334</v>
      </c>
      <c r="C197" s="2" t="s">
        <v>16</v>
      </c>
      <c r="D197" s="2" t="s">
        <v>28</v>
      </c>
      <c r="E197" s="2" t="s">
        <v>3</v>
      </c>
      <c r="F197" s="6">
        <v>16200000</v>
      </c>
      <c r="G197" s="2" t="s">
        <v>6</v>
      </c>
      <c r="H197" s="3" t="s">
        <v>20</v>
      </c>
      <c r="I197" s="2" t="s">
        <v>19</v>
      </c>
      <c r="J197" s="2" t="s">
        <v>19</v>
      </c>
      <c r="L197" s="4"/>
      <c r="M197" s="2"/>
    </row>
    <row r="198" spans="1:13" x14ac:dyDescent="0.25">
      <c r="A198" s="12" t="s">
        <v>293</v>
      </c>
      <c r="B198" s="15">
        <v>44335</v>
      </c>
      <c r="C198" s="2" t="s">
        <v>16</v>
      </c>
      <c r="D198" s="2" t="s">
        <v>17</v>
      </c>
      <c r="E198" s="2" t="s">
        <v>3</v>
      </c>
      <c r="F198" s="6">
        <v>2570600</v>
      </c>
      <c r="G198" s="2" t="s">
        <v>8</v>
      </c>
      <c r="H198" s="3" t="s">
        <v>20</v>
      </c>
      <c r="I198" s="2" t="s">
        <v>19</v>
      </c>
      <c r="J198" s="2" t="s">
        <v>19</v>
      </c>
      <c r="L198" s="4"/>
      <c r="M198" s="2"/>
    </row>
    <row r="199" spans="1:13" x14ac:dyDescent="0.25">
      <c r="A199" s="12" t="s">
        <v>456</v>
      </c>
      <c r="B199" s="15">
        <v>44336</v>
      </c>
      <c r="C199" s="2" t="s">
        <v>16</v>
      </c>
      <c r="D199" s="2" t="s">
        <v>17</v>
      </c>
      <c r="E199" s="2" t="s">
        <v>3</v>
      </c>
      <c r="F199" s="6">
        <v>1280000</v>
      </c>
      <c r="G199" s="2" t="s">
        <v>2</v>
      </c>
      <c r="H199" s="2" t="s">
        <v>92</v>
      </c>
      <c r="I199" s="2" t="s">
        <v>19</v>
      </c>
      <c r="J199" s="2" t="s">
        <v>19</v>
      </c>
      <c r="L199" s="4"/>
      <c r="M199" s="2"/>
    </row>
    <row r="200" spans="1:13" x14ac:dyDescent="0.25">
      <c r="A200" s="12" t="s">
        <v>530</v>
      </c>
      <c r="B200" s="15">
        <v>44336</v>
      </c>
      <c r="C200" s="2" t="s">
        <v>16</v>
      </c>
      <c r="D200" s="2" t="s">
        <v>17</v>
      </c>
      <c r="E200" s="2" t="s">
        <v>3</v>
      </c>
      <c r="F200" s="6">
        <v>205000</v>
      </c>
      <c r="G200" s="2" t="s">
        <v>2</v>
      </c>
      <c r="H200" s="2" t="s">
        <v>37</v>
      </c>
      <c r="I200" s="2" t="s">
        <v>46</v>
      </c>
      <c r="J200" s="2" t="s">
        <v>46</v>
      </c>
      <c r="L200" s="4"/>
      <c r="M200" s="2"/>
    </row>
    <row r="201" spans="1:13" x14ac:dyDescent="0.25">
      <c r="A201" s="12" t="s">
        <v>401</v>
      </c>
      <c r="B201" s="15">
        <v>44337</v>
      </c>
      <c r="C201" s="2" t="s">
        <v>16</v>
      </c>
      <c r="D201" s="2" t="s">
        <v>130</v>
      </c>
      <c r="E201" s="2" t="s">
        <v>7</v>
      </c>
      <c r="F201" s="6">
        <v>1760800</v>
      </c>
      <c r="G201" s="2" t="s">
        <v>6</v>
      </c>
      <c r="H201" s="3" t="s">
        <v>18</v>
      </c>
      <c r="I201" s="2" t="s">
        <v>46</v>
      </c>
      <c r="J201" s="2" t="s">
        <v>46</v>
      </c>
      <c r="L201" s="4"/>
      <c r="M201" s="2"/>
    </row>
    <row r="202" spans="1:13" x14ac:dyDescent="0.25">
      <c r="A202" s="12" t="s">
        <v>280</v>
      </c>
      <c r="B202" s="15">
        <v>44337</v>
      </c>
      <c r="C202" s="2" t="s">
        <v>16</v>
      </c>
      <c r="D202" s="2" t="s">
        <v>28</v>
      </c>
      <c r="E202" s="2" t="s">
        <v>3</v>
      </c>
      <c r="F202" s="6">
        <v>2812559</v>
      </c>
      <c r="G202" s="2" t="s">
        <v>6</v>
      </c>
      <c r="H202" s="2" t="s">
        <v>45</v>
      </c>
      <c r="I202" s="2" t="s">
        <v>46</v>
      </c>
      <c r="J202" s="2" t="s">
        <v>46</v>
      </c>
      <c r="L202" s="4"/>
      <c r="M202" s="2"/>
    </row>
    <row r="203" spans="1:13" x14ac:dyDescent="0.25">
      <c r="A203" s="12" t="s">
        <v>221</v>
      </c>
      <c r="B203" s="15">
        <v>44337</v>
      </c>
      <c r="C203" s="2" t="s">
        <v>30</v>
      </c>
      <c r="D203" s="2" t="s">
        <v>17</v>
      </c>
      <c r="E203" s="2" t="s">
        <v>3</v>
      </c>
      <c r="F203" s="6">
        <v>3943000</v>
      </c>
      <c r="G203" s="2" t="s">
        <v>6</v>
      </c>
      <c r="H203" s="2" t="s">
        <v>45</v>
      </c>
      <c r="I203" s="2" t="s">
        <v>46</v>
      </c>
      <c r="J203" s="2" t="s">
        <v>46</v>
      </c>
      <c r="L203" s="4"/>
      <c r="M203" s="2"/>
    </row>
    <row r="204" spans="1:13" x14ac:dyDescent="0.25">
      <c r="A204" s="12" t="s">
        <v>257</v>
      </c>
      <c r="B204" s="15">
        <v>44337</v>
      </c>
      <c r="C204" s="2" t="s">
        <v>16</v>
      </c>
      <c r="D204" s="2" t="s">
        <v>17</v>
      </c>
      <c r="E204" s="2" t="s">
        <v>3</v>
      </c>
      <c r="F204" s="6">
        <v>3107790</v>
      </c>
      <c r="G204" s="2" t="s">
        <v>8</v>
      </c>
      <c r="H204" s="3" t="s">
        <v>20</v>
      </c>
      <c r="I204" s="2" t="s">
        <v>46</v>
      </c>
      <c r="J204" s="2" t="s">
        <v>19</v>
      </c>
      <c r="L204" s="4"/>
      <c r="M204" s="2"/>
    </row>
    <row r="205" spans="1:13" x14ac:dyDescent="0.25">
      <c r="A205" s="12" t="s">
        <v>110</v>
      </c>
      <c r="B205" s="15">
        <v>44337</v>
      </c>
      <c r="C205" s="2" t="s">
        <v>16</v>
      </c>
      <c r="D205" s="2" t="s">
        <v>17</v>
      </c>
      <c r="E205" s="2" t="s">
        <v>3</v>
      </c>
      <c r="F205" s="6">
        <v>9448200</v>
      </c>
      <c r="G205" s="2" t="s">
        <v>6</v>
      </c>
      <c r="H205" s="3" t="s">
        <v>18</v>
      </c>
      <c r="I205" s="2" t="s">
        <v>19</v>
      </c>
      <c r="J205" s="2" t="s">
        <v>19</v>
      </c>
      <c r="L205" s="4"/>
      <c r="M205" s="2"/>
    </row>
    <row r="206" spans="1:13" x14ac:dyDescent="0.25">
      <c r="A206" s="12" t="s">
        <v>93</v>
      </c>
      <c r="B206" s="15">
        <v>44338</v>
      </c>
      <c r="C206" s="2" t="s">
        <v>30</v>
      </c>
      <c r="D206" s="2" t="s">
        <v>31</v>
      </c>
      <c r="E206" s="2" t="s">
        <v>7</v>
      </c>
      <c r="F206" s="6">
        <v>10617800</v>
      </c>
      <c r="G206" s="2" t="s">
        <v>6</v>
      </c>
      <c r="H206" s="2" t="s">
        <v>26</v>
      </c>
      <c r="I206" s="2" t="s">
        <v>19</v>
      </c>
      <c r="J206" s="2" t="s">
        <v>19</v>
      </c>
      <c r="L206" s="4"/>
      <c r="M206" s="2"/>
    </row>
    <row r="207" spans="1:13" x14ac:dyDescent="0.25">
      <c r="A207" s="12" t="s">
        <v>477</v>
      </c>
      <c r="B207" s="15">
        <v>44338</v>
      </c>
      <c r="C207" s="2" t="s">
        <v>16</v>
      </c>
      <c r="D207" s="2" t="s">
        <v>17</v>
      </c>
      <c r="E207" s="2" t="s">
        <v>3</v>
      </c>
      <c r="F207" s="6">
        <v>847300</v>
      </c>
      <c r="G207" s="2" t="s">
        <v>6</v>
      </c>
      <c r="H207" s="3" t="s">
        <v>18</v>
      </c>
      <c r="I207" s="2" t="s">
        <v>19</v>
      </c>
      <c r="J207" s="2" t="s">
        <v>19</v>
      </c>
      <c r="L207" s="4"/>
      <c r="M207" s="2"/>
    </row>
    <row r="208" spans="1:13" x14ac:dyDescent="0.25">
      <c r="A208" s="12" t="s">
        <v>506</v>
      </c>
      <c r="B208" s="15">
        <v>44338</v>
      </c>
      <c r="C208" s="2" t="s">
        <v>16</v>
      </c>
      <c r="D208" s="2" t="s">
        <v>28</v>
      </c>
      <c r="E208" s="2" t="s">
        <v>3</v>
      </c>
      <c r="F208" s="6">
        <v>400000</v>
      </c>
      <c r="G208" s="2" t="s">
        <v>8</v>
      </c>
      <c r="H208" s="3" t="s">
        <v>20</v>
      </c>
      <c r="I208" s="2" t="s">
        <v>46</v>
      </c>
      <c r="J208" s="2" t="s">
        <v>19</v>
      </c>
      <c r="L208" s="4"/>
      <c r="M208" s="2"/>
    </row>
    <row r="209" spans="1:13" x14ac:dyDescent="0.25">
      <c r="A209" s="12" t="s">
        <v>510</v>
      </c>
      <c r="B209" s="15">
        <v>44338</v>
      </c>
      <c r="C209" s="2" t="s">
        <v>16</v>
      </c>
      <c r="D209" s="2" t="s">
        <v>17</v>
      </c>
      <c r="E209" s="2" t="s">
        <v>3</v>
      </c>
      <c r="F209" s="6">
        <v>363200</v>
      </c>
      <c r="G209" s="2" t="s">
        <v>6</v>
      </c>
      <c r="H209" s="3" t="s">
        <v>20</v>
      </c>
      <c r="I209" s="2" t="s">
        <v>46</v>
      </c>
      <c r="J209" s="2" t="s">
        <v>19</v>
      </c>
      <c r="L209" s="4"/>
      <c r="M209" s="2"/>
    </row>
    <row r="210" spans="1:13" x14ac:dyDescent="0.25">
      <c r="A210" s="12" t="s">
        <v>270</v>
      </c>
      <c r="B210" s="15">
        <v>44339</v>
      </c>
      <c r="C210" s="2" t="s">
        <v>16</v>
      </c>
      <c r="D210" s="2" t="s">
        <v>35</v>
      </c>
      <c r="E210" s="2" t="s">
        <v>4</v>
      </c>
      <c r="F210" s="6">
        <v>2922600</v>
      </c>
      <c r="G210" s="2" t="s">
        <v>8</v>
      </c>
      <c r="H210" s="3" t="s">
        <v>18</v>
      </c>
      <c r="I210" s="2" t="s">
        <v>19</v>
      </c>
      <c r="J210" s="2" t="s">
        <v>19</v>
      </c>
      <c r="L210" s="4"/>
      <c r="M210" s="2"/>
    </row>
    <row r="211" spans="1:13" x14ac:dyDescent="0.25">
      <c r="A211" s="12" t="s">
        <v>503</v>
      </c>
      <c r="B211" s="15">
        <v>44339</v>
      </c>
      <c r="C211" s="2" t="s">
        <v>16</v>
      </c>
      <c r="D211" s="2" t="s">
        <v>22</v>
      </c>
      <c r="E211" s="2" t="s">
        <v>4</v>
      </c>
      <c r="F211" s="6">
        <v>500500</v>
      </c>
      <c r="G211" s="2" t="s">
        <v>8</v>
      </c>
      <c r="H211" s="3" t="s">
        <v>18</v>
      </c>
      <c r="I211" s="2" t="s">
        <v>19</v>
      </c>
      <c r="J211" s="2" t="s">
        <v>19</v>
      </c>
      <c r="L211" s="4"/>
      <c r="M211" s="2"/>
    </row>
    <row r="212" spans="1:13" x14ac:dyDescent="0.25">
      <c r="A212" s="12" t="s">
        <v>379</v>
      </c>
      <c r="B212" s="15">
        <v>44340</v>
      </c>
      <c r="C212" s="2" t="s">
        <v>30</v>
      </c>
      <c r="D212" s="2" t="s">
        <v>17</v>
      </c>
      <c r="E212" s="2" t="s">
        <v>3</v>
      </c>
      <c r="F212" s="6">
        <v>1927450</v>
      </c>
      <c r="G212" s="2" t="s">
        <v>6</v>
      </c>
      <c r="H212" s="2" t="s">
        <v>45</v>
      </c>
      <c r="I212" s="2" t="s">
        <v>46</v>
      </c>
      <c r="J212" s="2" t="s">
        <v>46</v>
      </c>
      <c r="L212" s="4"/>
      <c r="M212" s="2"/>
    </row>
    <row r="213" spans="1:13" x14ac:dyDescent="0.25">
      <c r="A213" s="12" t="s">
        <v>288</v>
      </c>
      <c r="B213" s="15">
        <v>44341</v>
      </c>
      <c r="C213" s="2" t="s">
        <v>30</v>
      </c>
      <c r="D213" s="2" t="s">
        <v>17</v>
      </c>
      <c r="E213" s="2" t="s">
        <v>3</v>
      </c>
      <c r="F213" s="6">
        <v>2660299</v>
      </c>
      <c r="G213" s="2" t="s">
        <v>6</v>
      </c>
      <c r="H213" s="2" t="s">
        <v>45</v>
      </c>
      <c r="I213" s="2" t="s">
        <v>46</v>
      </c>
      <c r="J213" s="2" t="s">
        <v>46</v>
      </c>
      <c r="L213" s="4"/>
      <c r="M213" s="2"/>
    </row>
    <row r="214" spans="1:13" x14ac:dyDescent="0.25">
      <c r="A214" s="12" t="s">
        <v>217</v>
      </c>
      <c r="B214" s="15">
        <v>44341</v>
      </c>
      <c r="C214" s="2" t="s">
        <v>16</v>
      </c>
      <c r="D214" s="2" t="s">
        <v>22</v>
      </c>
      <c r="E214" s="2" t="s">
        <v>4</v>
      </c>
      <c r="F214" s="6">
        <v>3980100</v>
      </c>
      <c r="G214" s="2" t="s">
        <v>8</v>
      </c>
      <c r="H214" s="3" t="s">
        <v>18</v>
      </c>
      <c r="I214" s="2" t="s">
        <v>46</v>
      </c>
      <c r="J214" s="2" t="s">
        <v>46</v>
      </c>
      <c r="L214" s="4"/>
      <c r="M214" s="2"/>
    </row>
    <row r="215" spans="1:13" x14ac:dyDescent="0.25">
      <c r="A215" s="12" t="s">
        <v>265</v>
      </c>
      <c r="B215" s="15">
        <v>44341</v>
      </c>
      <c r="C215" s="2" t="s">
        <v>16</v>
      </c>
      <c r="D215" s="2" t="s">
        <v>22</v>
      </c>
      <c r="E215" s="2" t="s">
        <v>4</v>
      </c>
      <c r="F215" s="6">
        <v>2987000</v>
      </c>
      <c r="G215" s="2" t="s">
        <v>8</v>
      </c>
      <c r="H215" s="3" t="s">
        <v>18</v>
      </c>
      <c r="I215" s="2" t="s">
        <v>19</v>
      </c>
      <c r="J215" s="2" t="s">
        <v>19</v>
      </c>
      <c r="L215" s="4"/>
      <c r="M215" s="2"/>
    </row>
    <row r="216" spans="1:13" x14ac:dyDescent="0.25">
      <c r="A216" s="12" t="s">
        <v>57</v>
      </c>
      <c r="B216" s="15">
        <v>44343</v>
      </c>
      <c r="C216" s="2" t="s">
        <v>16</v>
      </c>
      <c r="D216" s="2" t="s">
        <v>24</v>
      </c>
      <c r="E216" s="2" t="s">
        <v>5</v>
      </c>
      <c r="F216" s="6">
        <v>16429900</v>
      </c>
      <c r="G216" s="2" t="s">
        <v>6</v>
      </c>
      <c r="H216" s="3" t="s">
        <v>18</v>
      </c>
      <c r="I216" s="2" t="s">
        <v>19</v>
      </c>
      <c r="J216" s="2" t="s">
        <v>19</v>
      </c>
      <c r="L216" s="4"/>
      <c r="M216" s="2"/>
    </row>
    <row r="217" spans="1:13" x14ac:dyDescent="0.25">
      <c r="A217" s="12" t="s">
        <v>53</v>
      </c>
      <c r="B217" s="15">
        <v>44343</v>
      </c>
      <c r="C217" s="2" t="s">
        <v>16</v>
      </c>
      <c r="D217" s="2" t="s">
        <v>17</v>
      </c>
      <c r="E217" s="2" t="s">
        <v>3</v>
      </c>
      <c r="F217" s="6">
        <v>16950000</v>
      </c>
      <c r="G217" s="2" t="s">
        <v>6</v>
      </c>
      <c r="H217" s="3" t="s">
        <v>18</v>
      </c>
      <c r="I217" s="2" t="s">
        <v>19</v>
      </c>
      <c r="J217" s="2" t="s">
        <v>19</v>
      </c>
      <c r="L217" s="4"/>
      <c r="M217" s="2"/>
    </row>
    <row r="218" spans="1:13" x14ac:dyDescent="0.25">
      <c r="A218" s="12" t="s">
        <v>25</v>
      </c>
      <c r="B218" s="15">
        <v>44345</v>
      </c>
      <c r="C218" s="2" t="s">
        <v>16</v>
      </c>
      <c r="D218" s="2" t="s">
        <v>17</v>
      </c>
      <c r="E218" s="2" t="s">
        <v>3</v>
      </c>
      <c r="F218" s="6">
        <v>36909180</v>
      </c>
      <c r="G218" s="2" t="s">
        <v>9</v>
      </c>
      <c r="H218" s="2" t="s">
        <v>26</v>
      </c>
      <c r="I218" s="2" t="s">
        <v>19</v>
      </c>
      <c r="J218" s="2" t="s">
        <v>19</v>
      </c>
      <c r="L218" s="4"/>
      <c r="M218" s="2"/>
    </row>
    <row r="219" spans="1:13" x14ac:dyDescent="0.25">
      <c r="A219" s="12" t="s">
        <v>107</v>
      </c>
      <c r="B219" s="15">
        <v>44345</v>
      </c>
      <c r="C219" s="2" t="s">
        <v>16</v>
      </c>
      <c r="D219" s="2" t="s">
        <v>17</v>
      </c>
      <c r="E219" s="2" t="s">
        <v>3</v>
      </c>
      <c r="F219" s="6">
        <v>9600000</v>
      </c>
      <c r="G219" s="2" t="s">
        <v>6</v>
      </c>
      <c r="H219" s="3" t="s">
        <v>20</v>
      </c>
      <c r="I219" s="2" t="s">
        <v>19</v>
      </c>
      <c r="J219" s="2" t="s">
        <v>46</v>
      </c>
      <c r="L219" s="4"/>
      <c r="M219" s="2"/>
    </row>
    <row r="220" spans="1:13" x14ac:dyDescent="0.25">
      <c r="A220" s="12" t="s">
        <v>39</v>
      </c>
      <c r="B220" s="15">
        <v>44346</v>
      </c>
      <c r="C220" s="2" t="s">
        <v>16</v>
      </c>
      <c r="D220" s="2" t="s">
        <v>17</v>
      </c>
      <c r="E220" s="2" t="s">
        <v>3</v>
      </c>
      <c r="F220" s="6">
        <v>22050000</v>
      </c>
      <c r="G220" s="2" t="s">
        <v>6</v>
      </c>
      <c r="H220" s="3" t="s">
        <v>20</v>
      </c>
      <c r="I220" s="2" t="s">
        <v>19</v>
      </c>
      <c r="J220" s="2" t="s">
        <v>19</v>
      </c>
      <c r="L220" s="4"/>
      <c r="M220" s="2"/>
    </row>
    <row r="221" spans="1:13" x14ac:dyDescent="0.25">
      <c r="A221" s="12" t="s">
        <v>226</v>
      </c>
      <c r="B221" s="15">
        <v>44348</v>
      </c>
      <c r="C221" s="2" t="s">
        <v>16</v>
      </c>
      <c r="D221" s="2" t="s">
        <v>17</v>
      </c>
      <c r="E221" s="2" t="s">
        <v>3</v>
      </c>
      <c r="F221" s="6">
        <v>3850000</v>
      </c>
      <c r="G221" s="2" t="s">
        <v>6</v>
      </c>
      <c r="H221" s="2" t="s">
        <v>15</v>
      </c>
      <c r="I221" s="2" t="s">
        <v>46</v>
      </c>
      <c r="J221" s="2" t="s">
        <v>19</v>
      </c>
      <c r="L221" s="4"/>
      <c r="M221" s="2"/>
    </row>
    <row r="222" spans="1:13" x14ac:dyDescent="0.25">
      <c r="A222" s="12" t="s">
        <v>74</v>
      </c>
      <c r="B222" s="15">
        <v>44349</v>
      </c>
      <c r="C222" s="2" t="s">
        <v>16</v>
      </c>
      <c r="D222" s="2" t="s">
        <v>24</v>
      </c>
      <c r="E222" s="2" t="s">
        <v>5</v>
      </c>
      <c r="F222" s="6">
        <v>13514081</v>
      </c>
      <c r="G222" s="2" t="s">
        <v>6</v>
      </c>
      <c r="H222" s="2" t="s">
        <v>75</v>
      </c>
      <c r="I222" s="2" t="s">
        <v>19</v>
      </c>
      <c r="J222" s="2" t="s">
        <v>19</v>
      </c>
      <c r="L222" s="4"/>
      <c r="M222" s="2"/>
    </row>
    <row r="223" spans="1:13" x14ac:dyDescent="0.25">
      <c r="A223" s="12" t="s">
        <v>367</v>
      </c>
      <c r="B223" s="15">
        <v>44350</v>
      </c>
      <c r="C223" s="2" t="s">
        <v>16</v>
      </c>
      <c r="D223" s="2" t="s">
        <v>17</v>
      </c>
      <c r="E223" s="2" t="s">
        <v>3</v>
      </c>
      <c r="F223" s="6">
        <v>2000000</v>
      </c>
      <c r="G223" s="2" t="s">
        <v>6</v>
      </c>
      <c r="H223" s="2" t="s">
        <v>92</v>
      </c>
      <c r="I223" s="2" t="s">
        <v>19</v>
      </c>
      <c r="J223" s="2" t="s">
        <v>19</v>
      </c>
      <c r="L223" s="4"/>
      <c r="M223" s="2"/>
    </row>
    <row r="224" spans="1:13" x14ac:dyDescent="0.25">
      <c r="A224" s="12" t="s">
        <v>412</v>
      </c>
      <c r="B224" s="15">
        <v>44350</v>
      </c>
      <c r="C224" s="2" t="s">
        <v>30</v>
      </c>
      <c r="D224" s="2" t="s">
        <v>22</v>
      </c>
      <c r="E224" s="2" t="s">
        <v>4</v>
      </c>
      <c r="F224" s="6">
        <v>1658765</v>
      </c>
      <c r="G224" s="2" t="s">
        <v>8</v>
      </c>
      <c r="H224" s="2" t="s">
        <v>45</v>
      </c>
      <c r="I224" s="2" t="s">
        <v>46</v>
      </c>
      <c r="J224" s="2" t="s">
        <v>46</v>
      </c>
      <c r="L224" s="4"/>
      <c r="M224" s="2"/>
    </row>
    <row r="225" spans="1:13" x14ac:dyDescent="0.25">
      <c r="A225" s="12" t="s">
        <v>129</v>
      </c>
      <c r="B225" s="15">
        <v>44350</v>
      </c>
      <c r="C225" s="2" t="s">
        <v>16</v>
      </c>
      <c r="D225" s="2" t="s">
        <v>130</v>
      </c>
      <c r="E225" s="2" t="s">
        <v>7</v>
      </c>
      <c r="F225" s="6">
        <v>8272853</v>
      </c>
      <c r="G225" s="2" t="s">
        <v>8</v>
      </c>
      <c r="H225" s="3" t="s">
        <v>18</v>
      </c>
      <c r="I225" s="2" t="s">
        <v>46</v>
      </c>
      <c r="J225" s="2" t="s">
        <v>46</v>
      </c>
      <c r="L225" s="4"/>
      <c r="M225" s="2"/>
    </row>
    <row r="226" spans="1:13" x14ac:dyDescent="0.25">
      <c r="A226" s="12" t="s">
        <v>151</v>
      </c>
      <c r="B226" s="15">
        <v>44351</v>
      </c>
      <c r="C226" s="2" t="s">
        <v>16</v>
      </c>
      <c r="D226" s="2" t="s">
        <v>17</v>
      </c>
      <c r="E226" s="2" t="s">
        <v>3</v>
      </c>
      <c r="F226" s="6">
        <v>6750000</v>
      </c>
      <c r="G226" s="2" t="s">
        <v>6</v>
      </c>
      <c r="H226" s="3" t="s">
        <v>18</v>
      </c>
      <c r="I226" s="2" t="s">
        <v>19</v>
      </c>
      <c r="J226" s="2" t="s">
        <v>19</v>
      </c>
      <c r="L226" s="4"/>
      <c r="M226" s="2"/>
    </row>
    <row r="227" spans="1:13" x14ac:dyDescent="0.25">
      <c r="A227" s="12" t="s">
        <v>137</v>
      </c>
      <c r="B227" s="15">
        <v>44352</v>
      </c>
      <c r="C227" s="2" t="s">
        <v>16</v>
      </c>
      <c r="D227" s="2" t="s">
        <v>35</v>
      </c>
      <c r="E227" s="2" t="s">
        <v>4</v>
      </c>
      <c r="F227" s="6">
        <v>7828000</v>
      </c>
      <c r="G227" s="2" t="s">
        <v>8</v>
      </c>
      <c r="H227" s="3" t="s">
        <v>20</v>
      </c>
      <c r="I227" s="2" t="s">
        <v>46</v>
      </c>
      <c r="J227" s="2" t="s">
        <v>19</v>
      </c>
      <c r="L227" s="4"/>
      <c r="M227" s="2"/>
    </row>
    <row r="228" spans="1:13" x14ac:dyDescent="0.25">
      <c r="A228" s="12" t="s">
        <v>508</v>
      </c>
      <c r="B228" s="15">
        <v>44352</v>
      </c>
      <c r="C228" s="2" t="s">
        <v>16</v>
      </c>
      <c r="D228" s="2" t="s">
        <v>28</v>
      </c>
      <c r="E228" s="2" t="s">
        <v>3</v>
      </c>
      <c r="F228" s="6">
        <v>373500</v>
      </c>
      <c r="G228" s="2" t="s">
        <v>6</v>
      </c>
      <c r="H228" s="3" t="s">
        <v>20</v>
      </c>
      <c r="I228" s="2" t="s">
        <v>46</v>
      </c>
      <c r="J228" s="2" t="s">
        <v>46</v>
      </c>
      <c r="L228" s="4"/>
      <c r="M228" s="2"/>
    </row>
    <row r="229" spans="1:13" x14ac:dyDescent="0.25">
      <c r="A229" s="12" t="s">
        <v>51</v>
      </c>
      <c r="B229" s="15">
        <v>44352</v>
      </c>
      <c r="C229" s="2" t="s">
        <v>16</v>
      </c>
      <c r="D229" s="2" t="s">
        <v>17</v>
      </c>
      <c r="E229" s="2" t="s">
        <v>3</v>
      </c>
      <c r="F229" s="6">
        <v>17050000</v>
      </c>
      <c r="G229" s="2" t="s">
        <v>6</v>
      </c>
      <c r="H229" s="3" t="s">
        <v>20</v>
      </c>
      <c r="I229" s="2" t="s">
        <v>19</v>
      </c>
      <c r="J229" s="2" t="s">
        <v>19</v>
      </c>
      <c r="L229" s="4"/>
      <c r="M229" s="2"/>
    </row>
    <row r="230" spans="1:13" x14ac:dyDescent="0.25">
      <c r="A230" s="12" t="s">
        <v>377</v>
      </c>
      <c r="B230" s="15">
        <v>44353</v>
      </c>
      <c r="C230" s="2" t="s">
        <v>30</v>
      </c>
      <c r="D230" s="2" t="s">
        <v>17</v>
      </c>
      <c r="E230" s="2" t="s">
        <v>3</v>
      </c>
      <c r="F230" s="6">
        <v>1958400</v>
      </c>
      <c r="G230" s="2" t="s">
        <v>6</v>
      </c>
      <c r="H230" s="2" t="s">
        <v>45</v>
      </c>
      <c r="I230" s="2" t="s">
        <v>46</v>
      </c>
      <c r="J230" s="2" t="s">
        <v>46</v>
      </c>
      <c r="L230" s="4"/>
      <c r="M230" s="2"/>
    </row>
    <row r="231" spans="1:13" x14ac:dyDescent="0.25">
      <c r="A231" s="12" t="s">
        <v>49</v>
      </c>
      <c r="B231" s="15">
        <v>44353</v>
      </c>
      <c r="C231" s="2" t="s">
        <v>16</v>
      </c>
      <c r="D231" s="2" t="s">
        <v>17</v>
      </c>
      <c r="E231" s="2" t="s">
        <v>3</v>
      </c>
      <c r="F231" s="6">
        <v>17746832</v>
      </c>
      <c r="G231" s="2" t="s">
        <v>8</v>
      </c>
      <c r="H231" s="3" t="s">
        <v>18</v>
      </c>
      <c r="I231" s="2" t="s">
        <v>19</v>
      </c>
      <c r="J231" s="2" t="s">
        <v>19</v>
      </c>
      <c r="L231" s="4"/>
      <c r="M231" s="2"/>
    </row>
    <row r="232" spans="1:13" x14ac:dyDescent="0.25">
      <c r="A232" s="12" t="s">
        <v>162</v>
      </c>
      <c r="B232" s="15">
        <v>44353</v>
      </c>
      <c r="C232" s="2" t="s">
        <v>16</v>
      </c>
      <c r="D232" s="2" t="s">
        <v>22</v>
      </c>
      <c r="E232" s="2" t="s">
        <v>4</v>
      </c>
      <c r="F232" s="6">
        <v>6040300</v>
      </c>
      <c r="G232" s="2" t="s">
        <v>8</v>
      </c>
      <c r="H232" s="3" t="s">
        <v>18</v>
      </c>
      <c r="I232" s="2" t="s">
        <v>19</v>
      </c>
      <c r="J232" s="2" t="s">
        <v>46</v>
      </c>
      <c r="L232" s="5"/>
      <c r="M232" s="2"/>
    </row>
    <row r="233" spans="1:13" x14ac:dyDescent="0.25">
      <c r="A233" s="12" t="s">
        <v>335</v>
      </c>
      <c r="B233" s="15">
        <v>44354</v>
      </c>
      <c r="C233" s="2" t="s">
        <v>30</v>
      </c>
      <c r="D233" s="2" t="s">
        <v>22</v>
      </c>
      <c r="E233" s="2" t="s">
        <v>4</v>
      </c>
      <c r="F233" s="6">
        <v>2224219</v>
      </c>
      <c r="G233" s="2" t="s">
        <v>6</v>
      </c>
      <c r="H233" s="2" t="s">
        <v>45</v>
      </c>
      <c r="I233" s="2" t="s">
        <v>46</v>
      </c>
      <c r="J233" s="2" t="s">
        <v>46</v>
      </c>
      <c r="L233" s="2"/>
      <c r="M233" s="2"/>
    </row>
    <row r="234" spans="1:13" x14ac:dyDescent="0.25">
      <c r="A234" s="12" t="s">
        <v>476</v>
      </c>
      <c r="B234" s="15">
        <v>44354</v>
      </c>
      <c r="C234" s="2" t="s">
        <v>16</v>
      </c>
      <c r="D234" s="2" t="s">
        <v>17</v>
      </c>
      <c r="E234" s="2" t="s">
        <v>3</v>
      </c>
      <c r="F234" s="6">
        <v>847300</v>
      </c>
      <c r="G234" s="2" t="s">
        <v>6</v>
      </c>
      <c r="H234" s="3" t="s">
        <v>20</v>
      </c>
      <c r="I234" s="2" t="s">
        <v>19</v>
      </c>
      <c r="J234" s="2" t="s">
        <v>19</v>
      </c>
      <c r="L234" s="2"/>
      <c r="M234" s="2"/>
    </row>
    <row r="235" spans="1:13" x14ac:dyDescent="0.25">
      <c r="A235" s="12" t="s">
        <v>481</v>
      </c>
      <c r="B235" s="15">
        <v>44354</v>
      </c>
      <c r="C235" s="2" t="s">
        <v>16</v>
      </c>
      <c r="D235" s="2" t="s">
        <v>22</v>
      </c>
      <c r="E235" s="2" t="s">
        <v>4</v>
      </c>
      <c r="F235" s="6">
        <v>782428</v>
      </c>
      <c r="G235" s="2" t="s">
        <v>8</v>
      </c>
      <c r="H235" s="3" t="s">
        <v>18</v>
      </c>
      <c r="I235" s="2" t="s">
        <v>46</v>
      </c>
      <c r="J235" s="2" t="s">
        <v>46</v>
      </c>
      <c r="L235" s="2"/>
      <c r="M235" s="2"/>
    </row>
    <row r="236" spans="1:13" x14ac:dyDescent="0.25">
      <c r="A236" s="12" t="s">
        <v>517</v>
      </c>
      <c r="B236" s="15">
        <v>44355</v>
      </c>
      <c r="C236" s="2" t="s">
        <v>16</v>
      </c>
      <c r="D236" s="2" t="s">
        <v>28</v>
      </c>
      <c r="E236" s="2" t="s">
        <v>3</v>
      </c>
      <c r="F236" s="6">
        <v>299400</v>
      </c>
      <c r="G236" s="2" t="s">
        <v>6</v>
      </c>
      <c r="H236" s="3" t="s">
        <v>20</v>
      </c>
      <c r="I236" s="2" t="s">
        <v>19</v>
      </c>
      <c r="J236" s="2" t="s">
        <v>46</v>
      </c>
      <c r="L236" s="2"/>
      <c r="M236" s="2"/>
    </row>
    <row r="237" spans="1:13" x14ac:dyDescent="0.25">
      <c r="A237" s="12" t="s">
        <v>444</v>
      </c>
      <c r="B237" s="15">
        <v>44356</v>
      </c>
      <c r="C237" s="2" t="s">
        <v>16</v>
      </c>
      <c r="D237" s="2" t="s">
        <v>22</v>
      </c>
      <c r="E237" s="2" t="s">
        <v>4</v>
      </c>
      <c r="F237" s="6">
        <v>1397100</v>
      </c>
      <c r="G237" s="2" t="s">
        <v>8</v>
      </c>
      <c r="H237" s="3" t="s">
        <v>20</v>
      </c>
      <c r="I237" s="2" t="s">
        <v>19</v>
      </c>
      <c r="J237" s="2" t="s">
        <v>19</v>
      </c>
      <c r="L237" s="2"/>
      <c r="M237" s="2"/>
    </row>
    <row r="238" spans="1:13" x14ac:dyDescent="0.25">
      <c r="A238" s="12" t="s">
        <v>404</v>
      </c>
      <c r="B238" s="15">
        <v>44356</v>
      </c>
      <c r="C238" s="2" t="s">
        <v>16</v>
      </c>
      <c r="D238" s="2" t="s">
        <v>17</v>
      </c>
      <c r="E238" s="2" t="s">
        <v>3</v>
      </c>
      <c r="F238" s="6">
        <v>1714835</v>
      </c>
      <c r="G238" s="2" t="s">
        <v>6</v>
      </c>
      <c r="H238" s="3" t="s">
        <v>18</v>
      </c>
      <c r="I238" s="2" t="s">
        <v>46</v>
      </c>
      <c r="J238" s="2" t="s">
        <v>46</v>
      </c>
      <c r="L238" s="2"/>
      <c r="M238" s="2"/>
    </row>
    <row r="239" spans="1:13" x14ac:dyDescent="0.25">
      <c r="A239" s="12" t="s">
        <v>368</v>
      </c>
      <c r="B239" s="15">
        <v>44356</v>
      </c>
      <c r="C239" s="2" t="s">
        <v>16</v>
      </c>
      <c r="D239" s="2" t="s">
        <v>31</v>
      </c>
      <c r="E239" s="2" t="s">
        <v>7</v>
      </c>
      <c r="F239" s="6">
        <v>1991600</v>
      </c>
      <c r="G239" s="2" t="s">
        <v>6</v>
      </c>
      <c r="H239" s="2" t="s">
        <v>125</v>
      </c>
      <c r="I239" s="2" t="s">
        <v>46</v>
      </c>
      <c r="J239" s="2" t="s">
        <v>46</v>
      </c>
      <c r="L239" s="2"/>
      <c r="M239" s="2"/>
    </row>
    <row r="240" spans="1:13" x14ac:dyDescent="0.25">
      <c r="A240" s="12" t="s">
        <v>235</v>
      </c>
      <c r="B240" s="15">
        <v>44357</v>
      </c>
      <c r="C240" s="2" t="s">
        <v>16</v>
      </c>
      <c r="D240" s="2" t="s">
        <v>22</v>
      </c>
      <c r="E240" s="2" t="s">
        <v>4</v>
      </c>
      <c r="F240" s="6">
        <v>3701573</v>
      </c>
      <c r="G240" s="2" t="s">
        <v>6</v>
      </c>
      <c r="H240" s="2" t="s">
        <v>45</v>
      </c>
      <c r="I240" s="2" t="s">
        <v>46</v>
      </c>
      <c r="J240" s="2" t="s">
        <v>46</v>
      </c>
      <c r="L240" s="2"/>
      <c r="M240" s="2"/>
    </row>
    <row r="241" spans="1:13" x14ac:dyDescent="0.25">
      <c r="A241" s="12" t="s">
        <v>173</v>
      </c>
      <c r="B241" s="15">
        <v>44357</v>
      </c>
      <c r="C241" s="2" t="s">
        <v>16</v>
      </c>
      <c r="D241" s="2" t="s">
        <v>28</v>
      </c>
      <c r="E241" s="2" t="s">
        <v>3</v>
      </c>
      <c r="F241" s="6">
        <v>5460000</v>
      </c>
      <c r="G241" s="2" t="s">
        <v>6</v>
      </c>
      <c r="H241" s="3" t="s">
        <v>18</v>
      </c>
      <c r="I241" s="2" t="s">
        <v>19</v>
      </c>
      <c r="J241" s="2" t="s">
        <v>19</v>
      </c>
      <c r="L241" s="2"/>
      <c r="M241" s="2"/>
    </row>
    <row r="242" spans="1:13" x14ac:dyDescent="0.25">
      <c r="A242" s="12" t="s">
        <v>256</v>
      </c>
      <c r="B242" s="15">
        <v>44357</v>
      </c>
      <c r="C242" s="2" t="s">
        <v>30</v>
      </c>
      <c r="D242" s="2" t="s">
        <v>17</v>
      </c>
      <c r="E242" s="2" t="s">
        <v>3</v>
      </c>
      <c r="F242" s="6">
        <v>3136600</v>
      </c>
      <c r="G242" s="2" t="s">
        <v>6</v>
      </c>
      <c r="H242" s="2" t="s">
        <v>45</v>
      </c>
      <c r="I242" s="2" t="s">
        <v>46</v>
      </c>
      <c r="J242" s="2" t="s">
        <v>46</v>
      </c>
      <c r="L242" s="2"/>
      <c r="M242" s="2"/>
    </row>
    <row r="243" spans="1:13" x14ac:dyDescent="0.25">
      <c r="A243" s="12" t="s">
        <v>396</v>
      </c>
      <c r="B243" s="15">
        <v>44358</v>
      </c>
      <c r="C243" s="2" t="s">
        <v>16</v>
      </c>
      <c r="D243" s="2" t="s">
        <v>17</v>
      </c>
      <c r="E243" s="2" t="s">
        <v>3</v>
      </c>
      <c r="F243" s="6">
        <v>1780000</v>
      </c>
      <c r="G243" s="2" t="s">
        <v>6</v>
      </c>
      <c r="H243" s="2" t="s">
        <v>92</v>
      </c>
      <c r="I243" s="2" t="s">
        <v>19</v>
      </c>
      <c r="J243" s="2" t="s">
        <v>19</v>
      </c>
      <c r="L243" s="2"/>
      <c r="M243" s="2"/>
    </row>
    <row r="244" spans="1:13" x14ac:dyDescent="0.25">
      <c r="A244" s="12" t="s">
        <v>527</v>
      </c>
      <c r="B244" s="15">
        <v>44434</v>
      </c>
      <c r="C244" s="2" t="s">
        <v>16</v>
      </c>
      <c r="D244" s="2" t="s">
        <v>17</v>
      </c>
      <c r="E244" s="2" t="s">
        <v>3</v>
      </c>
      <c r="F244" s="6">
        <v>230000</v>
      </c>
      <c r="G244" s="2" t="s">
        <v>6</v>
      </c>
      <c r="H244" s="2" t="s">
        <v>26</v>
      </c>
      <c r="I244" s="2" t="s">
        <v>19</v>
      </c>
      <c r="J244" s="2" t="s">
        <v>19</v>
      </c>
      <c r="L244" s="2"/>
      <c r="M244" s="2"/>
    </row>
    <row r="245" spans="1:13" x14ac:dyDescent="0.25">
      <c r="A245" s="12" t="s">
        <v>434</v>
      </c>
      <c r="B245" s="15">
        <v>44434</v>
      </c>
      <c r="C245" s="2" t="s">
        <v>16</v>
      </c>
      <c r="D245" s="2" t="s">
        <v>28</v>
      </c>
      <c r="E245" s="2" t="s">
        <v>3</v>
      </c>
      <c r="F245" s="6">
        <v>1463800</v>
      </c>
      <c r="G245" s="2" t="s">
        <v>6</v>
      </c>
      <c r="H245" s="2" t="s">
        <v>45</v>
      </c>
      <c r="I245" s="2" t="s">
        <v>19</v>
      </c>
      <c r="J245" s="2" t="s">
        <v>46</v>
      </c>
      <c r="L245" s="2"/>
      <c r="M245" s="2"/>
    </row>
    <row r="246" spans="1:13" x14ac:dyDescent="0.25">
      <c r="A246" s="12" t="s">
        <v>239</v>
      </c>
      <c r="B246" s="15">
        <v>44434</v>
      </c>
      <c r="C246" s="2" t="s">
        <v>30</v>
      </c>
      <c r="D246" s="2" t="s">
        <v>24</v>
      </c>
      <c r="E246" s="2" t="s">
        <v>5</v>
      </c>
      <c r="F246" s="6">
        <v>3579800</v>
      </c>
      <c r="G246" s="2" t="s">
        <v>9</v>
      </c>
      <c r="H246" s="2" t="s">
        <v>45</v>
      </c>
      <c r="I246" s="2" t="s">
        <v>46</v>
      </c>
      <c r="J246" s="2" t="s">
        <v>46</v>
      </c>
      <c r="L246" s="2"/>
      <c r="M246" s="2"/>
    </row>
    <row r="247" spans="1:13" x14ac:dyDescent="0.25">
      <c r="A247" s="12" t="s">
        <v>457</v>
      </c>
      <c r="B247" s="15">
        <v>44435</v>
      </c>
      <c r="C247" s="2" t="s">
        <v>16</v>
      </c>
      <c r="D247" s="2" t="s">
        <v>17</v>
      </c>
      <c r="E247" s="2" t="s">
        <v>3</v>
      </c>
      <c r="F247" s="6">
        <v>1275600</v>
      </c>
      <c r="G247" s="2" t="s">
        <v>6</v>
      </c>
      <c r="H247" s="3" t="s">
        <v>18</v>
      </c>
      <c r="I247" s="2" t="s">
        <v>46</v>
      </c>
      <c r="J247" s="2" t="s">
        <v>19</v>
      </c>
      <c r="L247" s="2"/>
      <c r="M247" s="2"/>
    </row>
    <row r="248" spans="1:13" x14ac:dyDescent="0.25">
      <c r="A248" s="12" t="s">
        <v>169</v>
      </c>
      <c r="B248" s="15">
        <v>44437</v>
      </c>
      <c r="C248" s="2" t="s">
        <v>30</v>
      </c>
      <c r="D248" s="2" t="s">
        <v>17</v>
      </c>
      <c r="E248" s="2" t="s">
        <v>3</v>
      </c>
      <c r="F248" s="6">
        <v>5781710</v>
      </c>
      <c r="G248" s="2" t="s">
        <v>6</v>
      </c>
      <c r="H248" s="2" t="s">
        <v>45</v>
      </c>
      <c r="I248" s="2" t="s">
        <v>46</v>
      </c>
      <c r="J248" s="2" t="s">
        <v>46</v>
      </c>
      <c r="L248" s="2"/>
      <c r="M248" s="2"/>
    </row>
    <row r="249" spans="1:13" x14ac:dyDescent="0.25">
      <c r="A249" s="12" t="s">
        <v>513</v>
      </c>
      <c r="B249" s="15">
        <v>44438</v>
      </c>
      <c r="C249" s="2" t="s">
        <v>16</v>
      </c>
      <c r="D249" s="2" t="s">
        <v>264</v>
      </c>
      <c r="E249" s="2" t="s">
        <v>5</v>
      </c>
      <c r="F249" s="6">
        <v>320000</v>
      </c>
      <c r="G249" s="2" t="s">
        <v>8</v>
      </c>
      <c r="H249" s="2" t="s">
        <v>37</v>
      </c>
      <c r="I249" s="2" t="s">
        <v>46</v>
      </c>
      <c r="J249" s="2" t="s">
        <v>46</v>
      </c>
      <c r="L249" s="2"/>
      <c r="M249" s="2"/>
    </row>
    <row r="250" spans="1:13" x14ac:dyDescent="0.25">
      <c r="A250" s="12" t="s">
        <v>446</v>
      </c>
      <c r="B250" s="15">
        <v>44438</v>
      </c>
      <c r="C250" s="2" t="s">
        <v>16</v>
      </c>
      <c r="D250" s="2" t="s">
        <v>17</v>
      </c>
      <c r="E250" s="2" t="s">
        <v>3</v>
      </c>
      <c r="F250" s="6">
        <v>1379400</v>
      </c>
      <c r="G250" s="2" t="s">
        <v>6</v>
      </c>
      <c r="H250" s="3" t="s">
        <v>18</v>
      </c>
      <c r="I250" s="2" t="s">
        <v>46</v>
      </c>
      <c r="J250" s="2" t="s">
        <v>46</v>
      </c>
      <c r="L250" s="2"/>
      <c r="M250" s="2"/>
    </row>
    <row r="251" spans="1:13" x14ac:dyDescent="0.25">
      <c r="A251" s="12" t="s">
        <v>154</v>
      </c>
      <c r="B251" s="15">
        <v>44439</v>
      </c>
      <c r="C251" s="2" t="s">
        <v>30</v>
      </c>
      <c r="D251" s="2" t="s">
        <v>22</v>
      </c>
      <c r="E251" s="2" t="s">
        <v>4</v>
      </c>
      <c r="F251" s="6">
        <v>6385452</v>
      </c>
      <c r="G251" s="2" t="s">
        <v>6</v>
      </c>
      <c r="H251" s="2" t="s">
        <v>45</v>
      </c>
      <c r="I251" s="2" t="s">
        <v>19</v>
      </c>
      <c r="J251" s="2" t="s">
        <v>46</v>
      </c>
      <c r="L251" s="2"/>
      <c r="M251" s="2"/>
    </row>
    <row r="252" spans="1:13" x14ac:dyDescent="0.25">
      <c r="A252" s="12" t="s">
        <v>192</v>
      </c>
      <c r="B252" s="15">
        <v>44439</v>
      </c>
      <c r="C252" s="2" t="s">
        <v>16</v>
      </c>
      <c r="D252" s="2" t="s">
        <v>22</v>
      </c>
      <c r="E252" s="2" t="s">
        <v>4</v>
      </c>
      <c r="F252" s="6">
        <v>4671000</v>
      </c>
      <c r="G252" s="2" t="s">
        <v>8</v>
      </c>
      <c r="H252" s="3" t="s">
        <v>18</v>
      </c>
      <c r="I252" s="2" t="s">
        <v>19</v>
      </c>
      <c r="J252" s="2" t="s">
        <v>19</v>
      </c>
      <c r="L252" s="2"/>
      <c r="M252" s="2"/>
    </row>
    <row r="253" spans="1:13" x14ac:dyDescent="0.25">
      <c r="A253" s="12" t="s">
        <v>532</v>
      </c>
      <c r="B253" s="15">
        <v>44440</v>
      </c>
      <c r="C253" s="2" t="s">
        <v>30</v>
      </c>
      <c r="D253" s="2" t="s">
        <v>17</v>
      </c>
      <c r="E253" s="2" t="s">
        <v>3</v>
      </c>
      <c r="F253" s="6">
        <v>199000</v>
      </c>
      <c r="G253" s="2" t="s">
        <v>6</v>
      </c>
      <c r="H253" s="2" t="s">
        <v>37</v>
      </c>
      <c r="I253" s="2" t="s">
        <v>46</v>
      </c>
      <c r="J253" s="2" t="s">
        <v>46</v>
      </c>
      <c r="L253" s="2"/>
      <c r="M253" s="2"/>
    </row>
    <row r="254" spans="1:13" x14ac:dyDescent="0.25">
      <c r="A254" s="12" t="s">
        <v>347</v>
      </c>
      <c r="B254" s="15">
        <v>44441</v>
      </c>
      <c r="C254" s="2" t="s">
        <v>16</v>
      </c>
      <c r="D254" s="2" t="s">
        <v>22</v>
      </c>
      <c r="E254" s="2" t="s">
        <v>4</v>
      </c>
      <c r="F254" s="6">
        <v>2100000</v>
      </c>
      <c r="G254" s="2" t="s">
        <v>6</v>
      </c>
      <c r="H254" s="3" t="s">
        <v>18</v>
      </c>
      <c r="I254" s="2" t="s">
        <v>46</v>
      </c>
      <c r="J254" s="2" t="s">
        <v>46</v>
      </c>
      <c r="L254" s="2"/>
      <c r="M254" s="2"/>
    </row>
    <row r="255" spans="1:13" x14ac:dyDescent="0.25">
      <c r="A255" s="12" t="s">
        <v>384</v>
      </c>
      <c r="B255" s="15">
        <v>44441</v>
      </c>
      <c r="C255" s="2" t="s">
        <v>16</v>
      </c>
      <c r="D255" s="2" t="s">
        <v>17</v>
      </c>
      <c r="E255" s="2" t="s">
        <v>3</v>
      </c>
      <c r="F255" s="6">
        <v>1875000</v>
      </c>
      <c r="G255" s="2" t="s">
        <v>8</v>
      </c>
      <c r="H255" s="2" t="s">
        <v>92</v>
      </c>
      <c r="I255" s="2" t="s">
        <v>19</v>
      </c>
      <c r="J255" s="2" t="s">
        <v>19</v>
      </c>
      <c r="L255" s="2"/>
      <c r="M255" s="2"/>
    </row>
    <row r="256" spans="1:13" x14ac:dyDescent="0.25">
      <c r="A256" s="12" t="s">
        <v>339</v>
      </c>
      <c r="B256" s="15">
        <v>44441</v>
      </c>
      <c r="C256" s="2" t="s">
        <v>30</v>
      </c>
      <c r="D256" s="2" t="s">
        <v>22</v>
      </c>
      <c r="E256" s="2" t="s">
        <v>4</v>
      </c>
      <c r="F256" s="6">
        <v>2201500</v>
      </c>
      <c r="G256" s="2" t="s">
        <v>6</v>
      </c>
      <c r="H256" s="2" t="s">
        <v>45</v>
      </c>
      <c r="I256" s="2" t="s">
        <v>46</v>
      </c>
      <c r="J256" s="2" t="s">
        <v>46</v>
      </c>
      <c r="L256" s="2"/>
      <c r="M256" s="2"/>
    </row>
    <row r="257" spans="1:13" x14ac:dyDescent="0.25">
      <c r="A257" s="12" t="s">
        <v>370</v>
      </c>
      <c r="B257" s="15">
        <v>44441</v>
      </c>
      <c r="C257" s="2" t="s">
        <v>16</v>
      </c>
      <c r="D257" s="2" t="s">
        <v>17</v>
      </c>
      <c r="E257" s="2" t="s">
        <v>3</v>
      </c>
      <c r="F257" s="6">
        <v>1986100</v>
      </c>
      <c r="G257" s="2" t="s">
        <v>6</v>
      </c>
      <c r="H257" s="3" t="s">
        <v>18</v>
      </c>
      <c r="I257" s="2" t="s">
        <v>46</v>
      </c>
      <c r="J257" s="2" t="s">
        <v>46</v>
      </c>
      <c r="L257" s="2"/>
      <c r="M257" s="2"/>
    </row>
    <row r="258" spans="1:13" x14ac:dyDescent="0.25">
      <c r="A258" s="12" t="s">
        <v>537</v>
      </c>
      <c r="B258" s="15">
        <v>44441</v>
      </c>
      <c r="C258" s="2" t="s">
        <v>16</v>
      </c>
      <c r="D258" s="2" t="s">
        <v>22</v>
      </c>
      <c r="E258" s="2" t="s">
        <v>4</v>
      </c>
      <c r="F258" s="6">
        <v>105000</v>
      </c>
      <c r="G258" s="2" t="s">
        <v>8</v>
      </c>
      <c r="H258" s="2" t="s">
        <v>120</v>
      </c>
      <c r="I258" s="2" t="s">
        <v>46</v>
      </c>
      <c r="J258" s="2" t="s">
        <v>46</v>
      </c>
      <c r="L258" s="2"/>
      <c r="M258" s="2"/>
    </row>
    <row r="259" spans="1:13" x14ac:dyDescent="0.25">
      <c r="A259" s="12" t="s">
        <v>236</v>
      </c>
      <c r="B259" s="15">
        <v>44442</v>
      </c>
      <c r="C259" s="2" t="s">
        <v>16</v>
      </c>
      <c r="D259" s="2" t="s">
        <v>28</v>
      </c>
      <c r="E259" s="2" t="s">
        <v>3</v>
      </c>
      <c r="F259" s="6">
        <v>3700000</v>
      </c>
      <c r="G259" s="2" t="s">
        <v>8</v>
      </c>
      <c r="H259" s="3" t="s">
        <v>20</v>
      </c>
      <c r="I259" s="2" t="s">
        <v>19</v>
      </c>
      <c r="J259" s="2" t="s">
        <v>19</v>
      </c>
      <c r="L259" s="2"/>
      <c r="M259" s="2"/>
    </row>
    <row r="260" spans="1:13" x14ac:dyDescent="0.25">
      <c r="A260" s="12" t="s">
        <v>34</v>
      </c>
      <c r="B260" s="15">
        <v>44442</v>
      </c>
      <c r="C260" s="2" t="s">
        <v>16</v>
      </c>
      <c r="D260" s="2" t="s">
        <v>35</v>
      </c>
      <c r="E260" s="2" t="s">
        <v>4</v>
      </c>
      <c r="F260" s="6">
        <v>29128000</v>
      </c>
      <c r="G260" s="2" t="s">
        <v>2</v>
      </c>
      <c r="H260" s="3" t="s">
        <v>18</v>
      </c>
      <c r="I260" s="2" t="s">
        <v>19</v>
      </c>
      <c r="J260" s="2" t="s">
        <v>19</v>
      </c>
      <c r="L260" s="2"/>
      <c r="M260" s="2"/>
    </row>
    <row r="261" spans="1:13" x14ac:dyDescent="0.25">
      <c r="A261" s="12" t="s">
        <v>91</v>
      </c>
      <c r="B261" s="15">
        <v>44444</v>
      </c>
      <c r="C261" s="2" t="s">
        <v>16</v>
      </c>
      <c r="D261" s="2" t="s">
        <v>24</v>
      </c>
      <c r="E261" s="2" t="s">
        <v>5</v>
      </c>
      <c r="F261" s="6">
        <v>10700000</v>
      </c>
      <c r="G261" s="2" t="s">
        <v>6</v>
      </c>
      <c r="H261" s="2" t="s">
        <v>92</v>
      </c>
      <c r="I261" s="2" t="s">
        <v>19</v>
      </c>
      <c r="J261" s="2" t="s">
        <v>19</v>
      </c>
      <c r="L261" s="2"/>
      <c r="M261" s="2"/>
    </row>
    <row r="262" spans="1:13" x14ac:dyDescent="0.25">
      <c r="A262" s="12" t="s">
        <v>397</v>
      </c>
      <c r="B262" s="15">
        <v>44444</v>
      </c>
      <c r="C262" s="2" t="s">
        <v>30</v>
      </c>
      <c r="D262" s="2" t="s">
        <v>22</v>
      </c>
      <c r="E262" s="2" t="s">
        <v>4</v>
      </c>
      <c r="F262" s="6">
        <v>1778600</v>
      </c>
      <c r="G262" s="2" t="s">
        <v>6</v>
      </c>
      <c r="H262" s="2" t="s">
        <v>45</v>
      </c>
      <c r="I262" s="2" t="s">
        <v>46</v>
      </c>
      <c r="J262" s="2" t="s">
        <v>46</v>
      </c>
      <c r="L262" s="2"/>
      <c r="M262" s="2"/>
    </row>
    <row r="263" spans="1:13" x14ac:dyDescent="0.25">
      <c r="A263" s="12" t="s">
        <v>225</v>
      </c>
      <c r="B263" s="15">
        <v>44445</v>
      </c>
      <c r="C263" s="2" t="s">
        <v>30</v>
      </c>
      <c r="D263" s="2" t="s">
        <v>17</v>
      </c>
      <c r="E263" s="2" t="s">
        <v>3</v>
      </c>
      <c r="F263" s="6">
        <v>3866420</v>
      </c>
      <c r="G263" s="2" t="s">
        <v>6</v>
      </c>
      <c r="H263" s="2" t="s">
        <v>45</v>
      </c>
      <c r="I263" s="2" t="s">
        <v>46</v>
      </c>
      <c r="J263" s="2" t="s">
        <v>46</v>
      </c>
      <c r="L263" s="2"/>
      <c r="M263" s="2"/>
    </row>
    <row r="264" spans="1:13" x14ac:dyDescent="0.25">
      <c r="A264" s="12" t="s">
        <v>470</v>
      </c>
      <c r="B264" s="15">
        <v>44445</v>
      </c>
      <c r="C264" s="2" t="s">
        <v>16</v>
      </c>
      <c r="D264" s="2" t="s">
        <v>17</v>
      </c>
      <c r="E264" s="2" t="s">
        <v>3</v>
      </c>
      <c r="F264" s="6">
        <v>1037500</v>
      </c>
      <c r="G264" s="2" t="s">
        <v>6</v>
      </c>
      <c r="H264" s="2" t="s">
        <v>26</v>
      </c>
      <c r="I264" s="2" t="s">
        <v>46</v>
      </c>
      <c r="J264" s="2" t="s">
        <v>46</v>
      </c>
      <c r="L264" s="2"/>
      <c r="M264" s="2"/>
    </row>
    <row r="265" spans="1:13" x14ac:dyDescent="0.25">
      <c r="A265" s="12" t="s">
        <v>304</v>
      </c>
      <c r="B265" s="15">
        <v>44446</v>
      </c>
      <c r="C265" s="2" t="s">
        <v>30</v>
      </c>
      <c r="D265" s="2" t="s">
        <v>17</v>
      </c>
      <c r="E265" s="2" t="s">
        <v>3</v>
      </c>
      <c r="F265" s="6">
        <v>2480800</v>
      </c>
      <c r="G265" s="2" t="s">
        <v>6</v>
      </c>
      <c r="H265" s="2" t="s">
        <v>45</v>
      </c>
      <c r="I265" s="2" t="s">
        <v>46</v>
      </c>
      <c r="J265" s="2" t="s">
        <v>46</v>
      </c>
      <c r="L265" s="2"/>
      <c r="M265" s="2"/>
    </row>
    <row r="266" spans="1:13" x14ac:dyDescent="0.25">
      <c r="A266" s="12" t="s">
        <v>495</v>
      </c>
      <c r="B266" s="15">
        <v>44446</v>
      </c>
      <c r="C266" s="2" t="s">
        <v>16</v>
      </c>
      <c r="D266" s="2" t="s">
        <v>22</v>
      </c>
      <c r="E266" s="2" t="s">
        <v>4</v>
      </c>
      <c r="F266" s="6">
        <v>578400</v>
      </c>
      <c r="G266" s="2" t="s">
        <v>8</v>
      </c>
      <c r="H266" s="3" t="s">
        <v>20</v>
      </c>
      <c r="I266" s="2" t="s">
        <v>46</v>
      </c>
      <c r="J266" s="2" t="s">
        <v>46</v>
      </c>
      <c r="L266" s="2"/>
      <c r="M266" s="2"/>
    </row>
    <row r="267" spans="1:13" x14ac:dyDescent="0.25">
      <c r="A267" s="12" t="s">
        <v>252</v>
      </c>
      <c r="B267" s="15">
        <v>44446</v>
      </c>
      <c r="C267" s="2" t="s">
        <v>16</v>
      </c>
      <c r="D267" s="2" t="s">
        <v>17</v>
      </c>
      <c r="E267" s="2" t="s">
        <v>3</v>
      </c>
      <c r="F267" s="6">
        <v>3178400</v>
      </c>
      <c r="G267" s="2" t="s">
        <v>6</v>
      </c>
      <c r="H267" s="3" t="s">
        <v>20</v>
      </c>
      <c r="I267" s="2" t="s">
        <v>19</v>
      </c>
      <c r="J267" s="2" t="s">
        <v>19</v>
      </c>
      <c r="L267" s="2"/>
      <c r="M267" s="2"/>
    </row>
    <row r="268" spans="1:13" x14ac:dyDescent="0.25">
      <c r="A268" s="12" t="s">
        <v>148</v>
      </c>
      <c r="B268" s="15">
        <v>44448</v>
      </c>
      <c r="C268" s="2" t="s">
        <v>16</v>
      </c>
      <c r="D268" s="2" t="s">
        <v>149</v>
      </c>
      <c r="E268" s="2" t="s">
        <v>5</v>
      </c>
      <c r="F268" s="6">
        <v>7150000</v>
      </c>
      <c r="G268" s="2" t="s">
        <v>8</v>
      </c>
      <c r="H268" s="3" t="s">
        <v>18</v>
      </c>
      <c r="I268" s="2" t="s">
        <v>19</v>
      </c>
      <c r="J268" s="2" t="s">
        <v>19</v>
      </c>
      <c r="L268" s="2"/>
      <c r="M268" s="2"/>
    </row>
    <row r="269" spans="1:13" x14ac:dyDescent="0.25">
      <c r="A269" s="12" t="s">
        <v>416</v>
      </c>
      <c r="B269" s="15">
        <v>44449</v>
      </c>
      <c r="C269" s="2" t="s">
        <v>16</v>
      </c>
      <c r="D269" s="2" t="s">
        <v>28</v>
      </c>
      <c r="E269" s="2" t="s">
        <v>3</v>
      </c>
      <c r="F269" s="6">
        <v>1604800</v>
      </c>
      <c r="G269" s="2" t="s">
        <v>6</v>
      </c>
      <c r="H269" s="2" t="s">
        <v>92</v>
      </c>
      <c r="I269" s="2" t="s">
        <v>19</v>
      </c>
      <c r="J269" s="2" t="s">
        <v>19</v>
      </c>
      <c r="L269" s="2"/>
      <c r="M269" s="2"/>
    </row>
    <row r="270" spans="1:13" x14ac:dyDescent="0.25">
      <c r="A270" s="12" t="s">
        <v>47</v>
      </c>
      <c r="B270" s="15">
        <v>44449</v>
      </c>
      <c r="C270" s="2" t="s">
        <v>16</v>
      </c>
      <c r="D270" s="2" t="s">
        <v>17</v>
      </c>
      <c r="E270" s="2" t="s">
        <v>3</v>
      </c>
      <c r="F270" s="6">
        <v>18275350</v>
      </c>
      <c r="G270" s="2" t="s">
        <v>6</v>
      </c>
      <c r="H270" s="3" t="s">
        <v>20</v>
      </c>
      <c r="I270" s="2" t="s">
        <v>19</v>
      </c>
      <c r="J270" s="2" t="s">
        <v>19</v>
      </c>
      <c r="L270" s="2"/>
      <c r="M270" s="2"/>
    </row>
    <row r="271" spans="1:13" x14ac:dyDescent="0.25">
      <c r="A271" s="12" t="s">
        <v>486</v>
      </c>
      <c r="B271" s="15">
        <v>44450</v>
      </c>
      <c r="C271" s="2" t="s">
        <v>16</v>
      </c>
      <c r="D271" s="2" t="s">
        <v>17</v>
      </c>
      <c r="E271" s="2" t="s">
        <v>3</v>
      </c>
      <c r="F271" s="6">
        <v>710400</v>
      </c>
      <c r="G271" s="2" t="s">
        <v>8</v>
      </c>
      <c r="H271" s="3" t="s">
        <v>20</v>
      </c>
      <c r="I271" s="2" t="s">
        <v>46</v>
      </c>
      <c r="J271" s="2" t="s">
        <v>46</v>
      </c>
      <c r="L271" s="2"/>
      <c r="M271" s="2"/>
    </row>
    <row r="272" spans="1:13" x14ac:dyDescent="0.25">
      <c r="A272" s="12" t="s">
        <v>338</v>
      </c>
      <c r="B272" s="15">
        <v>44450</v>
      </c>
      <c r="C272" s="2" t="s">
        <v>16</v>
      </c>
      <c r="D272" s="2" t="s">
        <v>22</v>
      </c>
      <c r="E272" s="2" t="s">
        <v>4</v>
      </c>
      <c r="F272" s="6">
        <v>2205950</v>
      </c>
      <c r="G272" s="2" t="s">
        <v>8</v>
      </c>
      <c r="H272" s="3" t="s">
        <v>18</v>
      </c>
      <c r="I272" s="2" t="s">
        <v>46</v>
      </c>
      <c r="J272" s="2" t="s">
        <v>46</v>
      </c>
      <c r="L272" s="2"/>
      <c r="M272" s="2"/>
    </row>
    <row r="273" spans="1:13" x14ac:dyDescent="0.25">
      <c r="A273" s="12" t="s">
        <v>132</v>
      </c>
      <c r="B273" s="15">
        <v>44450</v>
      </c>
      <c r="C273" s="2" t="s">
        <v>16</v>
      </c>
      <c r="D273" s="2" t="s">
        <v>22</v>
      </c>
      <c r="E273" s="2" t="s">
        <v>4</v>
      </c>
      <c r="F273" s="6">
        <v>8166050</v>
      </c>
      <c r="G273" s="2" t="s">
        <v>2</v>
      </c>
      <c r="H273" s="3" t="s">
        <v>18</v>
      </c>
      <c r="I273" s="2" t="s">
        <v>46</v>
      </c>
      <c r="J273" s="2" t="s">
        <v>19</v>
      </c>
      <c r="L273" s="2"/>
      <c r="M273" s="2"/>
    </row>
    <row r="274" spans="1:13" x14ac:dyDescent="0.25">
      <c r="A274" s="12" t="s">
        <v>250</v>
      </c>
      <c r="B274" s="15">
        <v>44450</v>
      </c>
      <c r="C274" s="2" t="s">
        <v>16</v>
      </c>
      <c r="D274" s="2" t="s">
        <v>22</v>
      </c>
      <c r="E274" s="2" t="s">
        <v>4</v>
      </c>
      <c r="F274" s="6">
        <v>3222081</v>
      </c>
      <c r="G274" s="2" t="s">
        <v>8</v>
      </c>
      <c r="H274" s="2" t="s">
        <v>45</v>
      </c>
      <c r="I274" s="2" t="s">
        <v>46</v>
      </c>
      <c r="J274" s="2" t="s">
        <v>46</v>
      </c>
      <c r="L274" s="2"/>
      <c r="M274" s="2"/>
    </row>
    <row r="275" spans="1:13" x14ac:dyDescent="0.25">
      <c r="A275" s="12" t="s">
        <v>509</v>
      </c>
      <c r="B275" s="15">
        <v>44452</v>
      </c>
      <c r="C275" s="2" t="s">
        <v>16</v>
      </c>
      <c r="D275" s="2" t="s">
        <v>28</v>
      </c>
      <c r="E275" s="2" t="s">
        <v>3</v>
      </c>
      <c r="F275" s="6">
        <v>371600</v>
      </c>
      <c r="G275" s="2" t="s">
        <v>6</v>
      </c>
      <c r="H275" s="2" t="s">
        <v>92</v>
      </c>
      <c r="I275" s="2" t="s">
        <v>19</v>
      </c>
      <c r="J275" s="2" t="s">
        <v>46</v>
      </c>
      <c r="L275" s="2"/>
      <c r="M275" s="2"/>
    </row>
    <row r="276" spans="1:13" x14ac:dyDescent="0.25">
      <c r="A276" s="12" t="s">
        <v>449</v>
      </c>
      <c r="B276" s="15">
        <v>44454</v>
      </c>
      <c r="C276" s="2" t="s">
        <v>16</v>
      </c>
      <c r="D276" s="2" t="s">
        <v>22</v>
      </c>
      <c r="E276" s="2" t="s">
        <v>4</v>
      </c>
      <c r="F276" s="6">
        <v>1365000</v>
      </c>
      <c r="G276" s="2" t="s">
        <v>8</v>
      </c>
      <c r="H276" s="2" t="s">
        <v>92</v>
      </c>
      <c r="I276" s="2" t="s">
        <v>19</v>
      </c>
      <c r="J276" s="2" t="s">
        <v>19</v>
      </c>
      <c r="L276" s="2"/>
      <c r="M276" s="2"/>
    </row>
    <row r="277" spans="1:13" x14ac:dyDescent="0.25">
      <c r="A277" s="12" t="s">
        <v>38</v>
      </c>
      <c r="B277" s="15">
        <v>44454</v>
      </c>
      <c r="C277" s="2" t="s">
        <v>16</v>
      </c>
      <c r="D277" s="2" t="s">
        <v>17</v>
      </c>
      <c r="E277" s="2" t="s">
        <v>3</v>
      </c>
      <c r="F277" s="6">
        <v>24000000</v>
      </c>
      <c r="G277" s="2" t="s">
        <v>6</v>
      </c>
      <c r="H277" s="3" t="s">
        <v>18</v>
      </c>
      <c r="I277" s="2" t="s">
        <v>19</v>
      </c>
      <c r="J277" s="2" t="s">
        <v>19</v>
      </c>
      <c r="L277" s="2"/>
      <c r="M277" s="2"/>
    </row>
    <row r="278" spans="1:13" x14ac:dyDescent="0.25">
      <c r="A278" s="12" t="s">
        <v>140</v>
      </c>
      <c r="B278" s="15">
        <v>44454</v>
      </c>
      <c r="C278" s="2" t="s">
        <v>16</v>
      </c>
      <c r="D278" s="2" t="s">
        <v>17</v>
      </c>
      <c r="E278" s="2" t="s">
        <v>3</v>
      </c>
      <c r="F278" s="6">
        <v>7700000</v>
      </c>
      <c r="G278" s="2" t="s">
        <v>2</v>
      </c>
      <c r="H278" s="2" t="s">
        <v>15</v>
      </c>
      <c r="I278" s="2" t="s">
        <v>19</v>
      </c>
      <c r="J278" s="2" t="s">
        <v>19</v>
      </c>
      <c r="L278" s="2"/>
      <c r="M278" s="2"/>
    </row>
    <row r="279" spans="1:13" x14ac:dyDescent="0.25">
      <c r="A279" s="12" t="s">
        <v>194</v>
      </c>
      <c r="B279" s="15">
        <v>44455</v>
      </c>
      <c r="C279" s="2" t="s">
        <v>16</v>
      </c>
      <c r="D279" s="2" t="s">
        <v>35</v>
      </c>
      <c r="E279" s="2" t="s">
        <v>4</v>
      </c>
      <c r="F279" s="6">
        <v>4578800</v>
      </c>
      <c r="G279" s="2" t="s">
        <v>6</v>
      </c>
      <c r="H279" s="2" t="s">
        <v>45</v>
      </c>
      <c r="I279" s="2" t="s">
        <v>46</v>
      </c>
      <c r="J279" s="2" t="s">
        <v>46</v>
      </c>
      <c r="L279" s="2"/>
      <c r="M279" s="2"/>
    </row>
    <row r="280" spans="1:13" x14ac:dyDescent="0.25">
      <c r="A280" s="12" t="s">
        <v>305</v>
      </c>
      <c r="B280" s="15">
        <v>44460</v>
      </c>
      <c r="C280" s="2" t="s">
        <v>30</v>
      </c>
      <c r="D280" s="2" t="s">
        <v>24</v>
      </c>
      <c r="E280" s="2" t="s">
        <v>5</v>
      </c>
      <c r="F280" s="6">
        <v>2477200</v>
      </c>
      <c r="G280" s="2" t="s">
        <v>6</v>
      </c>
      <c r="H280" s="2" t="s">
        <v>45</v>
      </c>
      <c r="I280" s="2" t="s">
        <v>46</v>
      </c>
      <c r="J280" s="2" t="s">
        <v>46</v>
      </c>
      <c r="L280" s="2"/>
      <c r="M280" s="2"/>
    </row>
    <row r="281" spans="1:13" x14ac:dyDescent="0.25">
      <c r="A281" s="12" t="s">
        <v>241</v>
      </c>
      <c r="B281" s="15">
        <v>44461</v>
      </c>
      <c r="C281" s="2" t="s">
        <v>16</v>
      </c>
      <c r="D281" s="2" t="s">
        <v>28</v>
      </c>
      <c r="E281" s="2" t="s">
        <v>3</v>
      </c>
      <c r="F281" s="6">
        <v>3432600</v>
      </c>
      <c r="G281" s="2" t="s">
        <v>6</v>
      </c>
      <c r="H281" s="3" t="s">
        <v>20</v>
      </c>
      <c r="I281" s="2" t="s">
        <v>19</v>
      </c>
      <c r="J281" s="2" t="s">
        <v>19</v>
      </c>
      <c r="L281" s="2"/>
      <c r="M281" s="2"/>
    </row>
    <row r="282" spans="1:13" x14ac:dyDescent="0.25">
      <c r="A282" s="12" t="s">
        <v>534</v>
      </c>
      <c r="B282" s="15">
        <v>44462</v>
      </c>
      <c r="C282" s="2" t="s">
        <v>30</v>
      </c>
      <c r="D282" s="2" t="s">
        <v>35</v>
      </c>
      <c r="E282" s="2" t="s">
        <v>4</v>
      </c>
      <c r="F282" s="6">
        <v>172100</v>
      </c>
      <c r="G282" s="2" t="s">
        <v>6</v>
      </c>
      <c r="H282" s="2" t="s">
        <v>45</v>
      </c>
      <c r="I282" s="2" t="s">
        <v>46</v>
      </c>
      <c r="J282" s="2" t="s">
        <v>46</v>
      </c>
      <c r="L282" s="2"/>
      <c r="M282" s="2"/>
    </row>
    <row r="283" spans="1:13" x14ac:dyDescent="0.25">
      <c r="A283" s="12" t="s">
        <v>85</v>
      </c>
      <c r="B283" s="15">
        <v>44462</v>
      </c>
      <c r="C283" s="2" t="s">
        <v>16</v>
      </c>
      <c r="D283" s="2" t="s">
        <v>17</v>
      </c>
      <c r="E283" s="2" t="s">
        <v>3</v>
      </c>
      <c r="F283" s="6">
        <v>11147050</v>
      </c>
      <c r="G283" s="2" t="s">
        <v>2</v>
      </c>
      <c r="H283" s="3" t="s">
        <v>18</v>
      </c>
      <c r="I283" s="2" t="s">
        <v>19</v>
      </c>
      <c r="J283" s="2" t="s">
        <v>19</v>
      </c>
      <c r="L283" s="2"/>
      <c r="M283" s="2"/>
    </row>
    <row r="284" spans="1:13" x14ac:dyDescent="0.25">
      <c r="A284" s="12" t="s">
        <v>361</v>
      </c>
      <c r="B284" s="15">
        <v>44462</v>
      </c>
      <c r="C284" s="2" t="s">
        <v>16</v>
      </c>
      <c r="D284" s="2" t="s">
        <v>17</v>
      </c>
      <c r="E284" s="2" t="s">
        <v>3</v>
      </c>
      <c r="F284" s="6">
        <v>2007000</v>
      </c>
      <c r="G284" s="2" t="s">
        <v>6</v>
      </c>
      <c r="H284" s="3" t="s">
        <v>20</v>
      </c>
      <c r="I284" s="2" t="s">
        <v>19</v>
      </c>
      <c r="J284" s="2" t="s">
        <v>19</v>
      </c>
      <c r="L284" s="2"/>
      <c r="M284" s="2"/>
    </row>
    <row r="285" spans="1:13" x14ac:dyDescent="0.25">
      <c r="A285" s="12" t="s">
        <v>111</v>
      </c>
      <c r="B285" s="15">
        <v>44463</v>
      </c>
      <c r="C285" s="2" t="s">
        <v>16</v>
      </c>
      <c r="D285" s="2" t="s">
        <v>17</v>
      </c>
      <c r="E285" s="2" t="s">
        <v>3</v>
      </c>
      <c r="F285" s="6">
        <v>9404500</v>
      </c>
      <c r="G285" s="2" t="s">
        <v>6</v>
      </c>
      <c r="H285" s="3" t="s">
        <v>18</v>
      </c>
      <c r="I285" s="2" t="s">
        <v>19</v>
      </c>
      <c r="J285" s="2" t="s">
        <v>19</v>
      </c>
      <c r="L285" s="2"/>
      <c r="M285" s="2"/>
    </row>
    <row r="286" spans="1:13" x14ac:dyDescent="0.25">
      <c r="A286" s="12" t="s">
        <v>180</v>
      </c>
      <c r="B286" s="15">
        <v>44463</v>
      </c>
      <c r="C286" s="2" t="s">
        <v>16</v>
      </c>
      <c r="D286" s="2" t="s">
        <v>17</v>
      </c>
      <c r="E286" s="2" t="s">
        <v>3</v>
      </c>
      <c r="F286" s="6">
        <v>5056900</v>
      </c>
      <c r="G286" s="2" t="s">
        <v>2</v>
      </c>
      <c r="H286" s="3" t="s">
        <v>18</v>
      </c>
      <c r="I286" s="2" t="s">
        <v>19</v>
      </c>
      <c r="J286" s="2" t="s">
        <v>19</v>
      </c>
      <c r="L286" s="2"/>
      <c r="M286" s="2"/>
    </row>
    <row r="287" spans="1:13" x14ac:dyDescent="0.25">
      <c r="A287" s="12" t="s">
        <v>195</v>
      </c>
      <c r="B287" s="15">
        <v>44465</v>
      </c>
      <c r="C287" s="2" t="s">
        <v>16</v>
      </c>
      <c r="D287" s="2" t="s">
        <v>22</v>
      </c>
      <c r="E287" s="2" t="s">
        <v>4</v>
      </c>
      <c r="F287" s="6">
        <v>4577032</v>
      </c>
      <c r="G287" s="2" t="s">
        <v>6</v>
      </c>
      <c r="H287" s="2" t="s">
        <v>45</v>
      </c>
      <c r="I287" s="2" t="s">
        <v>46</v>
      </c>
      <c r="J287" s="2" t="s">
        <v>46</v>
      </c>
      <c r="L287" s="2"/>
      <c r="M287" s="2"/>
    </row>
    <row r="288" spans="1:13" x14ac:dyDescent="0.25">
      <c r="A288" s="12" t="s">
        <v>473</v>
      </c>
      <c r="B288" s="15">
        <v>44465</v>
      </c>
      <c r="C288" s="2" t="s">
        <v>16</v>
      </c>
      <c r="D288" s="2" t="s">
        <v>17</v>
      </c>
      <c r="E288" s="2" t="s">
        <v>3</v>
      </c>
      <c r="F288" s="6">
        <v>953100</v>
      </c>
      <c r="G288" s="2" t="s">
        <v>9</v>
      </c>
      <c r="H288" s="3" t="s">
        <v>20</v>
      </c>
      <c r="I288" s="2" t="s">
        <v>46</v>
      </c>
      <c r="J288" s="2" t="s">
        <v>46</v>
      </c>
      <c r="L288" s="2"/>
      <c r="M288" s="2"/>
    </row>
    <row r="289" spans="1:13" x14ac:dyDescent="0.25">
      <c r="A289" s="12" t="s">
        <v>294</v>
      </c>
      <c r="B289" s="15">
        <v>44466</v>
      </c>
      <c r="C289" s="2" t="s">
        <v>30</v>
      </c>
      <c r="D289" s="2" t="s">
        <v>17</v>
      </c>
      <c r="E289" s="2" t="s">
        <v>3</v>
      </c>
      <c r="F289" s="6">
        <v>2562500</v>
      </c>
      <c r="G289" s="2" t="s">
        <v>2</v>
      </c>
      <c r="H289" s="2" t="s">
        <v>26</v>
      </c>
      <c r="I289" s="2" t="s">
        <v>46</v>
      </c>
      <c r="J289" s="2" t="s">
        <v>46</v>
      </c>
      <c r="L289" s="2"/>
      <c r="M289" s="2"/>
    </row>
    <row r="290" spans="1:13" x14ac:dyDescent="0.25">
      <c r="A290" s="12" t="s">
        <v>150</v>
      </c>
      <c r="B290" s="15">
        <v>44467</v>
      </c>
      <c r="C290" s="2" t="s">
        <v>16</v>
      </c>
      <c r="D290" s="2" t="s">
        <v>17</v>
      </c>
      <c r="E290" s="2" t="s">
        <v>3</v>
      </c>
      <c r="F290" s="6">
        <v>6908000</v>
      </c>
      <c r="G290" s="2" t="s">
        <v>6</v>
      </c>
      <c r="H290" s="3" t="s">
        <v>20</v>
      </c>
      <c r="I290" s="2" t="s">
        <v>19</v>
      </c>
      <c r="J290" s="2" t="s">
        <v>19</v>
      </c>
      <c r="L290" s="2"/>
      <c r="M290" s="2"/>
    </row>
    <row r="291" spans="1:13" x14ac:dyDescent="0.25">
      <c r="A291" s="12" t="s">
        <v>420</v>
      </c>
      <c r="B291" s="15">
        <v>44468</v>
      </c>
      <c r="C291" s="2" t="s">
        <v>16</v>
      </c>
      <c r="D291" s="2" t="s">
        <v>24</v>
      </c>
      <c r="E291" s="2" t="s">
        <v>5</v>
      </c>
      <c r="F291" s="6">
        <v>1588100</v>
      </c>
      <c r="G291" s="2" t="s">
        <v>8</v>
      </c>
      <c r="H291" s="2" t="s">
        <v>75</v>
      </c>
      <c r="I291" s="2" t="s">
        <v>46</v>
      </c>
      <c r="J291" s="2" t="s">
        <v>46</v>
      </c>
      <c r="L291" s="2"/>
      <c r="M291" s="2"/>
    </row>
    <row r="292" spans="1:13" x14ac:dyDescent="0.25">
      <c r="A292" s="12" t="s">
        <v>516</v>
      </c>
      <c r="B292" s="15">
        <v>44469</v>
      </c>
      <c r="C292" s="2" t="s">
        <v>16</v>
      </c>
      <c r="D292" s="2" t="s">
        <v>17</v>
      </c>
      <c r="E292" s="2" t="s">
        <v>3</v>
      </c>
      <c r="F292" s="6">
        <v>311200</v>
      </c>
      <c r="G292" s="2" t="s">
        <v>6</v>
      </c>
      <c r="H292" s="3" t="s">
        <v>18</v>
      </c>
      <c r="I292" s="2" t="s">
        <v>46</v>
      </c>
      <c r="J292" s="2" t="s">
        <v>46</v>
      </c>
      <c r="L292" s="2"/>
      <c r="M292" s="2"/>
    </row>
    <row r="293" spans="1:13" x14ac:dyDescent="0.25">
      <c r="A293" s="12" t="s">
        <v>63</v>
      </c>
      <c r="B293" s="15">
        <v>44470</v>
      </c>
      <c r="C293" s="2" t="s">
        <v>16</v>
      </c>
      <c r="D293" s="2" t="s">
        <v>17</v>
      </c>
      <c r="E293" s="2" t="s">
        <v>3</v>
      </c>
      <c r="F293" s="6">
        <v>14850000</v>
      </c>
      <c r="G293" s="2" t="s">
        <v>6</v>
      </c>
      <c r="H293" s="3" t="s">
        <v>20</v>
      </c>
      <c r="I293" s="2" t="s">
        <v>19</v>
      </c>
      <c r="J293" s="2" t="s">
        <v>19</v>
      </c>
      <c r="L293" s="2"/>
      <c r="M293" s="2"/>
    </row>
    <row r="294" spans="1:13" x14ac:dyDescent="0.25">
      <c r="A294" s="12" t="s">
        <v>424</v>
      </c>
      <c r="B294" s="15">
        <v>44470</v>
      </c>
      <c r="C294" s="2" t="s">
        <v>16</v>
      </c>
      <c r="D294" s="2" t="s">
        <v>17</v>
      </c>
      <c r="E294" s="2" t="s">
        <v>3</v>
      </c>
      <c r="F294" s="6">
        <v>1557500</v>
      </c>
      <c r="G294" s="2" t="s">
        <v>6</v>
      </c>
      <c r="H294" s="3" t="s">
        <v>20</v>
      </c>
      <c r="I294" s="2" t="s">
        <v>46</v>
      </c>
      <c r="J294" s="2" t="s">
        <v>19</v>
      </c>
      <c r="L294" s="2"/>
      <c r="M294" s="2"/>
    </row>
    <row r="295" spans="1:13" x14ac:dyDescent="0.25">
      <c r="A295" s="12" t="s">
        <v>204</v>
      </c>
      <c r="B295" s="15">
        <v>44470</v>
      </c>
      <c r="C295" s="2" t="s">
        <v>16</v>
      </c>
      <c r="D295" s="2" t="s">
        <v>17</v>
      </c>
      <c r="E295" s="2" t="s">
        <v>3</v>
      </c>
      <c r="F295" s="6">
        <v>4267000</v>
      </c>
      <c r="G295" s="2" t="s">
        <v>6</v>
      </c>
      <c r="H295" s="3" t="s">
        <v>20</v>
      </c>
      <c r="I295" s="2" t="s">
        <v>19</v>
      </c>
      <c r="J295" s="2" t="s">
        <v>19</v>
      </c>
      <c r="L295" s="2"/>
      <c r="M295" s="2"/>
    </row>
    <row r="296" spans="1:13" x14ac:dyDescent="0.25">
      <c r="A296" s="12" t="s">
        <v>406</v>
      </c>
      <c r="B296" s="15">
        <v>44472</v>
      </c>
      <c r="C296" s="2" t="s">
        <v>16</v>
      </c>
      <c r="D296" s="2" t="s">
        <v>35</v>
      </c>
      <c r="E296" s="2" t="s">
        <v>4</v>
      </c>
      <c r="F296" s="6">
        <v>1702350</v>
      </c>
      <c r="G296" s="2" t="s">
        <v>6</v>
      </c>
      <c r="H296" s="3" t="s">
        <v>18</v>
      </c>
      <c r="I296" s="2" t="s">
        <v>46</v>
      </c>
      <c r="J296" s="2" t="s">
        <v>46</v>
      </c>
      <c r="L296" s="2"/>
      <c r="M296" s="2"/>
    </row>
    <row r="297" spans="1:13" x14ac:dyDescent="0.25">
      <c r="A297" s="12" t="s">
        <v>522</v>
      </c>
      <c r="B297" s="15">
        <v>44473</v>
      </c>
      <c r="C297" s="2" t="s">
        <v>16</v>
      </c>
      <c r="D297" s="2" t="s">
        <v>17</v>
      </c>
      <c r="E297" s="2" t="s">
        <v>3</v>
      </c>
      <c r="F297" s="6">
        <v>280600</v>
      </c>
      <c r="G297" s="2" t="s">
        <v>6</v>
      </c>
      <c r="H297" s="3" t="s">
        <v>20</v>
      </c>
      <c r="I297" s="2" t="s">
        <v>46</v>
      </c>
      <c r="J297" s="2" t="s">
        <v>46</v>
      </c>
      <c r="L297" s="2"/>
      <c r="M297" s="2"/>
    </row>
    <row r="298" spans="1:13" x14ac:dyDescent="0.25">
      <c r="A298" s="12" t="s">
        <v>359</v>
      </c>
      <c r="B298" s="15">
        <v>44473</v>
      </c>
      <c r="C298" s="2" t="s">
        <v>16</v>
      </c>
      <c r="D298" s="2" t="s">
        <v>22</v>
      </c>
      <c r="E298" s="2" t="s">
        <v>4</v>
      </c>
      <c r="F298" s="6">
        <v>2025100</v>
      </c>
      <c r="G298" s="2" t="s">
        <v>8</v>
      </c>
      <c r="H298" s="3" t="s">
        <v>20</v>
      </c>
      <c r="I298" s="2" t="s">
        <v>46</v>
      </c>
      <c r="J298" s="2" t="s">
        <v>46</v>
      </c>
      <c r="L298" s="2"/>
      <c r="M298" s="2"/>
    </row>
    <row r="299" spans="1:13" x14ac:dyDescent="0.25">
      <c r="A299" s="12" t="s">
        <v>152</v>
      </c>
      <c r="B299" s="15">
        <v>44473</v>
      </c>
      <c r="C299" s="2" t="s">
        <v>16</v>
      </c>
      <c r="D299" s="2" t="s">
        <v>17</v>
      </c>
      <c r="E299" s="2" t="s">
        <v>3</v>
      </c>
      <c r="F299" s="6">
        <v>6748000</v>
      </c>
      <c r="G299" s="2" t="s">
        <v>6</v>
      </c>
      <c r="H299" s="3" t="s">
        <v>18</v>
      </c>
      <c r="I299" s="2" t="s">
        <v>19</v>
      </c>
      <c r="J299" s="2" t="s">
        <v>19</v>
      </c>
      <c r="L299" s="2"/>
      <c r="M299" s="2"/>
    </row>
    <row r="300" spans="1:13" x14ac:dyDescent="0.25">
      <c r="A300" s="12" t="s">
        <v>351</v>
      </c>
      <c r="B300" s="15">
        <v>44474</v>
      </c>
      <c r="C300" s="2" t="s">
        <v>16</v>
      </c>
      <c r="D300" s="2" t="s">
        <v>22</v>
      </c>
      <c r="E300" s="2" t="s">
        <v>4</v>
      </c>
      <c r="F300" s="6">
        <v>2067500</v>
      </c>
      <c r="G300" s="2" t="s">
        <v>2</v>
      </c>
      <c r="H300" s="2" t="s">
        <v>33</v>
      </c>
      <c r="I300" s="2" t="s">
        <v>19</v>
      </c>
      <c r="J300" s="2" t="s">
        <v>19</v>
      </c>
      <c r="L300" s="2"/>
      <c r="M300" s="2"/>
    </row>
    <row r="301" spans="1:13" x14ac:dyDescent="0.25">
      <c r="A301" s="12" t="s">
        <v>249</v>
      </c>
      <c r="B301" s="15">
        <v>44474</v>
      </c>
      <c r="C301" s="2" t="s">
        <v>16</v>
      </c>
      <c r="D301" s="2" t="s">
        <v>17</v>
      </c>
      <c r="E301" s="2" t="s">
        <v>3</v>
      </c>
      <c r="F301" s="6">
        <v>3235700</v>
      </c>
      <c r="G301" s="2" t="s">
        <v>6</v>
      </c>
      <c r="H301" s="3" t="s">
        <v>18</v>
      </c>
      <c r="I301" s="2" t="s">
        <v>19</v>
      </c>
      <c r="J301" s="2" t="s">
        <v>19</v>
      </c>
      <c r="L301" s="2"/>
      <c r="M301" s="2"/>
    </row>
    <row r="302" spans="1:13" x14ac:dyDescent="0.25">
      <c r="A302" s="12" t="s">
        <v>321</v>
      </c>
      <c r="B302" s="15">
        <v>44476</v>
      </c>
      <c r="C302" s="2" t="s">
        <v>16</v>
      </c>
      <c r="D302" s="2" t="s">
        <v>17</v>
      </c>
      <c r="E302" s="2" t="s">
        <v>3</v>
      </c>
      <c r="F302" s="6">
        <v>2356100</v>
      </c>
      <c r="G302" s="2" t="s">
        <v>6</v>
      </c>
      <c r="H302" s="2" t="s">
        <v>92</v>
      </c>
      <c r="I302" s="2" t="s">
        <v>19</v>
      </c>
      <c r="J302" s="2" t="s">
        <v>19</v>
      </c>
      <c r="L302" s="2"/>
      <c r="M302" s="2"/>
    </row>
    <row r="303" spans="1:13" x14ac:dyDescent="0.25">
      <c r="A303" s="12" t="s">
        <v>136</v>
      </c>
      <c r="B303" s="15">
        <v>44476</v>
      </c>
      <c r="C303" s="2" t="s">
        <v>16</v>
      </c>
      <c r="D303" s="2" t="s">
        <v>17</v>
      </c>
      <c r="E303" s="2" t="s">
        <v>3</v>
      </c>
      <c r="F303" s="6">
        <v>7932500</v>
      </c>
      <c r="G303" s="2" t="s">
        <v>6</v>
      </c>
      <c r="H303" s="3" t="s">
        <v>18</v>
      </c>
      <c r="I303" s="2" t="s">
        <v>19</v>
      </c>
      <c r="J303" s="2" t="s">
        <v>19</v>
      </c>
      <c r="L303" s="2"/>
      <c r="M303" s="2"/>
    </row>
    <row r="304" spans="1:13" x14ac:dyDescent="0.25">
      <c r="A304" s="12" t="s">
        <v>386</v>
      </c>
      <c r="B304" s="15">
        <v>44479</v>
      </c>
      <c r="C304" s="2" t="s">
        <v>16</v>
      </c>
      <c r="D304" s="2" t="s">
        <v>17</v>
      </c>
      <c r="E304" s="2" t="s">
        <v>3</v>
      </c>
      <c r="F304" s="6">
        <v>1851125</v>
      </c>
      <c r="G304" s="2" t="s">
        <v>6</v>
      </c>
      <c r="H304" s="3" t="s">
        <v>20</v>
      </c>
      <c r="I304" s="2" t="s">
        <v>46</v>
      </c>
      <c r="J304" s="2" t="s">
        <v>46</v>
      </c>
      <c r="L304" s="2"/>
      <c r="M304" s="2"/>
    </row>
    <row r="305" spans="1:13" x14ac:dyDescent="0.25">
      <c r="A305" s="12" t="s">
        <v>128</v>
      </c>
      <c r="B305" s="15">
        <v>44480</v>
      </c>
      <c r="C305" s="2" t="s">
        <v>16</v>
      </c>
      <c r="D305" s="2" t="s">
        <v>17</v>
      </c>
      <c r="E305" s="2" t="s">
        <v>3</v>
      </c>
      <c r="F305" s="6">
        <v>8345500</v>
      </c>
      <c r="G305" s="2" t="s">
        <v>6</v>
      </c>
      <c r="H305" s="3" t="s">
        <v>18</v>
      </c>
      <c r="I305" s="2" t="s">
        <v>19</v>
      </c>
      <c r="J305" s="2" t="s">
        <v>19</v>
      </c>
      <c r="L305" s="2"/>
      <c r="M305" s="2"/>
    </row>
    <row r="306" spans="1:13" x14ac:dyDescent="0.25">
      <c r="A306" s="12" t="s">
        <v>316</v>
      </c>
      <c r="B306" s="15">
        <v>44480</v>
      </c>
      <c r="C306" s="2" t="s">
        <v>16</v>
      </c>
      <c r="D306" s="2" t="s">
        <v>17</v>
      </c>
      <c r="E306" s="2" t="s">
        <v>3</v>
      </c>
      <c r="F306" s="6">
        <v>2400000</v>
      </c>
      <c r="G306" s="2" t="s">
        <v>6</v>
      </c>
      <c r="H306" s="2" t="s">
        <v>15</v>
      </c>
      <c r="I306" s="2" t="s">
        <v>19</v>
      </c>
      <c r="J306" s="2" t="s">
        <v>19</v>
      </c>
      <c r="L306" s="2"/>
      <c r="M306" s="2"/>
    </row>
    <row r="307" spans="1:13" x14ac:dyDescent="0.25">
      <c r="A307" s="12" t="s">
        <v>410</v>
      </c>
      <c r="B307" s="15">
        <v>44481</v>
      </c>
      <c r="C307" s="2" t="s">
        <v>16</v>
      </c>
      <c r="D307" s="2" t="s">
        <v>22</v>
      </c>
      <c r="E307" s="2" t="s">
        <v>4</v>
      </c>
      <c r="F307" s="6">
        <v>1675000</v>
      </c>
      <c r="G307" s="2" t="s">
        <v>6</v>
      </c>
      <c r="H307" s="2" t="s">
        <v>92</v>
      </c>
      <c r="I307" s="2" t="s">
        <v>19</v>
      </c>
      <c r="J307" s="2" t="s">
        <v>19</v>
      </c>
      <c r="L307" s="2"/>
      <c r="M307" s="2"/>
    </row>
    <row r="308" spans="1:13" x14ac:dyDescent="0.25">
      <c r="A308" s="12" t="s">
        <v>535</v>
      </c>
      <c r="B308" s="15">
        <v>44482</v>
      </c>
      <c r="C308" s="2" t="s">
        <v>16</v>
      </c>
      <c r="D308" s="2" t="s">
        <v>264</v>
      </c>
      <c r="E308" s="2" t="s">
        <v>5</v>
      </c>
      <c r="F308" s="6">
        <v>145680</v>
      </c>
      <c r="G308" s="2" t="s">
        <v>6</v>
      </c>
      <c r="H308" s="3" t="s">
        <v>20</v>
      </c>
      <c r="I308" s="2" t="s">
        <v>46</v>
      </c>
      <c r="J308" s="2" t="s">
        <v>46</v>
      </c>
      <c r="L308" s="2"/>
      <c r="M308" s="2"/>
    </row>
    <row r="309" spans="1:13" x14ac:dyDescent="0.25">
      <c r="A309" s="12" t="s">
        <v>70</v>
      </c>
      <c r="B309" s="15">
        <v>44483</v>
      </c>
      <c r="C309" s="2" t="s">
        <v>16</v>
      </c>
      <c r="D309" s="2" t="s">
        <v>17</v>
      </c>
      <c r="E309" s="2" t="s">
        <v>3</v>
      </c>
      <c r="F309" s="6">
        <v>13900000</v>
      </c>
      <c r="G309" s="2" t="s">
        <v>6</v>
      </c>
      <c r="H309" s="3" t="s">
        <v>20</v>
      </c>
      <c r="I309" s="2" t="s">
        <v>19</v>
      </c>
      <c r="J309" s="2" t="s">
        <v>19</v>
      </c>
      <c r="L309" s="2"/>
      <c r="M309" s="2"/>
    </row>
    <row r="310" spans="1:13" x14ac:dyDescent="0.25">
      <c r="A310" s="12" t="s">
        <v>73</v>
      </c>
      <c r="B310" s="15">
        <v>44483</v>
      </c>
      <c r="C310" s="2" t="s">
        <v>16</v>
      </c>
      <c r="D310" s="2" t="s">
        <v>17</v>
      </c>
      <c r="E310" s="2" t="s">
        <v>3</v>
      </c>
      <c r="F310" s="6">
        <v>13575000</v>
      </c>
      <c r="G310" s="2" t="s">
        <v>6</v>
      </c>
      <c r="H310" s="3" t="s">
        <v>20</v>
      </c>
      <c r="I310" s="2" t="s">
        <v>19</v>
      </c>
      <c r="J310" s="2" t="s">
        <v>19</v>
      </c>
      <c r="L310" s="2"/>
      <c r="M310" s="2"/>
    </row>
    <row r="311" spans="1:13" x14ac:dyDescent="0.25">
      <c r="A311" s="12" t="s">
        <v>166</v>
      </c>
      <c r="B311" s="15">
        <v>44483</v>
      </c>
      <c r="C311" s="2" t="s">
        <v>16</v>
      </c>
      <c r="D311" s="2" t="s">
        <v>17</v>
      </c>
      <c r="E311" s="2" t="s">
        <v>3</v>
      </c>
      <c r="F311" s="6">
        <v>5950500</v>
      </c>
      <c r="G311" s="2" t="s">
        <v>9</v>
      </c>
      <c r="H311" s="3" t="s">
        <v>20</v>
      </c>
      <c r="I311" s="2" t="s">
        <v>19</v>
      </c>
      <c r="J311" s="2" t="s">
        <v>19</v>
      </c>
      <c r="L311" s="2"/>
      <c r="M311" s="2"/>
    </row>
    <row r="312" spans="1:13" x14ac:dyDescent="0.25">
      <c r="A312" s="12" t="s">
        <v>421</v>
      </c>
      <c r="B312" s="15">
        <v>44484</v>
      </c>
      <c r="C312" s="2" t="s">
        <v>16</v>
      </c>
      <c r="D312" s="2" t="s">
        <v>130</v>
      </c>
      <c r="E312" s="2" t="s">
        <v>7</v>
      </c>
      <c r="F312" s="6">
        <v>1569440</v>
      </c>
      <c r="G312" s="2" t="s">
        <v>8</v>
      </c>
      <c r="H312" s="2" t="s">
        <v>125</v>
      </c>
      <c r="I312" s="2" t="s">
        <v>46</v>
      </c>
      <c r="J312" s="2" t="s">
        <v>46</v>
      </c>
      <c r="L312" s="2"/>
      <c r="M312" s="2"/>
    </row>
    <row r="313" spans="1:13" x14ac:dyDescent="0.25">
      <c r="A313" s="12" t="s">
        <v>345</v>
      </c>
      <c r="B313" s="15">
        <v>44486</v>
      </c>
      <c r="C313" s="2" t="s">
        <v>16</v>
      </c>
      <c r="D313" s="2" t="s">
        <v>17</v>
      </c>
      <c r="E313" s="2" t="s">
        <v>3</v>
      </c>
      <c r="F313" s="6">
        <v>2131900</v>
      </c>
      <c r="G313" s="2" t="s">
        <v>8</v>
      </c>
      <c r="H313" s="2" t="s">
        <v>37</v>
      </c>
      <c r="I313" s="2" t="s">
        <v>46</v>
      </c>
      <c r="J313" s="2" t="s">
        <v>46</v>
      </c>
      <c r="L313" s="2"/>
      <c r="M313" s="2"/>
    </row>
    <row r="314" spans="1:13" x14ac:dyDescent="0.25">
      <c r="A314" s="12" t="s">
        <v>491</v>
      </c>
      <c r="B314" s="15">
        <v>44486</v>
      </c>
      <c r="C314" s="2" t="s">
        <v>16</v>
      </c>
      <c r="D314" s="2" t="s">
        <v>22</v>
      </c>
      <c r="E314" s="2" t="s">
        <v>4</v>
      </c>
      <c r="F314" s="6">
        <v>631410</v>
      </c>
      <c r="G314" s="2" t="s">
        <v>6</v>
      </c>
      <c r="H314" s="2" t="s">
        <v>45</v>
      </c>
      <c r="I314" s="2" t="s">
        <v>46</v>
      </c>
      <c r="J314" s="2" t="s">
        <v>46</v>
      </c>
      <c r="L314" s="2"/>
      <c r="M314" s="2"/>
    </row>
    <row r="315" spans="1:13" x14ac:dyDescent="0.25">
      <c r="A315" s="12" t="s">
        <v>385</v>
      </c>
      <c r="B315" s="15">
        <v>44487</v>
      </c>
      <c r="C315" s="2" t="s">
        <v>16</v>
      </c>
      <c r="D315" s="2" t="s">
        <v>17</v>
      </c>
      <c r="E315" s="2" t="s">
        <v>3</v>
      </c>
      <c r="F315" s="6">
        <v>1856637</v>
      </c>
      <c r="G315" s="2" t="s">
        <v>8</v>
      </c>
      <c r="H315" s="2" t="s">
        <v>92</v>
      </c>
      <c r="I315" s="2" t="s">
        <v>19</v>
      </c>
      <c r="J315" s="2" t="s">
        <v>19</v>
      </c>
      <c r="L315" s="2"/>
      <c r="M315" s="2"/>
    </row>
    <row r="316" spans="1:13" x14ac:dyDescent="0.25">
      <c r="A316" s="12" t="s">
        <v>328</v>
      </c>
      <c r="B316" s="15">
        <v>44489</v>
      </c>
      <c r="C316" s="2" t="s">
        <v>16</v>
      </c>
      <c r="D316" s="2" t="s">
        <v>22</v>
      </c>
      <c r="E316" s="2" t="s">
        <v>4</v>
      </c>
      <c r="F316" s="6">
        <v>2321900</v>
      </c>
      <c r="G316" s="2" t="s">
        <v>6</v>
      </c>
      <c r="H316" s="2" t="s">
        <v>26</v>
      </c>
      <c r="I316" s="2" t="s">
        <v>46</v>
      </c>
      <c r="J316" s="2" t="s">
        <v>46</v>
      </c>
      <c r="L316" s="2"/>
      <c r="M316" s="2"/>
    </row>
    <row r="317" spans="1:13" x14ac:dyDescent="0.25">
      <c r="A317" s="12" t="s">
        <v>191</v>
      </c>
      <c r="B317" s="15">
        <v>44489</v>
      </c>
      <c r="C317" s="2" t="s">
        <v>16</v>
      </c>
      <c r="D317" s="2" t="s">
        <v>28</v>
      </c>
      <c r="E317" s="2" t="s">
        <v>3</v>
      </c>
      <c r="F317" s="6">
        <v>4726686</v>
      </c>
      <c r="G317" s="2" t="s">
        <v>6</v>
      </c>
      <c r="H317" s="2" t="s">
        <v>45</v>
      </c>
      <c r="I317" s="2" t="s">
        <v>19</v>
      </c>
      <c r="J317" s="2" t="s">
        <v>46</v>
      </c>
      <c r="L317" s="2"/>
      <c r="M317" s="2"/>
    </row>
    <row r="318" spans="1:13" x14ac:dyDescent="0.25">
      <c r="A318" s="12" t="s">
        <v>437</v>
      </c>
      <c r="B318" s="15">
        <v>44490</v>
      </c>
      <c r="C318" s="2" t="s">
        <v>16</v>
      </c>
      <c r="D318" s="2" t="s">
        <v>149</v>
      </c>
      <c r="E318" s="2" t="s">
        <v>5</v>
      </c>
      <c r="F318" s="6">
        <v>1444255</v>
      </c>
      <c r="G318" s="2" t="s">
        <v>6</v>
      </c>
      <c r="H318" s="2" t="s">
        <v>125</v>
      </c>
      <c r="I318" s="2" t="s">
        <v>46</v>
      </c>
      <c r="J318" s="2" t="s">
        <v>46</v>
      </c>
      <c r="L318" s="2"/>
      <c r="M318" s="2"/>
    </row>
    <row r="319" spans="1:13" x14ac:dyDescent="0.25">
      <c r="A319" s="12" t="s">
        <v>390</v>
      </c>
      <c r="B319" s="15">
        <v>44490</v>
      </c>
      <c r="C319" s="2" t="s">
        <v>16</v>
      </c>
      <c r="D319" s="2" t="s">
        <v>17</v>
      </c>
      <c r="E319" s="2" t="s">
        <v>3</v>
      </c>
      <c r="F319" s="6">
        <v>1830900</v>
      </c>
      <c r="G319" s="2" t="s">
        <v>6</v>
      </c>
      <c r="H319" s="3" t="s">
        <v>20</v>
      </c>
      <c r="I319" s="2" t="s">
        <v>46</v>
      </c>
      <c r="J319" s="2" t="s">
        <v>46</v>
      </c>
      <c r="L319" s="2"/>
      <c r="M319" s="2"/>
    </row>
    <row r="320" spans="1:13" x14ac:dyDescent="0.25">
      <c r="A320" s="12" t="s">
        <v>451</v>
      </c>
      <c r="B320" s="15">
        <v>44491</v>
      </c>
      <c r="C320" s="2" t="s">
        <v>16</v>
      </c>
      <c r="D320" s="2" t="s">
        <v>24</v>
      </c>
      <c r="E320" s="2" t="s">
        <v>5</v>
      </c>
      <c r="F320" s="6">
        <v>1325200</v>
      </c>
      <c r="G320" s="2" t="s">
        <v>6</v>
      </c>
      <c r="H320" s="2" t="s">
        <v>125</v>
      </c>
      <c r="I320" s="2" t="s">
        <v>46</v>
      </c>
      <c r="J320" s="2" t="s">
        <v>46</v>
      </c>
      <c r="L320" s="2"/>
      <c r="M320" s="2"/>
    </row>
    <row r="321" spans="1:13" x14ac:dyDescent="0.25">
      <c r="A321" s="12" t="s">
        <v>458</v>
      </c>
      <c r="B321" s="15">
        <v>44491</v>
      </c>
      <c r="C321" s="2" t="s">
        <v>16</v>
      </c>
      <c r="D321" s="2" t="s">
        <v>17</v>
      </c>
      <c r="E321" s="2" t="s">
        <v>3</v>
      </c>
      <c r="F321" s="6">
        <v>1267625</v>
      </c>
      <c r="G321" s="2" t="s">
        <v>6</v>
      </c>
      <c r="H321" s="3" t="s">
        <v>20</v>
      </c>
      <c r="I321" s="2" t="s">
        <v>46</v>
      </c>
      <c r="J321" s="2" t="s">
        <v>46</v>
      </c>
      <c r="L321" s="2"/>
      <c r="M321" s="2"/>
    </row>
    <row r="322" spans="1:13" x14ac:dyDescent="0.25">
      <c r="A322" s="12" t="s">
        <v>242</v>
      </c>
      <c r="B322" s="15">
        <v>44491</v>
      </c>
      <c r="C322" s="2" t="s">
        <v>30</v>
      </c>
      <c r="D322" s="2" t="s">
        <v>17</v>
      </c>
      <c r="E322" s="2" t="s">
        <v>3</v>
      </c>
      <c r="F322" s="6">
        <v>3409000</v>
      </c>
      <c r="G322" s="2" t="s">
        <v>9</v>
      </c>
      <c r="H322" s="2" t="s">
        <v>45</v>
      </c>
      <c r="I322" s="2" t="s">
        <v>46</v>
      </c>
      <c r="J322" s="2" t="s">
        <v>46</v>
      </c>
      <c r="L322" s="2"/>
      <c r="M322" s="2"/>
    </row>
    <row r="323" spans="1:13" x14ac:dyDescent="0.25">
      <c r="A323" s="12" t="s">
        <v>32</v>
      </c>
      <c r="B323" s="15">
        <v>44492</v>
      </c>
      <c r="C323" s="2" t="s">
        <v>16</v>
      </c>
      <c r="D323" s="2" t="s">
        <v>17</v>
      </c>
      <c r="E323" s="2" t="s">
        <v>3</v>
      </c>
      <c r="F323" s="6">
        <v>33250000</v>
      </c>
      <c r="G323" s="2" t="s">
        <v>6</v>
      </c>
      <c r="H323" s="3" t="s">
        <v>18</v>
      </c>
      <c r="I323" s="2" t="s">
        <v>19</v>
      </c>
      <c r="J323" s="2" t="s">
        <v>19</v>
      </c>
      <c r="L323" s="2"/>
      <c r="M323" s="2"/>
    </row>
    <row r="324" spans="1:13" x14ac:dyDescent="0.25">
      <c r="A324" s="12" t="s">
        <v>512</v>
      </c>
      <c r="B324" s="15">
        <v>44492</v>
      </c>
      <c r="C324" s="2" t="s">
        <v>16</v>
      </c>
      <c r="D324" s="2" t="s">
        <v>28</v>
      </c>
      <c r="E324" s="2" t="s">
        <v>3</v>
      </c>
      <c r="F324" s="6">
        <v>320100</v>
      </c>
      <c r="G324" s="2" t="s">
        <v>6</v>
      </c>
      <c r="H324" s="3" t="s">
        <v>18</v>
      </c>
      <c r="I324" s="2" t="s">
        <v>46</v>
      </c>
      <c r="J324" s="2" t="s">
        <v>46</v>
      </c>
      <c r="L324" s="2"/>
      <c r="M324" s="2"/>
    </row>
    <row r="325" spans="1:13" x14ac:dyDescent="0.25">
      <c r="A325" s="12" t="s">
        <v>523</v>
      </c>
      <c r="B325" s="15">
        <v>44492</v>
      </c>
      <c r="C325" s="2" t="s">
        <v>16</v>
      </c>
      <c r="D325" s="2" t="s">
        <v>22</v>
      </c>
      <c r="E325" s="2" t="s">
        <v>4</v>
      </c>
      <c r="F325" s="6">
        <v>275000</v>
      </c>
      <c r="G325" s="2" t="s">
        <v>8</v>
      </c>
      <c r="H325" s="3" t="s">
        <v>18</v>
      </c>
      <c r="I325" s="2" t="s">
        <v>46</v>
      </c>
      <c r="J325" s="2" t="s">
        <v>46</v>
      </c>
      <c r="L325" s="2"/>
      <c r="M325" s="2"/>
    </row>
    <row r="326" spans="1:13" x14ac:dyDescent="0.25">
      <c r="A326" s="12" t="s">
        <v>428</v>
      </c>
      <c r="B326" s="15">
        <v>44493</v>
      </c>
      <c r="C326" s="2" t="s">
        <v>16</v>
      </c>
      <c r="D326" s="2" t="s">
        <v>22</v>
      </c>
      <c r="E326" s="2" t="s">
        <v>4</v>
      </c>
      <c r="F326" s="6">
        <v>1519100</v>
      </c>
      <c r="G326" s="2" t="s">
        <v>8</v>
      </c>
      <c r="H326" s="3" t="s">
        <v>18</v>
      </c>
      <c r="I326" s="2" t="s">
        <v>46</v>
      </c>
      <c r="J326" s="2" t="s">
        <v>46</v>
      </c>
      <c r="L326" s="2"/>
      <c r="M326" s="2"/>
    </row>
    <row r="327" spans="1:13" x14ac:dyDescent="0.25">
      <c r="A327" s="12" t="s">
        <v>341</v>
      </c>
      <c r="B327" s="15">
        <v>44495</v>
      </c>
      <c r="C327" s="2" t="s">
        <v>30</v>
      </c>
      <c r="D327" s="2" t="s">
        <v>35</v>
      </c>
      <c r="E327" s="2" t="s">
        <v>4</v>
      </c>
      <c r="F327" s="6">
        <v>2182250</v>
      </c>
      <c r="G327" s="2" t="s">
        <v>6</v>
      </c>
      <c r="H327" s="2" t="s">
        <v>45</v>
      </c>
      <c r="I327" s="2" t="s">
        <v>46</v>
      </c>
      <c r="J327" s="2" t="s">
        <v>46</v>
      </c>
      <c r="L327" s="2"/>
      <c r="M327" s="2"/>
    </row>
    <row r="328" spans="1:13" x14ac:dyDescent="0.25">
      <c r="A328" s="12" t="s">
        <v>203</v>
      </c>
      <c r="B328" s="15">
        <v>44496</v>
      </c>
      <c r="C328" s="2" t="s">
        <v>30</v>
      </c>
      <c r="D328" s="2" t="s">
        <v>22</v>
      </c>
      <c r="E328" s="2" t="s">
        <v>4</v>
      </c>
      <c r="F328" s="6">
        <v>4328620</v>
      </c>
      <c r="G328" s="2" t="s">
        <v>6</v>
      </c>
      <c r="H328" s="2" t="s">
        <v>45</v>
      </c>
      <c r="I328" s="2" t="s">
        <v>46</v>
      </c>
      <c r="J328" s="2" t="s">
        <v>46</v>
      </c>
      <c r="L328" s="2"/>
      <c r="M328" s="2"/>
    </row>
    <row r="329" spans="1:13" x14ac:dyDescent="0.25">
      <c r="A329" s="12" t="s">
        <v>388</v>
      </c>
      <c r="B329" s="15">
        <v>44496</v>
      </c>
      <c r="C329" s="2" t="s">
        <v>16</v>
      </c>
      <c r="D329" s="2" t="s">
        <v>28</v>
      </c>
      <c r="E329" s="2" t="s">
        <v>3</v>
      </c>
      <c r="F329" s="6">
        <v>1840000</v>
      </c>
      <c r="G329" s="2" t="s">
        <v>8</v>
      </c>
      <c r="H329" s="3" t="s">
        <v>18</v>
      </c>
      <c r="I329" s="2" t="s">
        <v>46</v>
      </c>
      <c r="J329" s="2" t="s">
        <v>46</v>
      </c>
      <c r="L329" s="2"/>
      <c r="M329" s="2"/>
    </row>
    <row r="330" spans="1:13" x14ac:dyDescent="0.25">
      <c r="A330" s="12" t="s">
        <v>41</v>
      </c>
      <c r="B330" s="15">
        <v>44497</v>
      </c>
      <c r="C330" s="2" t="s">
        <v>16</v>
      </c>
      <c r="D330" s="2" t="s">
        <v>17</v>
      </c>
      <c r="E330" s="2" t="s">
        <v>3</v>
      </c>
      <c r="F330" s="6">
        <v>21250000</v>
      </c>
      <c r="G330" s="2" t="s">
        <v>6</v>
      </c>
      <c r="H330" s="3" t="s">
        <v>20</v>
      </c>
      <c r="I330" s="2" t="s">
        <v>19</v>
      </c>
      <c r="J330" s="2" t="s">
        <v>19</v>
      </c>
      <c r="L330" s="2"/>
      <c r="M330" s="2"/>
    </row>
    <row r="331" spans="1:13" x14ac:dyDescent="0.25">
      <c r="A331" s="12" t="s">
        <v>298</v>
      </c>
      <c r="B331" s="15">
        <v>44497</v>
      </c>
      <c r="C331" s="2" t="s">
        <v>30</v>
      </c>
      <c r="D331" s="2" t="s">
        <v>17</v>
      </c>
      <c r="E331" s="2" t="s">
        <v>3</v>
      </c>
      <c r="F331" s="6">
        <v>2534633</v>
      </c>
      <c r="G331" s="2" t="s">
        <v>6</v>
      </c>
      <c r="H331" s="2" t="s">
        <v>45</v>
      </c>
      <c r="I331" s="2" t="s">
        <v>46</v>
      </c>
      <c r="J331" s="2" t="s">
        <v>46</v>
      </c>
      <c r="L331" s="2"/>
      <c r="M331" s="2"/>
    </row>
    <row r="332" spans="1:13" x14ac:dyDescent="0.25">
      <c r="A332" s="12" t="s">
        <v>303</v>
      </c>
      <c r="B332" s="15">
        <v>44497</v>
      </c>
      <c r="C332" s="2" t="s">
        <v>16</v>
      </c>
      <c r="D332" s="2" t="s">
        <v>17</v>
      </c>
      <c r="E332" s="2" t="s">
        <v>3</v>
      </c>
      <c r="F332" s="6">
        <v>2494300</v>
      </c>
      <c r="G332" s="2" t="s">
        <v>6</v>
      </c>
      <c r="H332" s="3" t="s">
        <v>18</v>
      </c>
      <c r="I332" s="2" t="s">
        <v>19</v>
      </c>
      <c r="J332" s="2" t="s">
        <v>19</v>
      </c>
      <c r="L332" s="2"/>
      <c r="M332" s="2"/>
    </row>
    <row r="333" spans="1:13" x14ac:dyDescent="0.25">
      <c r="A333" s="12" t="s">
        <v>295</v>
      </c>
      <c r="B333" s="15">
        <v>44497</v>
      </c>
      <c r="C333" s="2" t="s">
        <v>16</v>
      </c>
      <c r="D333" s="2" t="s">
        <v>17</v>
      </c>
      <c r="E333" s="2" t="s">
        <v>3</v>
      </c>
      <c r="F333" s="6">
        <v>2562500</v>
      </c>
      <c r="G333" s="2" t="s">
        <v>6</v>
      </c>
      <c r="H333" s="3" t="s">
        <v>18</v>
      </c>
      <c r="I333" s="2" t="s">
        <v>19</v>
      </c>
      <c r="J333" s="2" t="s">
        <v>19</v>
      </c>
      <c r="L333" s="2"/>
      <c r="M333" s="2"/>
    </row>
    <row r="334" spans="1:13" x14ac:dyDescent="0.25">
      <c r="A334" s="12" t="s">
        <v>487</v>
      </c>
      <c r="B334" s="15">
        <v>44498</v>
      </c>
      <c r="C334" s="2" t="s">
        <v>16</v>
      </c>
      <c r="D334" s="2" t="s">
        <v>22</v>
      </c>
      <c r="E334" s="2" t="s">
        <v>4</v>
      </c>
      <c r="F334" s="6">
        <v>685000</v>
      </c>
      <c r="G334" s="2" t="s">
        <v>8</v>
      </c>
      <c r="H334" s="2" t="s">
        <v>92</v>
      </c>
      <c r="I334" s="2" t="s">
        <v>19</v>
      </c>
      <c r="J334" s="2" t="s">
        <v>19</v>
      </c>
      <c r="L334" s="2"/>
      <c r="M334" s="2"/>
    </row>
    <row r="335" spans="1:13" x14ac:dyDescent="0.25">
      <c r="A335" s="12" t="s">
        <v>502</v>
      </c>
      <c r="B335" s="15">
        <v>44498</v>
      </c>
      <c r="C335" s="2" t="s">
        <v>16</v>
      </c>
      <c r="D335" s="2" t="s">
        <v>17</v>
      </c>
      <c r="E335" s="2" t="s">
        <v>3</v>
      </c>
      <c r="F335" s="6">
        <v>503000</v>
      </c>
      <c r="G335" s="2" t="s">
        <v>8</v>
      </c>
      <c r="H335" s="2" t="s">
        <v>92</v>
      </c>
      <c r="I335" s="2" t="s">
        <v>46</v>
      </c>
      <c r="J335" s="2" t="s">
        <v>19</v>
      </c>
      <c r="L335" s="2"/>
      <c r="M335" s="2"/>
    </row>
    <row r="336" spans="1:13" x14ac:dyDescent="0.25">
      <c r="A336" s="12" t="s">
        <v>99</v>
      </c>
      <c r="B336" s="15">
        <v>44498</v>
      </c>
      <c r="C336" s="2" t="s">
        <v>16</v>
      </c>
      <c r="D336" s="2" t="s">
        <v>17</v>
      </c>
      <c r="E336" s="2" t="s">
        <v>3</v>
      </c>
      <c r="F336" s="6">
        <v>10259600</v>
      </c>
      <c r="G336" s="2" t="s">
        <v>6</v>
      </c>
      <c r="H336" s="3" t="s">
        <v>18</v>
      </c>
      <c r="I336" s="2" t="s">
        <v>19</v>
      </c>
      <c r="J336" s="2" t="s">
        <v>19</v>
      </c>
      <c r="L336" s="2"/>
      <c r="M336" s="2"/>
    </row>
    <row r="337" spans="1:13" x14ac:dyDescent="0.25">
      <c r="A337" s="12" t="s">
        <v>229</v>
      </c>
      <c r="B337" s="15">
        <v>44499</v>
      </c>
      <c r="C337" s="2" t="s">
        <v>16</v>
      </c>
      <c r="D337" s="2" t="s">
        <v>17</v>
      </c>
      <c r="E337" s="2" t="s">
        <v>3</v>
      </c>
      <c r="F337" s="6">
        <v>3798400</v>
      </c>
      <c r="G337" s="2" t="s">
        <v>9</v>
      </c>
      <c r="H337" s="3" t="s">
        <v>20</v>
      </c>
      <c r="I337" s="2" t="s">
        <v>19</v>
      </c>
      <c r="J337" s="2" t="s">
        <v>19</v>
      </c>
      <c r="L337" s="2"/>
      <c r="M337" s="2"/>
    </row>
    <row r="338" spans="1:13" x14ac:dyDescent="0.25">
      <c r="A338" s="12" t="s">
        <v>330</v>
      </c>
      <c r="B338" s="15">
        <v>44499</v>
      </c>
      <c r="C338" s="2" t="s">
        <v>16</v>
      </c>
      <c r="D338" s="2" t="s">
        <v>28</v>
      </c>
      <c r="E338" s="2" t="s">
        <v>3</v>
      </c>
      <c r="F338" s="6">
        <v>2269865</v>
      </c>
      <c r="G338" s="2" t="s">
        <v>8</v>
      </c>
      <c r="H338" s="2" t="s">
        <v>37</v>
      </c>
      <c r="I338" s="2" t="s">
        <v>19</v>
      </c>
      <c r="J338" s="2" t="s">
        <v>19</v>
      </c>
      <c r="L338" s="2"/>
      <c r="M338" s="2"/>
    </row>
    <row r="339" spans="1:13" x14ac:dyDescent="0.25">
      <c r="A339" s="12" t="s">
        <v>320</v>
      </c>
      <c r="B339" s="15">
        <v>44500</v>
      </c>
      <c r="C339" s="2" t="s">
        <v>16</v>
      </c>
      <c r="D339" s="2" t="s">
        <v>17</v>
      </c>
      <c r="E339" s="2" t="s">
        <v>3</v>
      </c>
      <c r="F339" s="6">
        <v>2363700</v>
      </c>
      <c r="G339" s="2" t="s">
        <v>6</v>
      </c>
      <c r="H339" s="2" t="s">
        <v>45</v>
      </c>
      <c r="I339" s="2" t="s">
        <v>46</v>
      </c>
      <c r="J339" s="2" t="s">
        <v>46</v>
      </c>
      <c r="L339" s="2"/>
      <c r="M339" s="2"/>
    </row>
    <row r="340" spans="1:13" x14ac:dyDescent="0.25">
      <c r="A340" s="12" t="s">
        <v>375</v>
      </c>
      <c r="B340" s="15">
        <v>44501</v>
      </c>
      <c r="C340" s="2" t="s">
        <v>16</v>
      </c>
      <c r="D340" s="2" t="s">
        <v>22</v>
      </c>
      <c r="E340" s="2" t="s">
        <v>4</v>
      </c>
      <c r="F340" s="6">
        <v>1960200</v>
      </c>
      <c r="G340" s="2" t="s">
        <v>8</v>
      </c>
      <c r="H340" s="2" t="s">
        <v>45</v>
      </c>
      <c r="I340" s="2" t="s">
        <v>46</v>
      </c>
      <c r="J340" s="2" t="s">
        <v>46</v>
      </c>
      <c r="L340" s="2"/>
      <c r="M340" s="2"/>
    </row>
    <row r="341" spans="1:13" x14ac:dyDescent="0.25">
      <c r="A341" s="12" t="s">
        <v>55</v>
      </c>
      <c r="B341" s="15">
        <v>44501</v>
      </c>
      <c r="C341" s="2" t="s">
        <v>16</v>
      </c>
      <c r="D341" s="2" t="s">
        <v>35</v>
      </c>
      <c r="E341" s="2" t="s">
        <v>4</v>
      </c>
      <c r="F341" s="6">
        <v>16833800</v>
      </c>
      <c r="G341" s="2" t="s">
        <v>2</v>
      </c>
      <c r="H341" s="3" t="s">
        <v>18</v>
      </c>
      <c r="I341" s="2" t="s">
        <v>19</v>
      </c>
      <c r="J341" s="2" t="s">
        <v>19</v>
      </c>
      <c r="L341" s="2"/>
      <c r="M341" s="2"/>
    </row>
    <row r="342" spans="1:13" x14ac:dyDescent="0.25">
      <c r="A342" s="12" t="s">
        <v>209</v>
      </c>
      <c r="B342" s="15">
        <v>44501</v>
      </c>
      <c r="C342" s="2" t="s">
        <v>30</v>
      </c>
      <c r="D342" s="2" t="s">
        <v>17</v>
      </c>
      <c r="E342" s="2" t="s">
        <v>3</v>
      </c>
      <c r="F342" s="6">
        <v>4127900</v>
      </c>
      <c r="G342" s="2" t="s">
        <v>9</v>
      </c>
      <c r="H342" s="2" t="s">
        <v>45</v>
      </c>
      <c r="I342" s="2" t="s">
        <v>46</v>
      </c>
      <c r="J342" s="2" t="s">
        <v>46</v>
      </c>
      <c r="L342" s="2"/>
      <c r="M342" s="2"/>
    </row>
    <row r="343" spans="1:13" x14ac:dyDescent="0.25">
      <c r="A343" s="12" t="s">
        <v>285</v>
      </c>
      <c r="B343" s="15">
        <v>44503</v>
      </c>
      <c r="C343" s="2" t="s">
        <v>16</v>
      </c>
      <c r="D343" s="2" t="s">
        <v>28</v>
      </c>
      <c r="E343" s="2" t="s">
        <v>3</v>
      </c>
      <c r="F343" s="6">
        <v>2753500</v>
      </c>
      <c r="G343" s="2" t="s">
        <v>8</v>
      </c>
      <c r="H343" s="3" t="s">
        <v>20</v>
      </c>
      <c r="I343" s="2" t="s">
        <v>19</v>
      </c>
      <c r="J343" s="2" t="s">
        <v>19</v>
      </c>
      <c r="L343" s="2"/>
      <c r="M343" s="2"/>
    </row>
    <row r="344" spans="1:13" x14ac:dyDescent="0.25">
      <c r="A344" s="12" t="s">
        <v>94</v>
      </c>
      <c r="B344" s="15">
        <v>44504</v>
      </c>
      <c r="C344" s="2" t="s">
        <v>16</v>
      </c>
      <c r="D344" s="2" t="s">
        <v>17</v>
      </c>
      <c r="E344" s="2" t="s">
        <v>3</v>
      </c>
      <c r="F344" s="6">
        <v>10518041</v>
      </c>
      <c r="G344" s="2" t="s">
        <v>6</v>
      </c>
      <c r="H344" s="3" t="s">
        <v>20</v>
      </c>
      <c r="I344" s="2" t="s">
        <v>19</v>
      </c>
      <c r="J344" s="2" t="s">
        <v>19</v>
      </c>
      <c r="L344" s="2"/>
      <c r="M344" s="2"/>
    </row>
    <row r="345" spans="1:13" x14ac:dyDescent="0.25">
      <c r="A345" s="12" t="s">
        <v>425</v>
      </c>
      <c r="B345" s="15">
        <v>44504</v>
      </c>
      <c r="C345" s="2" t="s">
        <v>16</v>
      </c>
      <c r="D345" s="2" t="s">
        <v>28</v>
      </c>
      <c r="E345" s="2" t="s">
        <v>3</v>
      </c>
      <c r="F345" s="6">
        <v>1554500</v>
      </c>
      <c r="G345" s="2" t="s">
        <v>6</v>
      </c>
      <c r="H345" s="2" t="s">
        <v>45</v>
      </c>
      <c r="I345" s="2" t="s">
        <v>46</v>
      </c>
      <c r="J345" s="2" t="s">
        <v>46</v>
      </c>
      <c r="L345" s="2"/>
      <c r="M345" s="2"/>
    </row>
    <row r="346" spans="1:13" x14ac:dyDescent="0.25">
      <c r="A346" s="12" t="s">
        <v>467</v>
      </c>
      <c r="B346" s="15">
        <v>44505</v>
      </c>
      <c r="C346" s="2" t="s">
        <v>16</v>
      </c>
      <c r="D346" s="2" t="s">
        <v>28</v>
      </c>
      <c r="E346" s="2" t="s">
        <v>3</v>
      </c>
      <c r="F346" s="6">
        <v>1115870</v>
      </c>
      <c r="G346" s="2" t="s">
        <v>6</v>
      </c>
      <c r="H346" s="2" t="s">
        <v>45</v>
      </c>
      <c r="I346" s="2" t="s">
        <v>19</v>
      </c>
      <c r="J346" s="2" t="s">
        <v>46</v>
      </c>
      <c r="L346" s="2"/>
      <c r="M346" s="2"/>
    </row>
    <row r="347" spans="1:13" x14ac:dyDescent="0.25">
      <c r="A347" s="12" t="s">
        <v>61</v>
      </c>
      <c r="B347" s="15">
        <v>44506</v>
      </c>
      <c r="C347" s="2" t="s">
        <v>16</v>
      </c>
      <c r="D347" s="2" t="s">
        <v>17</v>
      </c>
      <c r="E347" s="2" t="s">
        <v>3</v>
      </c>
      <c r="F347" s="6">
        <v>15625000</v>
      </c>
      <c r="G347" s="2" t="s">
        <v>6</v>
      </c>
      <c r="H347" s="3" t="s">
        <v>20</v>
      </c>
      <c r="I347" s="2" t="s">
        <v>19</v>
      </c>
      <c r="J347" s="2" t="s">
        <v>19</v>
      </c>
      <c r="L347" s="2"/>
      <c r="M347" s="2"/>
    </row>
    <row r="348" spans="1:13" x14ac:dyDescent="0.25">
      <c r="A348" s="12" t="s">
        <v>480</v>
      </c>
      <c r="B348" s="15">
        <v>44506</v>
      </c>
      <c r="C348" s="2" t="s">
        <v>16</v>
      </c>
      <c r="D348" s="2" t="s">
        <v>35</v>
      </c>
      <c r="E348" s="2" t="s">
        <v>4</v>
      </c>
      <c r="F348" s="6">
        <v>787500</v>
      </c>
      <c r="G348" s="2" t="s">
        <v>6</v>
      </c>
      <c r="H348" s="3" t="s">
        <v>18</v>
      </c>
      <c r="I348" s="2" t="s">
        <v>46</v>
      </c>
      <c r="J348" s="2" t="s">
        <v>46</v>
      </c>
      <c r="L348" s="2"/>
      <c r="M348" s="2"/>
    </row>
    <row r="349" spans="1:13" x14ac:dyDescent="0.25">
      <c r="A349" s="12" t="s">
        <v>59</v>
      </c>
      <c r="B349" s="15">
        <v>44507</v>
      </c>
      <c r="C349" s="2" t="s">
        <v>16</v>
      </c>
      <c r="D349" s="2" t="s">
        <v>17</v>
      </c>
      <c r="E349" s="2" t="s">
        <v>3</v>
      </c>
      <c r="F349" s="6">
        <v>15750000</v>
      </c>
      <c r="G349" s="2" t="s">
        <v>8</v>
      </c>
      <c r="H349" s="3" t="s">
        <v>18</v>
      </c>
      <c r="I349" s="2" t="s">
        <v>19</v>
      </c>
      <c r="J349" s="2" t="s">
        <v>19</v>
      </c>
      <c r="L349" s="2"/>
      <c r="M349" s="2"/>
    </row>
    <row r="350" spans="1:13" x14ac:dyDescent="0.25">
      <c r="A350" s="12" t="s">
        <v>514</v>
      </c>
      <c r="B350" s="15">
        <v>44507</v>
      </c>
      <c r="C350" s="2" t="s">
        <v>16</v>
      </c>
      <c r="D350" s="2" t="s">
        <v>130</v>
      </c>
      <c r="E350" s="2" t="s">
        <v>7</v>
      </c>
      <c r="F350" s="6">
        <v>320000</v>
      </c>
      <c r="G350" s="2" t="s">
        <v>8</v>
      </c>
      <c r="H350" s="2" t="s">
        <v>37</v>
      </c>
      <c r="I350" s="2" t="s">
        <v>46</v>
      </c>
      <c r="J350" s="2" t="s">
        <v>46</v>
      </c>
      <c r="L350" s="2"/>
      <c r="M350" s="2"/>
    </row>
    <row r="351" spans="1:13" x14ac:dyDescent="0.25">
      <c r="A351" s="12" t="s">
        <v>291</v>
      </c>
      <c r="B351" s="15">
        <v>44509</v>
      </c>
      <c r="C351" s="2" t="s">
        <v>30</v>
      </c>
      <c r="D351" s="2" t="s">
        <v>22</v>
      </c>
      <c r="E351" s="2" t="s">
        <v>4</v>
      </c>
      <c r="F351" s="6">
        <v>2611400</v>
      </c>
      <c r="G351" s="2" t="s">
        <v>6</v>
      </c>
      <c r="H351" s="2" t="s">
        <v>45</v>
      </c>
      <c r="I351" s="2" t="s">
        <v>46</v>
      </c>
      <c r="J351" s="2" t="s">
        <v>46</v>
      </c>
      <c r="L351" s="2"/>
      <c r="M351" s="2"/>
    </row>
    <row r="352" spans="1:13" x14ac:dyDescent="0.25">
      <c r="A352" s="12" t="s">
        <v>317</v>
      </c>
      <c r="B352" s="15">
        <v>44509</v>
      </c>
      <c r="C352" s="2" t="s">
        <v>30</v>
      </c>
      <c r="D352" s="2" t="s">
        <v>17</v>
      </c>
      <c r="E352" s="2" t="s">
        <v>3</v>
      </c>
      <c r="F352" s="6">
        <v>2398000</v>
      </c>
      <c r="G352" s="2" t="s">
        <v>9</v>
      </c>
      <c r="H352" s="2" t="s">
        <v>45</v>
      </c>
      <c r="I352" s="2" t="s">
        <v>46</v>
      </c>
      <c r="J352" s="2" t="s">
        <v>46</v>
      </c>
      <c r="L352" s="2"/>
      <c r="M352" s="2"/>
    </row>
    <row r="353" spans="1:13" x14ac:dyDescent="0.25">
      <c r="A353" s="12" t="s">
        <v>324</v>
      </c>
      <c r="B353" s="15">
        <v>44510</v>
      </c>
      <c r="C353" s="2" t="s">
        <v>16</v>
      </c>
      <c r="D353" s="2" t="s">
        <v>28</v>
      </c>
      <c r="E353" s="2" t="s">
        <v>3</v>
      </c>
      <c r="F353" s="6">
        <v>2329942</v>
      </c>
      <c r="G353" s="2" t="s">
        <v>6</v>
      </c>
      <c r="H353" s="2" t="s">
        <v>45</v>
      </c>
      <c r="I353" s="2" t="s">
        <v>19</v>
      </c>
      <c r="J353" s="2" t="s">
        <v>46</v>
      </c>
      <c r="L353" s="2"/>
      <c r="M353" s="2"/>
    </row>
    <row r="354" spans="1:13" x14ac:dyDescent="0.25">
      <c r="A354" s="12" t="s">
        <v>453</v>
      </c>
      <c r="B354" s="15">
        <v>44510</v>
      </c>
      <c r="C354" s="2" t="s">
        <v>16</v>
      </c>
      <c r="D354" s="2" t="s">
        <v>271</v>
      </c>
      <c r="E354" s="2" t="s">
        <v>4</v>
      </c>
      <c r="F354" s="6">
        <v>1305100</v>
      </c>
      <c r="G354" s="2" t="s">
        <v>6</v>
      </c>
      <c r="H354" s="3" t="s">
        <v>18</v>
      </c>
      <c r="I354" s="2" t="s">
        <v>19</v>
      </c>
      <c r="J354" s="2" t="s">
        <v>19</v>
      </c>
      <c r="L354" s="2"/>
      <c r="M354" s="2"/>
    </row>
    <row r="355" spans="1:13" x14ac:dyDescent="0.25">
      <c r="A355" s="12" t="s">
        <v>184</v>
      </c>
      <c r="B355" s="15">
        <v>44510</v>
      </c>
      <c r="C355" s="2" t="s">
        <v>30</v>
      </c>
      <c r="D355" s="2" t="s">
        <v>17</v>
      </c>
      <c r="E355" s="2" t="s">
        <v>3</v>
      </c>
      <c r="F355" s="6">
        <v>4981500</v>
      </c>
      <c r="G355" s="2" t="s">
        <v>6</v>
      </c>
      <c r="H355" s="2" t="s">
        <v>45</v>
      </c>
      <c r="I355" s="2" t="s">
        <v>46</v>
      </c>
      <c r="J355" s="2" t="s">
        <v>46</v>
      </c>
      <c r="L355" s="2"/>
      <c r="M355" s="2"/>
    </row>
    <row r="356" spans="1:13" x14ac:dyDescent="0.25">
      <c r="A356" s="12" t="s">
        <v>499</v>
      </c>
      <c r="B356" s="15">
        <v>44510</v>
      </c>
      <c r="C356" s="2" t="s">
        <v>16</v>
      </c>
      <c r="D356" s="2" t="s">
        <v>17</v>
      </c>
      <c r="E356" s="2" t="s">
        <v>3</v>
      </c>
      <c r="F356" s="6">
        <v>535000</v>
      </c>
      <c r="G356" s="2" t="s">
        <v>2</v>
      </c>
      <c r="H356" s="2" t="s">
        <v>37</v>
      </c>
      <c r="I356" s="2" t="s">
        <v>46</v>
      </c>
      <c r="J356" s="2" t="s">
        <v>46</v>
      </c>
      <c r="L356" s="2"/>
      <c r="M356" s="2"/>
    </row>
    <row r="357" spans="1:13" x14ac:dyDescent="0.25">
      <c r="A357" s="12" t="s">
        <v>95</v>
      </c>
      <c r="B357" s="15">
        <v>44510</v>
      </c>
      <c r="C357" s="2" t="s">
        <v>16</v>
      </c>
      <c r="D357" s="2" t="s">
        <v>17</v>
      </c>
      <c r="E357" s="2" t="s">
        <v>3</v>
      </c>
      <c r="F357" s="6">
        <v>10397500</v>
      </c>
      <c r="G357" s="2" t="s">
        <v>6</v>
      </c>
      <c r="H357" s="3" t="s">
        <v>18</v>
      </c>
      <c r="I357" s="2" t="s">
        <v>19</v>
      </c>
      <c r="J357" s="2" t="s">
        <v>19</v>
      </c>
      <c r="L357" s="2"/>
      <c r="M357" s="2"/>
    </row>
    <row r="358" spans="1:13" x14ac:dyDescent="0.25">
      <c r="A358" s="12" t="s">
        <v>363</v>
      </c>
      <c r="B358" s="15">
        <v>44511</v>
      </c>
      <c r="C358" s="2" t="s">
        <v>16</v>
      </c>
      <c r="D358" s="2" t="s">
        <v>28</v>
      </c>
      <c r="E358" s="2" t="s">
        <v>3</v>
      </c>
      <c r="F358" s="6">
        <v>2003000</v>
      </c>
      <c r="G358" s="2" t="s">
        <v>8</v>
      </c>
      <c r="H358" s="3" t="s">
        <v>18</v>
      </c>
      <c r="I358" s="2" t="s">
        <v>19</v>
      </c>
      <c r="J358" s="2" t="s">
        <v>19</v>
      </c>
      <c r="L358" s="2"/>
      <c r="M358" s="2"/>
    </row>
    <row r="359" spans="1:13" x14ac:dyDescent="0.25">
      <c r="A359" s="12" t="s">
        <v>88</v>
      </c>
      <c r="B359" s="15">
        <v>44511</v>
      </c>
      <c r="C359" s="2" t="s">
        <v>16</v>
      </c>
      <c r="D359" s="2" t="s">
        <v>17</v>
      </c>
      <c r="E359" s="2" t="s">
        <v>3</v>
      </c>
      <c r="F359" s="6">
        <v>10808800</v>
      </c>
      <c r="G359" s="2" t="s">
        <v>6</v>
      </c>
      <c r="H359" s="3" t="s">
        <v>20</v>
      </c>
      <c r="I359" s="2" t="s">
        <v>19</v>
      </c>
      <c r="J359" s="2" t="s">
        <v>19</v>
      </c>
      <c r="L359" s="2"/>
      <c r="M359" s="2"/>
    </row>
    <row r="360" spans="1:13" x14ac:dyDescent="0.25">
      <c r="A360" s="12" t="s">
        <v>374</v>
      </c>
      <c r="B360" s="15">
        <v>44511</v>
      </c>
      <c r="C360" s="2" t="s">
        <v>16</v>
      </c>
      <c r="D360" s="2" t="s">
        <v>17</v>
      </c>
      <c r="E360" s="2" t="s">
        <v>3</v>
      </c>
      <c r="F360" s="6">
        <v>1962400</v>
      </c>
      <c r="G360" s="2" t="s">
        <v>6</v>
      </c>
      <c r="H360" s="3" t="s">
        <v>18</v>
      </c>
      <c r="I360" s="2" t="s">
        <v>46</v>
      </c>
      <c r="J360" s="2" t="s">
        <v>46</v>
      </c>
      <c r="L360" s="2"/>
      <c r="M360" s="2"/>
    </row>
    <row r="361" spans="1:13" x14ac:dyDescent="0.25">
      <c r="A361" s="12" t="s">
        <v>314</v>
      </c>
      <c r="B361" s="15">
        <v>44512</v>
      </c>
      <c r="C361" s="2" t="s">
        <v>16</v>
      </c>
      <c r="D361" s="2" t="s">
        <v>28</v>
      </c>
      <c r="E361" s="2" t="s">
        <v>3</v>
      </c>
      <c r="F361" s="6">
        <v>2423500</v>
      </c>
      <c r="G361" s="2" t="s">
        <v>6</v>
      </c>
      <c r="H361" s="3" t="s">
        <v>18</v>
      </c>
      <c r="I361" s="2" t="s">
        <v>19</v>
      </c>
      <c r="J361" s="2" t="s">
        <v>19</v>
      </c>
      <c r="L361" s="2"/>
      <c r="M361" s="2"/>
    </row>
    <row r="362" spans="1:13" x14ac:dyDescent="0.25">
      <c r="A362" s="12" t="s">
        <v>260</v>
      </c>
      <c r="B362" s="15">
        <v>44512</v>
      </c>
      <c r="C362" s="2" t="s">
        <v>30</v>
      </c>
      <c r="D362" s="2" t="s">
        <v>17</v>
      </c>
      <c r="E362" s="2" t="s">
        <v>3</v>
      </c>
      <c r="F362" s="6">
        <v>3067800</v>
      </c>
      <c r="G362" s="2" t="s">
        <v>6</v>
      </c>
      <c r="H362" s="2" t="s">
        <v>45</v>
      </c>
      <c r="I362" s="2" t="s">
        <v>46</v>
      </c>
      <c r="J362" s="2" t="s">
        <v>46</v>
      </c>
      <c r="L362" s="2"/>
      <c r="M362" s="2"/>
    </row>
    <row r="363" spans="1:13" x14ac:dyDescent="0.25">
      <c r="A363" s="12" t="s">
        <v>460</v>
      </c>
      <c r="B363" s="15">
        <v>44513</v>
      </c>
      <c r="C363" s="2" t="s">
        <v>16</v>
      </c>
      <c r="D363" s="2" t="s">
        <v>130</v>
      </c>
      <c r="E363" s="2" t="s">
        <v>7</v>
      </c>
      <c r="F363" s="6">
        <v>1202090</v>
      </c>
      <c r="G363" s="2" t="s">
        <v>6</v>
      </c>
      <c r="H363" s="2" t="s">
        <v>125</v>
      </c>
      <c r="I363" s="2" t="s">
        <v>46</v>
      </c>
      <c r="J363" s="2" t="s">
        <v>46</v>
      </c>
      <c r="L363" s="2"/>
      <c r="M363" s="2"/>
    </row>
    <row r="364" spans="1:13" x14ac:dyDescent="0.25">
      <c r="A364" s="12" t="s">
        <v>261</v>
      </c>
      <c r="B364" s="15">
        <v>44513</v>
      </c>
      <c r="C364" s="2" t="s">
        <v>16</v>
      </c>
      <c r="D364" s="2" t="s">
        <v>28</v>
      </c>
      <c r="E364" s="2" t="s">
        <v>3</v>
      </c>
      <c r="F364" s="6">
        <v>3062000</v>
      </c>
      <c r="G364" s="2" t="s">
        <v>6</v>
      </c>
      <c r="H364" s="3" t="s">
        <v>18</v>
      </c>
      <c r="I364" s="2" t="s">
        <v>19</v>
      </c>
      <c r="J364" s="2" t="s">
        <v>19</v>
      </c>
      <c r="L364" s="2"/>
      <c r="M364" s="2"/>
    </row>
    <row r="365" spans="1:13" x14ac:dyDescent="0.25">
      <c r="A365" s="12" t="s">
        <v>278</v>
      </c>
      <c r="B365" s="15">
        <v>44513</v>
      </c>
      <c r="C365" s="2" t="s">
        <v>16</v>
      </c>
      <c r="D365" s="2" t="s">
        <v>17</v>
      </c>
      <c r="E365" s="2" t="s">
        <v>3</v>
      </c>
      <c r="F365" s="6">
        <v>2815900</v>
      </c>
      <c r="G365" s="2" t="s">
        <v>9</v>
      </c>
      <c r="H365" s="2" t="s">
        <v>26</v>
      </c>
      <c r="I365" s="2" t="s">
        <v>46</v>
      </c>
      <c r="J365" s="2" t="s">
        <v>46</v>
      </c>
      <c r="L365" s="2"/>
      <c r="M365" s="2"/>
    </row>
    <row r="366" spans="1:13" x14ac:dyDescent="0.25">
      <c r="A366" s="12" t="s">
        <v>479</v>
      </c>
      <c r="B366" s="15">
        <v>44513</v>
      </c>
      <c r="C366" s="2" t="s">
        <v>16</v>
      </c>
      <c r="D366" s="2" t="s">
        <v>149</v>
      </c>
      <c r="E366" s="2" t="s">
        <v>5</v>
      </c>
      <c r="F366" s="6">
        <v>790000</v>
      </c>
      <c r="G366" s="2" t="s">
        <v>8</v>
      </c>
      <c r="H366" s="3" t="s">
        <v>18</v>
      </c>
      <c r="I366" s="2" t="s">
        <v>46</v>
      </c>
      <c r="J366" s="2" t="s">
        <v>46</v>
      </c>
      <c r="L366" s="2"/>
      <c r="M366" s="2"/>
    </row>
    <row r="367" spans="1:13" x14ac:dyDescent="0.25">
      <c r="A367" s="12" t="s">
        <v>371</v>
      </c>
      <c r="B367" s="15">
        <v>44513</v>
      </c>
      <c r="C367" s="2" t="s">
        <v>16</v>
      </c>
      <c r="D367" s="2" t="s">
        <v>28</v>
      </c>
      <c r="E367" s="2" t="s">
        <v>3</v>
      </c>
      <c r="F367" s="6">
        <v>1975000</v>
      </c>
      <c r="G367" s="2" t="s">
        <v>2</v>
      </c>
      <c r="H367" s="2" t="s">
        <v>92</v>
      </c>
      <c r="I367" s="2" t="s">
        <v>19</v>
      </c>
      <c r="J367" s="2" t="s">
        <v>19</v>
      </c>
      <c r="L367" s="2"/>
      <c r="M367" s="2"/>
    </row>
    <row r="368" spans="1:13" x14ac:dyDescent="0.25">
      <c r="A368" s="12" t="s">
        <v>350</v>
      </c>
      <c r="B368" s="15">
        <v>44514</v>
      </c>
      <c r="C368" s="2" t="s">
        <v>16</v>
      </c>
      <c r="D368" s="2" t="s">
        <v>22</v>
      </c>
      <c r="E368" s="2" t="s">
        <v>4</v>
      </c>
      <c r="F368" s="6">
        <v>2070000</v>
      </c>
      <c r="G368" s="2" t="s">
        <v>8</v>
      </c>
      <c r="H368" s="3" t="s">
        <v>18</v>
      </c>
      <c r="I368" s="2" t="s">
        <v>46</v>
      </c>
      <c r="J368" s="2" t="s">
        <v>46</v>
      </c>
      <c r="L368" s="2"/>
      <c r="M368" s="2"/>
    </row>
    <row r="369" spans="1:13" x14ac:dyDescent="0.25">
      <c r="A369" s="12" t="s">
        <v>475</v>
      </c>
      <c r="B369" s="15">
        <v>44514</v>
      </c>
      <c r="C369" s="2" t="s">
        <v>16</v>
      </c>
      <c r="D369" s="2" t="s">
        <v>17</v>
      </c>
      <c r="E369" s="2" t="s">
        <v>3</v>
      </c>
      <c r="F369" s="6">
        <v>847300</v>
      </c>
      <c r="G369" s="2" t="s">
        <v>6</v>
      </c>
      <c r="H369" s="3" t="s">
        <v>18</v>
      </c>
      <c r="I369" s="2" t="s">
        <v>19</v>
      </c>
      <c r="J369" s="2" t="s">
        <v>19</v>
      </c>
      <c r="L369" s="2"/>
      <c r="M369" s="2"/>
    </row>
    <row r="370" spans="1:13" x14ac:dyDescent="0.25">
      <c r="A370" s="12" t="s">
        <v>357</v>
      </c>
      <c r="B370" s="15">
        <v>44515</v>
      </c>
      <c r="C370" s="2" t="s">
        <v>16</v>
      </c>
      <c r="D370" s="2" t="s">
        <v>17</v>
      </c>
      <c r="E370" s="2" t="s">
        <v>3</v>
      </c>
      <c r="F370" s="6">
        <v>2029750</v>
      </c>
      <c r="G370" s="2" t="s">
        <v>6</v>
      </c>
      <c r="H370" s="3" t="s">
        <v>18</v>
      </c>
      <c r="I370" s="2" t="s">
        <v>46</v>
      </c>
      <c r="J370" s="2" t="s">
        <v>46</v>
      </c>
      <c r="L370" s="2"/>
      <c r="M370" s="2"/>
    </row>
    <row r="371" spans="1:13" x14ac:dyDescent="0.25">
      <c r="A371" s="12" t="s">
        <v>289</v>
      </c>
      <c r="B371" s="15">
        <v>44516</v>
      </c>
      <c r="C371" s="2" t="s">
        <v>30</v>
      </c>
      <c r="D371" s="2" t="s">
        <v>17</v>
      </c>
      <c r="E371" s="2" t="s">
        <v>3</v>
      </c>
      <c r="F371" s="6">
        <v>2636313</v>
      </c>
      <c r="G371" s="2" t="s">
        <v>6</v>
      </c>
      <c r="H371" s="2" t="s">
        <v>45</v>
      </c>
      <c r="I371" s="2" t="s">
        <v>46</v>
      </c>
      <c r="J371" s="2" t="s">
        <v>46</v>
      </c>
      <c r="L371" s="2"/>
      <c r="M371" s="2"/>
    </row>
    <row r="372" spans="1:13" x14ac:dyDescent="0.25">
      <c r="A372" s="12" t="s">
        <v>349</v>
      </c>
      <c r="B372" s="15">
        <v>44516</v>
      </c>
      <c r="C372" s="2" t="s">
        <v>16</v>
      </c>
      <c r="D372" s="2" t="s">
        <v>17</v>
      </c>
      <c r="E372" s="2" t="s">
        <v>3</v>
      </c>
      <c r="F372" s="6">
        <v>2080000</v>
      </c>
      <c r="G372" s="2" t="s">
        <v>8</v>
      </c>
      <c r="H372" s="2" t="s">
        <v>92</v>
      </c>
      <c r="I372" s="2" t="s">
        <v>19</v>
      </c>
      <c r="J372" s="2" t="s">
        <v>19</v>
      </c>
      <c r="L372" s="2"/>
      <c r="M372" s="2"/>
    </row>
    <row r="373" spans="1:13" x14ac:dyDescent="0.25">
      <c r="A373" s="12" t="s">
        <v>531</v>
      </c>
      <c r="B373" s="15">
        <v>44516</v>
      </c>
      <c r="C373" s="2" t="s">
        <v>16</v>
      </c>
      <c r="D373" s="2" t="s">
        <v>28</v>
      </c>
      <c r="E373" s="2" t="s">
        <v>3</v>
      </c>
      <c r="F373" s="6">
        <v>205000</v>
      </c>
      <c r="G373" s="2" t="s">
        <v>2</v>
      </c>
      <c r="H373" s="2" t="s">
        <v>37</v>
      </c>
      <c r="I373" s="2" t="s">
        <v>19</v>
      </c>
      <c r="J373" s="2" t="s">
        <v>19</v>
      </c>
      <c r="L373" s="2"/>
      <c r="M373" s="2"/>
    </row>
    <row r="374" spans="1:13" x14ac:dyDescent="0.25">
      <c r="A374" s="12" t="s">
        <v>378</v>
      </c>
      <c r="B374" s="15">
        <v>44516</v>
      </c>
      <c r="C374" s="2" t="s">
        <v>16</v>
      </c>
      <c r="D374" s="2" t="s">
        <v>28</v>
      </c>
      <c r="E374" s="2" t="s">
        <v>3</v>
      </c>
      <c r="F374" s="6">
        <v>1936200</v>
      </c>
      <c r="G374" s="2" t="s">
        <v>6</v>
      </c>
      <c r="H374" s="2" t="s">
        <v>45</v>
      </c>
      <c r="I374" s="2" t="s">
        <v>46</v>
      </c>
      <c r="J374" s="2" t="s">
        <v>46</v>
      </c>
      <c r="L374" s="2"/>
      <c r="M374" s="2"/>
    </row>
    <row r="375" spans="1:13" x14ac:dyDescent="0.25">
      <c r="A375" s="12" t="s">
        <v>442</v>
      </c>
      <c r="B375" s="15">
        <v>44517</v>
      </c>
      <c r="C375" s="2" t="s">
        <v>16</v>
      </c>
      <c r="D375" s="2" t="s">
        <v>22</v>
      </c>
      <c r="E375" s="2" t="s">
        <v>4</v>
      </c>
      <c r="F375" s="6">
        <v>1403100</v>
      </c>
      <c r="G375" s="2" t="s">
        <v>6</v>
      </c>
      <c r="H375" s="2" t="s">
        <v>138</v>
      </c>
      <c r="I375" s="2" t="s">
        <v>46</v>
      </c>
      <c r="J375" s="2" t="s">
        <v>46</v>
      </c>
      <c r="L375" s="2"/>
      <c r="M375" s="2"/>
    </row>
    <row r="376" spans="1:13" x14ac:dyDescent="0.25">
      <c r="A376" s="12" t="s">
        <v>515</v>
      </c>
      <c r="B376" s="15">
        <v>44518</v>
      </c>
      <c r="C376" s="2" t="s">
        <v>16</v>
      </c>
      <c r="D376" s="2" t="s">
        <v>31</v>
      </c>
      <c r="E376" s="2" t="s">
        <v>7</v>
      </c>
      <c r="F376" s="6">
        <v>315000</v>
      </c>
      <c r="G376" s="2" t="s">
        <v>6</v>
      </c>
      <c r="H376" s="3" t="s">
        <v>18</v>
      </c>
      <c r="I376" s="2" t="s">
        <v>46</v>
      </c>
      <c r="J376" s="2" t="s">
        <v>46</v>
      </c>
      <c r="L376" s="2"/>
      <c r="M376" s="2"/>
    </row>
    <row r="377" spans="1:13" x14ac:dyDescent="0.25">
      <c r="A377" s="12" t="s">
        <v>366</v>
      </c>
      <c r="B377" s="15">
        <v>44519</v>
      </c>
      <c r="C377" s="2" t="s">
        <v>16</v>
      </c>
      <c r="D377" s="2" t="s">
        <v>17</v>
      </c>
      <c r="E377" s="2" t="s">
        <v>3</v>
      </c>
      <c r="F377" s="6">
        <v>2000000</v>
      </c>
      <c r="G377" s="2" t="s">
        <v>8</v>
      </c>
      <c r="H377" s="3" t="s">
        <v>18</v>
      </c>
      <c r="I377" s="2" t="s">
        <v>19</v>
      </c>
      <c r="J377" s="2" t="s">
        <v>19</v>
      </c>
      <c r="L377" s="2"/>
      <c r="M377" s="2"/>
    </row>
    <row r="378" spans="1:13" x14ac:dyDescent="0.25">
      <c r="A378" s="12" t="s">
        <v>103</v>
      </c>
      <c r="B378" s="15">
        <v>44519</v>
      </c>
      <c r="C378" s="2" t="s">
        <v>16</v>
      </c>
      <c r="D378" s="2" t="s">
        <v>17</v>
      </c>
      <c r="E378" s="2" t="s">
        <v>3</v>
      </c>
      <c r="F378" s="6">
        <v>9900000</v>
      </c>
      <c r="G378" s="2" t="s">
        <v>6</v>
      </c>
      <c r="H378" s="3" t="s">
        <v>18</v>
      </c>
      <c r="I378" s="2" t="s">
        <v>19</v>
      </c>
      <c r="J378" s="2" t="s">
        <v>19</v>
      </c>
      <c r="L378" s="2"/>
      <c r="M378" s="2"/>
    </row>
    <row r="379" spans="1:13" x14ac:dyDescent="0.25">
      <c r="A379" s="12" t="s">
        <v>248</v>
      </c>
      <c r="B379" s="15">
        <v>44519</v>
      </c>
      <c r="C379" s="2" t="s">
        <v>16</v>
      </c>
      <c r="D379" s="2" t="s">
        <v>31</v>
      </c>
      <c r="E379" s="2" t="s">
        <v>7</v>
      </c>
      <c r="F379" s="6">
        <v>3255300</v>
      </c>
      <c r="G379" s="2" t="s">
        <v>6</v>
      </c>
      <c r="H379" s="2" t="s">
        <v>92</v>
      </c>
      <c r="I379" s="2" t="s">
        <v>46</v>
      </c>
      <c r="J379" s="2" t="s">
        <v>46</v>
      </c>
      <c r="L379" s="2"/>
      <c r="M379" s="2"/>
    </row>
    <row r="380" spans="1:13" x14ac:dyDescent="0.25">
      <c r="A380" s="12" t="s">
        <v>200</v>
      </c>
      <c r="B380" s="15">
        <v>44519</v>
      </c>
      <c r="C380" s="2" t="s">
        <v>30</v>
      </c>
      <c r="D380" s="2" t="s">
        <v>17</v>
      </c>
      <c r="E380" s="2" t="s">
        <v>3</v>
      </c>
      <c r="F380" s="6">
        <v>4477175</v>
      </c>
      <c r="G380" s="2" t="s">
        <v>6</v>
      </c>
      <c r="H380" s="2" t="s">
        <v>45</v>
      </c>
      <c r="I380" s="2" t="s">
        <v>19</v>
      </c>
      <c r="J380" s="2" t="s">
        <v>46</v>
      </c>
      <c r="L380" s="2"/>
      <c r="M380" s="2"/>
    </row>
    <row r="381" spans="1:13" x14ac:dyDescent="0.25">
      <c r="A381" s="12" t="s">
        <v>318</v>
      </c>
      <c r="B381" s="15">
        <v>44519</v>
      </c>
      <c r="C381" s="2" t="s">
        <v>16</v>
      </c>
      <c r="D381" s="2" t="s">
        <v>17</v>
      </c>
      <c r="E381" s="2" t="s">
        <v>3</v>
      </c>
      <c r="F381" s="6">
        <v>2395000</v>
      </c>
      <c r="G381" s="2" t="s">
        <v>6</v>
      </c>
      <c r="H381" s="2" t="s">
        <v>92</v>
      </c>
      <c r="I381" s="2" t="s">
        <v>46</v>
      </c>
      <c r="J381" s="2" t="s">
        <v>19</v>
      </c>
      <c r="L381" s="2"/>
      <c r="M381" s="2"/>
    </row>
    <row r="382" spans="1:13" x14ac:dyDescent="0.25">
      <c r="A382" s="12" t="s">
        <v>171</v>
      </c>
      <c r="B382" s="15">
        <v>44520</v>
      </c>
      <c r="C382" s="2" t="s">
        <v>16</v>
      </c>
      <c r="D382" s="2" t="s">
        <v>17</v>
      </c>
      <c r="E382" s="2" t="s">
        <v>3</v>
      </c>
      <c r="F382" s="6">
        <v>5550000</v>
      </c>
      <c r="G382" s="2" t="s">
        <v>2</v>
      </c>
      <c r="H382" s="3" t="s">
        <v>18</v>
      </c>
      <c r="I382" s="2" t="s">
        <v>19</v>
      </c>
      <c r="J382" s="2" t="s">
        <v>19</v>
      </c>
      <c r="L382" s="2"/>
      <c r="M382" s="2"/>
    </row>
    <row r="383" spans="1:13" x14ac:dyDescent="0.25">
      <c r="A383" s="12" t="s">
        <v>381</v>
      </c>
      <c r="B383" s="15">
        <v>44521</v>
      </c>
      <c r="C383" s="2" t="s">
        <v>16</v>
      </c>
      <c r="D383" s="2" t="s">
        <v>17</v>
      </c>
      <c r="E383" s="2" t="s">
        <v>3</v>
      </c>
      <c r="F383" s="6">
        <v>1922800</v>
      </c>
      <c r="G383" s="2" t="s">
        <v>9</v>
      </c>
      <c r="H383" s="3" t="s">
        <v>20</v>
      </c>
      <c r="I383" s="2" t="s">
        <v>19</v>
      </c>
      <c r="J383" s="2" t="s">
        <v>19</v>
      </c>
      <c r="L383" s="2"/>
      <c r="M383" s="2"/>
    </row>
    <row r="384" spans="1:13" x14ac:dyDescent="0.25">
      <c r="A384" s="12" t="s">
        <v>263</v>
      </c>
      <c r="B384" s="15">
        <v>44521</v>
      </c>
      <c r="C384" s="2" t="s">
        <v>16</v>
      </c>
      <c r="D384" s="2" t="s">
        <v>28</v>
      </c>
      <c r="E384" s="2" t="s">
        <v>3</v>
      </c>
      <c r="F384" s="6">
        <v>3028850</v>
      </c>
      <c r="G384" s="2" t="s">
        <v>6</v>
      </c>
      <c r="H384" s="2" t="s">
        <v>45</v>
      </c>
      <c r="I384" s="2" t="s">
        <v>19</v>
      </c>
      <c r="J384" s="2" t="s">
        <v>46</v>
      </c>
      <c r="L384" s="2"/>
      <c r="M384" s="2"/>
    </row>
    <row r="385" spans="1:13" x14ac:dyDescent="0.25">
      <c r="A385" s="12" t="s">
        <v>87</v>
      </c>
      <c r="B385" s="15">
        <v>44521</v>
      </c>
      <c r="C385" s="2" t="s">
        <v>30</v>
      </c>
      <c r="D385" s="2" t="s">
        <v>17</v>
      </c>
      <c r="E385" s="2" t="s">
        <v>3</v>
      </c>
      <c r="F385" s="6">
        <v>10811785</v>
      </c>
      <c r="G385" s="2" t="s">
        <v>9</v>
      </c>
      <c r="H385" s="2" t="s">
        <v>37</v>
      </c>
      <c r="I385" s="2" t="s">
        <v>46</v>
      </c>
      <c r="J385" s="2" t="s">
        <v>46</v>
      </c>
      <c r="L385" s="2"/>
      <c r="M385" s="2"/>
    </row>
    <row r="386" spans="1:13" x14ac:dyDescent="0.25">
      <c r="A386" s="12" t="s">
        <v>541</v>
      </c>
      <c r="B386" s="15">
        <v>44522</v>
      </c>
      <c r="C386" s="2" t="s">
        <v>16</v>
      </c>
      <c r="D386" s="2" t="s">
        <v>17</v>
      </c>
      <c r="E386" s="2" t="s">
        <v>3</v>
      </c>
      <c r="F386" s="6">
        <v>30000</v>
      </c>
      <c r="G386" s="2" t="s">
        <v>2</v>
      </c>
      <c r="H386" s="2" t="s">
        <v>33</v>
      </c>
      <c r="I386" s="2" t="s">
        <v>19</v>
      </c>
      <c r="J386" s="2" t="s">
        <v>19</v>
      </c>
      <c r="L386" s="2"/>
      <c r="M386" s="2"/>
    </row>
    <row r="387" spans="1:13" x14ac:dyDescent="0.25">
      <c r="A387" s="12" t="s">
        <v>60</v>
      </c>
      <c r="B387" s="15">
        <v>44522</v>
      </c>
      <c r="C387" s="2" t="s">
        <v>16</v>
      </c>
      <c r="D387" s="2" t="s">
        <v>17</v>
      </c>
      <c r="E387" s="2" t="s">
        <v>3</v>
      </c>
      <c r="F387" s="6">
        <v>15700000</v>
      </c>
      <c r="G387" s="2" t="s">
        <v>6</v>
      </c>
      <c r="H387" s="3" t="s">
        <v>20</v>
      </c>
      <c r="I387" s="2" t="s">
        <v>19</v>
      </c>
      <c r="J387" s="2" t="s">
        <v>19</v>
      </c>
      <c r="L387" s="2"/>
      <c r="M387" s="2"/>
    </row>
    <row r="388" spans="1:13" x14ac:dyDescent="0.25">
      <c r="A388" s="12" t="s">
        <v>172</v>
      </c>
      <c r="B388" s="15">
        <v>44522</v>
      </c>
      <c r="C388" s="2" t="s">
        <v>16</v>
      </c>
      <c r="D388" s="2" t="s">
        <v>22</v>
      </c>
      <c r="E388" s="2" t="s">
        <v>4</v>
      </c>
      <c r="F388" s="6">
        <v>5503255</v>
      </c>
      <c r="G388" s="2" t="s">
        <v>8</v>
      </c>
      <c r="H388" s="3" t="s">
        <v>20</v>
      </c>
      <c r="I388" s="2" t="s">
        <v>46</v>
      </c>
      <c r="J388" s="2" t="s">
        <v>46</v>
      </c>
      <c r="L388" s="2"/>
      <c r="M388" s="2"/>
    </row>
    <row r="389" spans="1:13" x14ac:dyDescent="0.25">
      <c r="A389" s="12" t="s">
        <v>182</v>
      </c>
      <c r="B389" s="15">
        <v>44523</v>
      </c>
      <c r="C389" s="2" t="s">
        <v>16</v>
      </c>
      <c r="D389" s="2" t="s">
        <v>22</v>
      </c>
      <c r="E389" s="2" t="s">
        <v>4</v>
      </c>
      <c r="F389" s="6">
        <v>5015000</v>
      </c>
      <c r="G389" s="2" t="s">
        <v>8</v>
      </c>
      <c r="H389" s="2" t="s">
        <v>26</v>
      </c>
      <c r="I389" s="2" t="s">
        <v>46</v>
      </c>
      <c r="J389" s="2" t="s">
        <v>46</v>
      </c>
      <c r="L389" s="2"/>
      <c r="M389" s="2"/>
    </row>
    <row r="390" spans="1:13" x14ac:dyDescent="0.25">
      <c r="A390" s="12" t="s">
        <v>494</v>
      </c>
      <c r="B390" s="15">
        <v>44523</v>
      </c>
      <c r="C390" s="2" t="s">
        <v>16</v>
      </c>
      <c r="D390" s="2" t="s">
        <v>31</v>
      </c>
      <c r="E390" s="2" t="s">
        <v>7</v>
      </c>
      <c r="F390" s="6">
        <v>601000</v>
      </c>
      <c r="G390" s="2" t="s">
        <v>6</v>
      </c>
      <c r="H390" s="2" t="s">
        <v>120</v>
      </c>
      <c r="I390" s="2" t="s">
        <v>46</v>
      </c>
      <c r="J390" s="2" t="s">
        <v>46</v>
      </c>
      <c r="L390" s="2"/>
      <c r="M390" s="2"/>
    </row>
    <row r="391" spans="1:13" x14ac:dyDescent="0.25">
      <c r="A391" s="12" t="s">
        <v>423</v>
      </c>
      <c r="B391" s="15">
        <v>44524</v>
      </c>
      <c r="C391" s="2" t="s">
        <v>16</v>
      </c>
      <c r="D391" s="2" t="s">
        <v>28</v>
      </c>
      <c r="E391" s="2" t="s">
        <v>3</v>
      </c>
      <c r="F391" s="6">
        <v>1563500</v>
      </c>
      <c r="G391" s="2" t="s">
        <v>6</v>
      </c>
      <c r="H391" s="2" t="s">
        <v>37</v>
      </c>
      <c r="I391" s="2" t="s">
        <v>19</v>
      </c>
      <c r="J391" s="2" t="s">
        <v>19</v>
      </c>
      <c r="L391" s="2"/>
      <c r="M391" s="2"/>
    </row>
    <row r="392" spans="1:13" x14ac:dyDescent="0.25">
      <c r="A392" s="12" t="s">
        <v>86</v>
      </c>
      <c r="B392" s="15">
        <v>44525</v>
      </c>
      <c r="C392" s="2" t="s">
        <v>30</v>
      </c>
      <c r="D392" s="2" t="s">
        <v>17</v>
      </c>
      <c r="E392" s="2" t="s">
        <v>3</v>
      </c>
      <c r="F392" s="6">
        <v>10979275</v>
      </c>
      <c r="G392" s="2" t="s">
        <v>6</v>
      </c>
      <c r="H392" s="2" t="s">
        <v>45</v>
      </c>
      <c r="I392" s="2" t="s">
        <v>46</v>
      </c>
      <c r="J392" s="2" t="s">
        <v>46</v>
      </c>
      <c r="L392" s="2"/>
      <c r="M392" s="2"/>
    </row>
    <row r="393" spans="1:13" x14ac:dyDescent="0.25">
      <c r="A393" s="12" t="s">
        <v>160</v>
      </c>
      <c r="B393" s="15">
        <v>44525</v>
      </c>
      <c r="C393" s="2" t="s">
        <v>16</v>
      </c>
      <c r="D393" s="2" t="s">
        <v>17</v>
      </c>
      <c r="E393" s="2" t="s">
        <v>3</v>
      </c>
      <c r="F393" s="6">
        <v>6198000</v>
      </c>
      <c r="G393" s="2" t="s">
        <v>6</v>
      </c>
      <c r="H393" s="3" t="s">
        <v>20</v>
      </c>
      <c r="I393" s="2" t="s">
        <v>19</v>
      </c>
      <c r="J393" s="2" t="s">
        <v>19</v>
      </c>
      <c r="L393" s="2"/>
      <c r="M393" s="2"/>
    </row>
    <row r="394" spans="1:13" x14ac:dyDescent="0.25">
      <c r="A394" s="12" t="s">
        <v>501</v>
      </c>
      <c r="B394" s="15">
        <v>44525</v>
      </c>
      <c r="C394" s="2" t="s">
        <v>16</v>
      </c>
      <c r="D394" s="2" t="s">
        <v>22</v>
      </c>
      <c r="E394" s="2" t="s">
        <v>4</v>
      </c>
      <c r="F394" s="6">
        <v>504000</v>
      </c>
      <c r="G394" s="2" t="s">
        <v>6</v>
      </c>
      <c r="H394" s="3" t="s">
        <v>18</v>
      </c>
      <c r="I394" s="2" t="s">
        <v>46</v>
      </c>
      <c r="J394" s="2" t="s">
        <v>46</v>
      </c>
      <c r="L394" s="2"/>
      <c r="M394" s="2"/>
    </row>
    <row r="395" spans="1:13" x14ac:dyDescent="0.25">
      <c r="A395" s="12" t="s">
        <v>337</v>
      </c>
      <c r="B395" s="15">
        <v>44526</v>
      </c>
      <c r="C395" s="2" t="s">
        <v>16</v>
      </c>
      <c r="D395" s="2" t="s">
        <v>22</v>
      </c>
      <c r="E395" s="2" t="s">
        <v>4</v>
      </c>
      <c r="F395" s="6">
        <v>2211300</v>
      </c>
      <c r="G395" s="2" t="s">
        <v>8</v>
      </c>
      <c r="H395" s="2" t="s">
        <v>33</v>
      </c>
      <c r="I395" s="2" t="s">
        <v>19</v>
      </c>
      <c r="J395" s="2" t="s">
        <v>19</v>
      </c>
      <c r="L395" s="2"/>
      <c r="M395" s="2"/>
    </row>
    <row r="396" spans="1:13" x14ac:dyDescent="0.25">
      <c r="A396" s="12" t="s">
        <v>164</v>
      </c>
      <c r="B396" s="15">
        <v>44527</v>
      </c>
      <c r="C396" s="2" t="s">
        <v>30</v>
      </c>
      <c r="D396" s="2" t="s">
        <v>24</v>
      </c>
      <c r="E396" s="2" t="s">
        <v>5</v>
      </c>
      <c r="F396" s="6">
        <v>6000902</v>
      </c>
      <c r="G396" s="2" t="s">
        <v>6</v>
      </c>
      <c r="H396" s="2" t="s">
        <v>45</v>
      </c>
      <c r="I396" s="2" t="s">
        <v>19</v>
      </c>
      <c r="J396" s="2" t="s">
        <v>19</v>
      </c>
      <c r="L396" s="2"/>
      <c r="M396" s="2"/>
    </row>
    <row r="397" spans="1:13" x14ac:dyDescent="0.25">
      <c r="A397" s="12" t="s">
        <v>489</v>
      </c>
      <c r="B397" s="15">
        <v>44527</v>
      </c>
      <c r="C397" s="2" t="s">
        <v>16</v>
      </c>
      <c r="D397" s="2" t="s">
        <v>17</v>
      </c>
      <c r="E397" s="2" t="s">
        <v>3</v>
      </c>
      <c r="F397" s="6">
        <v>660473</v>
      </c>
      <c r="G397" s="2" t="s">
        <v>6</v>
      </c>
      <c r="H397" s="3" t="s">
        <v>18</v>
      </c>
      <c r="I397" s="2" t="s">
        <v>46</v>
      </c>
      <c r="J397" s="2" t="s">
        <v>46</v>
      </c>
      <c r="L397" s="2"/>
      <c r="M397" s="2"/>
    </row>
    <row r="398" spans="1:13" x14ac:dyDescent="0.25">
      <c r="A398" s="12" t="s">
        <v>185</v>
      </c>
      <c r="B398" s="15">
        <v>44527</v>
      </c>
      <c r="C398" s="2" t="s">
        <v>16</v>
      </c>
      <c r="D398" s="2" t="s">
        <v>28</v>
      </c>
      <c r="E398" s="2" t="s">
        <v>3</v>
      </c>
      <c r="F398" s="6">
        <v>4978985</v>
      </c>
      <c r="G398" s="2" t="s">
        <v>6</v>
      </c>
      <c r="H398" s="2" t="s">
        <v>45</v>
      </c>
      <c r="I398" s="2" t="s">
        <v>19</v>
      </c>
      <c r="J398" s="2" t="s">
        <v>46</v>
      </c>
      <c r="L398" s="2"/>
      <c r="M398" s="2"/>
    </row>
    <row r="399" spans="1:13" x14ac:dyDescent="0.25">
      <c r="A399" s="12" t="s">
        <v>176</v>
      </c>
      <c r="B399" s="15">
        <v>44528</v>
      </c>
      <c r="C399" s="2" t="s">
        <v>16</v>
      </c>
      <c r="D399" s="2" t="s">
        <v>17</v>
      </c>
      <c r="E399" s="2" t="s">
        <v>3</v>
      </c>
      <c r="F399" s="6">
        <v>5213100</v>
      </c>
      <c r="G399" s="2" t="s">
        <v>6</v>
      </c>
      <c r="H399" s="3" t="s">
        <v>18</v>
      </c>
      <c r="I399" s="2" t="s">
        <v>19</v>
      </c>
      <c r="J399" s="2" t="s">
        <v>19</v>
      </c>
      <c r="L399" s="2"/>
      <c r="M399" s="2"/>
    </row>
    <row r="400" spans="1:13" x14ac:dyDescent="0.25">
      <c r="A400" s="12" t="s">
        <v>323</v>
      </c>
      <c r="B400" s="15">
        <v>44528</v>
      </c>
      <c r="C400" s="2" t="s">
        <v>30</v>
      </c>
      <c r="D400" s="2" t="s">
        <v>17</v>
      </c>
      <c r="E400" s="2" t="s">
        <v>3</v>
      </c>
      <c r="F400" s="6">
        <v>2336132</v>
      </c>
      <c r="G400" s="2" t="s">
        <v>9</v>
      </c>
      <c r="H400" s="2" t="s">
        <v>45</v>
      </c>
      <c r="I400" s="2" t="s">
        <v>46</v>
      </c>
      <c r="J400" s="2" t="s">
        <v>46</v>
      </c>
      <c r="L400" s="2"/>
      <c r="M400" s="2"/>
    </row>
    <row r="401" spans="1:13" x14ac:dyDescent="0.25">
      <c r="A401" s="12" t="s">
        <v>157</v>
      </c>
      <c r="B401" s="15">
        <v>44528</v>
      </c>
      <c r="C401" s="2" t="s">
        <v>16</v>
      </c>
      <c r="D401" s="2" t="s">
        <v>28</v>
      </c>
      <c r="E401" s="2" t="s">
        <v>3</v>
      </c>
      <c r="F401" s="6">
        <v>6253000</v>
      </c>
      <c r="G401" s="2" t="s">
        <v>6</v>
      </c>
      <c r="H401" s="3" t="s">
        <v>18</v>
      </c>
      <c r="I401" s="2" t="s">
        <v>19</v>
      </c>
      <c r="J401" s="2" t="s">
        <v>19</v>
      </c>
      <c r="L401" s="2"/>
      <c r="M401" s="2"/>
    </row>
    <row r="402" spans="1:13" x14ac:dyDescent="0.25">
      <c r="A402" s="12" t="s">
        <v>430</v>
      </c>
      <c r="B402" s="15">
        <v>44528</v>
      </c>
      <c r="C402" s="2" t="s">
        <v>16</v>
      </c>
      <c r="D402" s="2" t="s">
        <v>17</v>
      </c>
      <c r="E402" s="2" t="s">
        <v>3</v>
      </c>
      <c r="F402" s="6">
        <v>1500000</v>
      </c>
      <c r="G402" s="2" t="s">
        <v>2</v>
      </c>
      <c r="H402" s="2" t="s">
        <v>92</v>
      </c>
      <c r="I402" s="2" t="s">
        <v>19</v>
      </c>
      <c r="J402" s="2" t="s">
        <v>19</v>
      </c>
      <c r="L402" s="2"/>
      <c r="M402" s="2"/>
    </row>
    <row r="403" spans="1:13" x14ac:dyDescent="0.25">
      <c r="A403" s="12" t="s">
        <v>267</v>
      </c>
      <c r="B403" s="15">
        <v>44528</v>
      </c>
      <c r="C403" s="2" t="s">
        <v>30</v>
      </c>
      <c r="D403" s="2" t="s">
        <v>22</v>
      </c>
      <c r="E403" s="2" t="s">
        <v>4</v>
      </c>
      <c r="F403" s="6">
        <v>2984500</v>
      </c>
      <c r="G403" s="2" t="s">
        <v>9</v>
      </c>
      <c r="H403" s="2" t="s">
        <v>45</v>
      </c>
      <c r="I403" s="2" t="s">
        <v>46</v>
      </c>
      <c r="J403" s="2" t="s">
        <v>46</v>
      </c>
      <c r="L403" s="2"/>
      <c r="M403" s="2"/>
    </row>
    <row r="404" spans="1:13" x14ac:dyDescent="0.25">
      <c r="A404" s="12" t="s">
        <v>300</v>
      </c>
      <c r="B404" s="15">
        <v>44528</v>
      </c>
      <c r="C404" s="2" t="s">
        <v>16</v>
      </c>
      <c r="D404" s="2" t="s">
        <v>22</v>
      </c>
      <c r="E404" s="2" t="s">
        <v>4</v>
      </c>
      <c r="F404" s="6">
        <v>2502600</v>
      </c>
      <c r="G404" s="2" t="s">
        <v>8</v>
      </c>
      <c r="H404" s="3" t="s">
        <v>18</v>
      </c>
      <c r="I404" s="2" t="s">
        <v>19</v>
      </c>
      <c r="J404" s="2" t="s">
        <v>19</v>
      </c>
      <c r="L404" s="2"/>
      <c r="M404" s="2"/>
    </row>
    <row r="405" spans="1:13" x14ac:dyDescent="0.25">
      <c r="A405" s="12" t="s">
        <v>135</v>
      </c>
      <c r="B405" s="15">
        <v>44528</v>
      </c>
      <c r="C405" s="2" t="s">
        <v>16</v>
      </c>
      <c r="D405" s="2" t="s">
        <v>17</v>
      </c>
      <c r="E405" s="2" t="s">
        <v>3</v>
      </c>
      <c r="F405" s="6">
        <v>8115500</v>
      </c>
      <c r="G405" s="2" t="s">
        <v>2</v>
      </c>
      <c r="H405" s="3" t="s">
        <v>18</v>
      </c>
      <c r="I405" s="2" t="s">
        <v>19</v>
      </c>
      <c r="J405" s="2" t="s">
        <v>19</v>
      </c>
      <c r="L405" s="2"/>
      <c r="M405" s="2"/>
    </row>
    <row r="406" spans="1:13" x14ac:dyDescent="0.25">
      <c r="A406" s="12" t="s">
        <v>342</v>
      </c>
      <c r="B406" s="15">
        <v>44529</v>
      </c>
      <c r="C406" s="2" t="s">
        <v>30</v>
      </c>
      <c r="D406" s="2" t="s">
        <v>17</v>
      </c>
      <c r="E406" s="2" t="s">
        <v>3</v>
      </c>
      <c r="F406" s="6">
        <v>2162291</v>
      </c>
      <c r="G406" s="2" t="s">
        <v>6</v>
      </c>
      <c r="H406" s="2" t="s">
        <v>45</v>
      </c>
      <c r="I406" s="2" t="s">
        <v>46</v>
      </c>
      <c r="J406" s="2" t="s">
        <v>46</v>
      </c>
      <c r="L406" s="2"/>
      <c r="M406" s="2"/>
    </row>
    <row r="407" spans="1:13" x14ac:dyDescent="0.25">
      <c r="A407" s="12" t="s">
        <v>213</v>
      </c>
      <c r="B407" s="15">
        <v>44530</v>
      </c>
      <c r="C407" s="2" t="s">
        <v>30</v>
      </c>
      <c r="D407" s="2" t="s">
        <v>22</v>
      </c>
      <c r="E407" s="2" t="s">
        <v>4</v>
      </c>
      <c r="F407" s="6">
        <v>4064995</v>
      </c>
      <c r="G407" s="2" t="s">
        <v>8</v>
      </c>
      <c r="H407" s="2" t="s">
        <v>45</v>
      </c>
      <c r="I407" s="2" t="s">
        <v>46</v>
      </c>
      <c r="J407" s="2" t="s">
        <v>46</v>
      </c>
      <c r="L407" s="2"/>
      <c r="M407" s="2"/>
    </row>
    <row r="408" spans="1:13" x14ac:dyDescent="0.25">
      <c r="A408" s="12" t="s">
        <v>247</v>
      </c>
      <c r="B408" s="15">
        <v>44530</v>
      </c>
      <c r="C408" s="2" t="s">
        <v>30</v>
      </c>
      <c r="D408" s="2" t="s">
        <v>17</v>
      </c>
      <c r="E408" s="2" t="s">
        <v>3</v>
      </c>
      <c r="F408" s="6">
        <v>3295800</v>
      </c>
      <c r="G408" s="2" t="s">
        <v>6</v>
      </c>
      <c r="H408" s="2" t="s">
        <v>45</v>
      </c>
      <c r="I408" s="2" t="s">
        <v>46</v>
      </c>
      <c r="J408" s="2" t="s">
        <v>46</v>
      </c>
      <c r="L408" s="2"/>
      <c r="M408" s="2"/>
    </row>
    <row r="409" spans="1:13" x14ac:dyDescent="0.25">
      <c r="A409" s="12" t="s">
        <v>104</v>
      </c>
      <c r="B409" s="15">
        <v>44530</v>
      </c>
      <c r="C409" s="2" t="s">
        <v>16</v>
      </c>
      <c r="D409" s="2" t="s">
        <v>17</v>
      </c>
      <c r="E409" s="2" t="s">
        <v>3</v>
      </c>
      <c r="F409" s="6">
        <v>9710700</v>
      </c>
      <c r="G409" s="2" t="s">
        <v>6</v>
      </c>
      <c r="H409" s="3" t="s">
        <v>18</v>
      </c>
      <c r="I409" s="2" t="s">
        <v>19</v>
      </c>
      <c r="J409" s="2" t="s">
        <v>19</v>
      </c>
      <c r="L409" s="2"/>
      <c r="M409" s="2"/>
    </row>
    <row r="410" spans="1:13" x14ac:dyDescent="0.25">
      <c r="A410" s="12" t="s">
        <v>322</v>
      </c>
      <c r="B410" s="15">
        <v>44531</v>
      </c>
      <c r="C410" s="2" t="s">
        <v>16</v>
      </c>
      <c r="D410" s="2" t="s">
        <v>17</v>
      </c>
      <c r="E410" s="2" t="s">
        <v>3</v>
      </c>
      <c r="F410" s="6">
        <v>2350000</v>
      </c>
      <c r="G410" s="2" t="s">
        <v>8</v>
      </c>
      <c r="H410" s="3" t="s">
        <v>18</v>
      </c>
      <c r="I410" s="2" t="s">
        <v>19</v>
      </c>
      <c r="J410" s="2" t="s">
        <v>19</v>
      </c>
      <c r="L410" s="2"/>
      <c r="M410" s="2"/>
    </row>
    <row r="411" spans="1:13" x14ac:dyDescent="0.25">
      <c r="A411" s="12" t="s">
        <v>391</v>
      </c>
      <c r="B411" s="15">
        <v>44531</v>
      </c>
      <c r="C411" s="2" t="s">
        <v>16</v>
      </c>
      <c r="D411" s="2" t="s">
        <v>28</v>
      </c>
      <c r="E411" s="2" t="s">
        <v>3</v>
      </c>
      <c r="F411" s="6">
        <v>1807440</v>
      </c>
      <c r="G411" s="2" t="s">
        <v>6</v>
      </c>
      <c r="H411" s="2" t="s">
        <v>125</v>
      </c>
      <c r="I411" s="2" t="s">
        <v>19</v>
      </c>
      <c r="J411" s="2" t="s">
        <v>19</v>
      </c>
      <c r="L411" s="2"/>
      <c r="M411" s="2"/>
    </row>
    <row r="412" spans="1:13" x14ac:dyDescent="0.25">
      <c r="A412" s="12" t="s">
        <v>253</v>
      </c>
      <c r="B412" s="15">
        <v>44531</v>
      </c>
      <c r="C412" s="2" t="s">
        <v>16</v>
      </c>
      <c r="D412" s="2" t="s">
        <v>22</v>
      </c>
      <c r="E412" s="2" t="s">
        <v>4</v>
      </c>
      <c r="F412" s="6">
        <v>3175400</v>
      </c>
      <c r="G412" s="2" t="s">
        <v>8</v>
      </c>
      <c r="H412" s="3" t="s">
        <v>20</v>
      </c>
      <c r="I412" s="2" t="s">
        <v>19</v>
      </c>
      <c r="J412" s="2" t="s">
        <v>19</v>
      </c>
      <c r="L412" s="2"/>
      <c r="M412" s="2"/>
    </row>
    <row r="413" spans="1:13" x14ac:dyDescent="0.25">
      <c r="A413" s="12" t="s">
        <v>232</v>
      </c>
      <c r="B413" s="15">
        <v>44531</v>
      </c>
      <c r="C413" s="2" t="s">
        <v>16</v>
      </c>
      <c r="D413" s="2" t="s">
        <v>22</v>
      </c>
      <c r="E413" s="2" t="s">
        <v>4</v>
      </c>
      <c r="F413" s="6">
        <v>3741300</v>
      </c>
      <c r="G413" s="2" t="s">
        <v>2</v>
      </c>
      <c r="H413" s="3" t="s">
        <v>18</v>
      </c>
      <c r="I413" s="2" t="s">
        <v>19</v>
      </c>
      <c r="J413" s="2" t="s">
        <v>19</v>
      </c>
      <c r="L413" s="2"/>
      <c r="M413" s="2"/>
    </row>
    <row r="414" spans="1:13" x14ac:dyDescent="0.25">
      <c r="A414" s="12" t="s">
        <v>281</v>
      </c>
      <c r="B414" s="15">
        <v>44532</v>
      </c>
      <c r="C414" s="2" t="s">
        <v>30</v>
      </c>
      <c r="D414" s="2" t="s">
        <v>17</v>
      </c>
      <c r="E414" s="2" t="s">
        <v>3</v>
      </c>
      <c r="F414" s="6">
        <v>2806200</v>
      </c>
      <c r="G414" s="2" t="s">
        <v>6</v>
      </c>
      <c r="H414" s="2" t="s">
        <v>45</v>
      </c>
      <c r="I414" s="2" t="s">
        <v>46</v>
      </c>
      <c r="J414" s="2" t="s">
        <v>46</v>
      </c>
      <c r="L414" s="2"/>
      <c r="M414" s="2"/>
    </row>
    <row r="415" spans="1:13" x14ac:dyDescent="0.25">
      <c r="A415" s="12" t="s">
        <v>161</v>
      </c>
      <c r="B415" s="15">
        <v>44532</v>
      </c>
      <c r="C415" s="2" t="s">
        <v>16</v>
      </c>
      <c r="D415" s="2" t="s">
        <v>24</v>
      </c>
      <c r="E415" s="2" t="s">
        <v>5</v>
      </c>
      <c r="F415" s="6">
        <v>6169400</v>
      </c>
      <c r="G415" s="2" t="s">
        <v>6</v>
      </c>
      <c r="H415" s="3" t="s">
        <v>18</v>
      </c>
      <c r="I415" s="2" t="s">
        <v>19</v>
      </c>
      <c r="J415" s="2" t="s">
        <v>19</v>
      </c>
      <c r="L415" s="2"/>
      <c r="M415" s="2"/>
    </row>
    <row r="416" spans="1:13" x14ac:dyDescent="0.25">
      <c r="A416" s="12" t="s">
        <v>327</v>
      </c>
      <c r="B416" s="15">
        <v>44532</v>
      </c>
      <c r="C416" s="2" t="s">
        <v>16</v>
      </c>
      <c r="D416" s="2" t="s">
        <v>17</v>
      </c>
      <c r="E416" s="2" t="s">
        <v>3</v>
      </c>
      <c r="F416" s="6">
        <v>2325718</v>
      </c>
      <c r="G416" s="2" t="s">
        <v>9</v>
      </c>
      <c r="H416" s="2" t="s">
        <v>26</v>
      </c>
      <c r="I416" s="2" t="s">
        <v>46</v>
      </c>
      <c r="J416" s="2" t="s">
        <v>46</v>
      </c>
      <c r="L416" s="2"/>
      <c r="M416" s="2"/>
    </row>
    <row r="417" spans="1:13" x14ac:dyDescent="0.25">
      <c r="A417" s="12" t="s">
        <v>526</v>
      </c>
      <c r="B417" s="15">
        <v>44533</v>
      </c>
      <c r="C417" s="2" t="s">
        <v>16</v>
      </c>
      <c r="D417" s="2" t="s">
        <v>17</v>
      </c>
      <c r="E417" s="2" t="s">
        <v>3</v>
      </c>
      <c r="F417" s="6">
        <v>245000</v>
      </c>
      <c r="G417" s="2" t="s">
        <v>6</v>
      </c>
      <c r="H417" s="2" t="s">
        <v>33</v>
      </c>
      <c r="I417" s="2" t="s">
        <v>46</v>
      </c>
      <c r="J417" s="2" t="s">
        <v>46</v>
      </c>
      <c r="L417" s="2"/>
      <c r="M417" s="2"/>
    </row>
    <row r="418" spans="1:13" x14ac:dyDescent="0.25">
      <c r="A418" s="12" t="s">
        <v>205</v>
      </c>
      <c r="B418" s="15">
        <v>44533</v>
      </c>
      <c r="C418" s="2" t="s">
        <v>16</v>
      </c>
      <c r="D418" s="2" t="s">
        <v>22</v>
      </c>
      <c r="E418" s="2" t="s">
        <v>4</v>
      </c>
      <c r="F418" s="6">
        <v>4201800</v>
      </c>
      <c r="G418" s="2" t="s">
        <v>6</v>
      </c>
      <c r="H418" s="2" t="s">
        <v>45</v>
      </c>
      <c r="I418" s="2" t="s">
        <v>46</v>
      </c>
      <c r="J418" s="2" t="s">
        <v>46</v>
      </c>
      <c r="L418" s="2"/>
      <c r="M418" s="2"/>
    </row>
    <row r="419" spans="1:13" x14ac:dyDescent="0.25">
      <c r="A419" s="12" t="s">
        <v>277</v>
      </c>
      <c r="B419" s="15">
        <v>44534</v>
      </c>
      <c r="C419" s="2" t="s">
        <v>30</v>
      </c>
      <c r="D419" s="2" t="s">
        <v>22</v>
      </c>
      <c r="E419" s="2" t="s">
        <v>4</v>
      </c>
      <c r="F419" s="6">
        <v>2820265</v>
      </c>
      <c r="G419" s="2" t="s">
        <v>6</v>
      </c>
      <c r="H419" s="2" t="s">
        <v>45</v>
      </c>
      <c r="I419" s="2" t="s">
        <v>46</v>
      </c>
      <c r="J419" s="2" t="s">
        <v>46</v>
      </c>
      <c r="L419" s="2"/>
      <c r="M419" s="2"/>
    </row>
    <row r="420" spans="1:13" x14ac:dyDescent="0.25">
      <c r="A420" s="12" t="s">
        <v>80</v>
      </c>
      <c r="B420" s="15">
        <v>44534</v>
      </c>
      <c r="C420" s="2" t="s">
        <v>16</v>
      </c>
      <c r="D420" s="2" t="s">
        <v>17</v>
      </c>
      <c r="E420" s="2" t="s">
        <v>3</v>
      </c>
      <c r="F420" s="6">
        <v>12220000</v>
      </c>
      <c r="G420" s="2" t="s">
        <v>6</v>
      </c>
      <c r="H420" s="3" t="s">
        <v>20</v>
      </c>
      <c r="I420" s="2" t="s">
        <v>19</v>
      </c>
      <c r="J420" s="2" t="s">
        <v>19</v>
      </c>
      <c r="L420" s="2"/>
      <c r="M420" s="2"/>
    </row>
    <row r="421" spans="1:13" x14ac:dyDescent="0.25">
      <c r="A421" s="12" t="s">
        <v>463</v>
      </c>
      <c r="B421" s="15">
        <v>44535</v>
      </c>
      <c r="C421" s="2" t="s">
        <v>16</v>
      </c>
      <c r="D421" s="2" t="s">
        <v>17</v>
      </c>
      <c r="E421" s="2" t="s">
        <v>3</v>
      </c>
      <c r="F421" s="6">
        <v>1144300</v>
      </c>
      <c r="G421" s="2" t="s">
        <v>6</v>
      </c>
      <c r="H421" s="3" t="s">
        <v>18</v>
      </c>
      <c r="I421" s="2" t="s">
        <v>19</v>
      </c>
      <c r="J421" s="2" t="s">
        <v>19</v>
      </c>
      <c r="L421" s="2"/>
      <c r="M421" s="2"/>
    </row>
    <row r="422" spans="1:13" x14ac:dyDescent="0.25">
      <c r="A422" s="12" t="s">
        <v>196</v>
      </c>
      <c r="B422" s="15">
        <v>44535</v>
      </c>
      <c r="C422" s="2" t="s">
        <v>16</v>
      </c>
      <c r="D422" s="2" t="s">
        <v>17</v>
      </c>
      <c r="E422" s="2" t="s">
        <v>3</v>
      </c>
      <c r="F422" s="6">
        <v>4530000</v>
      </c>
      <c r="G422" s="2" t="s">
        <v>6</v>
      </c>
      <c r="H422" s="3" t="s">
        <v>18</v>
      </c>
      <c r="I422" s="2" t="s">
        <v>19</v>
      </c>
      <c r="J422" s="2" t="s">
        <v>19</v>
      </c>
      <c r="L422" s="2"/>
      <c r="M422" s="2"/>
    </row>
    <row r="423" spans="1:13" x14ac:dyDescent="0.25">
      <c r="A423" s="12" t="s">
        <v>496</v>
      </c>
      <c r="B423" s="15">
        <v>44535</v>
      </c>
      <c r="C423" s="2" t="s">
        <v>16</v>
      </c>
      <c r="D423" s="2" t="s">
        <v>149</v>
      </c>
      <c r="E423" s="2" t="s">
        <v>5</v>
      </c>
      <c r="F423" s="6">
        <v>552300</v>
      </c>
      <c r="G423" s="2" t="s">
        <v>6</v>
      </c>
      <c r="H423" s="3" t="s">
        <v>18</v>
      </c>
      <c r="I423" s="2" t="s">
        <v>46</v>
      </c>
      <c r="J423" s="2" t="s">
        <v>46</v>
      </c>
      <c r="L423" s="2"/>
      <c r="M423" s="2"/>
    </row>
    <row r="424" spans="1:13" x14ac:dyDescent="0.25">
      <c r="A424" s="12" t="s">
        <v>365</v>
      </c>
      <c r="B424" s="15">
        <v>44535</v>
      </c>
      <c r="C424" s="2" t="s">
        <v>16</v>
      </c>
      <c r="D424" s="2" t="s">
        <v>17</v>
      </c>
      <c r="E424" s="2" t="s">
        <v>3</v>
      </c>
      <c r="F424" s="6">
        <v>2000300</v>
      </c>
      <c r="G424" s="2" t="s">
        <v>8</v>
      </c>
      <c r="H424" s="3" t="s">
        <v>20</v>
      </c>
      <c r="I424" s="2" t="s">
        <v>46</v>
      </c>
      <c r="J424" s="2" t="s">
        <v>46</v>
      </c>
      <c r="L424" s="2"/>
      <c r="M424" s="2"/>
    </row>
    <row r="425" spans="1:13" x14ac:dyDescent="0.25">
      <c r="A425" s="12" t="s">
        <v>216</v>
      </c>
      <c r="B425" s="15">
        <v>44535</v>
      </c>
      <c r="C425" s="2" t="s">
        <v>16</v>
      </c>
      <c r="D425" s="2" t="s">
        <v>28</v>
      </c>
      <c r="E425" s="2" t="s">
        <v>3</v>
      </c>
      <c r="F425" s="6">
        <v>3990000</v>
      </c>
      <c r="G425" s="2" t="s">
        <v>6</v>
      </c>
      <c r="H425" s="3" t="s">
        <v>18</v>
      </c>
      <c r="I425" s="2" t="s">
        <v>19</v>
      </c>
      <c r="J425" s="2" t="s">
        <v>19</v>
      </c>
      <c r="L425" s="2"/>
      <c r="M425" s="2"/>
    </row>
    <row r="426" spans="1:13" x14ac:dyDescent="0.25">
      <c r="A426" s="12" t="s">
        <v>168</v>
      </c>
      <c r="B426" s="15">
        <v>44537</v>
      </c>
      <c r="C426" s="2" t="s">
        <v>16</v>
      </c>
      <c r="D426" s="2" t="s">
        <v>28</v>
      </c>
      <c r="E426" s="2" t="s">
        <v>3</v>
      </c>
      <c r="F426" s="6">
        <v>5850000</v>
      </c>
      <c r="G426" s="2" t="s">
        <v>6</v>
      </c>
      <c r="H426" s="3" t="s">
        <v>18</v>
      </c>
      <c r="I426" s="2" t="s">
        <v>19</v>
      </c>
      <c r="J426" s="2" t="s">
        <v>19</v>
      </c>
      <c r="L426" s="2"/>
      <c r="M426" s="2"/>
    </row>
    <row r="427" spans="1:13" x14ac:dyDescent="0.25">
      <c r="A427" s="12" t="s">
        <v>158</v>
      </c>
      <c r="B427" s="15">
        <v>44537</v>
      </c>
      <c r="C427" s="2" t="s">
        <v>16</v>
      </c>
      <c r="D427" s="2" t="s">
        <v>28</v>
      </c>
      <c r="E427" s="2" t="s">
        <v>3</v>
      </c>
      <c r="F427" s="6">
        <v>6250000</v>
      </c>
      <c r="G427" s="2" t="s">
        <v>6</v>
      </c>
      <c r="H427" s="3" t="s">
        <v>18</v>
      </c>
      <c r="I427" s="2" t="s">
        <v>19</v>
      </c>
      <c r="J427" s="2" t="s">
        <v>19</v>
      </c>
      <c r="L427" s="2"/>
      <c r="M427" s="2"/>
    </row>
    <row r="428" spans="1:13" x14ac:dyDescent="0.25">
      <c r="A428" s="12" t="s">
        <v>450</v>
      </c>
      <c r="B428" s="15">
        <v>44537</v>
      </c>
      <c r="C428" s="2" t="s">
        <v>16</v>
      </c>
      <c r="D428" s="2" t="s">
        <v>264</v>
      </c>
      <c r="E428" s="2" t="s">
        <v>5</v>
      </c>
      <c r="F428" s="6">
        <v>1327600</v>
      </c>
      <c r="G428" s="2" t="s">
        <v>6</v>
      </c>
      <c r="H428" s="3" t="s">
        <v>18</v>
      </c>
      <c r="I428" s="2" t="s">
        <v>46</v>
      </c>
      <c r="J428" s="2" t="s">
        <v>46</v>
      </c>
      <c r="L428" s="2"/>
      <c r="M428" s="2"/>
    </row>
    <row r="429" spans="1:13" x14ac:dyDescent="0.25">
      <c r="A429" s="12" t="s">
        <v>429</v>
      </c>
      <c r="B429" s="15">
        <v>44537</v>
      </c>
      <c r="C429" s="2" t="s">
        <v>16</v>
      </c>
      <c r="D429" s="2" t="s">
        <v>17</v>
      </c>
      <c r="E429" s="2" t="s">
        <v>3</v>
      </c>
      <c r="F429" s="6">
        <v>1510000</v>
      </c>
      <c r="G429" s="2" t="s">
        <v>8</v>
      </c>
      <c r="H429" s="2" t="s">
        <v>92</v>
      </c>
      <c r="I429" s="2" t="s">
        <v>46</v>
      </c>
      <c r="J429" s="2" t="s">
        <v>46</v>
      </c>
      <c r="L429" s="2"/>
      <c r="M429" s="2"/>
    </row>
    <row r="430" spans="1:13" x14ac:dyDescent="0.25">
      <c r="A430" s="12" t="s">
        <v>224</v>
      </c>
      <c r="B430" s="15">
        <v>44538</v>
      </c>
      <c r="C430" s="2" t="s">
        <v>16</v>
      </c>
      <c r="D430" s="2" t="s">
        <v>17</v>
      </c>
      <c r="E430" s="2" t="s">
        <v>3</v>
      </c>
      <c r="F430" s="6">
        <v>3871000</v>
      </c>
      <c r="G430" s="2" t="s">
        <v>6</v>
      </c>
      <c r="H430" s="3" t="s">
        <v>18</v>
      </c>
      <c r="I430" s="2" t="s">
        <v>19</v>
      </c>
      <c r="J430" s="2" t="s">
        <v>19</v>
      </c>
      <c r="L430" s="2"/>
      <c r="M430" s="2"/>
    </row>
    <row r="431" spans="1:13" x14ac:dyDescent="0.25">
      <c r="A431" s="12" t="s">
        <v>500</v>
      </c>
      <c r="B431" s="15">
        <v>44539</v>
      </c>
      <c r="C431" s="2" t="s">
        <v>16</v>
      </c>
      <c r="D431" s="2" t="s">
        <v>17</v>
      </c>
      <c r="E431" s="2" t="s">
        <v>3</v>
      </c>
      <c r="F431" s="6">
        <v>513300</v>
      </c>
      <c r="G431" s="2" t="s">
        <v>6</v>
      </c>
      <c r="H431" s="3" t="s">
        <v>18</v>
      </c>
      <c r="I431" s="2" t="s">
        <v>46</v>
      </c>
      <c r="J431" s="2" t="s">
        <v>46</v>
      </c>
      <c r="L431" s="2"/>
      <c r="M431" s="2"/>
    </row>
    <row r="432" spans="1:13" x14ac:dyDescent="0.25">
      <c r="A432" s="12" t="s">
        <v>268</v>
      </c>
      <c r="B432" s="15">
        <v>44539</v>
      </c>
      <c r="C432" s="2" t="s">
        <v>30</v>
      </c>
      <c r="D432" s="2" t="s">
        <v>17</v>
      </c>
      <c r="E432" s="2" t="s">
        <v>3</v>
      </c>
      <c r="F432" s="6">
        <v>2943800</v>
      </c>
      <c r="G432" s="2" t="s">
        <v>6</v>
      </c>
      <c r="H432" s="2" t="s">
        <v>45</v>
      </c>
      <c r="I432" s="2" t="s">
        <v>46</v>
      </c>
      <c r="J432" s="2" t="s">
        <v>46</v>
      </c>
      <c r="L432" s="2"/>
      <c r="M432" s="2"/>
    </row>
    <row r="433" spans="1:13" x14ac:dyDescent="0.25">
      <c r="A433" s="12" t="s">
        <v>219</v>
      </c>
      <c r="B433" s="15">
        <v>44539</v>
      </c>
      <c r="C433" s="2" t="s">
        <v>16</v>
      </c>
      <c r="D433" s="2" t="s">
        <v>22</v>
      </c>
      <c r="E433" s="2" t="s">
        <v>4</v>
      </c>
      <c r="F433" s="6">
        <v>3952500</v>
      </c>
      <c r="G433" s="2" t="s">
        <v>8</v>
      </c>
      <c r="H433" s="2" t="s">
        <v>26</v>
      </c>
      <c r="I433" s="2" t="s">
        <v>19</v>
      </c>
      <c r="J433" s="2" t="s">
        <v>19</v>
      </c>
      <c r="L433" s="2"/>
      <c r="M433" s="2"/>
    </row>
    <row r="434" spans="1:13" x14ac:dyDescent="0.25">
      <c r="A434" s="12" t="s">
        <v>121</v>
      </c>
      <c r="B434" s="15">
        <v>44539</v>
      </c>
      <c r="C434" s="2" t="s">
        <v>16</v>
      </c>
      <c r="D434" s="2" t="s">
        <v>17</v>
      </c>
      <c r="E434" s="2" t="s">
        <v>3</v>
      </c>
      <c r="F434" s="6">
        <v>8923000</v>
      </c>
      <c r="G434" s="2" t="s">
        <v>6</v>
      </c>
      <c r="H434" s="3" t="s">
        <v>18</v>
      </c>
      <c r="I434" s="2" t="s">
        <v>19</v>
      </c>
      <c r="J434" s="2" t="s">
        <v>19</v>
      </c>
      <c r="L434" s="2"/>
      <c r="M434" s="2"/>
    </row>
    <row r="435" spans="1:13" x14ac:dyDescent="0.25">
      <c r="A435" s="12" t="s">
        <v>272</v>
      </c>
      <c r="B435" s="15">
        <v>44539</v>
      </c>
      <c r="C435" s="2" t="s">
        <v>16</v>
      </c>
      <c r="D435" s="2" t="s">
        <v>22</v>
      </c>
      <c r="E435" s="2" t="s">
        <v>4</v>
      </c>
      <c r="F435" s="6">
        <v>2900000</v>
      </c>
      <c r="G435" s="2" t="s">
        <v>2</v>
      </c>
      <c r="H435" s="3" t="s">
        <v>18</v>
      </c>
      <c r="I435" s="2" t="s">
        <v>19</v>
      </c>
      <c r="J435" s="2" t="s">
        <v>19</v>
      </c>
      <c r="L435" s="2"/>
      <c r="M435" s="2"/>
    </row>
    <row r="436" spans="1:13" x14ac:dyDescent="0.25">
      <c r="A436" s="12" t="s">
        <v>153</v>
      </c>
      <c r="B436" s="15">
        <v>44539</v>
      </c>
      <c r="C436" s="2" t="s">
        <v>16</v>
      </c>
      <c r="D436" s="2" t="s">
        <v>17</v>
      </c>
      <c r="E436" s="2" t="s">
        <v>3</v>
      </c>
      <c r="F436" s="6">
        <v>6450000</v>
      </c>
      <c r="G436" s="2" t="s">
        <v>6</v>
      </c>
      <c r="H436" s="3" t="s">
        <v>20</v>
      </c>
      <c r="I436" s="2" t="s">
        <v>19</v>
      </c>
      <c r="J436" s="2" t="s">
        <v>19</v>
      </c>
      <c r="L436" s="2"/>
      <c r="M436" s="2"/>
    </row>
    <row r="437" spans="1:13" x14ac:dyDescent="0.25">
      <c r="A437" s="12" t="s">
        <v>199</v>
      </c>
      <c r="B437" s="15">
        <v>44540</v>
      </c>
      <c r="C437" s="2" t="s">
        <v>16</v>
      </c>
      <c r="D437" s="2" t="s">
        <v>17</v>
      </c>
      <c r="E437" s="2" t="s">
        <v>3</v>
      </c>
      <c r="F437" s="6">
        <v>4479400</v>
      </c>
      <c r="G437" s="2" t="s">
        <v>6</v>
      </c>
      <c r="H437" s="3" t="s">
        <v>18</v>
      </c>
      <c r="I437" s="2" t="s">
        <v>46</v>
      </c>
      <c r="J437" s="2" t="s">
        <v>46</v>
      </c>
      <c r="L437" s="2"/>
      <c r="M437" s="2"/>
    </row>
    <row r="438" spans="1:13" x14ac:dyDescent="0.25">
      <c r="A438" s="12" t="s">
        <v>356</v>
      </c>
      <c r="B438" s="15">
        <v>44541</v>
      </c>
      <c r="C438" s="2" t="s">
        <v>16</v>
      </c>
      <c r="D438" s="2" t="s">
        <v>22</v>
      </c>
      <c r="E438" s="2" t="s">
        <v>4</v>
      </c>
      <c r="F438" s="6">
        <v>2030600</v>
      </c>
      <c r="G438" s="2" t="s">
        <v>6</v>
      </c>
      <c r="H438" s="2" t="s">
        <v>45</v>
      </c>
      <c r="I438" s="2" t="s">
        <v>46</v>
      </c>
      <c r="J438" s="2" t="s">
        <v>46</v>
      </c>
      <c r="L438" s="2"/>
      <c r="M438" s="2"/>
    </row>
    <row r="439" spans="1:13" x14ac:dyDescent="0.25">
      <c r="A439" s="12" t="s">
        <v>360</v>
      </c>
      <c r="B439" s="15">
        <v>44541</v>
      </c>
      <c r="C439" s="2" t="s">
        <v>30</v>
      </c>
      <c r="D439" s="2" t="s">
        <v>17</v>
      </c>
      <c r="E439" s="2" t="s">
        <v>3</v>
      </c>
      <c r="F439" s="6">
        <v>2013357</v>
      </c>
      <c r="G439" s="2" t="s">
        <v>6</v>
      </c>
      <c r="H439" s="2" t="s">
        <v>45</v>
      </c>
      <c r="I439" s="2" t="s">
        <v>46</v>
      </c>
      <c r="J439" s="2" t="s">
        <v>46</v>
      </c>
      <c r="L439" s="2"/>
      <c r="M439" s="2"/>
    </row>
    <row r="440" spans="1:13" x14ac:dyDescent="0.25">
      <c r="A440" s="12" t="s">
        <v>215</v>
      </c>
      <c r="B440" s="15">
        <v>44541</v>
      </c>
      <c r="C440" s="2" t="s">
        <v>30</v>
      </c>
      <c r="D440" s="2" t="s">
        <v>17</v>
      </c>
      <c r="E440" s="2" t="s">
        <v>3</v>
      </c>
      <c r="F440" s="6">
        <v>4017155</v>
      </c>
      <c r="G440" s="2" t="s">
        <v>6</v>
      </c>
      <c r="H440" s="2" t="s">
        <v>45</v>
      </c>
      <c r="I440" s="2" t="s">
        <v>46</v>
      </c>
      <c r="J440" s="2" t="s">
        <v>46</v>
      </c>
      <c r="L440" s="2"/>
      <c r="M440" s="2"/>
    </row>
    <row r="441" spans="1:13" x14ac:dyDescent="0.25">
      <c r="A441" s="12" t="s">
        <v>82</v>
      </c>
      <c r="B441" s="15">
        <v>44541</v>
      </c>
      <c r="C441" s="2" t="s">
        <v>16</v>
      </c>
      <c r="D441" s="2" t="s">
        <v>17</v>
      </c>
      <c r="E441" s="2" t="s">
        <v>3</v>
      </c>
      <c r="F441" s="6">
        <v>11650000</v>
      </c>
      <c r="G441" s="2" t="s">
        <v>6</v>
      </c>
      <c r="H441" s="3" t="s">
        <v>20</v>
      </c>
      <c r="I441" s="2" t="s">
        <v>19</v>
      </c>
      <c r="J441" s="2" t="s">
        <v>19</v>
      </c>
      <c r="L441" s="2"/>
      <c r="M441" s="2"/>
    </row>
    <row r="442" spans="1:13" x14ac:dyDescent="0.25">
      <c r="A442" s="12" t="s">
        <v>113</v>
      </c>
      <c r="B442" s="15">
        <v>44542</v>
      </c>
      <c r="C442" s="2" t="s">
        <v>16</v>
      </c>
      <c r="D442" s="2" t="s">
        <v>17</v>
      </c>
      <c r="E442" s="2" t="s">
        <v>3</v>
      </c>
      <c r="F442" s="6">
        <v>9250000</v>
      </c>
      <c r="G442" s="2" t="s">
        <v>6</v>
      </c>
      <c r="H442" s="3" t="s">
        <v>18</v>
      </c>
      <c r="I442" s="2" t="s">
        <v>19</v>
      </c>
      <c r="J442" s="2" t="s">
        <v>19</v>
      </c>
      <c r="L442" s="2"/>
      <c r="M442" s="2"/>
    </row>
    <row r="443" spans="1:13" x14ac:dyDescent="0.25">
      <c r="A443" s="12" t="s">
        <v>340</v>
      </c>
      <c r="B443" s="15">
        <v>44542</v>
      </c>
      <c r="C443" s="2" t="s">
        <v>30</v>
      </c>
      <c r="D443" s="2" t="s">
        <v>24</v>
      </c>
      <c r="E443" s="2" t="s">
        <v>5</v>
      </c>
      <c r="F443" s="6">
        <v>2198800</v>
      </c>
      <c r="G443" s="2" t="s">
        <v>6</v>
      </c>
      <c r="H443" s="2" t="s">
        <v>45</v>
      </c>
      <c r="I443" s="2" t="s">
        <v>46</v>
      </c>
      <c r="J443" s="2" t="s">
        <v>46</v>
      </c>
      <c r="L443" s="2"/>
      <c r="M443" s="2"/>
    </row>
    <row r="444" spans="1:13" x14ac:dyDescent="0.25">
      <c r="A444" s="12" t="s">
        <v>240</v>
      </c>
      <c r="B444" s="15">
        <v>44542</v>
      </c>
      <c r="C444" s="2" t="s">
        <v>30</v>
      </c>
      <c r="D444" s="2" t="s">
        <v>17</v>
      </c>
      <c r="E444" s="2" t="s">
        <v>3</v>
      </c>
      <c r="F444" s="6">
        <v>3553009</v>
      </c>
      <c r="G444" s="2" t="s">
        <v>6</v>
      </c>
      <c r="H444" s="2" t="s">
        <v>45</v>
      </c>
      <c r="I444" s="2" t="s">
        <v>46</v>
      </c>
      <c r="J444" s="2" t="s">
        <v>46</v>
      </c>
      <c r="L444" s="2"/>
      <c r="M444" s="2"/>
    </row>
    <row r="445" spans="1:13" x14ac:dyDescent="0.25">
      <c r="A445" s="12" t="s">
        <v>468</v>
      </c>
      <c r="B445" s="15">
        <v>44542</v>
      </c>
      <c r="C445" s="2" t="s">
        <v>16</v>
      </c>
      <c r="D445" s="2" t="s">
        <v>22</v>
      </c>
      <c r="E445" s="2" t="s">
        <v>4</v>
      </c>
      <c r="F445" s="6">
        <v>1063100</v>
      </c>
      <c r="G445" s="2" t="s">
        <v>8</v>
      </c>
      <c r="H445" s="3" t="s">
        <v>18</v>
      </c>
      <c r="I445" s="2" t="s">
        <v>19</v>
      </c>
      <c r="J445" s="2" t="s">
        <v>19</v>
      </c>
      <c r="L445" s="2"/>
      <c r="M445" s="2"/>
    </row>
    <row r="446" spans="1:13" x14ac:dyDescent="0.25">
      <c r="A446" s="12" t="s">
        <v>274</v>
      </c>
      <c r="B446" s="15">
        <v>44543</v>
      </c>
      <c r="C446" s="2" t="s">
        <v>16</v>
      </c>
      <c r="D446" s="2" t="s">
        <v>17</v>
      </c>
      <c r="E446" s="2" t="s">
        <v>3</v>
      </c>
      <c r="F446" s="6">
        <v>2854500</v>
      </c>
      <c r="G446" s="2" t="s">
        <v>8</v>
      </c>
      <c r="H446" s="3" t="s">
        <v>18</v>
      </c>
      <c r="I446" s="2" t="s">
        <v>19</v>
      </c>
      <c r="J446" s="2" t="s">
        <v>19</v>
      </c>
      <c r="L446" s="2"/>
      <c r="M446" s="2"/>
    </row>
    <row r="447" spans="1:13" x14ac:dyDescent="0.25">
      <c r="A447" s="12" t="s">
        <v>245</v>
      </c>
      <c r="B447" s="15">
        <v>44543</v>
      </c>
      <c r="C447" s="2" t="s">
        <v>16</v>
      </c>
      <c r="D447" s="2" t="s">
        <v>28</v>
      </c>
      <c r="E447" s="2" t="s">
        <v>3</v>
      </c>
      <c r="F447" s="6">
        <v>3356200</v>
      </c>
      <c r="G447" s="2" t="s">
        <v>8</v>
      </c>
      <c r="H447" s="2" t="s">
        <v>15</v>
      </c>
      <c r="I447" s="2" t="s">
        <v>19</v>
      </c>
      <c r="J447" s="2" t="s">
        <v>19</v>
      </c>
      <c r="L447" s="2"/>
      <c r="M447" s="2"/>
    </row>
    <row r="448" spans="1:13" x14ac:dyDescent="0.25">
      <c r="A448" s="12" t="s">
        <v>383</v>
      </c>
      <c r="B448" s="15">
        <v>44544</v>
      </c>
      <c r="C448" s="2" t="s">
        <v>30</v>
      </c>
      <c r="D448" s="2" t="s">
        <v>17</v>
      </c>
      <c r="E448" s="2" t="s">
        <v>3</v>
      </c>
      <c r="F448" s="6">
        <v>1882600</v>
      </c>
      <c r="G448" s="2" t="s">
        <v>6</v>
      </c>
      <c r="H448" s="2" t="s">
        <v>45</v>
      </c>
      <c r="I448" s="2" t="s">
        <v>46</v>
      </c>
      <c r="J448" s="2" t="s">
        <v>46</v>
      </c>
      <c r="L448" s="2"/>
      <c r="M448" s="2"/>
    </row>
    <row r="449" spans="1:13" x14ac:dyDescent="0.25">
      <c r="A449" s="12" t="s">
        <v>319</v>
      </c>
      <c r="B449" s="15">
        <v>44544</v>
      </c>
      <c r="C449" s="2" t="s">
        <v>30</v>
      </c>
      <c r="D449" s="2" t="s">
        <v>17</v>
      </c>
      <c r="E449" s="2" t="s">
        <v>3</v>
      </c>
      <c r="F449" s="6">
        <v>2393232</v>
      </c>
      <c r="G449" s="2" t="s">
        <v>6</v>
      </c>
      <c r="H449" s="2" t="s">
        <v>45</v>
      </c>
      <c r="I449" s="2" t="s">
        <v>46</v>
      </c>
      <c r="J449" s="2" t="s">
        <v>46</v>
      </c>
      <c r="L449" s="2"/>
      <c r="M449" s="2"/>
    </row>
    <row r="450" spans="1:13" x14ac:dyDescent="0.25">
      <c r="A450" s="12" t="s">
        <v>64</v>
      </c>
      <c r="B450" s="15">
        <v>44544</v>
      </c>
      <c r="C450" s="2" t="s">
        <v>16</v>
      </c>
      <c r="D450" s="2" t="s">
        <v>17</v>
      </c>
      <c r="E450" s="2" t="s">
        <v>3</v>
      </c>
      <c r="F450" s="6">
        <v>14678200</v>
      </c>
      <c r="G450" s="2" t="s">
        <v>6</v>
      </c>
      <c r="H450" s="3" t="s">
        <v>20</v>
      </c>
      <c r="I450" s="2" t="s">
        <v>19</v>
      </c>
      <c r="J450" s="2" t="s">
        <v>19</v>
      </c>
      <c r="L450" s="2"/>
      <c r="M450" s="2"/>
    </row>
    <row r="451" spans="1:13" x14ac:dyDescent="0.25">
      <c r="A451" s="12" t="s">
        <v>181</v>
      </c>
      <c r="B451" s="15">
        <v>44547</v>
      </c>
      <c r="C451" s="2" t="s">
        <v>30</v>
      </c>
      <c r="D451" s="2" t="s">
        <v>17</v>
      </c>
      <c r="E451" s="2" t="s">
        <v>3</v>
      </c>
      <c r="F451" s="6">
        <v>5017360</v>
      </c>
      <c r="G451" s="2" t="s">
        <v>6</v>
      </c>
      <c r="H451" s="2" t="s">
        <v>45</v>
      </c>
      <c r="I451" s="2" t="s">
        <v>46</v>
      </c>
      <c r="J451" s="2" t="s">
        <v>46</v>
      </c>
      <c r="L451" s="2"/>
      <c r="M451" s="2"/>
    </row>
    <row r="452" spans="1:13" x14ac:dyDescent="0.25">
      <c r="A452" s="12" t="s">
        <v>290</v>
      </c>
      <c r="B452" s="15">
        <v>44548</v>
      </c>
      <c r="C452" s="2" t="s">
        <v>16</v>
      </c>
      <c r="D452" s="2" t="s">
        <v>17</v>
      </c>
      <c r="E452" s="2" t="s">
        <v>3</v>
      </c>
      <c r="F452" s="6">
        <v>2625000</v>
      </c>
      <c r="G452" s="2" t="s">
        <v>6</v>
      </c>
      <c r="H452" s="3" t="s">
        <v>18</v>
      </c>
      <c r="I452" s="2" t="s">
        <v>19</v>
      </c>
      <c r="J452" s="2" t="s">
        <v>19</v>
      </c>
      <c r="L452" s="2"/>
      <c r="M452" s="2"/>
    </row>
    <row r="453" spans="1:13" x14ac:dyDescent="0.25">
      <c r="A453" s="12" t="s">
        <v>521</v>
      </c>
      <c r="B453" s="15">
        <v>44549</v>
      </c>
      <c r="C453" s="2" t="s">
        <v>16</v>
      </c>
      <c r="D453" s="2" t="s">
        <v>17</v>
      </c>
      <c r="E453" s="2" t="s">
        <v>3</v>
      </c>
      <c r="F453" s="6">
        <v>285700</v>
      </c>
      <c r="G453" s="2" t="s">
        <v>6</v>
      </c>
      <c r="H453" s="3" t="s">
        <v>20</v>
      </c>
      <c r="I453" s="2" t="s">
        <v>46</v>
      </c>
      <c r="J453" s="2" t="s">
        <v>46</v>
      </c>
      <c r="L453" s="2"/>
      <c r="M453" s="2"/>
    </row>
    <row r="454" spans="1:13" x14ac:dyDescent="0.25">
      <c r="A454" s="12" t="s">
        <v>524</v>
      </c>
      <c r="B454" s="15">
        <v>44549</v>
      </c>
      <c r="C454" s="2" t="s">
        <v>16</v>
      </c>
      <c r="D454" s="2" t="s">
        <v>17</v>
      </c>
      <c r="E454" s="2" t="s">
        <v>3</v>
      </c>
      <c r="F454" s="6">
        <v>275000</v>
      </c>
      <c r="G454" s="2" t="s">
        <v>2</v>
      </c>
      <c r="H454" s="2" t="s">
        <v>37</v>
      </c>
      <c r="I454" s="2" t="s">
        <v>19</v>
      </c>
      <c r="J454" s="2" t="s">
        <v>46</v>
      </c>
      <c r="L454" s="2"/>
      <c r="M454" s="2"/>
    </row>
    <row r="455" spans="1:13" x14ac:dyDescent="0.25">
      <c r="A455" s="12" t="s">
        <v>96</v>
      </c>
      <c r="B455" s="15">
        <v>44549</v>
      </c>
      <c r="C455" s="2" t="s">
        <v>16</v>
      </c>
      <c r="D455" s="2" t="s">
        <v>17</v>
      </c>
      <c r="E455" s="2" t="s">
        <v>3</v>
      </c>
      <c r="F455" s="6">
        <v>10396250</v>
      </c>
      <c r="G455" s="2" t="s">
        <v>6</v>
      </c>
      <c r="H455" s="3" t="s">
        <v>20</v>
      </c>
      <c r="I455" s="2" t="s">
        <v>19</v>
      </c>
      <c r="J455" s="2" t="s">
        <v>19</v>
      </c>
      <c r="L455" s="2"/>
      <c r="M455" s="2"/>
    </row>
    <row r="456" spans="1:13" x14ac:dyDescent="0.25">
      <c r="A456" s="12" t="s">
        <v>36</v>
      </c>
      <c r="B456" s="15">
        <v>44549</v>
      </c>
      <c r="C456" s="2" t="s">
        <v>16</v>
      </c>
      <c r="D456" s="2" t="s">
        <v>17</v>
      </c>
      <c r="E456" s="2" t="s">
        <v>3</v>
      </c>
      <c r="F456" s="6">
        <v>27208210</v>
      </c>
      <c r="G456" s="2" t="s">
        <v>2</v>
      </c>
      <c r="H456" s="3" t="s">
        <v>18</v>
      </c>
      <c r="I456" s="2" t="s">
        <v>19</v>
      </c>
      <c r="J456" s="2" t="s">
        <v>19</v>
      </c>
      <c r="L456" s="2"/>
      <c r="M456" s="2"/>
    </row>
    <row r="457" spans="1:13" x14ac:dyDescent="0.25">
      <c r="A457" s="12" t="s">
        <v>402</v>
      </c>
      <c r="B457" s="15">
        <v>44549</v>
      </c>
      <c r="C457" s="2" t="s">
        <v>16</v>
      </c>
      <c r="D457" s="2" t="s">
        <v>22</v>
      </c>
      <c r="E457" s="2" t="s">
        <v>4</v>
      </c>
      <c r="F457" s="6">
        <v>1740000</v>
      </c>
      <c r="G457" s="2" t="s">
        <v>8</v>
      </c>
      <c r="H457" s="3" t="s">
        <v>20</v>
      </c>
      <c r="I457" s="2" t="s">
        <v>46</v>
      </c>
      <c r="J457" s="2" t="s">
        <v>46</v>
      </c>
      <c r="L457" s="2"/>
      <c r="M457" s="2"/>
    </row>
    <row r="458" spans="1:13" x14ac:dyDescent="0.25">
      <c r="A458" s="12" t="s">
        <v>308</v>
      </c>
      <c r="B458" s="15">
        <v>44549</v>
      </c>
      <c r="C458" s="2" t="s">
        <v>30</v>
      </c>
      <c r="D458" s="2" t="s">
        <v>22</v>
      </c>
      <c r="E458" s="2" t="s">
        <v>4</v>
      </c>
      <c r="F458" s="6">
        <v>2464755</v>
      </c>
      <c r="G458" s="2" t="s">
        <v>9</v>
      </c>
      <c r="H458" s="2" t="s">
        <v>45</v>
      </c>
      <c r="I458" s="2" t="s">
        <v>46</v>
      </c>
      <c r="J458" s="2" t="s">
        <v>46</v>
      </c>
      <c r="L458" s="2"/>
      <c r="M458" s="2"/>
    </row>
    <row r="459" spans="1:13" x14ac:dyDescent="0.25">
      <c r="A459" s="12" t="s">
        <v>498</v>
      </c>
      <c r="B459" s="15">
        <v>44550</v>
      </c>
      <c r="C459" s="2" t="s">
        <v>16</v>
      </c>
      <c r="D459" s="2" t="s">
        <v>17</v>
      </c>
      <c r="E459" s="2" t="s">
        <v>3</v>
      </c>
      <c r="F459" s="6">
        <v>535000</v>
      </c>
      <c r="G459" s="2" t="s">
        <v>6</v>
      </c>
      <c r="H459" s="3" t="s">
        <v>20</v>
      </c>
      <c r="I459" s="2" t="s">
        <v>46</v>
      </c>
      <c r="J459" s="2" t="s">
        <v>46</v>
      </c>
      <c r="L459" s="2"/>
      <c r="M459" s="2"/>
    </row>
    <row r="460" spans="1:13" x14ac:dyDescent="0.25">
      <c r="A460" s="12" t="s">
        <v>275</v>
      </c>
      <c r="B460" s="15">
        <v>44550</v>
      </c>
      <c r="C460" s="2" t="s">
        <v>16</v>
      </c>
      <c r="D460" s="2" t="s">
        <v>28</v>
      </c>
      <c r="E460" s="2" t="s">
        <v>3</v>
      </c>
      <c r="F460" s="6">
        <v>2837500</v>
      </c>
      <c r="G460" s="2" t="s">
        <v>6</v>
      </c>
      <c r="H460" s="2" t="s">
        <v>26</v>
      </c>
      <c r="I460" s="2" t="s">
        <v>19</v>
      </c>
      <c r="J460" s="2" t="s">
        <v>19</v>
      </c>
      <c r="L460" s="2"/>
      <c r="M460" s="2"/>
    </row>
    <row r="461" spans="1:13" x14ac:dyDescent="0.25">
      <c r="A461" s="12" t="s">
        <v>443</v>
      </c>
      <c r="B461" s="15">
        <v>44551</v>
      </c>
      <c r="C461" s="2" t="s">
        <v>16</v>
      </c>
      <c r="D461" s="2" t="s">
        <v>22</v>
      </c>
      <c r="E461" s="2" t="s">
        <v>4</v>
      </c>
      <c r="F461" s="6">
        <v>1400000</v>
      </c>
      <c r="G461" s="2" t="s">
        <v>8</v>
      </c>
      <c r="H461" s="2" t="s">
        <v>125</v>
      </c>
      <c r="I461" s="2" t="s">
        <v>46</v>
      </c>
      <c r="J461" s="2" t="s">
        <v>46</v>
      </c>
      <c r="L461" s="2"/>
      <c r="M461" s="2"/>
    </row>
    <row r="462" spans="1:13" x14ac:dyDescent="0.25">
      <c r="A462" s="12" t="s">
        <v>405</v>
      </c>
      <c r="B462" s="15">
        <v>44551</v>
      </c>
      <c r="C462" s="2" t="s">
        <v>16</v>
      </c>
      <c r="D462" s="2" t="s">
        <v>22</v>
      </c>
      <c r="E462" s="2" t="s">
        <v>4</v>
      </c>
      <c r="F462" s="6">
        <v>1711268</v>
      </c>
      <c r="G462" s="2" t="s">
        <v>6</v>
      </c>
      <c r="H462" s="2" t="s">
        <v>26</v>
      </c>
      <c r="I462" s="2" t="s">
        <v>46</v>
      </c>
      <c r="J462" s="2" t="s">
        <v>46</v>
      </c>
      <c r="L462" s="2"/>
      <c r="M462" s="2"/>
    </row>
    <row r="463" spans="1:13" x14ac:dyDescent="0.25">
      <c r="A463" s="12" t="s">
        <v>395</v>
      </c>
      <c r="B463" s="15">
        <v>44551</v>
      </c>
      <c r="C463" s="2" t="s">
        <v>16</v>
      </c>
      <c r="D463" s="2" t="s">
        <v>17</v>
      </c>
      <c r="E463" s="2" t="s">
        <v>3</v>
      </c>
      <c r="F463" s="6">
        <v>1780000</v>
      </c>
      <c r="G463" s="2" t="s">
        <v>8</v>
      </c>
      <c r="H463" s="2" t="s">
        <v>92</v>
      </c>
      <c r="I463" s="2" t="s">
        <v>19</v>
      </c>
      <c r="J463" s="2" t="s">
        <v>19</v>
      </c>
      <c r="L463" s="2"/>
      <c r="M463" s="2"/>
    </row>
    <row r="464" spans="1:13" x14ac:dyDescent="0.25">
      <c r="A464" s="12" t="s">
        <v>90</v>
      </c>
      <c r="B464" s="15">
        <v>44551</v>
      </c>
      <c r="C464" s="2" t="s">
        <v>16</v>
      </c>
      <c r="D464" s="2" t="s">
        <v>17</v>
      </c>
      <c r="E464" s="2" t="s">
        <v>3</v>
      </c>
      <c r="F464" s="6">
        <v>10746600</v>
      </c>
      <c r="G464" s="2" t="s">
        <v>6</v>
      </c>
      <c r="H464" s="3" t="s">
        <v>18</v>
      </c>
      <c r="I464" s="2" t="s">
        <v>19</v>
      </c>
      <c r="J464" s="2" t="s">
        <v>19</v>
      </c>
      <c r="L464" s="2"/>
      <c r="M464" s="2"/>
    </row>
    <row r="465" spans="1:13" x14ac:dyDescent="0.25">
      <c r="A465" s="12" t="s">
        <v>490</v>
      </c>
      <c r="B465" s="15">
        <v>44551</v>
      </c>
      <c r="C465" s="2" t="s">
        <v>16</v>
      </c>
      <c r="D465" s="2" t="s">
        <v>17</v>
      </c>
      <c r="E465" s="2" t="s">
        <v>3</v>
      </c>
      <c r="F465" s="6">
        <v>645000</v>
      </c>
      <c r="G465" s="2" t="s">
        <v>2</v>
      </c>
      <c r="H465" s="2" t="s">
        <v>37</v>
      </c>
      <c r="I465" s="2" t="s">
        <v>46</v>
      </c>
      <c r="J465" s="2" t="s">
        <v>46</v>
      </c>
      <c r="L465" s="2"/>
      <c r="M465" s="2"/>
    </row>
    <row r="466" spans="1:13" x14ac:dyDescent="0.25">
      <c r="A466" s="12" t="s">
        <v>234</v>
      </c>
      <c r="B466" s="15">
        <v>44552</v>
      </c>
      <c r="C466" s="2" t="s">
        <v>30</v>
      </c>
      <c r="D466" s="2" t="s">
        <v>17</v>
      </c>
      <c r="E466" s="2" t="s">
        <v>3</v>
      </c>
      <c r="F466" s="6">
        <v>3724339</v>
      </c>
      <c r="G466" s="2" t="s">
        <v>6</v>
      </c>
      <c r="H466" s="2" t="s">
        <v>45</v>
      </c>
      <c r="I466" s="2" t="s">
        <v>46</v>
      </c>
      <c r="J466" s="2" t="s">
        <v>46</v>
      </c>
      <c r="L466" s="2"/>
      <c r="M466" s="2"/>
    </row>
    <row r="467" spans="1:13" x14ac:dyDescent="0.25">
      <c r="A467" s="12" t="s">
        <v>79</v>
      </c>
      <c r="B467" s="15">
        <v>44552</v>
      </c>
      <c r="C467" s="2" t="s">
        <v>16</v>
      </c>
      <c r="D467" s="2" t="s">
        <v>17</v>
      </c>
      <c r="E467" s="2" t="s">
        <v>3</v>
      </c>
      <c r="F467" s="6">
        <v>12493000</v>
      </c>
      <c r="G467" s="2" t="s">
        <v>6</v>
      </c>
      <c r="H467" s="3" t="s">
        <v>18</v>
      </c>
      <c r="I467" s="2" t="s">
        <v>19</v>
      </c>
      <c r="J467" s="2" t="s">
        <v>19</v>
      </c>
      <c r="L467" s="2"/>
      <c r="M467" s="2"/>
    </row>
    <row r="468" spans="1:13" x14ac:dyDescent="0.25">
      <c r="A468" s="12" t="s">
        <v>497</v>
      </c>
      <c r="B468" s="15">
        <v>44552</v>
      </c>
      <c r="C468" s="2" t="s">
        <v>16</v>
      </c>
      <c r="D468" s="2" t="s">
        <v>22</v>
      </c>
      <c r="E468" s="2" t="s">
        <v>4</v>
      </c>
      <c r="F468" s="6">
        <v>539040</v>
      </c>
      <c r="G468" s="2" t="s">
        <v>6</v>
      </c>
      <c r="H468" s="2" t="s">
        <v>37</v>
      </c>
      <c r="I468" s="2" t="s">
        <v>46</v>
      </c>
      <c r="J468" s="2" t="s">
        <v>46</v>
      </c>
      <c r="L468" s="2"/>
      <c r="M468" s="2"/>
    </row>
    <row r="469" spans="1:13" x14ac:dyDescent="0.25">
      <c r="A469" s="12" t="s">
        <v>343</v>
      </c>
      <c r="B469" s="15">
        <v>44552</v>
      </c>
      <c r="C469" s="2" t="s">
        <v>16</v>
      </c>
      <c r="D469" s="2" t="s">
        <v>17</v>
      </c>
      <c r="E469" s="2" t="s">
        <v>3</v>
      </c>
      <c r="F469" s="6">
        <v>2159000</v>
      </c>
      <c r="G469" s="2" t="s">
        <v>6</v>
      </c>
      <c r="H469" s="2" t="s">
        <v>37</v>
      </c>
      <c r="I469" s="2" t="s">
        <v>46</v>
      </c>
      <c r="J469" s="2" t="s">
        <v>46</v>
      </c>
      <c r="L469" s="2"/>
      <c r="M469" s="2"/>
    </row>
    <row r="470" spans="1:13" x14ac:dyDescent="0.25">
      <c r="A470" s="12" t="s">
        <v>231</v>
      </c>
      <c r="B470" s="15">
        <v>44553</v>
      </c>
      <c r="C470" s="2" t="s">
        <v>16</v>
      </c>
      <c r="D470" s="2" t="s">
        <v>28</v>
      </c>
      <c r="E470" s="2" t="s">
        <v>3</v>
      </c>
      <c r="F470" s="6">
        <v>3750000</v>
      </c>
      <c r="G470" s="2" t="s">
        <v>6</v>
      </c>
      <c r="H470" s="3" t="s">
        <v>18</v>
      </c>
      <c r="I470" s="2" t="s">
        <v>19</v>
      </c>
      <c r="J470" s="2" t="s">
        <v>19</v>
      </c>
      <c r="L470" s="2"/>
      <c r="M470" s="2"/>
    </row>
    <row r="471" spans="1:13" x14ac:dyDescent="0.25">
      <c r="A471" s="12" t="s">
        <v>538</v>
      </c>
      <c r="B471" s="15">
        <v>44553</v>
      </c>
      <c r="C471" s="2" t="s">
        <v>30</v>
      </c>
      <c r="D471" s="2" t="s">
        <v>17</v>
      </c>
      <c r="E471" s="2" t="s">
        <v>3</v>
      </c>
      <c r="F471" s="6">
        <v>100000</v>
      </c>
      <c r="G471" s="2" t="s">
        <v>9</v>
      </c>
      <c r="H471" s="2" t="s">
        <v>45</v>
      </c>
      <c r="I471" s="2" t="s">
        <v>46</v>
      </c>
      <c r="J471" s="2" t="s">
        <v>46</v>
      </c>
      <c r="L471" s="2"/>
      <c r="M471" s="2"/>
    </row>
    <row r="472" spans="1:13" x14ac:dyDescent="0.25">
      <c r="A472" s="12" t="s">
        <v>466</v>
      </c>
      <c r="B472" s="15">
        <v>44553</v>
      </c>
      <c r="C472" s="2" t="s">
        <v>30</v>
      </c>
      <c r="D472" s="2" t="s">
        <v>17</v>
      </c>
      <c r="E472" s="2" t="s">
        <v>3</v>
      </c>
      <c r="F472" s="6">
        <v>1121600</v>
      </c>
      <c r="G472" s="2" t="s">
        <v>9</v>
      </c>
      <c r="H472" s="2" t="s">
        <v>45</v>
      </c>
      <c r="I472" s="2" t="s">
        <v>46</v>
      </c>
      <c r="J472" s="2" t="s">
        <v>46</v>
      </c>
      <c r="L472" s="2"/>
      <c r="M472" s="2"/>
    </row>
    <row r="473" spans="1:13" x14ac:dyDescent="0.25">
      <c r="A473" s="12" t="s">
        <v>119</v>
      </c>
      <c r="B473" s="15">
        <v>44554</v>
      </c>
      <c r="C473" s="2" t="s">
        <v>16</v>
      </c>
      <c r="D473" s="2" t="s">
        <v>17</v>
      </c>
      <c r="E473" s="2" t="s">
        <v>3</v>
      </c>
      <c r="F473" s="6">
        <v>9000000</v>
      </c>
      <c r="G473" s="2" t="s">
        <v>2</v>
      </c>
      <c r="H473" s="3" t="s">
        <v>18</v>
      </c>
      <c r="I473" s="2" t="s">
        <v>19</v>
      </c>
      <c r="J473" s="2" t="s">
        <v>19</v>
      </c>
      <c r="L473" s="2"/>
      <c r="M473" s="2"/>
    </row>
    <row r="474" spans="1:13" x14ac:dyDescent="0.25">
      <c r="A474" s="12" t="s">
        <v>520</v>
      </c>
      <c r="B474" s="15">
        <v>44554</v>
      </c>
      <c r="C474" s="2" t="s">
        <v>16</v>
      </c>
      <c r="D474" s="2" t="s">
        <v>17</v>
      </c>
      <c r="E474" s="2" t="s">
        <v>3</v>
      </c>
      <c r="F474" s="6">
        <v>292200</v>
      </c>
      <c r="G474" s="2" t="s">
        <v>6</v>
      </c>
      <c r="H474" s="3" t="s">
        <v>18</v>
      </c>
      <c r="I474" s="2" t="s">
        <v>19</v>
      </c>
      <c r="J474" s="2" t="s">
        <v>19</v>
      </c>
      <c r="L474" s="2"/>
      <c r="M474" s="2"/>
    </row>
    <row r="475" spans="1:13" x14ac:dyDescent="0.25">
      <c r="A475" s="12" t="s">
        <v>511</v>
      </c>
      <c r="B475" s="15">
        <v>44554</v>
      </c>
      <c r="C475" s="2" t="s">
        <v>16</v>
      </c>
      <c r="D475" s="2" t="s">
        <v>264</v>
      </c>
      <c r="E475" s="2" t="s">
        <v>5</v>
      </c>
      <c r="F475" s="6">
        <v>345000</v>
      </c>
      <c r="G475" s="2" t="s">
        <v>9</v>
      </c>
      <c r="H475" s="2" t="s">
        <v>37</v>
      </c>
      <c r="I475" s="2" t="s">
        <v>46</v>
      </c>
      <c r="J475" s="2" t="s">
        <v>46</v>
      </c>
      <c r="L475" s="2"/>
      <c r="M475" s="2"/>
    </row>
    <row r="476" spans="1:13" x14ac:dyDescent="0.25">
      <c r="A476" s="12" t="s">
        <v>83</v>
      </c>
      <c r="B476" s="15">
        <v>44555</v>
      </c>
      <c r="C476" s="2" t="s">
        <v>16</v>
      </c>
      <c r="D476" s="2" t="s">
        <v>17</v>
      </c>
      <c r="E476" s="2" t="s">
        <v>3</v>
      </c>
      <c r="F476" s="6">
        <v>11575700</v>
      </c>
      <c r="G476" s="2" t="s">
        <v>6</v>
      </c>
      <c r="H476" s="3" t="s">
        <v>18</v>
      </c>
      <c r="I476" s="2" t="s">
        <v>19</v>
      </c>
      <c r="J476" s="2" t="s">
        <v>19</v>
      </c>
      <c r="L476" s="2"/>
      <c r="M476" s="2"/>
    </row>
    <row r="477" spans="1:13" x14ac:dyDescent="0.25">
      <c r="A477" s="12" t="s">
        <v>493</v>
      </c>
      <c r="B477" s="15">
        <v>44555</v>
      </c>
      <c r="C477" s="2" t="s">
        <v>16</v>
      </c>
      <c r="D477" s="2" t="s">
        <v>130</v>
      </c>
      <c r="E477" s="2" t="s">
        <v>7</v>
      </c>
      <c r="F477" s="6">
        <v>608500</v>
      </c>
      <c r="G477" s="2" t="s">
        <v>6</v>
      </c>
      <c r="H477" s="3" t="s">
        <v>18</v>
      </c>
      <c r="I477" s="2" t="s">
        <v>46</v>
      </c>
      <c r="J477" s="2" t="s">
        <v>46</v>
      </c>
      <c r="L477" s="2"/>
      <c r="M477" s="2"/>
    </row>
    <row r="478" spans="1:13" x14ac:dyDescent="0.25">
      <c r="A478" s="12" t="s">
        <v>178</v>
      </c>
      <c r="B478" s="15">
        <v>44555</v>
      </c>
      <c r="C478" s="2" t="s">
        <v>16</v>
      </c>
      <c r="D478" s="2" t="s">
        <v>28</v>
      </c>
      <c r="E478" s="2" t="s">
        <v>3</v>
      </c>
      <c r="F478" s="6">
        <v>5114500</v>
      </c>
      <c r="G478" s="2" t="s">
        <v>6</v>
      </c>
      <c r="H478" s="3" t="s">
        <v>20</v>
      </c>
      <c r="I478" s="2" t="s">
        <v>19</v>
      </c>
      <c r="J478" s="2" t="s">
        <v>19</v>
      </c>
      <c r="L478" s="2"/>
      <c r="M478" s="2"/>
    </row>
    <row r="479" spans="1:13" x14ac:dyDescent="0.25">
      <c r="A479" s="12" t="s">
        <v>189</v>
      </c>
      <c r="B479" s="15">
        <v>44555</v>
      </c>
      <c r="C479" s="2" t="s">
        <v>16</v>
      </c>
      <c r="D479" s="2" t="s">
        <v>22</v>
      </c>
      <c r="E479" s="2" t="s">
        <v>4</v>
      </c>
      <c r="F479" s="6">
        <v>4822450</v>
      </c>
      <c r="G479" s="2" t="s">
        <v>8</v>
      </c>
      <c r="H479" s="3" t="s">
        <v>20</v>
      </c>
      <c r="I479" s="2" t="s">
        <v>19</v>
      </c>
      <c r="J479" s="2" t="s">
        <v>19</v>
      </c>
      <c r="L479" s="2"/>
      <c r="M479" s="2"/>
    </row>
    <row r="480" spans="1:13" x14ac:dyDescent="0.25">
      <c r="A480" s="12" t="s">
        <v>464</v>
      </c>
      <c r="B480" s="15">
        <v>44555</v>
      </c>
      <c r="C480" s="2" t="s">
        <v>16</v>
      </c>
      <c r="D480" s="2" t="s">
        <v>17</v>
      </c>
      <c r="E480" s="2" t="s">
        <v>3</v>
      </c>
      <c r="F480" s="6">
        <v>1125600</v>
      </c>
      <c r="G480" s="2" t="s">
        <v>8</v>
      </c>
      <c r="H480" s="3" t="s">
        <v>18</v>
      </c>
      <c r="I480" s="2" t="s">
        <v>46</v>
      </c>
      <c r="J480" s="2" t="s">
        <v>46</v>
      </c>
      <c r="L480" s="2"/>
      <c r="M480" s="2"/>
    </row>
    <row r="481" spans="1:13" x14ac:dyDescent="0.25">
      <c r="A481" s="12" t="s">
        <v>112</v>
      </c>
      <c r="B481" s="15">
        <v>44555</v>
      </c>
      <c r="C481" s="2" t="s">
        <v>16</v>
      </c>
      <c r="D481" s="2" t="s">
        <v>17</v>
      </c>
      <c r="E481" s="2" t="s">
        <v>3</v>
      </c>
      <c r="F481" s="6">
        <v>9377600</v>
      </c>
      <c r="G481" s="2" t="s">
        <v>6</v>
      </c>
      <c r="H481" s="3" t="s">
        <v>18</v>
      </c>
      <c r="I481" s="2" t="s">
        <v>19</v>
      </c>
      <c r="J481" s="2" t="s">
        <v>19</v>
      </c>
      <c r="L481" s="2"/>
      <c r="M481" s="2"/>
    </row>
    <row r="482" spans="1:13" x14ac:dyDescent="0.25">
      <c r="A482" s="12" t="s">
        <v>222</v>
      </c>
      <c r="B482" s="15">
        <v>44555</v>
      </c>
      <c r="C482" s="2" t="s">
        <v>30</v>
      </c>
      <c r="D482" s="2" t="s">
        <v>17</v>
      </c>
      <c r="E482" s="2" t="s">
        <v>3</v>
      </c>
      <c r="F482" s="6">
        <v>3920500</v>
      </c>
      <c r="G482" s="2" t="s">
        <v>6</v>
      </c>
      <c r="H482" s="2" t="s">
        <v>45</v>
      </c>
      <c r="I482" s="2" t="s">
        <v>46</v>
      </c>
      <c r="J482" s="2" t="s">
        <v>46</v>
      </c>
      <c r="L482" s="2"/>
      <c r="M482" s="2"/>
    </row>
    <row r="483" spans="1:13" x14ac:dyDescent="0.25">
      <c r="A483" s="12" t="s">
        <v>492</v>
      </c>
      <c r="B483" s="15">
        <v>44556</v>
      </c>
      <c r="C483" s="2" t="s">
        <v>16</v>
      </c>
      <c r="D483" s="2" t="s">
        <v>264</v>
      </c>
      <c r="E483" s="2" t="s">
        <v>5</v>
      </c>
      <c r="F483" s="6">
        <v>626000</v>
      </c>
      <c r="G483" s="2" t="s">
        <v>8</v>
      </c>
      <c r="H483" s="3" t="s">
        <v>20</v>
      </c>
      <c r="I483" s="2" t="s">
        <v>46</v>
      </c>
      <c r="J483" s="2" t="s">
        <v>46</v>
      </c>
      <c r="L483" s="2"/>
      <c r="M483" s="2"/>
    </row>
    <row r="484" spans="1:13" x14ac:dyDescent="0.25">
      <c r="A484" s="12" t="s">
        <v>208</v>
      </c>
      <c r="B484" s="15">
        <v>44556</v>
      </c>
      <c r="C484" s="2" t="s">
        <v>30</v>
      </c>
      <c r="D484" s="2" t="s">
        <v>22</v>
      </c>
      <c r="E484" s="2" t="s">
        <v>4</v>
      </c>
      <c r="F484" s="6">
        <v>4132600</v>
      </c>
      <c r="G484" s="2" t="s">
        <v>6</v>
      </c>
      <c r="H484" s="2" t="s">
        <v>45</v>
      </c>
      <c r="I484" s="2" t="s">
        <v>46</v>
      </c>
      <c r="J484" s="2" t="s">
        <v>46</v>
      </c>
      <c r="L484" s="2"/>
      <c r="M484" s="2"/>
    </row>
    <row r="485" spans="1:13" x14ac:dyDescent="0.25">
      <c r="A485" s="12" t="s">
        <v>159</v>
      </c>
      <c r="B485" s="15">
        <v>44556</v>
      </c>
      <c r="C485" s="2" t="s">
        <v>30</v>
      </c>
      <c r="D485" s="2" t="s">
        <v>17</v>
      </c>
      <c r="E485" s="2" t="s">
        <v>3</v>
      </c>
      <c r="F485" s="6">
        <v>6235057</v>
      </c>
      <c r="G485" s="2" t="s">
        <v>6</v>
      </c>
      <c r="H485" s="2" t="s">
        <v>45</v>
      </c>
      <c r="I485" s="2" t="s">
        <v>46</v>
      </c>
      <c r="J485" s="2" t="s">
        <v>46</v>
      </c>
      <c r="L485" s="2"/>
      <c r="M485" s="2"/>
    </row>
    <row r="486" spans="1:13" x14ac:dyDescent="0.25">
      <c r="A486" s="12" t="s">
        <v>376</v>
      </c>
      <c r="B486" s="15">
        <v>44557</v>
      </c>
      <c r="C486" s="2" t="s">
        <v>30</v>
      </c>
      <c r="D486" s="2" t="s">
        <v>24</v>
      </c>
      <c r="E486" s="2" t="s">
        <v>5</v>
      </c>
      <c r="F486" s="6">
        <v>1960000</v>
      </c>
      <c r="G486" s="2" t="s">
        <v>6</v>
      </c>
      <c r="H486" s="2" t="s">
        <v>45</v>
      </c>
      <c r="I486" s="2" t="s">
        <v>46</v>
      </c>
      <c r="J486" s="2" t="s">
        <v>46</v>
      </c>
      <c r="L486" s="2"/>
      <c r="M486" s="2"/>
    </row>
    <row r="487" spans="1:13" x14ac:dyDescent="0.25">
      <c r="A487" s="12" t="s">
        <v>302</v>
      </c>
      <c r="B487" s="15">
        <v>44557</v>
      </c>
      <c r="C487" s="2" t="s">
        <v>30</v>
      </c>
      <c r="D487" s="2" t="s">
        <v>17</v>
      </c>
      <c r="E487" s="2" t="s">
        <v>3</v>
      </c>
      <c r="F487" s="6">
        <v>2500000</v>
      </c>
      <c r="G487" s="2" t="s">
        <v>9</v>
      </c>
      <c r="H487" s="2" t="s">
        <v>45</v>
      </c>
      <c r="I487" s="2" t="s">
        <v>46</v>
      </c>
      <c r="J487" s="2" t="s">
        <v>46</v>
      </c>
      <c r="L487" s="2"/>
      <c r="M487" s="2"/>
    </row>
    <row r="488" spans="1:13" x14ac:dyDescent="0.25">
      <c r="A488" s="12" t="s">
        <v>223</v>
      </c>
      <c r="B488" s="15">
        <v>44557</v>
      </c>
      <c r="C488" s="2" t="s">
        <v>16</v>
      </c>
      <c r="D488" s="2" t="s">
        <v>35</v>
      </c>
      <c r="E488" s="2" t="s">
        <v>4</v>
      </c>
      <c r="F488" s="6">
        <v>3883300</v>
      </c>
      <c r="G488" s="2" t="s">
        <v>9</v>
      </c>
      <c r="H488" s="2" t="s">
        <v>45</v>
      </c>
      <c r="I488" s="2" t="s">
        <v>46</v>
      </c>
      <c r="J488" s="2" t="s">
        <v>46</v>
      </c>
      <c r="L488" s="2"/>
      <c r="M488" s="2"/>
    </row>
    <row r="489" spans="1:13" x14ac:dyDescent="0.25">
      <c r="A489" s="12" t="s">
        <v>439</v>
      </c>
      <c r="B489" s="15">
        <v>44558</v>
      </c>
      <c r="C489" s="2" t="s">
        <v>16</v>
      </c>
      <c r="D489" s="2" t="s">
        <v>17</v>
      </c>
      <c r="E489" s="2" t="s">
        <v>3</v>
      </c>
      <c r="F489" s="6">
        <v>1425000</v>
      </c>
      <c r="G489" s="2" t="s">
        <v>8</v>
      </c>
      <c r="H489" s="3" t="s">
        <v>18</v>
      </c>
      <c r="I489" s="2" t="s">
        <v>46</v>
      </c>
      <c r="J489" s="2" t="s">
        <v>46</v>
      </c>
      <c r="L489" s="2"/>
      <c r="M489" s="2"/>
    </row>
    <row r="490" spans="1:13" x14ac:dyDescent="0.25">
      <c r="A490" s="12" t="s">
        <v>426</v>
      </c>
      <c r="B490" s="15">
        <v>44558</v>
      </c>
      <c r="C490" s="2" t="s">
        <v>16</v>
      </c>
      <c r="D490" s="2" t="s">
        <v>17</v>
      </c>
      <c r="E490" s="2" t="s">
        <v>3</v>
      </c>
      <c r="F490" s="6">
        <v>1545100</v>
      </c>
      <c r="G490" s="2" t="s">
        <v>6</v>
      </c>
      <c r="H490" s="3" t="s">
        <v>20</v>
      </c>
      <c r="I490" s="2" t="s">
        <v>19</v>
      </c>
      <c r="J490" s="2" t="s">
        <v>19</v>
      </c>
      <c r="L490" s="2"/>
      <c r="M490" s="2"/>
    </row>
    <row r="491" spans="1:13" x14ac:dyDescent="0.25">
      <c r="A491" s="12" t="s">
        <v>411</v>
      </c>
      <c r="B491" s="15">
        <v>44558</v>
      </c>
      <c r="C491" s="2" t="s">
        <v>16</v>
      </c>
      <c r="D491" s="2" t="s">
        <v>22</v>
      </c>
      <c r="E491" s="2" t="s">
        <v>4</v>
      </c>
      <c r="F491" s="6">
        <v>1665100</v>
      </c>
      <c r="G491" s="2" t="s">
        <v>6</v>
      </c>
      <c r="H491" s="3" t="s">
        <v>18</v>
      </c>
      <c r="I491" s="2" t="s">
        <v>46</v>
      </c>
      <c r="J491" s="2" t="s">
        <v>46</v>
      </c>
      <c r="L491" s="2"/>
      <c r="M491" s="2"/>
    </row>
    <row r="492" spans="1:13" x14ac:dyDescent="0.25">
      <c r="A492" s="12" t="s">
        <v>131</v>
      </c>
      <c r="B492" s="15">
        <v>44559</v>
      </c>
      <c r="C492" s="2" t="s">
        <v>16</v>
      </c>
      <c r="D492" s="2" t="s">
        <v>17</v>
      </c>
      <c r="E492" s="2" t="s">
        <v>3</v>
      </c>
      <c r="F492" s="6">
        <v>8245000</v>
      </c>
      <c r="G492" s="2" t="s">
        <v>6</v>
      </c>
      <c r="H492" s="3" t="s">
        <v>18</v>
      </c>
      <c r="I492" s="2" t="s">
        <v>19</v>
      </c>
      <c r="J492" s="2" t="s">
        <v>19</v>
      </c>
      <c r="L492" s="2"/>
      <c r="M492" s="2"/>
    </row>
    <row r="493" spans="1:13" x14ac:dyDescent="0.25">
      <c r="A493" s="12" t="s">
        <v>313</v>
      </c>
      <c r="B493" s="15">
        <v>44560</v>
      </c>
      <c r="C493" s="2" t="s">
        <v>16</v>
      </c>
      <c r="D493" s="2" t="s">
        <v>28</v>
      </c>
      <c r="E493" s="2" t="s">
        <v>3</v>
      </c>
      <c r="F493" s="6">
        <v>2432600</v>
      </c>
      <c r="G493" s="2" t="s">
        <v>6</v>
      </c>
      <c r="H493" s="2" t="s">
        <v>37</v>
      </c>
      <c r="I493" s="2" t="s">
        <v>19</v>
      </c>
      <c r="J493" s="2" t="s">
        <v>19</v>
      </c>
      <c r="L493" s="2"/>
      <c r="M493" s="2"/>
    </row>
    <row r="494" spans="1:13" x14ac:dyDescent="0.25">
      <c r="A494" s="12" t="s">
        <v>433</v>
      </c>
      <c r="B494" s="15">
        <v>44560</v>
      </c>
      <c r="C494" s="2" t="s">
        <v>16</v>
      </c>
      <c r="D494" s="2" t="s">
        <v>17</v>
      </c>
      <c r="E494" s="2" t="s">
        <v>3</v>
      </c>
      <c r="F494" s="6">
        <v>1480000</v>
      </c>
      <c r="G494" s="2" t="s">
        <v>2</v>
      </c>
      <c r="H494" s="2" t="s">
        <v>92</v>
      </c>
      <c r="I494" s="2" t="s">
        <v>19</v>
      </c>
      <c r="J494" s="2" t="s">
        <v>19</v>
      </c>
      <c r="L494" s="2"/>
      <c r="M494" s="2"/>
    </row>
    <row r="495" spans="1:13" x14ac:dyDescent="0.25">
      <c r="A495" s="12" t="s">
        <v>118</v>
      </c>
      <c r="B495" s="15">
        <v>44560</v>
      </c>
      <c r="C495" s="2" t="s">
        <v>16</v>
      </c>
      <c r="D495" s="2" t="s">
        <v>17</v>
      </c>
      <c r="E495" s="2" t="s">
        <v>3</v>
      </c>
      <c r="F495" s="6">
        <v>9050000</v>
      </c>
      <c r="G495" s="2" t="s">
        <v>6</v>
      </c>
      <c r="H495" s="3" t="s">
        <v>18</v>
      </c>
      <c r="I495" s="2" t="s">
        <v>19</v>
      </c>
      <c r="J495" s="2" t="s">
        <v>19</v>
      </c>
      <c r="L495" s="2"/>
      <c r="M495" s="2"/>
    </row>
    <row r="496" spans="1:13" x14ac:dyDescent="0.25">
      <c r="A496" s="12" t="s">
        <v>432</v>
      </c>
      <c r="B496" s="15">
        <v>44560</v>
      </c>
      <c r="C496" s="2" t="s">
        <v>30</v>
      </c>
      <c r="D496" s="2" t="s">
        <v>17</v>
      </c>
      <c r="E496" s="2" t="s">
        <v>3</v>
      </c>
      <c r="F496" s="6">
        <v>1480755</v>
      </c>
      <c r="G496" s="2" t="s">
        <v>6</v>
      </c>
      <c r="H496" s="2" t="s">
        <v>45</v>
      </c>
      <c r="I496" s="2" t="s">
        <v>46</v>
      </c>
      <c r="J496" s="2" t="s">
        <v>46</v>
      </c>
      <c r="L496" s="2"/>
      <c r="M496" s="2"/>
    </row>
    <row r="497" spans="1:13" x14ac:dyDescent="0.25">
      <c r="A497" s="12" t="s">
        <v>211</v>
      </c>
      <c r="B497" s="15">
        <v>44561</v>
      </c>
      <c r="C497" s="2" t="s">
        <v>16</v>
      </c>
      <c r="D497" s="2" t="s">
        <v>24</v>
      </c>
      <c r="E497" s="2" t="s">
        <v>5</v>
      </c>
      <c r="F497" s="6">
        <v>4101750</v>
      </c>
      <c r="G497" s="2" t="s">
        <v>2</v>
      </c>
      <c r="H497" s="3" t="s">
        <v>20</v>
      </c>
      <c r="I497" s="2" t="s">
        <v>19</v>
      </c>
      <c r="J497" s="2" t="s">
        <v>19</v>
      </c>
      <c r="L497" s="2"/>
      <c r="M497" s="2"/>
    </row>
    <row r="498" spans="1:13" x14ac:dyDescent="0.25">
      <c r="A498" s="12" t="s">
        <v>403</v>
      </c>
      <c r="B498" s="15">
        <v>44561</v>
      </c>
      <c r="C498" s="2" t="s">
        <v>16</v>
      </c>
      <c r="D498" s="2" t="s">
        <v>130</v>
      </c>
      <c r="E498" s="2" t="s">
        <v>7</v>
      </c>
      <c r="F498" s="6">
        <v>1739100</v>
      </c>
      <c r="G498" s="2" t="s">
        <v>6</v>
      </c>
      <c r="H498" s="3" t="s">
        <v>18</v>
      </c>
      <c r="I498" s="2" t="s">
        <v>46</v>
      </c>
      <c r="J498" s="2" t="s">
        <v>46</v>
      </c>
      <c r="L498" s="2"/>
      <c r="M498" s="2"/>
    </row>
    <row r="499" spans="1:13" x14ac:dyDescent="0.25">
      <c r="A499" s="12" t="s">
        <v>331</v>
      </c>
      <c r="B499" s="15">
        <v>44561</v>
      </c>
      <c r="C499" s="2" t="s">
        <v>16</v>
      </c>
      <c r="D499" s="2" t="s">
        <v>17</v>
      </c>
      <c r="E499" s="2" t="s">
        <v>3</v>
      </c>
      <c r="F499" s="6">
        <v>2250000</v>
      </c>
      <c r="G499" s="2" t="s">
        <v>6</v>
      </c>
      <c r="H499" s="3" t="s">
        <v>20</v>
      </c>
      <c r="I499" s="2" t="s">
        <v>19</v>
      </c>
      <c r="J499" s="2" t="s">
        <v>19</v>
      </c>
      <c r="L499" s="2"/>
      <c r="M499" s="2"/>
    </row>
    <row r="500" spans="1:13" x14ac:dyDescent="0.25">
      <c r="A500" s="12" t="s">
        <v>56</v>
      </c>
      <c r="B500" s="15">
        <v>44561</v>
      </c>
      <c r="C500" s="2" t="s">
        <v>16</v>
      </c>
      <c r="D500" s="2" t="s">
        <v>17</v>
      </c>
      <c r="E500" s="2" t="s">
        <v>3</v>
      </c>
      <c r="F500" s="6">
        <v>16482200</v>
      </c>
      <c r="G500" s="2" t="s">
        <v>6</v>
      </c>
      <c r="H500" s="3" t="s">
        <v>20</v>
      </c>
      <c r="I500" s="2" t="s">
        <v>19</v>
      </c>
      <c r="J500" s="2" t="s">
        <v>19</v>
      </c>
      <c r="L500" s="2"/>
      <c r="M500" s="2"/>
    </row>
    <row r="501" spans="1:13" x14ac:dyDescent="0.25">
      <c r="A501" s="12" t="s">
        <v>398</v>
      </c>
      <c r="B501" s="15">
        <v>44561</v>
      </c>
      <c r="C501" s="2" t="s">
        <v>16</v>
      </c>
      <c r="D501" s="2" t="s">
        <v>22</v>
      </c>
      <c r="E501" s="2" t="s">
        <v>4</v>
      </c>
      <c r="F501" s="6">
        <v>1776800</v>
      </c>
      <c r="G501" s="2" t="s">
        <v>6</v>
      </c>
      <c r="H501" s="2" t="s">
        <v>45</v>
      </c>
      <c r="I501" s="2" t="s">
        <v>46</v>
      </c>
      <c r="J501" s="2" t="s">
        <v>46</v>
      </c>
      <c r="L501" s="2"/>
      <c r="M501" s="2"/>
    </row>
    <row r="502" spans="1:13" x14ac:dyDescent="0.25">
      <c r="L502" s="2"/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zoomScaleNormal="100" workbookViewId="0">
      <selection activeCell="J20" sqref="J20"/>
    </sheetView>
  </sheetViews>
  <sheetFormatPr defaultRowHeight="15" x14ac:dyDescent="0.25"/>
  <cols>
    <col min="1" max="1" width="3" style="60" customWidth="1"/>
    <col min="2" max="2" width="16.28515625" style="60" bestFit="1" customWidth="1"/>
    <col min="3" max="3" width="19.140625" style="60" bestFit="1" customWidth="1"/>
    <col min="4" max="4" width="17.28515625" style="60" bestFit="1" customWidth="1"/>
    <col min="5" max="5" width="16.28515625" style="60" bestFit="1" customWidth="1"/>
    <col min="6" max="6" width="19.140625" style="60" bestFit="1" customWidth="1"/>
    <col min="7" max="8" width="17.28515625" style="60" bestFit="1" customWidth="1"/>
    <col min="9" max="9" width="16.28515625" style="60" bestFit="1" customWidth="1"/>
    <col min="10" max="10" width="17.28515625" style="60" bestFit="1" customWidth="1"/>
    <col min="11" max="11" width="19.140625" style="60" bestFit="1" customWidth="1"/>
    <col min="12" max="12" width="15.140625" style="60" bestFit="1" customWidth="1"/>
    <col min="13" max="13" width="16.140625" style="60" bestFit="1" customWidth="1"/>
    <col min="14" max="14" width="16.28515625" style="60" bestFit="1" customWidth="1"/>
    <col min="15" max="15" width="14.28515625" style="60" customWidth="1"/>
    <col min="16" max="16" width="15.28515625" style="60" customWidth="1"/>
    <col min="17" max="17" width="15.28515625" style="59" bestFit="1" customWidth="1"/>
    <col min="18" max="16384" width="9.140625" style="59"/>
  </cols>
  <sheetData>
    <row r="1" spans="1:16" x14ac:dyDescent="0.25">
      <c r="A1" s="44" t="s">
        <v>553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</row>
    <row r="3" spans="1:16" ht="15.75" thickBot="1" x14ac:dyDescent="0.3">
      <c r="A3" s="43"/>
    </row>
    <row r="4" spans="1:16" s="10" customFormat="1" ht="15.75" x14ac:dyDescent="0.25">
      <c r="A4" s="43"/>
      <c r="B4" s="38" t="s">
        <v>544</v>
      </c>
      <c r="C4" s="39"/>
      <c r="D4" s="18"/>
      <c r="E4" s="38" t="s">
        <v>545</v>
      </c>
      <c r="F4" s="40"/>
      <c r="G4" s="40"/>
      <c r="H4" s="39"/>
      <c r="I4" s="17"/>
      <c r="J4" s="38" t="s">
        <v>546</v>
      </c>
      <c r="K4" s="39"/>
      <c r="L4" s="19"/>
      <c r="M4" s="21" t="s">
        <v>548</v>
      </c>
      <c r="N4" s="22"/>
      <c r="O4" s="45"/>
      <c r="P4" s="19"/>
    </row>
    <row r="5" spans="1:16" ht="16.5" thickBot="1" x14ac:dyDescent="0.3">
      <c r="A5" s="43"/>
      <c r="B5" s="41">
        <f>SUM(PolicyData!F:F)</f>
        <v>2482205481</v>
      </c>
      <c r="C5" s="42"/>
      <c r="D5" s="61"/>
      <c r="E5" s="25" t="s">
        <v>7</v>
      </c>
      <c r="F5" s="62" t="s">
        <v>3</v>
      </c>
      <c r="G5" s="62" t="s">
        <v>4</v>
      </c>
      <c r="H5" s="26" t="s">
        <v>5</v>
      </c>
      <c r="I5" s="61"/>
      <c r="J5" s="27" t="s">
        <v>30</v>
      </c>
      <c r="K5" s="28" t="s">
        <v>16</v>
      </c>
      <c r="M5" s="63">
        <f>COUNTA(PolicyData!A:A)-1</f>
        <v>500</v>
      </c>
      <c r="N5" s="64"/>
      <c r="O5" s="65"/>
    </row>
    <row r="6" spans="1:16" ht="15.75" thickBot="1" x14ac:dyDescent="0.3">
      <c r="A6" s="43"/>
      <c r="E6" s="31">
        <f>SUMIF(PolicyData!E:E,'Policy Dashboard'!E5,PolicyData!F:F)</f>
        <v>49273593</v>
      </c>
      <c r="F6" s="32">
        <f>SUMIF(PolicyData!E:E,'Policy Dashboard'!F5,PolicyData!F:F)</f>
        <v>1826021818</v>
      </c>
      <c r="G6" s="32">
        <f>SUMIF(PolicyData!E:E,'Policy Dashboard'!G5,PolicyData!F:F)</f>
        <v>468727102</v>
      </c>
      <c r="H6" s="33">
        <f>SUMIF(PolicyData!E:E,'Policy Dashboard'!H5,PolicyData!F:F)</f>
        <v>138182968</v>
      </c>
      <c r="J6" s="34">
        <f>SUMIF(PolicyData!C:C,J5,PolicyData!F:F)</f>
        <v>291583042</v>
      </c>
      <c r="K6" s="35">
        <f>SUMIF(PolicyData!C:C,K5,PolicyData!F:F)</f>
        <v>2190622439</v>
      </c>
    </row>
    <row r="7" spans="1:16" ht="15.75" thickBot="1" x14ac:dyDescent="0.3">
      <c r="A7" s="43"/>
      <c r="M7" s="20"/>
      <c r="N7" s="20"/>
    </row>
    <row r="8" spans="1:16" ht="15.75" x14ac:dyDescent="0.25">
      <c r="A8" s="43"/>
      <c r="B8" s="21" t="s">
        <v>549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2"/>
    </row>
    <row r="9" spans="1:16" x14ac:dyDescent="0.25">
      <c r="A9" s="43"/>
      <c r="B9" s="66" t="s">
        <v>37</v>
      </c>
      <c r="C9" s="67" t="s">
        <v>18</v>
      </c>
      <c r="D9" s="67" t="s">
        <v>45</v>
      </c>
      <c r="E9" s="67" t="s">
        <v>92</v>
      </c>
      <c r="F9" s="67" t="s">
        <v>20</v>
      </c>
      <c r="G9" s="67" t="s">
        <v>120</v>
      </c>
      <c r="H9" s="67" t="s">
        <v>138</v>
      </c>
      <c r="I9" s="67" t="s">
        <v>125</v>
      </c>
      <c r="J9" s="67" t="s">
        <v>15</v>
      </c>
      <c r="K9" s="67" t="s">
        <v>33</v>
      </c>
      <c r="L9" s="67" t="s">
        <v>255</v>
      </c>
      <c r="M9" s="67" t="s">
        <v>75</v>
      </c>
      <c r="N9" s="68" t="s">
        <v>26</v>
      </c>
      <c r="O9" s="59"/>
      <c r="P9" s="59"/>
    </row>
    <row r="10" spans="1:16" ht="15.75" thickBot="1" x14ac:dyDescent="0.3">
      <c r="A10" s="43"/>
      <c r="B10" s="46">
        <f>SUMIF(PolicyData!H:H,'Policy Dashboard'!B9,PolicyData!F:F)</f>
        <v>33314312</v>
      </c>
      <c r="C10" s="37">
        <f>SUMIF(PolicyData!H:H,'Policy Dashboard'!C9,PolicyData!F:F)</f>
        <v>1158549996</v>
      </c>
      <c r="D10" s="37">
        <f>SUMIF(PolicyData!H:H,'Policy Dashboard'!D9,PolicyData!F:F)</f>
        <v>345502529</v>
      </c>
      <c r="E10" s="37">
        <f>SUMIF(PolicyData!H:H,'Policy Dashboard'!E9,PolicyData!F:F)</f>
        <v>76802170</v>
      </c>
      <c r="F10" s="47">
        <f>SUMIF(PolicyData!H:H,'Policy Dashboard'!F9,PolicyData!F:F)</f>
        <v>619820056</v>
      </c>
      <c r="G10" s="37">
        <f>SUMIF(PolicyData!H:H,'Policy Dashboard'!G9,PolicyData!F:F)</f>
        <v>16972808</v>
      </c>
      <c r="H10" s="37">
        <f>SUMIF(PolicyData!H:H,'Policy Dashboard'!H9,PolicyData!F:F)</f>
        <v>5439100</v>
      </c>
      <c r="I10" s="37">
        <f>SUMIF(PolicyData!H:H,'Policy Dashboard'!I9,PolicyData!F:F)</f>
        <v>30899605</v>
      </c>
      <c r="J10" s="37">
        <f>SUMIF(PolicyData!H:H,'Policy Dashboard'!J9,PolicyData!F:F)</f>
        <v>74916814</v>
      </c>
      <c r="K10" s="37">
        <f>SUMIF(PolicyData!H:H,'Policy Dashboard'!K9,PolicyData!F:F)</f>
        <v>8468100</v>
      </c>
      <c r="L10" s="37">
        <f>SUMIF(PolicyData!H:H,'Policy Dashboard'!L9,PolicyData!F:F)</f>
        <v>3145700</v>
      </c>
      <c r="M10" s="37">
        <f>SUMIF(PolicyData!H:H,'Policy Dashboard'!M9,PolicyData!F:F)</f>
        <v>16553281</v>
      </c>
      <c r="N10" s="36">
        <f>SUMIF(PolicyData!H:H,'Policy Dashboard'!N9,PolicyData!F:F)</f>
        <v>91821010</v>
      </c>
      <c r="O10" s="59"/>
      <c r="P10" s="59"/>
    </row>
    <row r="11" spans="1:16" ht="15.75" thickBot="1" x14ac:dyDescent="0.3">
      <c r="A11" s="43"/>
      <c r="B11" s="59"/>
      <c r="C11" s="59"/>
      <c r="E11" s="69"/>
      <c r="I11" s="70"/>
      <c r="M11" s="59"/>
      <c r="N11" s="59"/>
      <c r="O11" s="59"/>
      <c r="P11" s="59"/>
    </row>
    <row r="12" spans="1:16" ht="16.5" thickBot="1" x14ac:dyDescent="0.3">
      <c r="A12" s="43"/>
      <c r="B12" s="38" t="s">
        <v>547</v>
      </c>
      <c r="C12" s="39"/>
      <c r="E12" s="54" t="s">
        <v>552</v>
      </c>
      <c r="F12" s="55"/>
      <c r="G12" s="55"/>
      <c r="H12" s="56"/>
      <c r="I12" s="59"/>
      <c r="J12" s="21" t="s">
        <v>556</v>
      </c>
      <c r="K12" s="23"/>
      <c r="L12" s="22"/>
      <c r="M12" s="59"/>
      <c r="N12" s="57" t="s">
        <v>555</v>
      </c>
      <c r="O12" s="58"/>
      <c r="P12" s="59"/>
    </row>
    <row r="13" spans="1:16" ht="15.75" x14ac:dyDescent="0.25">
      <c r="A13" s="43"/>
      <c r="B13" s="71" t="s">
        <v>17</v>
      </c>
      <c r="C13" s="29">
        <f>SUMIF(PolicyData!D:D,'Policy Dashboard'!B13,PolicyData!F:F)</f>
        <v>1492252118</v>
      </c>
      <c r="E13" s="52" t="s">
        <v>550</v>
      </c>
      <c r="F13" s="48"/>
      <c r="G13" s="48"/>
      <c r="H13" s="53"/>
      <c r="I13" s="59"/>
      <c r="J13" s="85"/>
      <c r="K13" s="83" t="s">
        <v>16</v>
      </c>
      <c r="L13" s="24" t="s">
        <v>30</v>
      </c>
      <c r="M13" s="59"/>
      <c r="N13" s="66" t="s">
        <v>37</v>
      </c>
      <c r="O13" s="72">
        <f>COUNTIFS(PolicyData!C:C,"Urban",PolicyData!H:H,N13)</f>
        <v>23</v>
      </c>
      <c r="P13" s="59"/>
    </row>
    <row r="14" spans="1:16" ht="15.75" x14ac:dyDescent="0.25">
      <c r="A14" s="43"/>
      <c r="B14" s="71" t="s">
        <v>22</v>
      </c>
      <c r="C14" s="29">
        <f>SUMIF(PolicyData!D:D,'Policy Dashboard'!B14,PolicyData!F:F)</f>
        <v>372707227</v>
      </c>
      <c r="E14" s="73">
        <f>COUNTIF(PolicyData!J:J,"Y")</f>
        <v>249</v>
      </c>
      <c r="F14" s="74"/>
      <c r="G14" s="74"/>
      <c r="H14" s="75"/>
      <c r="I14" s="59"/>
      <c r="J14" s="86" t="s">
        <v>6</v>
      </c>
      <c r="K14" s="84">
        <f>COUNTIFS(PolicyData!C:C,'Policy Dashboard'!K13,PolicyData!G:G,J14)</f>
        <v>249</v>
      </c>
      <c r="L14" s="87">
        <f>COUNTIFS(PolicyData!C:C,'Policy Dashboard'!L13,PolicyData!G:G,J14)</f>
        <v>73</v>
      </c>
      <c r="M14" s="59"/>
      <c r="N14" s="76" t="s">
        <v>18</v>
      </c>
      <c r="O14" s="72">
        <f>COUNTIFS(PolicyData!C:C,"Urban",PolicyData!H:H,N14)</f>
        <v>169</v>
      </c>
      <c r="P14" s="59"/>
    </row>
    <row r="15" spans="1:16" ht="15.75" x14ac:dyDescent="0.25">
      <c r="A15" s="43"/>
      <c r="B15" s="71" t="s">
        <v>35</v>
      </c>
      <c r="C15" s="29">
        <f>SUMIF(PolicyData!D:D,'Policy Dashboard'!B15,PolicyData!F:F)</f>
        <v>92880575</v>
      </c>
      <c r="E15" s="25" t="s">
        <v>7</v>
      </c>
      <c r="F15" s="62" t="s">
        <v>3</v>
      </c>
      <c r="G15" s="62" t="s">
        <v>4</v>
      </c>
      <c r="H15" s="26" t="s">
        <v>5</v>
      </c>
      <c r="I15" s="59"/>
      <c r="J15" s="86" t="s">
        <v>2</v>
      </c>
      <c r="K15" s="84">
        <f>COUNTIFS(PolicyData!C:C,'Policy Dashboard'!K13,PolicyData!G:G,J15)</f>
        <v>38</v>
      </c>
      <c r="L15" s="87">
        <f>COUNTIFS(PolicyData!C:C,'Policy Dashboard'!L13,PolicyData!G:G,J15)</f>
        <v>1</v>
      </c>
      <c r="M15" s="59"/>
      <c r="N15" s="76" t="s">
        <v>45</v>
      </c>
      <c r="O15" s="72">
        <f>COUNTIFS(PolicyData!C:C,"Urban",PolicyData!H:H,N15)</f>
        <v>28</v>
      </c>
    </row>
    <row r="16" spans="1:16" ht="16.5" thickBot="1" x14ac:dyDescent="0.3">
      <c r="A16" s="43"/>
      <c r="B16" s="71" t="s">
        <v>28</v>
      </c>
      <c r="C16" s="29">
        <f>SUMIF(PolicyData!D:D,'Policy Dashboard'!B16,PolicyData!F:F)</f>
        <v>333769700</v>
      </c>
      <c r="E16" s="77">
        <f>COUNTIFS(PolicyData!E:E,'Policy Dashboard'!E15,PolicyData!I:I,"Y")</f>
        <v>2</v>
      </c>
      <c r="F16" s="78">
        <f>COUNTIFS(PolicyData!E:E,'Policy Dashboard'!F15,PolicyData!I:I,"Y")</f>
        <v>206</v>
      </c>
      <c r="G16" s="78">
        <f>COUNTIFS(PolicyData!E:E,'Policy Dashboard'!G15,PolicyData!I:I,"Y")</f>
        <v>36</v>
      </c>
      <c r="H16" s="79">
        <f>COUNTIFS(PolicyData!E:E,'Policy Dashboard'!H15,PolicyData!I:I,"Y")</f>
        <v>12</v>
      </c>
      <c r="I16" s="59"/>
      <c r="J16" s="86" t="s">
        <v>8</v>
      </c>
      <c r="K16" s="84">
        <f>COUNTIFS(PolicyData!C:C,'Policy Dashboard'!K13,PolicyData!G:G,J16)</f>
        <v>100</v>
      </c>
      <c r="L16" s="87">
        <f>COUNTIFS(PolicyData!C:C,'Policy Dashboard'!L13,PolicyData!G:G,J16)</f>
        <v>8</v>
      </c>
      <c r="M16" s="59"/>
      <c r="N16" s="76" t="s">
        <v>92</v>
      </c>
      <c r="O16" s="72">
        <f>COUNTIFS(PolicyData!C:C,"Urban",PolicyData!H:H,N16)</f>
        <v>34</v>
      </c>
    </row>
    <row r="17" spans="1:16" ht="16.5" thickBot="1" x14ac:dyDescent="0.3">
      <c r="A17" s="43"/>
      <c r="B17" s="71" t="s">
        <v>24</v>
      </c>
      <c r="C17" s="29">
        <f>SUMIF(PolicyData!D:D,'Policy Dashboard'!B17,PolicyData!F:F)</f>
        <v>122884213</v>
      </c>
      <c r="E17" s="49" t="s">
        <v>551</v>
      </c>
      <c r="F17" s="50"/>
      <c r="G17" s="50"/>
      <c r="H17" s="51"/>
      <c r="I17" s="59"/>
      <c r="J17" s="88" t="s">
        <v>9</v>
      </c>
      <c r="K17" s="89">
        <f>COUNTIFS(PolicyData!C:C,'Policy Dashboard'!K13,PolicyData!G:G,J17)</f>
        <v>18</v>
      </c>
      <c r="L17" s="90">
        <f>COUNTIFS(PolicyData!C:C,'Policy Dashboard'!L13,PolicyData!G:G,J17)</f>
        <v>13</v>
      </c>
      <c r="M17" s="59"/>
      <c r="N17" s="76" t="s">
        <v>20</v>
      </c>
      <c r="O17" s="72">
        <f>COUNTIFS(PolicyData!C:C,"Urban",PolicyData!H:H,N17)</f>
        <v>99</v>
      </c>
      <c r="P17" s="59"/>
    </row>
    <row r="18" spans="1:16" x14ac:dyDescent="0.25">
      <c r="A18" s="43"/>
      <c r="B18" s="71" t="s">
        <v>130</v>
      </c>
      <c r="C18" s="29">
        <f>SUMIF(PolicyData!D:D,'Policy Dashboard'!B18,PolicyData!F:F)</f>
        <v>31384673</v>
      </c>
      <c r="E18" s="73">
        <f>COUNTIF(PolicyData!I:I,"Y")</f>
        <v>256</v>
      </c>
      <c r="F18" s="74"/>
      <c r="G18" s="74"/>
      <c r="H18" s="75"/>
      <c r="I18" s="59"/>
      <c r="J18" s="70"/>
      <c r="K18" s="59"/>
      <c r="L18" s="59"/>
      <c r="M18" s="59"/>
      <c r="N18" s="76" t="s">
        <v>120</v>
      </c>
      <c r="O18" s="72">
        <f>COUNTIFS(PolicyData!C:C,"Urban",PolicyData!H:H,N18)</f>
        <v>6</v>
      </c>
      <c r="P18" s="59"/>
    </row>
    <row r="19" spans="1:16" ht="15.75" x14ac:dyDescent="0.25">
      <c r="A19" s="43"/>
      <c r="B19" s="71" t="s">
        <v>264</v>
      </c>
      <c r="C19" s="29">
        <f>SUMIF(PolicyData!D:D,'Policy Dashboard'!B19,PolicyData!F:F)</f>
        <v>5362200</v>
      </c>
      <c r="E19" s="25" t="s">
        <v>7</v>
      </c>
      <c r="F19" s="62" t="s">
        <v>3</v>
      </c>
      <c r="G19" s="62" t="s">
        <v>4</v>
      </c>
      <c r="H19" s="26" t="s">
        <v>5</v>
      </c>
      <c r="I19" s="70"/>
      <c r="M19" s="59"/>
      <c r="N19" s="76" t="s">
        <v>138</v>
      </c>
      <c r="O19" s="72">
        <f>COUNTIFS(PolicyData!C:C,"Urban",PolicyData!H:H,N19)</f>
        <v>2</v>
      </c>
      <c r="P19" s="59"/>
    </row>
    <row r="20" spans="1:16" ht="15.75" thickBot="1" x14ac:dyDescent="0.3">
      <c r="A20" s="43"/>
      <c r="B20" s="71" t="s">
        <v>31</v>
      </c>
      <c r="C20" s="29">
        <f>SUMIF(PolicyData!D:D,'Policy Dashboard'!B20,PolicyData!F:F)</f>
        <v>17888920</v>
      </c>
      <c r="E20" s="77">
        <f>COUNTIFS(PolicyData!E:E,'Policy Dashboard'!E15,PolicyData!J:J,"Y")</f>
        <v>2</v>
      </c>
      <c r="F20" s="78">
        <f>COUNTIFS(PolicyData!E:E,'Policy Dashboard'!F15,PolicyData!J:J,"Y")</f>
        <v>198</v>
      </c>
      <c r="G20" s="78">
        <f>COUNTIFS(PolicyData!E:E,'Policy Dashboard'!G15,PolicyData!J:J,"Y")</f>
        <v>36</v>
      </c>
      <c r="H20" s="79">
        <f>COUNTIFS(PolicyData!E:E,'Policy Dashboard'!H15,PolicyData!J:J,"Y")</f>
        <v>13</v>
      </c>
      <c r="I20" s="70"/>
      <c r="M20" s="59"/>
      <c r="N20" s="76" t="s">
        <v>125</v>
      </c>
      <c r="O20" s="72">
        <f>COUNTIFS(PolicyData!C:C,"Urban",PolicyData!H:H,N20)</f>
        <v>14</v>
      </c>
      <c r="P20" s="59"/>
    </row>
    <row r="21" spans="1:16" x14ac:dyDescent="0.25">
      <c r="A21" s="43"/>
      <c r="B21" s="71" t="s">
        <v>271</v>
      </c>
      <c r="C21" s="29">
        <f>SUMIF(PolicyData!D:D,'Policy Dashboard'!B21,PolicyData!F:F)</f>
        <v>3139300</v>
      </c>
      <c r="E21" s="59"/>
      <c r="F21" s="59"/>
      <c r="I21" s="70"/>
      <c r="M21" s="59"/>
      <c r="N21" s="76" t="s">
        <v>15</v>
      </c>
      <c r="O21" s="72">
        <f>COUNTIFS(PolicyData!C:C,"Urban",PolicyData!H:H,N21)</f>
        <v>7</v>
      </c>
      <c r="P21" s="59"/>
    </row>
    <row r="22" spans="1:16" ht="15.75" thickBot="1" x14ac:dyDescent="0.3">
      <c r="A22" s="43"/>
      <c r="B22" s="80" t="s">
        <v>149</v>
      </c>
      <c r="C22" s="30">
        <f>SUMIF(PolicyData!D:D,'Policy Dashboard'!B22,PolicyData!F:F)</f>
        <v>9936555</v>
      </c>
      <c r="E22" s="59"/>
      <c r="F22" s="59"/>
      <c r="I22" s="70"/>
      <c r="M22" s="59"/>
      <c r="N22" s="76" t="s">
        <v>33</v>
      </c>
      <c r="O22" s="72">
        <f>COUNTIFS(PolicyData!C:C,"Urban",PolicyData!H:H,N22)</f>
        <v>6</v>
      </c>
      <c r="P22" s="59"/>
    </row>
    <row r="23" spans="1:16" x14ac:dyDescent="0.25">
      <c r="A23" s="43"/>
      <c r="I23" s="70"/>
      <c r="M23" s="59"/>
      <c r="N23" s="76" t="s">
        <v>255</v>
      </c>
      <c r="O23" s="72">
        <f>COUNTIFS(PolicyData!C:C,"Urban",PolicyData!H:H,N23)</f>
        <v>0</v>
      </c>
      <c r="P23" s="59"/>
    </row>
    <row r="24" spans="1:16" ht="16.5" customHeight="1" x14ac:dyDescent="0.25">
      <c r="A24" s="43"/>
      <c r="M24" s="59"/>
      <c r="N24" s="76" t="s">
        <v>75</v>
      </c>
      <c r="O24" s="72">
        <f>COUNTIFS(PolicyData!C:C,"Urban",PolicyData!H:H,N24)</f>
        <v>3</v>
      </c>
    </row>
    <row r="25" spans="1:16" ht="15.75" thickBot="1" x14ac:dyDescent="0.3">
      <c r="A25" s="43"/>
      <c r="N25" s="81" t="s">
        <v>26</v>
      </c>
      <c r="O25" s="82">
        <f>COUNTIFS(PolicyData!C:C,"Urban",PolicyData!H:H,N25)</f>
        <v>14</v>
      </c>
    </row>
    <row r="26" spans="1:16" x14ac:dyDescent="0.25">
      <c r="A26" s="43"/>
    </row>
    <row r="27" spans="1:16" x14ac:dyDescent="0.25">
      <c r="A27" s="43"/>
    </row>
    <row r="28" spans="1:16" x14ac:dyDescent="0.25">
      <c r="A28" s="43"/>
    </row>
    <row r="29" spans="1:16" x14ac:dyDescent="0.25">
      <c r="A29" s="43"/>
    </row>
    <row r="30" spans="1:16" x14ac:dyDescent="0.25">
      <c r="A30" s="43"/>
    </row>
    <row r="31" spans="1:16" x14ac:dyDescent="0.25">
      <c r="A31" s="43"/>
    </row>
    <row r="32" spans="1:16" x14ac:dyDescent="0.25">
      <c r="A32" s="43"/>
    </row>
    <row r="33" spans="1:7" x14ac:dyDescent="0.25">
      <c r="A33" s="43"/>
    </row>
    <row r="34" spans="1:7" x14ac:dyDescent="0.25">
      <c r="A34" s="43"/>
    </row>
    <row r="35" spans="1:7" x14ac:dyDescent="0.25">
      <c r="A35" s="43"/>
    </row>
    <row r="36" spans="1:7" x14ac:dyDescent="0.25">
      <c r="A36" s="43"/>
    </row>
    <row r="37" spans="1:7" x14ac:dyDescent="0.25">
      <c r="A37" s="43"/>
    </row>
    <row r="38" spans="1:7" x14ac:dyDescent="0.25">
      <c r="A38" s="43"/>
    </row>
    <row r="39" spans="1:7" x14ac:dyDescent="0.25">
      <c r="A39" s="43"/>
    </row>
    <row r="40" spans="1:7" x14ac:dyDescent="0.25">
      <c r="A40" s="43"/>
    </row>
    <row r="41" spans="1:7" x14ac:dyDescent="0.25">
      <c r="A41" s="43"/>
    </row>
    <row r="42" spans="1:7" x14ac:dyDescent="0.25">
      <c r="A42" s="43"/>
    </row>
    <row r="43" spans="1:7" x14ac:dyDescent="0.25">
      <c r="A43" s="43"/>
    </row>
    <row r="44" spans="1:7" x14ac:dyDescent="0.25">
      <c r="A44" s="43"/>
    </row>
    <row r="45" spans="1:7" x14ac:dyDescent="0.25">
      <c r="A45" s="43"/>
    </row>
    <row r="46" spans="1:7" x14ac:dyDescent="0.25">
      <c r="A46" s="43"/>
    </row>
    <row r="47" spans="1:7" x14ac:dyDescent="0.25">
      <c r="A47" s="43"/>
    </row>
    <row r="48" spans="1:7" x14ac:dyDescent="0.25">
      <c r="A48" s="43"/>
      <c r="G48" s="60" t="s">
        <v>554</v>
      </c>
    </row>
    <row r="49" spans="1:1" x14ac:dyDescent="0.25">
      <c r="A49" s="43"/>
    </row>
    <row r="50" spans="1:1" x14ac:dyDescent="0.25">
      <c r="A50" s="43"/>
    </row>
    <row r="51" spans="1:1" x14ac:dyDescent="0.25">
      <c r="A51" s="43"/>
    </row>
    <row r="52" spans="1:1" x14ac:dyDescent="0.25">
      <c r="A52" s="43"/>
    </row>
    <row r="53" spans="1:1" x14ac:dyDescent="0.25">
      <c r="A53" s="43"/>
    </row>
    <row r="54" spans="1:1" x14ac:dyDescent="0.25">
      <c r="A54" s="43"/>
    </row>
    <row r="55" spans="1:1" x14ac:dyDescent="0.25">
      <c r="A55" s="43"/>
    </row>
    <row r="56" spans="1:1" x14ac:dyDescent="0.25">
      <c r="A56" s="43"/>
    </row>
    <row r="57" spans="1:1" x14ac:dyDescent="0.25">
      <c r="A57" s="43"/>
    </row>
    <row r="58" spans="1:1" x14ac:dyDescent="0.25">
      <c r="A58" s="43"/>
    </row>
    <row r="59" spans="1:1" x14ac:dyDescent="0.25">
      <c r="A59" s="43"/>
    </row>
    <row r="60" spans="1:1" x14ac:dyDescent="0.25">
      <c r="A60" s="43"/>
    </row>
    <row r="61" spans="1:1" x14ac:dyDescent="0.25">
      <c r="A61" s="43"/>
    </row>
    <row r="62" spans="1:1" x14ac:dyDescent="0.25">
      <c r="A62" s="43"/>
    </row>
  </sheetData>
  <mergeCells count="16">
    <mergeCell ref="A1:P2"/>
    <mergeCell ref="A3:A62"/>
    <mergeCell ref="E13:H13"/>
    <mergeCell ref="E14:H14"/>
    <mergeCell ref="E17:H17"/>
    <mergeCell ref="E18:H18"/>
    <mergeCell ref="B8:N8"/>
    <mergeCell ref="M4:N4"/>
    <mergeCell ref="E12:H12"/>
    <mergeCell ref="M5:N5"/>
    <mergeCell ref="J12:L12"/>
    <mergeCell ref="B4:C4"/>
    <mergeCell ref="B5:C5"/>
    <mergeCell ref="E4:H4"/>
    <mergeCell ref="J4:K4"/>
    <mergeCell ref="B12:C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PolicyData</vt:lpstr>
      <vt:lpstr>Policy Dashboard</vt:lpstr>
      <vt:lpstr>PolicyData!Extract</vt:lpstr>
    </vt:vector>
  </TitlesOfParts>
  <Manager/>
  <Company>Contextures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Debra Dalgleish</dc:creator>
  <cp:keywords/>
  <dc:description/>
  <cp:lastModifiedBy>Mullaivendhan</cp:lastModifiedBy>
  <cp:revision/>
  <dcterms:created xsi:type="dcterms:W3CDTF">2007-02-11T02:54:46Z</dcterms:created>
  <dcterms:modified xsi:type="dcterms:W3CDTF">2023-12-12T16:27:24Z</dcterms:modified>
  <cp:category/>
  <cp:contentStatus/>
</cp:coreProperties>
</file>