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CGRO\Governance Office\POLICY\Policy Projects\F&amp;BS Documents 2019\"/>
    </mc:Choice>
  </mc:AlternateContent>
  <bookViews>
    <workbookView xWindow="120" yWindow="90" windowWidth="19035" windowHeight="12015"/>
  </bookViews>
  <sheets>
    <sheet name="Declaration" sheetId="1" r:id="rId1"/>
    <sheet name="Data" sheetId="2" state="hidden" r:id="rId2"/>
  </sheets>
  <definedNames>
    <definedName name="_xlnm.Print_Area" localSheetId="0">Declaration!$A$1:$K$44</definedName>
    <definedName name="Test1">Data!$H$40</definedName>
    <definedName name="Value">Data!$I$37</definedName>
  </definedNames>
  <calcPr calcId="162913"/>
</workbook>
</file>

<file path=xl/calcChain.xml><?xml version="1.0" encoding="utf-8"?>
<calcChain xmlns="http://schemas.openxmlformats.org/spreadsheetml/2006/main">
  <c r="H40" i="2" l="1"/>
  <c r="K23" i="1"/>
  <c r="B46" i="1" l="1"/>
  <c r="G32" i="2"/>
  <c r="L24" i="1" l="1"/>
  <c r="I37" i="2" l="1"/>
  <c r="I28" i="1" s="1"/>
  <c r="G35" i="2" l="1"/>
  <c r="I35" i="2" s="1"/>
  <c r="G30" i="1" s="1"/>
  <c r="G34" i="2"/>
  <c r="H34" i="2" s="1"/>
  <c r="F29" i="1" s="1"/>
  <c r="G33" i="2"/>
  <c r="H33" i="2" s="1"/>
  <c r="F28" i="1" s="1"/>
  <c r="H35" i="2" l="1"/>
  <c r="F30" i="1" s="1"/>
  <c r="I30" i="1"/>
  <c r="I29" i="1"/>
  <c r="I34" i="2"/>
  <c r="G29" i="1" s="1"/>
  <c r="I33" i="2"/>
  <c r="G28" i="1" s="1"/>
  <c r="I31" i="1" l="1"/>
</calcChain>
</file>

<file path=xl/sharedStrings.xml><?xml version="1.0" encoding="utf-8"?>
<sst xmlns="http://schemas.openxmlformats.org/spreadsheetml/2006/main" count="157" uniqueCount="83">
  <si>
    <t>F&amp;BS 21/08/2013</t>
  </si>
  <si>
    <t>Finance &amp; Business Services, Building 10C</t>
  </si>
  <si>
    <t xml:space="preserve">Enquiries:  (02)  6125 8739    </t>
  </si>
  <si>
    <t>Food and Drink Fringe Benefits Tax Declaration</t>
  </si>
  <si>
    <t>This form is used to declare Fringe Benefits Tax (FBT) in relation to food and drink expenses.</t>
  </si>
  <si>
    <t>This form must accompany invoice/receipts when processed for payment.</t>
  </si>
  <si>
    <t xml:space="preserve">Enquiries regarding this form can be made to your local Finance Area or Tax Unit. </t>
  </si>
  <si>
    <t>Where expenditure is business related, include enough detail to clearly establish a business connection. If insufficient detail is provided the default position will be to charge FBT on the total amount (Item C).</t>
  </si>
  <si>
    <t>Nature of Expenditure</t>
  </si>
  <si>
    <t>Attendee</t>
  </si>
  <si>
    <t>FBT</t>
  </si>
  <si>
    <t>Account</t>
  </si>
  <si>
    <t>GST Claimable</t>
  </si>
  <si>
    <t>Employee</t>
  </si>
  <si>
    <t>N</t>
  </si>
  <si>
    <t>Y</t>
  </si>
  <si>
    <t>Associate</t>
  </si>
  <si>
    <t>Clients</t>
  </si>
  <si>
    <t>Venue</t>
  </si>
  <si>
    <t>Date</t>
  </si>
  <si>
    <t xml:space="preserve">Purpose </t>
  </si>
  <si>
    <t>Number of Attendees</t>
  </si>
  <si>
    <t>Employees</t>
  </si>
  <si>
    <t>Associates</t>
  </si>
  <si>
    <t>Total</t>
  </si>
  <si>
    <t>Name</t>
  </si>
  <si>
    <t>4. Total Cost of Meal Entertainment</t>
  </si>
  <si>
    <t>(GST included)</t>
  </si>
  <si>
    <t>5. apportionment of costs</t>
  </si>
  <si>
    <t>Allocation to attendees</t>
  </si>
  <si>
    <t>Ledger Code</t>
  </si>
  <si>
    <t>6. Certification</t>
  </si>
  <si>
    <t>I certify that the information contained on this form is true and correct.</t>
  </si>
  <si>
    <t>UID</t>
  </si>
  <si>
    <t>Signature</t>
  </si>
  <si>
    <t xml:space="preserve">7. Further Information </t>
  </si>
  <si>
    <t>Entertainment Fringe Benefits:  http://fbs.anu.edu.au/taxation/fringe-benefits-tax/entertainment-fringe-benefits</t>
  </si>
  <si>
    <t xml:space="preserve">FBT Free Meal Options: http://fbs.anu.edu.au/taxation/quick-reference-guide/fbt/fbt-free-options-meal-entertainment </t>
  </si>
  <si>
    <t xml:space="preserve">Tax Glossary: http://fbs.anu.edu.au/taxation/glossary </t>
  </si>
  <si>
    <t xml:space="preserve">Tax Unit: taxunit@anu.edu.au </t>
  </si>
  <si>
    <t>A1</t>
  </si>
  <si>
    <t>A2</t>
  </si>
  <si>
    <t>A3</t>
  </si>
  <si>
    <t>B1</t>
  </si>
  <si>
    <t>B2</t>
  </si>
  <si>
    <t>B3</t>
  </si>
  <si>
    <t>C1</t>
  </si>
  <si>
    <t>D1</t>
  </si>
  <si>
    <t>E1</t>
  </si>
  <si>
    <t>F1</t>
  </si>
  <si>
    <t>G1</t>
  </si>
  <si>
    <t>C2</t>
  </si>
  <si>
    <t>C3</t>
  </si>
  <si>
    <t>D2</t>
  </si>
  <si>
    <t>D3</t>
  </si>
  <si>
    <t>E2</t>
  </si>
  <si>
    <t>E3</t>
  </si>
  <si>
    <t>F2</t>
  </si>
  <si>
    <t>F3</t>
  </si>
  <si>
    <t>G2</t>
  </si>
  <si>
    <t>G3</t>
  </si>
  <si>
    <t>Account Codes</t>
  </si>
  <si>
    <r>
      <t>A “</t>
    </r>
    <r>
      <rPr>
        <u/>
        <sz val="11"/>
        <color theme="1"/>
        <rFont val="Calibri"/>
        <family val="2"/>
        <scheme val="minor"/>
      </rPr>
      <t>Light Meals Stamp</t>
    </r>
    <r>
      <rPr>
        <sz val="11"/>
        <color theme="1"/>
        <rFont val="Calibri"/>
        <family val="2"/>
        <scheme val="minor"/>
      </rPr>
      <t>” may be used in lieu of this form ONLY if there are no associates at the event.</t>
    </r>
  </si>
  <si>
    <r>
      <t xml:space="preserve">1.     </t>
    </r>
    <r>
      <rPr>
        <b/>
        <sz val="11"/>
        <color theme="1"/>
        <rFont val="Calibri"/>
        <family val="2"/>
        <scheme val="minor"/>
      </rPr>
      <t>Employee</t>
    </r>
    <r>
      <rPr>
        <sz val="11"/>
        <color theme="1"/>
        <rFont val="Calibri"/>
        <family val="2"/>
        <scheme val="minor"/>
      </rPr>
      <t>:  ANU employee (including casual employees)</t>
    </r>
  </si>
  <si>
    <r>
      <t xml:space="preserve">2.     </t>
    </r>
    <r>
      <rPr>
        <b/>
        <sz val="11"/>
        <color theme="1"/>
        <rFont val="Calibri"/>
        <family val="2"/>
        <scheme val="minor"/>
      </rPr>
      <t>Associate</t>
    </r>
    <r>
      <rPr>
        <sz val="11"/>
        <color theme="1"/>
        <rFont val="Calibri"/>
        <family val="2"/>
        <scheme val="minor"/>
      </rPr>
      <t>:  Person related to employee (e.g. Spouse, relative, etc.)</t>
    </r>
  </si>
  <si>
    <r>
      <t xml:space="preserve">3.     </t>
    </r>
    <r>
      <rPr>
        <b/>
        <sz val="11"/>
        <color theme="1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:  Not employee or associate (includes visiting academics; students generally regarded as clients)</t>
    </r>
  </si>
  <si>
    <r>
      <t xml:space="preserve">Total </t>
    </r>
    <r>
      <rPr>
        <sz val="11"/>
        <color theme="1"/>
        <rFont val="Calibri"/>
        <family val="2"/>
        <scheme val="minor"/>
      </rPr>
      <t>(should equal invoice amount)</t>
    </r>
  </si>
  <si>
    <r>
      <t>TOTAL</t>
    </r>
    <r>
      <rPr>
        <sz val="11"/>
        <color theme="1"/>
        <rFont val="Calibri"/>
        <family val="2"/>
        <scheme val="minor"/>
      </rPr>
      <t xml:space="preserve"> (should equal invoice amount)</t>
    </r>
  </si>
  <si>
    <r>
      <t xml:space="preserve">University premises include: your tea room, meeting room, Boffins Bar, Fellows Café, Teatro Vivaldi, Gods Café &amp; Bar, Vanilla Bean Café, Chats Café, Ivy Café, Scope Café, Little Pickle Café  </t>
    </r>
    <r>
      <rPr>
        <b/>
        <sz val="11"/>
        <color theme="1"/>
        <rFont val="Calibri"/>
        <family val="2"/>
        <scheme val="minor"/>
      </rPr>
      <t>but excludes</t>
    </r>
    <r>
      <rPr>
        <sz val="11"/>
        <color theme="1"/>
        <rFont val="Calibri"/>
        <family val="2"/>
        <scheme val="minor"/>
      </rPr>
      <t xml:space="preserve"> Purple Pickle Café, Peppercorn, Pajenkas, Degree Café or any other outlets located within the University Union building.</t>
    </r>
  </si>
  <si>
    <t>Cost per head</t>
  </si>
  <si>
    <r>
      <t>A.</t>
    </r>
    <r>
      <rPr>
        <b/>
        <sz val="7"/>
        <color theme="1"/>
        <rFont val="Times New Roman"/>
        <family val="1"/>
      </rPr>
      <t>   </t>
    </r>
    <r>
      <rPr>
        <sz val="9"/>
        <color theme="1"/>
        <rFont val="Arial"/>
        <family val="2"/>
      </rPr>
      <t>Business related morning / afternoon tea or light meals / refreshments on University premises (e.g. lunch at boardroom meeting)</t>
    </r>
  </si>
  <si>
    <r>
      <t>B.</t>
    </r>
    <r>
      <rPr>
        <b/>
        <sz val="7"/>
        <color theme="1"/>
        <rFont val="Times New Roman"/>
        <family val="1"/>
      </rPr>
      <t>   </t>
    </r>
    <r>
      <rPr>
        <sz val="9"/>
        <color theme="1"/>
        <rFont val="Arial"/>
        <family val="2"/>
      </rPr>
      <t>Business related light meals / refreshments not on University premises (less than $30 per head) (e.g. light meal at a cafe)</t>
    </r>
  </si>
  <si>
    <r>
      <t xml:space="preserve">C.   </t>
    </r>
    <r>
      <rPr>
        <sz val="9"/>
        <color theme="1"/>
        <rFont val="Arial"/>
        <family val="2"/>
      </rPr>
      <t>Business related elaborate meals held on or off campus (e.g. “business” lunch or dinner)</t>
    </r>
  </si>
  <si>
    <r>
      <t>D.</t>
    </r>
    <r>
      <rPr>
        <b/>
        <sz val="7"/>
        <color theme="1"/>
        <rFont val="Times New Roman"/>
        <family val="1"/>
      </rPr>
      <t>   </t>
    </r>
    <r>
      <rPr>
        <sz val="9"/>
        <color theme="1"/>
        <rFont val="Arial"/>
        <family val="2"/>
      </rPr>
      <t>Light meal/drinks incidental to “Eligible Seminar” (&gt; 4hrs) (e.g. lunch at seminar, finger food, small amounts of alcohol after session)</t>
    </r>
  </si>
  <si>
    <r>
      <t>E.</t>
    </r>
    <r>
      <rPr>
        <b/>
        <sz val="7"/>
        <color theme="1"/>
        <rFont val="Times New Roman"/>
        <family val="1"/>
      </rPr>
      <t>   </t>
    </r>
    <r>
      <rPr>
        <sz val="9"/>
        <color theme="1"/>
        <rFont val="Arial"/>
        <family val="2"/>
      </rPr>
      <t>Elaborate meals / drinks incidental to an “Eligible Seminar” (&gt; 4hrs) (e.g. gala dinner, pre-conference dinner with speakers)</t>
    </r>
  </si>
  <si>
    <r>
      <t>F.</t>
    </r>
    <r>
      <rPr>
        <b/>
        <sz val="7"/>
        <color theme="1"/>
        <rFont val="Times New Roman"/>
        <family val="1"/>
      </rPr>
      <t>   </t>
    </r>
    <r>
      <rPr>
        <sz val="9"/>
        <color theme="1"/>
        <rFont val="Arial"/>
        <family val="2"/>
      </rPr>
      <t xml:space="preserve">Event held predominantly for clients with only a few staff attending the event (e.g. BBQ for graduates, alumni dinner) </t>
    </r>
  </si>
  <si>
    <t>TEST1:</t>
  </si>
  <si>
    <t>3. Persons in Attendance</t>
  </si>
  <si>
    <t>2. Purpose of Expenditure</t>
  </si>
  <si>
    <t>Lines:</t>
  </si>
  <si>
    <t>G.   Meals (incl. drinks) consumed at a social function (e.g. staff farewell, Christmas function, etc)</t>
  </si>
  <si>
    <t xml:space="preserve">taxunit@anu.edu.au </t>
  </si>
  <si>
    <r>
      <t xml:space="preserve">1. Nature of Expenditure </t>
    </r>
    <r>
      <rPr>
        <sz val="11"/>
        <color theme="1"/>
        <rFont val="Calibri"/>
        <family val="2"/>
        <scheme val="minor"/>
      </rPr>
      <t>(Please select from the drop down 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</si>
</sst>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3F3F3"/>
        <bgColor indexed="64"/>
      </patternFill>
    </fill>
    <fill>
      <patternFill patternType="solid">
        <fgColor rgb="FFC7D2D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8E8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thick">
        <color rgb="FFBFBFBF"/>
      </right>
      <top/>
      <bottom style="thick">
        <color rgb="FFBFBFBF"/>
      </bottom>
      <diagonal/>
    </border>
    <border>
      <left/>
      <right style="thick">
        <color rgb="FFBFBFBF"/>
      </right>
      <top/>
      <bottom style="medium">
        <color rgb="FFD9D9D9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 style="medium">
        <color rgb="FFC0C0C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0C0C0"/>
      </left>
      <right/>
      <top/>
      <bottom/>
      <diagonal/>
    </border>
    <border>
      <left style="thick">
        <color rgb="FFBFBFBF"/>
      </left>
      <right/>
      <top style="thick">
        <color rgb="FFBFBFBF"/>
      </top>
      <bottom style="thick">
        <color rgb="FFBFBFBF"/>
      </bottom>
      <diagonal/>
    </border>
    <border>
      <left/>
      <right/>
      <top style="thick">
        <color rgb="FFBFBFBF"/>
      </top>
      <bottom style="thick">
        <color rgb="FFBFBFBF"/>
      </bottom>
      <diagonal/>
    </border>
    <border>
      <left style="medium">
        <color rgb="FFC0C0C0"/>
      </left>
      <right/>
      <top style="thick">
        <color rgb="FFBFBFBF"/>
      </top>
      <bottom style="thick">
        <color rgb="FFBFBFBF"/>
      </bottom>
      <diagonal/>
    </border>
    <border>
      <left style="thick">
        <color rgb="FFBFBFBF"/>
      </left>
      <right/>
      <top style="thick">
        <color rgb="FFBFBFBF"/>
      </top>
      <bottom/>
      <diagonal/>
    </border>
    <border>
      <left/>
      <right/>
      <top style="thick">
        <color rgb="FFBFBFBF"/>
      </top>
      <bottom/>
      <diagonal/>
    </border>
    <border>
      <left style="medium">
        <color rgb="FFC0C0C0"/>
      </left>
      <right/>
      <top style="thick">
        <color rgb="FFBFBFBF"/>
      </top>
      <bottom style="medium">
        <color rgb="FFD9D9D9"/>
      </bottom>
      <diagonal/>
    </border>
    <border>
      <left style="medium">
        <color rgb="FFC0C0C0"/>
      </left>
      <right/>
      <top style="medium">
        <color rgb="FFD9D9D9"/>
      </top>
      <bottom style="medium">
        <color rgb="FFD9D9D9"/>
      </bottom>
      <diagonal/>
    </border>
    <border>
      <left style="medium">
        <color rgb="FFC0C0C0"/>
      </left>
      <right/>
      <top style="medium">
        <color rgb="FFD9D9D9"/>
      </top>
      <bottom style="thick">
        <color rgb="FFBFBFBF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/>
      <right style="medium">
        <color rgb="FFBFBFBF"/>
      </right>
      <top style="medium">
        <color rgb="FFC0C0C0"/>
      </top>
      <bottom/>
      <diagonal/>
    </border>
    <border>
      <left style="medium">
        <color rgb="FFBFBFBF"/>
      </left>
      <right/>
      <top style="medium">
        <color rgb="FFC0C0C0"/>
      </top>
      <bottom/>
      <diagonal/>
    </border>
    <border>
      <left/>
      <right style="medium">
        <color rgb="FFBFBFBF"/>
      </right>
      <top style="medium">
        <color rgb="FFC0C0C0"/>
      </top>
      <bottom style="medium">
        <color rgb="FFC0C0C0"/>
      </bottom>
      <diagonal/>
    </border>
    <border>
      <left style="medium">
        <color rgb="FFBFBFBF"/>
      </left>
      <right/>
      <top style="medium">
        <color rgb="FFC0C0C0"/>
      </top>
      <bottom style="medium">
        <color rgb="FFC0C0C0"/>
      </bottom>
      <diagonal/>
    </border>
    <border>
      <left/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/>
      <right/>
      <top style="thick">
        <color rgb="FFBFBFBF"/>
      </top>
      <bottom style="medium">
        <color rgb="FFD9D9D9"/>
      </bottom>
      <diagonal/>
    </border>
    <border>
      <left/>
      <right/>
      <top style="thick">
        <color rgb="FFBFBFBF"/>
      </top>
      <bottom style="thick">
        <color rgb="FFC0C0C0"/>
      </bottom>
      <diagonal/>
    </border>
    <border>
      <left/>
      <right style="thick">
        <color rgb="FFBFBFBF"/>
      </right>
      <top style="thick">
        <color rgb="FFBFBFBF"/>
      </top>
      <bottom/>
      <diagonal/>
    </border>
    <border>
      <left style="thick">
        <color rgb="FFC0C0C0"/>
      </left>
      <right/>
      <top style="thick">
        <color rgb="FFC0C0C0"/>
      </top>
      <bottom style="medium">
        <color rgb="FFD9D9D9"/>
      </bottom>
      <diagonal/>
    </border>
    <border>
      <left/>
      <right/>
      <top style="thick">
        <color rgb="FFC0C0C0"/>
      </top>
      <bottom style="medium">
        <color rgb="FFD9D9D9"/>
      </bottom>
      <diagonal/>
    </border>
    <border>
      <left/>
      <right style="thick">
        <color rgb="FFC0C0C0"/>
      </right>
      <top style="thick">
        <color rgb="FFC0C0C0"/>
      </top>
      <bottom style="medium">
        <color rgb="FFD9D9D9"/>
      </bottom>
      <diagonal/>
    </border>
    <border>
      <left style="thick">
        <color rgb="FFC0C0C0"/>
      </left>
      <right/>
      <top style="thick">
        <color rgb="FFBFBFBF"/>
      </top>
      <bottom style="medium">
        <color rgb="FFD9D9D9"/>
      </bottom>
      <diagonal/>
    </border>
    <border>
      <left/>
      <right style="thick">
        <color rgb="FFC0C0C0"/>
      </right>
      <top style="thick">
        <color rgb="FFBFBFBF"/>
      </top>
      <bottom style="medium">
        <color rgb="FFD9D9D9"/>
      </bottom>
      <diagonal/>
    </border>
    <border>
      <left style="thick">
        <color rgb="FFC0C0C0"/>
      </left>
      <right/>
      <top style="thick">
        <color rgb="FFBFBFBF"/>
      </top>
      <bottom style="thick">
        <color rgb="FFC0C0C0"/>
      </bottom>
      <diagonal/>
    </border>
    <border>
      <left/>
      <right style="thick">
        <color rgb="FFC0C0C0"/>
      </right>
      <top style="thick">
        <color rgb="FFBFBFBF"/>
      </top>
      <bottom style="thick">
        <color rgb="FFC0C0C0"/>
      </bottom>
      <diagonal/>
    </border>
    <border>
      <left style="medium">
        <color rgb="FFC0C0C0"/>
      </left>
      <right style="thick">
        <color rgb="FFC0C0C0"/>
      </right>
      <top style="thick">
        <color rgb="FFBFBFBF"/>
      </top>
      <bottom style="thick">
        <color rgb="FFBFBFB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8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/>
    <xf numFmtId="0" fontId="5" fillId="5" borderId="22" xfId="0" applyFont="1" applyFill="1" applyBorder="1" applyAlignment="1">
      <alignment vertical="center"/>
    </xf>
    <xf numFmtId="0" fontId="5" fillId="5" borderId="23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vertical="center"/>
    </xf>
    <xf numFmtId="0" fontId="5" fillId="6" borderId="28" xfId="0" applyFont="1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vertical="center"/>
    </xf>
    <xf numFmtId="0" fontId="6" fillId="5" borderId="22" xfId="0" applyFont="1" applyFill="1" applyBorder="1" applyAlignment="1">
      <alignment vertical="center"/>
    </xf>
    <xf numFmtId="0" fontId="6" fillId="5" borderId="39" xfId="0" applyFont="1" applyFill="1" applyBorder="1" applyAlignment="1">
      <alignment vertical="center"/>
    </xf>
    <xf numFmtId="0" fontId="5" fillId="6" borderId="40" xfId="0" applyFont="1" applyFill="1" applyBorder="1" applyAlignment="1">
      <alignment vertical="center"/>
    </xf>
    <xf numFmtId="0" fontId="5" fillId="6" borderId="41" xfId="0" applyFont="1" applyFill="1" applyBorder="1" applyAlignment="1">
      <alignment vertical="center"/>
    </xf>
    <xf numFmtId="0" fontId="6" fillId="5" borderId="24" xfId="0" applyFont="1" applyFill="1" applyBorder="1" applyAlignment="1">
      <alignment vertical="center"/>
    </xf>
    <xf numFmtId="0" fontId="6" fillId="5" borderId="25" xfId="0" applyFont="1" applyFill="1" applyBorder="1" applyAlignment="1">
      <alignment vertical="center"/>
    </xf>
    <xf numFmtId="0" fontId="6" fillId="5" borderId="42" xfId="0" applyFont="1" applyFill="1" applyBorder="1" applyAlignment="1">
      <alignment vertical="center"/>
    </xf>
    <xf numFmtId="0" fontId="5" fillId="6" borderId="43" xfId="0" applyFont="1" applyFill="1" applyBorder="1" applyAlignment="1">
      <alignment vertical="center"/>
    </xf>
    <xf numFmtId="0" fontId="5" fillId="6" borderId="44" xfId="0" applyFont="1" applyFill="1" applyBorder="1" applyAlignment="1">
      <alignment vertical="center"/>
    </xf>
    <xf numFmtId="0" fontId="5" fillId="6" borderId="45" xfId="0" applyFont="1" applyFill="1" applyBorder="1" applyAlignment="1">
      <alignment vertical="center"/>
    </xf>
    <xf numFmtId="0" fontId="5" fillId="6" borderId="46" xfId="0" applyFont="1" applyFill="1" applyBorder="1" applyAlignment="1">
      <alignment vertical="center"/>
    </xf>
    <xf numFmtId="0" fontId="5" fillId="6" borderId="47" xfId="0" applyFont="1" applyFill="1" applyBorder="1" applyAlignment="1">
      <alignment vertical="center"/>
    </xf>
    <xf numFmtId="0" fontId="5" fillId="6" borderId="48" xfId="0" applyFont="1" applyFill="1" applyBorder="1" applyAlignment="1">
      <alignment vertical="center"/>
    </xf>
    <xf numFmtId="0" fontId="5" fillId="6" borderId="49" xfId="0" applyFont="1" applyFill="1" applyBorder="1" applyAlignment="1">
      <alignment vertical="center"/>
    </xf>
    <xf numFmtId="0" fontId="5" fillId="5" borderId="50" xfId="0" applyFont="1" applyFill="1" applyBorder="1" applyAlignment="1">
      <alignment vertical="center"/>
    </xf>
    <xf numFmtId="0" fontId="2" fillId="2" borderId="1" xfId="2"/>
    <xf numFmtId="0" fontId="2" fillId="2" borderId="1" xfId="2" applyAlignment="1"/>
    <xf numFmtId="0" fontId="0" fillId="0" borderId="0" xfId="0" applyFont="1"/>
    <xf numFmtId="0" fontId="0" fillId="7" borderId="32" xfId="0" applyFont="1" applyFill="1" applyBorder="1" applyAlignment="1">
      <alignment vertical="center"/>
    </xf>
    <xf numFmtId="0" fontId="0" fillId="7" borderId="33" xfId="0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0" borderId="0" xfId="0" applyFont="1" applyAlignment="1"/>
    <xf numFmtId="0" fontId="0" fillId="7" borderId="20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12" xfId="0" applyFont="1" applyFill="1" applyBorder="1" applyAlignment="1">
      <alignment vertical="center"/>
    </xf>
    <xf numFmtId="0" fontId="0" fillId="7" borderId="9" xfId="0" applyFont="1" applyFill="1" applyBorder="1" applyAlignment="1">
      <alignment vertical="center"/>
    </xf>
    <xf numFmtId="0" fontId="0" fillId="7" borderId="11" xfId="0" applyFont="1" applyFill="1" applyBorder="1" applyAlignment="1">
      <alignment vertical="center"/>
    </xf>
    <xf numFmtId="0" fontId="0" fillId="7" borderId="10" xfId="0" applyFont="1" applyFill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0" fontId="0" fillId="3" borderId="30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0" fillId="3" borderId="31" xfId="0" applyFont="1" applyFill="1" applyBorder="1" applyAlignment="1">
      <alignment vertical="center"/>
    </xf>
    <xf numFmtId="0" fontId="4" fillId="4" borderId="29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0" fontId="4" fillId="4" borderId="31" xfId="0" applyFont="1" applyFill="1" applyBorder="1" applyAlignment="1">
      <alignment vertical="center"/>
    </xf>
    <xf numFmtId="0" fontId="4" fillId="6" borderId="29" xfId="0" applyFont="1" applyFill="1" applyBorder="1" applyAlignment="1">
      <alignment vertical="center"/>
    </xf>
    <xf numFmtId="0" fontId="4" fillId="6" borderId="30" xfId="0" applyFont="1" applyFill="1" applyBorder="1" applyAlignment="1">
      <alignment vertical="center"/>
    </xf>
    <xf numFmtId="0" fontId="0" fillId="3" borderId="32" xfId="0" applyFont="1" applyFill="1" applyBorder="1" applyAlignment="1">
      <alignment vertical="center"/>
    </xf>
    <xf numFmtId="0" fontId="0" fillId="3" borderId="33" xfId="0" applyFont="1" applyFill="1" applyBorder="1" applyAlignment="1">
      <alignment vertical="center"/>
    </xf>
    <xf numFmtId="0" fontId="0" fillId="3" borderId="35" xfId="0" applyFont="1" applyFill="1" applyBorder="1" applyAlignment="1">
      <alignment vertical="center"/>
    </xf>
    <xf numFmtId="0" fontId="0" fillId="3" borderId="36" xfId="0" applyFont="1" applyFill="1" applyBorder="1" applyAlignment="1">
      <alignment vertical="center"/>
    </xf>
    <xf numFmtId="0" fontId="0" fillId="3" borderId="37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/>
    </xf>
    <xf numFmtId="0" fontId="0" fillId="3" borderId="9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 wrapText="1"/>
    </xf>
    <xf numFmtId="164" fontId="4" fillId="3" borderId="30" xfId="1" applyFont="1" applyFill="1" applyBorder="1" applyAlignment="1">
      <alignment vertical="center"/>
    </xf>
    <xf numFmtId="0" fontId="0" fillId="0" borderId="20" xfId="0" applyFont="1" applyBorder="1"/>
    <xf numFmtId="0" fontId="0" fillId="10" borderId="29" xfId="0" applyFont="1" applyFill="1" applyBorder="1" applyAlignment="1">
      <alignment vertical="center"/>
    </xf>
    <xf numFmtId="0" fontId="0" fillId="10" borderId="11" xfId="0" applyFont="1" applyFill="1" applyBorder="1" applyAlignment="1">
      <alignment horizontal="left" vertical="center"/>
    </xf>
    <xf numFmtId="0" fontId="4" fillId="10" borderId="29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0" fillId="3" borderId="29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horizontal="center" vertical="center"/>
    </xf>
    <xf numFmtId="164" fontId="0" fillId="3" borderId="36" xfId="1" applyFont="1" applyFill="1" applyBorder="1" applyAlignment="1">
      <alignment vertical="center"/>
    </xf>
    <xf numFmtId="0" fontId="2" fillId="2" borderId="1" xfId="1" applyNumberFormat="1" applyFont="1" applyFill="1" applyBorder="1" applyAlignment="1"/>
    <xf numFmtId="164" fontId="4" fillId="0" borderId="51" xfId="1" applyFont="1" applyFill="1" applyBorder="1" applyAlignment="1" applyProtection="1">
      <protection locked="0"/>
    </xf>
    <xf numFmtId="0" fontId="0" fillId="8" borderId="31" xfId="0" applyFont="1" applyFill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9" borderId="14" xfId="0" applyFont="1" applyFill="1" applyBorder="1" applyAlignment="1">
      <alignment vertical="center"/>
    </xf>
    <xf numFmtId="0" fontId="4" fillId="9" borderId="0" xfId="0" applyFont="1" applyFill="1" applyAlignment="1">
      <alignment vertical="center"/>
    </xf>
    <xf numFmtId="0" fontId="8" fillId="9" borderId="0" xfId="3" applyFont="1" applyFill="1" applyAlignment="1">
      <alignment vertical="center"/>
    </xf>
    <xf numFmtId="0" fontId="0" fillId="9" borderId="5" xfId="0" applyFont="1" applyFill="1" applyBorder="1" applyAlignment="1">
      <alignment vertical="center"/>
    </xf>
    <xf numFmtId="0" fontId="9" fillId="9" borderId="17" xfId="0" applyNumberFormat="1" applyFont="1" applyFill="1" applyBorder="1" applyAlignment="1">
      <alignment horizontal="right" vertical="center"/>
    </xf>
    <xf numFmtId="0" fontId="4" fillId="9" borderId="18" xfId="0" applyNumberFormat="1" applyFont="1" applyFill="1" applyBorder="1" applyAlignment="1">
      <alignment horizontal="right" vertical="center"/>
    </xf>
    <xf numFmtId="0" fontId="0" fillId="9" borderId="19" xfId="0" applyNumberFormat="1" applyFont="1" applyFill="1" applyBorder="1" applyAlignment="1">
      <alignment horizontal="right" vertical="center"/>
    </xf>
    <xf numFmtId="0" fontId="4" fillId="10" borderId="3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2" fillId="2" borderId="1" xfId="2" applyAlignment="1">
      <alignment horizontal="center"/>
    </xf>
    <xf numFmtId="0" fontId="0" fillId="6" borderId="29" xfId="0" applyFont="1" applyFill="1" applyBorder="1" applyAlignment="1">
      <alignment vertical="center"/>
    </xf>
    <xf numFmtId="0" fontId="5" fillId="0" borderId="0" xfId="0" applyFont="1" applyAlignment="1"/>
    <xf numFmtId="0" fontId="4" fillId="10" borderId="31" xfId="0" applyFont="1" applyFill="1" applyBorder="1" applyAlignment="1">
      <alignment vertical="center"/>
    </xf>
    <xf numFmtId="0" fontId="0" fillId="10" borderId="31" xfId="0" applyFont="1" applyFill="1" applyBorder="1" applyAlignment="1">
      <alignment vertical="center"/>
    </xf>
    <xf numFmtId="0" fontId="0" fillId="10" borderId="32" xfId="0" applyFont="1" applyFill="1" applyBorder="1" applyAlignment="1">
      <alignment vertical="center"/>
    </xf>
    <xf numFmtId="0" fontId="0" fillId="10" borderId="33" xfId="0" applyFont="1" applyFill="1" applyBorder="1" applyAlignment="1">
      <alignment vertical="center"/>
    </xf>
    <xf numFmtId="0" fontId="0" fillId="10" borderId="34" xfId="0" applyFont="1" applyFill="1" applyBorder="1" applyAlignment="1">
      <alignment vertical="center"/>
    </xf>
    <xf numFmtId="0" fontId="4" fillId="4" borderId="32" xfId="0" applyFont="1" applyFill="1" applyBorder="1" applyAlignment="1">
      <alignment horizontal="left" vertical="center" wrapText="1" indent="1"/>
    </xf>
    <xf numFmtId="0" fontId="4" fillId="4" borderId="33" xfId="0" applyFont="1" applyFill="1" applyBorder="1" applyAlignment="1">
      <alignment horizontal="left" vertical="center" wrapText="1" indent="1"/>
    </xf>
    <xf numFmtId="0" fontId="4" fillId="4" borderId="34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10" borderId="20" xfId="0" applyFont="1" applyFill="1" applyBorder="1" applyAlignment="1">
      <alignment horizontal="left" vertical="top" wrapText="1" indent="1"/>
    </xf>
    <xf numFmtId="0" fontId="0" fillId="10" borderId="0" xfId="0" applyFont="1" applyFill="1" applyBorder="1" applyAlignment="1">
      <alignment horizontal="left" vertical="top" wrapText="1" indent="1"/>
    </xf>
    <xf numFmtId="0" fontId="0" fillId="10" borderId="12" xfId="0" applyFont="1" applyFill="1" applyBorder="1" applyAlignment="1">
      <alignment horizontal="left" vertical="top" wrapText="1" indent="1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33" xfId="0" applyFont="1" applyFill="1" applyBorder="1" applyAlignment="1">
      <alignment horizontal="left" vertical="center" wrapText="1"/>
    </xf>
    <xf numFmtId="0" fontId="0" fillId="7" borderId="34" xfId="0" applyFont="1" applyFill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 wrapText="1"/>
    </xf>
    <xf numFmtId="0" fontId="0" fillId="7" borderId="0" xfId="0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left" vertical="center" wrapText="1"/>
    </xf>
    <xf numFmtId="0" fontId="0" fillId="0" borderId="30" xfId="0" applyFont="1" applyFill="1" applyBorder="1" applyAlignment="1" applyProtection="1">
      <alignment horizontal="center" vertical="center"/>
      <protection locked="0"/>
    </xf>
    <xf numFmtId="0" fontId="0" fillId="0" borderId="31" xfId="0" applyFont="1" applyFill="1" applyBorder="1" applyAlignment="1" applyProtection="1">
      <alignment horizontal="center" vertical="center"/>
      <protection locked="0"/>
    </xf>
    <xf numFmtId="14" fontId="0" fillId="0" borderId="30" xfId="0" applyNumberFormat="1" applyFont="1" applyBorder="1" applyAlignment="1" applyProtection="1">
      <alignment horizontal="center" vertical="center" wrapText="1"/>
      <protection locked="0"/>
    </xf>
    <xf numFmtId="14" fontId="0" fillId="0" borderId="31" xfId="0" applyNumberFormat="1" applyFont="1" applyBorder="1" applyAlignment="1" applyProtection="1">
      <alignment horizontal="center" vertical="center" wrapText="1"/>
      <protection locked="0"/>
    </xf>
    <xf numFmtId="0" fontId="0" fillId="0" borderId="30" xfId="0" applyFont="1" applyFill="1" applyBorder="1" applyAlignment="1" applyProtection="1">
      <alignment vertical="center"/>
      <protection locked="0"/>
    </xf>
    <xf numFmtId="0" fontId="0" fillId="0" borderId="30" xfId="0" applyFont="1" applyFill="1" applyBorder="1" applyAlignment="1">
      <alignment horizontal="center" vertical="center"/>
    </xf>
    <xf numFmtId="0" fontId="0" fillId="0" borderId="3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 applyProtection="1">
      <alignment horizontal="center" vertical="center"/>
      <protection locked="0"/>
    </xf>
    <xf numFmtId="0" fontId="0" fillId="3" borderId="38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8" fillId="7" borderId="20" xfId="3" applyFont="1" applyFill="1" applyBorder="1" applyAlignment="1" applyProtection="1">
      <alignment horizontal="left" vertical="center"/>
      <protection locked="0"/>
    </xf>
    <xf numFmtId="0" fontId="8" fillId="7" borderId="0" xfId="3" applyFont="1" applyFill="1" applyBorder="1" applyAlignment="1" applyProtection="1">
      <alignment horizontal="left" vertical="center"/>
      <protection locked="0"/>
    </xf>
    <xf numFmtId="0" fontId="8" fillId="7" borderId="12" xfId="3" applyFont="1" applyFill="1" applyBorder="1" applyAlignment="1" applyProtection="1">
      <alignment horizontal="left" vertical="center"/>
      <protection locked="0"/>
    </xf>
    <xf numFmtId="0" fontId="8" fillId="7" borderId="9" xfId="3" applyFont="1" applyFill="1" applyBorder="1" applyAlignment="1" applyProtection="1">
      <alignment horizontal="left" vertical="center"/>
      <protection locked="0"/>
    </xf>
    <xf numFmtId="0" fontId="8" fillId="7" borderId="11" xfId="3" applyFont="1" applyFill="1" applyBorder="1" applyAlignment="1" applyProtection="1">
      <alignment horizontal="left" vertical="center"/>
      <protection locked="0"/>
    </xf>
    <xf numFmtId="0" fontId="8" fillId="7" borderId="10" xfId="3" applyFont="1" applyFill="1" applyBorder="1" applyAlignment="1" applyProtection="1">
      <alignment horizontal="left" vertical="center"/>
      <protection locked="0"/>
    </xf>
    <xf numFmtId="0" fontId="8" fillId="9" borderId="0" xfId="3" applyNumberFormat="1" applyFill="1" applyBorder="1" applyAlignment="1" applyProtection="1">
      <alignment horizontal="right" vertical="center"/>
      <protection locked="0"/>
    </xf>
    <xf numFmtId="0" fontId="8" fillId="9" borderId="18" xfId="3" applyNumberFormat="1" applyFill="1" applyBorder="1" applyAlignment="1" applyProtection="1">
      <alignment horizontal="right" vertical="center"/>
      <protection locked="0"/>
    </xf>
    <xf numFmtId="0" fontId="3" fillId="0" borderId="54" xfId="0" applyFont="1" applyBorder="1" applyAlignment="1" applyProtection="1">
      <alignment horizontal="center" vertical="center" wrapText="1"/>
      <protection locked="0"/>
    </xf>
    <xf numFmtId="0" fontId="3" fillId="0" borderId="55" xfId="0" applyFont="1" applyBorder="1" applyAlignment="1" applyProtection="1">
      <alignment horizontal="center" vertical="center" wrapText="1"/>
      <protection locked="0"/>
    </xf>
    <xf numFmtId="0" fontId="3" fillId="0" borderId="56" xfId="0" applyFont="1" applyBorder="1" applyAlignment="1" applyProtection="1">
      <alignment horizontal="center" vertical="center" wrapText="1"/>
      <protection locked="0"/>
    </xf>
    <xf numFmtId="0" fontId="3" fillId="0" borderId="52" xfId="0" applyFont="1" applyBorder="1" applyAlignment="1" applyProtection="1">
      <alignment horizontal="center" vertical="center" wrapText="1"/>
      <protection locked="0"/>
    </xf>
    <xf numFmtId="0" fontId="3" fillId="0" borderId="53" xfId="0" applyFont="1" applyBorder="1" applyAlignment="1" applyProtection="1">
      <alignment horizontal="center" vertical="center" wrapText="1"/>
      <protection locked="0"/>
    </xf>
    <xf numFmtId="0" fontId="3" fillId="0" borderId="57" xfId="0" applyFont="1" applyBorder="1" applyAlignment="1" applyProtection="1">
      <alignment horizontal="center" vertical="center" wrapText="1"/>
      <protection locked="0"/>
    </xf>
    <xf numFmtId="0" fontId="0" fillId="10" borderId="32" xfId="0" applyFont="1" applyFill="1" applyBorder="1" applyAlignment="1">
      <alignment horizontal="left" vertical="center" wrapText="1"/>
    </xf>
    <xf numFmtId="0" fontId="0" fillId="10" borderId="33" xfId="0" applyFont="1" applyFill="1" applyBorder="1" applyAlignment="1">
      <alignment horizontal="left" vertical="center" wrapText="1"/>
    </xf>
    <xf numFmtId="0" fontId="0" fillId="10" borderId="9" xfId="0" applyFont="1" applyFill="1" applyBorder="1" applyAlignment="1">
      <alignment horizontal="left" vertical="center" wrapText="1"/>
    </xf>
    <xf numFmtId="0" fontId="0" fillId="10" borderId="11" xfId="0" applyFont="1" applyFill="1" applyBorder="1" applyAlignment="1">
      <alignment horizontal="left" vertical="center" wrapText="1"/>
    </xf>
    <xf numFmtId="0" fontId="0" fillId="10" borderId="29" xfId="0" applyFont="1" applyFill="1" applyBorder="1" applyAlignment="1">
      <alignment vertical="center" wrapText="1"/>
    </xf>
    <xf numFmtId="0" fontId="0" fillId="10" borderId="30" xfId="0" applyFont="1" applyFill="1" applyBorder="1" applyAlignment="1">
      <alignment vertical="center" wrapText="1"/>
    </xf>
    <xf numFmtId="14" fontId="0" fillId="0" borderId="30" xfId="0" applyNumberFormat="1" applyFont="1" applyBorder="1" applyAlignment="1" applyProtection="1">
      <alignment horizontal="left" vertical="center" wrapText="1" indent="1"/>
      <protection locked="0"/>
    </xf>
    <xf numFmtId="14" fontId="0" fillId="0" borderId="31" xfId="0" applyNumberFormat="1" applyFont="1" applyBorder="1" applyAlignment="1" applyProtection="1">
      <alignment horizontal="left" vertical="center" wrapText="1" indent="1"/>
      <protection locked="0"/>
    </xf>
    <xf numFmtId="0" fontId="0" fillId="0" borderId="30" xfId="0" applyFont="1" applyBorder="1" applyAlignment="1" applyProtection="1">
      <alignment horizontal="left" vertical="center" wrapText="1"/>
      <protection locked="0"/>
    </xf>
    <xf numFmtId="0" fontId="0" fillId="0" borderId="31" xfId="0" applyFont="1" applyBorder="1" applyAlignment="1" applyProtection="1">
      <alignment horizontal="left" vertical="center" wrapText="1"/>
      <protection locked="0"/>
    </xf>
    <xf numFmtId="0" fontId="0" fillId="0" borderId="33" xfId="0" quotePrefix="1" applyFont="1" applyBorder="1" applyAlignment="1" applyProtection="1">
      <alignment horizontal="left" vertical="top" wrapText="1"/>
      <protection locked="0"/>
    </xf>
    <xf numFmtId="0" fontId="0" fillId="0" borderId="33" xfId="0" applyFont="1" applyBorder="1" applyAlignment="1" applyProtection="1">
      <alignment horizontal="left" vertical="top" wrapText="1"/>
      <protection locked="0"/>
    </xf>
    <xf numFmtId="0" fontId="0" fillId="0" borderId="34" xfId="0" applyFont="1" applyBorder="1" applyAlignment="1" applyProtection="1">
      <alignment horizontal="left" vertical="top" wrapText="1"/>
      <protection locked="0"/>
    </xf>
    <xf numFmtId="0" fontId="0" fillId="0" borderId="11" xfId="0" applyFont="1" applyBorder="1" applyAlignment="1" applyProtection="1">
      <alignment horizontal="left" vertical="top" wrapText="1"/>
      <protection locked="0"/>
    </xf>
    <xf numFmtId="0" fontId="0" fillId="0" borderId="10" xfId="0" applyFont="1" applyBorder="1" applyAlignment="1" applyProtection="1">
      <alignment horizontal="left" vertical="top" wrapText="1"/>
      <protection locked="0"/>
    </xf>
    <xf numFmtId="0" fontId="4" fillId="4" borderId="9" xfId="0" applyFont="1" applyFill="1" applyBorder="1" applyAlignment="1">
      <alignment horizontal="left" vertical="center" wrapText="1" indent="1"/>
    </xf>
    <xf numFmtId="0" fontId="4" fillId="4" borderId="11" xfId="0" applyFont="1" applyFill="1" applyBorder="1" applyAlignment="1">
      <alignment horizontal="left" vertical="center" wrapText="1" indent="1"/>
    </xf>
    <xf numFmtId="0" fontId="4" fillId="4" borderId="10" xfId="0" applyFont="1" applyFill="1" applyBorder="1" applyAlignment="1">
      <alignment horizontal="left" vertical="center" wrapText="1" indent="1"/>
    </xf>
    <xf numFmtId="0" fontId="0" fillId="9" borderId="13" xfId="0" applyFont="1" applyFill="1" applyBorder="1" applyAlignment="1">
      <alignment vertical="top" wrapText="1"/>
    </xf>
    <xf numFmtId="0" fontId="0" fillId="9" borderId="14" xfId="0" applyFont="1" applyFill="1" applyBorder="1" applyAlignment="1">
      <alignment vertical="top" wrapText="1"/>
    </xf>
    <xf numFmtId="0" fontId="0" fillId="9" borderId="15" xfId="0" applyFont="1" applyFill="1" applyBorder="1" applyAlignment="1">
      <alignment vertical="top" wrapText="1"/>
    </xf>
    <xf numFmtId="0" fontId="0" fillId="9" borderId="0" xfId="0" applyFont="1" applyFill="1" applyBorder="1" applyAlignment="1">
      <alignment vertical="top" wrapText="1"/>
    </xf>
    <xf numFmtId="0" fontId="0" fillId="9" borderId="16" xfId="0" applyFont="1" applyFill="1" applyBorder="1" applyAlignment="1">
      <alignment vertical="top" wrapText="1"/>
    </xf>
    <xf numFmtId="0" fontId="0" fillId="9" borderId="5" xfId="0" applyFont="1" applyFill="1" applyBorder="1" applyAlignment="1">
      <alignment vertical="top" wrapText="1"/>
    </xf>
    <xf numFmtId="0" fontId="0" fillId="9" borderId="14" xfId="0" applyFont="1" applyFill="1" applyBorder="1" applyAlignment="1">
      <alignment vertical="center" wrapText="1"/>
    </xf>
    <xf numFmtId="0" fontId="0" fillId="9" borderId="0" xfId="0" applyFont="1" applyFill="1" applyBorder="1" applyAlignment="1">
      <alignment vertical="center" wrapText="1"/>
    </xf>
    <xf numFmtId="0" fontId="0" fillId="9" borderId="5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left" vertical="top" wrapText="1" indent="1"/>
    </xf>
    <xf numFmtId="0" fontId="0" fillId="10" borderId="11" xfId="0" applyFont="1" applyFill="1" applyBorder="1" applyAlignment="1">
      <alignment horizontal="left" vertical="top" wrapText="1" indent="1"/>
    </xf>
    <xf numFmtId="0" fontId="0" fillId="10" borderId="10" xfId="0" applyFont="1" applyFill="1" applyBorder="1" applyAlignment="1">
      <alignment horizontal="left" vertical="top" wrapText="1" indent="1"/>
    </xf>
  </cellXfs>
  <cellStyles count="4">
    <cellStyle name="Comma" xfId="1" builtinId="3"/>
    <cellStyle name="Hyperlink" xfId="3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?><Relationships xmlns="http://schemas.openxmlformats.org/package/2006/relationships"><Relationship Target="theme/theme1.xml" Type="http://schemas.openxmlformats.org/officeDocument/2006/relationships/theme" Id="rId3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calcChain.xml" Type="http://schemas.openxmlformats.org/officeDocument/2006/relationships/calcChain" Id="rId6"></Relationship><Relationship Target="sharedStrings.xml" Type="http://schemas.openxmlformats.org/officeDocument/2006/relationships/sharedStrings" Id="rId5"></Relationship><Relationship Target="styles.xml" Type="http://schemas.openxmlformats.org/officeDocument/2006/relationships/styles" Id="rId4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2</xdr:col>
      <xdr:colOff>59531</xdr:colOff>
      <xdr:row>3</xdr:row>
      <xdr:rowOff>76200</xdr:rowOff>
    </xdr:to>
    <xdr:pic>
      <xdr:nvPicPr>
        <xdr:cNvPr id="4" name="Picture 1" descr="Logo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650206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bs.anu.edu.au/taxation/glossary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fbs.anu.edu.au/taxation/quick-reference-guide/fbt/fbt-free-options-meal-entertainment" TargetMode="External"/><Relationship Id="rId1" Type="http://schemas.openxmlformats.org/officeDocument/2006/relationships/hyperlink" Target="http://fbs.anu.edu.au/taxation/fringe-benefits-tax/entertainment-fringe-benefi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axunit@anu.edu.au" TargetMode="External"/><Relationship Id="rId4" Type="http://schemas.openxmlformats.org/officeDocument/2006/relationships/hyperlink" Target="mailto:taxunit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46"/>
  <sheetViews>
    <sheetView tabSelected="1" zoomScaleNormal="100" workbookViewId="0">
      <selection activeCell="A44" sqref="A44:K44"/>
    </sheetView>
  </sheetViews>
  <sheetFormatPr defaultRowHeight="15" x14ac:dyDescent="0.25"/>
  <cols>
    <col min="1" max="1" width="12.5703125" style="27" customWidth="1"/>
    <col min="2" max="2" width="11.42578125" style="27" customWidth="1"/>
    <col min="3" max="3" width="6.7109375" style="27" customWidth="1"/>
    <col min="4" max="4" width="10.85546875" style="27" customWidth="1"/>
    <col min="5" max="5" width="6.7109375" style="27" customWidth="1"/>
    <col min="6" max="6" width="8.5703125" style="27" customWidth="1"/>
    <col min="7" max="8" width="6.7109375" style="27" customWidth="1"/>
    <col min="9" max="11" width="11.28515625" style="27" customWidth="1"/>
    <col min="12" max="16384" width="9.140625" style="27"/>
  </cols>
  <sheetData>
    <row r="1" spans="1:11" ht="15" customHeight="1" x14ac:dyDescent="0.25">
      <c r="A1" s="148"/>
      <c r="B1" s="149"/>
      <c r="C1" s="149"/>
      <c r="D1" s="154"/>
      <c r="E1" s="154"/>
      <c r="F1" s="69"/>
      <c r="G1" s="69"/>
      <c r="H1" s="69"/>
      <c r="I1" s="69"/>
      <c r="J1" s="69"/>
      <c r="K1" s="73" t="s">
        <v>0</v>
      </c>
    </row>
    <row r="2" spans="1:11" ht="15" customHeight="1" x14ac:dyDescent="0.25">
      <c r="A2" s="150"/>
      <c r="B2" s="151"/>
      <c r="C2" s="151"/>
      <c r="D2" s="155"/>
      <c r="E2" s="155"/>
      <c r="F2" s="70"/>
      <c r="G2" s="70"/>
      <c r="H2" s="70"/>
      <c r="I2" s="70"/>
      <c r="J2" s="70"/>
      <c r="K2" s="74" t="s">
        <v>1</v>
      </c>
    </row>
    <row r="3" spans="1:11" ht="15" customHeight="1" x14ac:dyDescent="0.25">
      <c r="A3" s="150"/>
      <c r="B3" s="151"/>
      <c r="C3" s="151"/>
      <c r="D3" s="155"/>
      <c r="E3" s="155"/>
      <c r="F3" s="71"/>
      <c r="G3" s="71"/>
      <c r="H3" s="71"/>
      <c r="I3" s="71"/>
      <c r="J3" s="122" t="s">
        <v>81</v>
      </c>
      <c r="K3" s="123"/>
    </row>
    <row r="4" spans="1:11" ht="15.75" customHeight="1" thickBot="1" x14ac:dyDescent="0.3">
      <c r="A4" s="152"/>
      <c r="B4" s="153"/>
      <c r="C4" s="153"/>
      <c r="D4" s="156"/>
      <c r="E4" s="156"/>
      <c r="F4" s="72"/>
      <c r="G4" s="72"/>
      <c r="H4" s="72"/>
      <c r="I4" s="72"/>
      <c r="J4" s="72"/>
      <c r="K4" s="75" t="s">
        <v>2</v>
      </c>
    </row>
    <row r="5" spans="1:11" ht="15.75" thickBot="1" x14ac:dyDescent="0.3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</row>
    <row r="6" spans="1:11" ht="19.5" thickBot="1" x14ac:dyDescent="0.3">
      <c r="A6" s="90" t="s">
        <v>3</v>
      </c>
      <c r="B6" s="91"/>
      <c r="C6" s="91"/>
      <c r="D6" s="91"/>
      <c r="E6" s="91"/>
      <c r="F6" s="91"/>
      <c r="G6" s="91"/>
      <c r="H6" s="91"/>
      <c r="I6" s="91"/>
      <c r="J6" s="91"/>
      <c r="K6" s="92"/>
    </row>
    <row r="7" spans="1:11" ht="20.100000000000001" customHeight="1" x14ac:dyDescent="0.25">
      <c r="A7" s="93" t="s">
        <v>4</v>
      </c>
      <c r="B7" s="94"/>
      <c r="C7" s="94"/>
      <c r="D7" s="94"/>
      <c r="E7" s="94"/>
      <c r="F7" s="94"/>
      <c r="G7" s="94"/>
      <c r="H7" s="94"/>
      <c r="I7" s="94"/>
      <c r="J7" s="94"/>
      <c r="K7" s="95"/>
    </row>
    <row r="8" spans="1:11" ht="20.100000000000001" customHeight="1" x14ac:dyDescent="0.25">
      <c r="A8" s="93" t="s">
        <v>5</v>
      </c>
      <c r="B8" s="94"/>
      <c r="C8" s="94"/>
      <c r="D8" s="94"/>
      <c r="E8" s="94"/>
      <c r="F8" s="94"/>
      <c r="G8" s="94"/>
      <c r="H8" s="94"/>
      <c r="I8" s="94"/>
      <c r="J8" s="94"/>
      <c r="K8" s="95"/>
    </row>
    <row r="9" spans="1:11" ht="20.100000000000001" customHeight="1" x14ac:dyDescent="0.25">
      <c r="A9" s="93" t="s">
        <v>6</v>
      </c>
      <c r="B9" s="94"/>
      <c r="C9" s="94"/>
      <c r="D9" s="94"/>
      <c r="E9" s="94"/>
      <c r="F9" s="94"/>
      <c r="G9" s="94"/>
      <c r="H9" s="94"/>
      <c r="I9" s="94"/>
      <c r="J9" s="94"/>
      <c r="K9" s="95"/>
    </row>
    <row r="10" spans="1:11" ht="39.950000000000003" customHeight="1" x14ac:dyDescent="0.25">
      <c r="A10" s="93" t="s">
        <v>7</v>
      </c>
      <c r="B10" s="94"/>
      <c r="C10" s="94"/>
      <c r="D10" s="94"/>
      <c r="E10" s="94"/>
      <c r="F10" s="94"/>
      <c r="G10" s="94"/>
      <c r="H10" s="94"/>
      <c r="I10" s="94"/>
      <c r="J10" s="94"/>
      <c r="K10" s="95"/>
    </row>
    <row r="11" spans="1:11" ht="20.100000000000001" customHeight="1" thickBot="1" x14ac:dyDescent="0.3">
      <c r="A11" s="157" t="s">
        <v>62</v>
      </c>
      <c r="B11" s="158"/>
      <c r="C11" s="158"/>
      <c r="D11" s="158"/>
      <c r="E11" s="158"/>
      <c r="F11" s="158"/>
      <c r="G11" s="158"/>
      <c r="H11" s="158"/>
      <c r="I11" s="158"/>
      <c r="J11" s="158"/>
      <c r="K11" s="159"/>
    </row>
    <row r="12" spans="1:11" ht="15.75" thickBot="1" x14ac:dyDescent="0.3">
      <c r="A12" s="86" t="s">
        <v>82</v>
      </c>
      <c r="B12" s="87"/>
      <c r="C12" s="87"/>
      <c r="D12" s="87"/>
      <c r="E12" s="87"/>
      <c r="F12" s="87"/>
      <c r="G12" s="87"/>
      <c r="H12" s="87"/>
      <c r="I12" s="87"/>
      <c r="J12" s="87"/>
      <c r="K12" s="88"/>
    </row>
    <row r="13" spans="1:11" ht="15.75" customHeight="1" x14ac:dyDescent="0.25">
      <c r="A13" s="124"/>
      <c r="B13" s="125"/>
      <c r="C13" s="125"/>
      <c r="D13" s="125"/>
      <c r="E13" s="125"/>
      <c r="F13" s="125"/>
      <c r="G13" s="125"/>
      <c r="H13" s="125"/>
      <c r="I13" s="125"/>
      <c r="J13" s="125"/>
      <c r="K13" s="126"/>
    </row>
    <row r="14" spans="1:11" ht="15.75" thickBot="1" x14ac:dyDescent="0.3">
      <c r="A14" s="127"/>
      <c r="B14" s="128"/>
      <c r="C14" s="128"/>
      <c r="D14" s="128"/>
      <c r="E14" s="128"/>
      <c r="F14" s="128"/>
      <c r="G14" s="128"/>
      <c r="H14" s="128"/>
      <c r="I14" s="128"/>
      <c r="J14" s="128"/>
      <c r="K14" s="129"/>
    </row>
    <row r="15" spans="1:11" ht="15.75" thickBot="1" x14ac:dyDescent="0.3">
      <c r="A15" s="145" t="s">
        <v>78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7"/>
    </row>
    <row r="16" spans="1:11" ht="20.100000000000001" customHeight="1" thickBot="1" x14ac:dyDescent="0.3">
      <c r="A16" s="134" t="s">
        <v>18</v>
      </c>
      <c r="B16" s="135"/>
      <c r="C16" s="138"/>
      <c r="D16" s="138"/>
      <c r="E16" s="138"/>
      <c r="F16" s="138"/>
      <c r="G16" s="138"/>
      <c r="H16" s="139"/>
      <c r="I16" s="58" t="s">
        <v>19</v>
      </c>
      <c r="J16" s="136"/>
      <c r="K16" s="137"/>
    </row>
    <row r="17" spans="1:20" ht="20.100000000000001" customHeight="1" x14ac:dyDescent="0.25">
      <c r="A17" s="130" t="s">
        <v>20</v>
      </c>
      <c r="B17" s="131"/>
      <c r="C17" s="140"/>
      <c r="D17" s="141"/>
      <c r="E17" s="141"/>
      <c r="F17" s="141"/>
      <c r="G17" s="141"/>
      <c r="H17" s="141"/>
      <c r="I17" s="141"/>
      <c r="J17" s="141"/>
      <c r="K17" s="142"/>
    </row>
    <row r="18" spans="1:20" ht="20.100000000000001" customHeight="1" thickBot="1" x14ac:dyDescent="0.3">
      <c r="A18" s="132"/>
      <c r="B18" s="133"/>
      <c r="C18" s="143"/>
      <c r="D18" s="143"/>
      <c r="E18" s="143"/>
      <c r="F18" s="143"/>
      <c r="G18" s="143"/>
      <c r="H18" s="143"/>
      <c r="I18" s="143"/>
      <c r="J18" s="143"/>
      <c r="K18" s="144"/>
    </row>
    <row r="19" spans="1:20" ht="15.75" thickBot="1" x14ac:dyDescent="0.3">
      <c r="A19" s="43" t="s">
        <v>77</v>
      </c>
      <c r="B19" s="44"/>
      <c r="C19" s="44"/>
      <c r="D19" s="44"/>
      <c r="E19" s="44"/>
      <c r="F19" s="44"/>
      <c r="G19" s="44"/>
      <c r="H19" s="44"/>
      <c r="I19" s="44"/>
      <c r="J19" s="44"/>
      <c r="K19" s="45"/>
    </row>
    <row r="20" spans="1:20" s="31" customFormat="1" ht="15" customHeight="1" x14ac:dyDescent="0.25">
      <c r="A20" s="28" t="s">
        <v>63</v>
      </c>
      <c r="B20" s="29"/>
      <c r="C20" s="29"/>
      <c r="D20" s="29"/>
      <c r="E20" s="29"/>
      <c r="F20" s="29"/>
      <c r="G20" s="29"/>
      <c r="H20" s="29"/>
      <c r="I20" s="29"/>
      <c r="J20" s="29"/>
      <c r="K20" s="30"/>
      <c r="L20" s="27"/>
      <c r="M20" s="27"/>
      <c r="N20" s="27"/>
      <c r="O20" s="27"/>
      <c r="P20" s="27"/>
      <c r="Q20" s="27"/>
      <c r="R20" s="27"/>
      <c r="S20" s="27"/>
      <c r="T20" s="27"/>
    </row>
    <row r="21" spans="1:20" s="31" customFormat="1" ht="15" customHeight="1" x14ac:dyDescent="0.25">
      <c r="A21" s="32" t="s">
        <v>64</v>
      </c>
      <c r="B21" s="33"/>
      <c r="C21" s="33"/>
      <c r="D21" s="33"/>
      <c r="E21" s="33"/>
      <c r="F21" s="33"/>
      <c r="G21" s="33"/>
      <c r="H21" s="33"/>
      <c r="I21" s="33"/>
      <c r="J21" s="33"/>
      <c r="K21" s="34"/>
      <c r="L21" s="27"/>
      <c r="M21" s="27"/>
      <c r="N21" s="27"/>
      <c r="O21" s="27"/>
      <c r="P21" s="27"/>
      <c r="Q21" s="27"/>
      <c r="R21" s="27"/>
      <c r="S21" s="27"/>
      <c r="T21" s="27"/>
    </row>
    <row r="22" spans="1:20" s="31" customFormat="1" ht="15.75" customHeight="1" thickBot="1" x14ac:dyDescent="0.3">
      <c r="A22" s="35" t="s">
        <v>65</v>
      </c>
      <c r="B22" s="36"/>
      <c r="C22" s="36"/>
      <c r="D22" s="36"/>
      <c r="E22" s="36"/>
      <c r="F22" s="36"/>
      <c r="G22" s="36"/>
      <c r="H22" s="36"/>
      <c r="I22" s="36"/>
      <c r="J22" s="36"/>
      <c r="K22" s="37"/>
      <c r="L22" s="27"/>
      <c r="M22" s="27"/>
      <c r="N22" s="27"/>
      <c r="O22" s="27"/>
      <c r="P22" s="27"/>
      <c r="Q22" s="27"/>
      <c r="R22" s="27"/>
      <c r="S22" s="27"/>
      <c r="T22" s="27"/>
    </row>
    <row r="23" spans="1:20" s="31" customFormat="1" ht="30.75" thickBot="1" x14ac:dyDescent="0.3">
      <c r="A23" s="55" t="s">
        <v>21</v>
      </c>
      <c r="B23" s="59" t="s">
        <v>22</v>
      </c>
      <c r="C23" s="68"/>
      <c r="D23" s="58" t="s">
        <v>23</v>
      </c>
      <c r="E23" s="67"/>
      <c r="F23" s="58" t="s">
        <v>17</v>
      </c>
      <c r="G23" s="67"/>
      <c r="H23" s="33"/>
      <c r="I23" s="33"/>
      <c r="J23" s="60" t="s">
        <v>24</v>
      </c>
      <c r="K23" s="76">
        <f>C23+E23+G23</f>
        <v>0</v>
      </c>
      <c r="L23" s="27"/>
      <c r="M23" s="27"/>
      <c r="N23" s="27"/>
      <c r="O23" s="27"/>
      <c r="P23" s="27"/>
      <c r="Q23" s="27"/>
      <c r="R23" s="27"/>
      <c r="S23" s="27"/>
      <c r="T23" s="27"/>
    </row>
    <row r="24" spans="1:20" s="31" customFormat="1" ht="15.75" customHeight="1" thickBot="1" x14ac:dyDescent="0.3">
      <c r="A24" s="43" t="s">
        <v>26</v>
      </c>
      <c r="B24" s="44"/>
      <c r="C24" s="44"/>
      <c r="D24" s="44"/>
      <c r="E24" s="44"/>
      <c r="F24" s="44"/>
      <c r="G24" s="44"/>
      <c r="H24" s="44"/>
      <c r="I24" s="44"/>
      <c r="J24" s="44"/>
      <c r="K24" s="45"/>
      <c r="L24" s="96" t="str">
        <f>IF(AND(LEFT(A13,1)="B",Test1="2"),"Check Data Entry: FBT event B has been selected but cost per head is greater than $30","")</f>
        <v/>
      </c>
      <c r="M24" s="97"/>
      <c r="N24" s="97"/>
      <c r="O24" s="77"/>
      <c r="P24" s="27"/>
      <c r="Q24" s="27"/>
      <c r="R24" s="27"/>
      <c r="S24" s="27"/>
      <c r="T24" s="27"/>
    </row>
    <row r="25" spans="1:20" s="31" customFormat="1" ht="15.75" customHeight="1" thickBot="1" x14ac:dyDescent="0.3">
      <c r="A25" s="46" t="s">
        <v>66</v>
      </c>
      <c r="B25" s="47"/>
      <c r="C25" s="47"/>
      <c r="D25" s="47"/>
      <c r="E25" s="47"/>
      <c r="F25" s="47"/>
      <c r="G25" s="47"/>
      <c r="H25" s="47"/>
      <c r="I25" s="66"/>
      <c r="J25" s="58" t="s">
        <v>27</v>
      </c>
      <c r="K25" s="81"/>
      <c r="L25" s="96"/>
      <c r="M25" s="97"/>
      <c r="N25" s="97"/>
      <c r="O25" s="77"/>
      <c r="P25" s="27"/>
      <c r="Q25" s="27"/>
      <c r="R25" s="27"/>
      <c r="S25" s="27"/>
      <c r="T25" s="27"/>
    </row>
    <row r="26" spans="1:20" s="31" customFormat="1" ht="15.75" customHeight="1" thickBot="1" x14ac:dyDescent="0.3">
      <c r="A26" s="43" t="s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5"/>
      <c r="L26" s="96"/>
      <c r="M26" s="97"/>
      <c r="N26" s="97"/>
      <c r="O26" s="77"/>
      <c r="P26" s="27"/>
      <c r="Q26" s="27"/>
      <c r="R26" s="27"/>
      <c r="S26" s="27"/>
      <c r="T26" s="27"/>
    </row>
    <row r="27" spans="1:20" s="31" customFormat="1" ht="15" customHeight="1" thickBot="1" x14ac:dyDescent="0.3">
      <c r="A27" s="48" t="s">
        <v>29</v>
      </c>
      <c r="B27" s="49"/>
      <c r="C27" s="50"/>
      <c r="D27" s="51" t="s">
        <v>30</v>
      </c>
      <c r="E27" s="50"/>
      <c r="F27" s="51" t="s">
        <v>11</v>
      </c>
      <c r="G27" s="114" t="s">
        <v>12</v>
      </c>
      <c r="H27" s="115"/>
      <c r="I27" s="83"/>
      <c r="J27" s="84"/>
      <c r="K27" s="85"/>
      <c r="L27" s="57"/>
      <c r="M27" s="27"/>
      <c r="N27" s="27"/>
      <c r="O27" s="27"/>
      <c r="P27" s="27"/>
      <c r="Q27" s="27"/>
      <c r="R27" s="27"/>
      <c r="S27" s="27"/>
      <c r="T27" s="27"/>
    </row>
    <row r="28" spans="1:20" s="31" customFormat="1" ht="15.75" customHeight="1" thickBot="1" x14ac:dyDescent="0.3">
      <c r="A28" s="38" t="s">
        <v>22</v>
      </c>
      <c r="B28" s="39"/>
      <c r="C28" s="52"/>
      <c r="D28" s="110"/>
      <c r="E28" s="111"/>
      <c r="F28" s="63">
        <f>Data!H33</f>
        <v>5582</v>
      </c>
      <c r="G28" s="112" t="str">
        <f>Data!I33</f>
        <v>Y</v>
      </c>
      <c r="H28" s="113"/>
      <c r="I28" s="64" t="str">
        <f>IF(K23=0,Value,C23*Value)</f>
        <v/>
      </c>
      <c r="J28" s="58" t="s">
        <v>27</v>
      </c>
      <c r="K28" s="82"/>
      <c r="L28" s="57"/>
      <c r="M28" s="27"/>
      <c r="N28" s="27"/>
      <c r="O28" s="27"/>
      <c r="P28" s="27"/>
      <c r="Q28" s="27"/>
      <c r="R28" s="27"/>
      <c r="S28" s="27"/>
      <c r="T28" s="27"/>
    </row>
    <row r="29" spans="1:20" s="31" customFormat="1" ht="15.75" customHeight="1" thickBot="1" x14ac:dyDescent="0.3">
      <c r="A29" s="38" t="s">
        <v>23</v>
      </c>
      <c r="B29" s="39"/>
      <c r="C29" s="52"/>
      <c r="D29" s="110"/>
      <c r="E29" s="111"/>
      <c r="F29" s="63">
        <f>Data!H34</f>
        <v>5582</v>
      </c>
      <c r="G29" s="112" t="str">
        <f>Data!I34</f>
        <v>Y</v>
      </c>
      <c r="H29" s="113"/>
      <c r="I29" s="64" t="str">
        <f>IF(K23=0,Value,E23*Value)</f>
        <v/>
      </c>
      <c r="J29" s="58" t="s">
        <v>27</v>
      </c>
      <c r="K29" s="82"/>
      <c r="L29" s="57"/>
      <c r="M29" s="27"/>
      <c r="N29" s="27"/>
      <c r="O29" s="27"/>
      <c r="P29" s="27"/>
      <c r="Q29" s="27"/>
      <c r="R29" s="27"/>
      <c r="S29" s="27"/>
      <c r="T29" s="27"/>
    </row>
    <row r="30" spans="1:20" s="31" customFormat="1" ht="15.75" customHeight="1" thickBot="1" x14ac:dyDescent="0.3">
      <c r="A30" s="38" t="s">
        <v>17</v>
      </c>
      <c r="B30" s="39"/>
      <c r="C30" s="52"/>
      <c r="D30" s="110"/>
      <c r="E30" s="111"/>
      <c r="F30" s="63">
        <f>Data!H35</f>
        <v>5603</v>
      </c>
      <c r="G30" s="112" t="str">
        <f>Data!I35</f>
        <v>N</v>
      </c>
      <c r="H30" s="113"/>
      <c r="I30" s="64" t="str">
        <f>IF(K23=0,Value,G23*Value)</f>
        <v/>
      </c>
      <c r="J30" s="58" t="s">
        <v>27</v>
      </c>
      <c r="K30" s="82"/>
      <c r="L30" s="57"/>
      <c r="M30" s="27"/>
      <c r="N30" s="27"/>
      <c r="O30" s="27"/>
      <c r="P30" s="27"/>
      <c r="Q30" s="27"/>
      <c r="R30" s="27"/>
      <c r="S30" s="27"/>
      <c r="T30" s="27"/>
    </row>
    <row r="31" spans="1:20" s="31" customFormat="1" ht="15.75" customHeight="1" thickBot="1" x14ac:dyDescent="0.3">
      <c r="A31" s="40" t="s">
        <v>67</v>
      </c>
      <c r="B31" s="41"/>
      <c r="C31" s="41"/>
      <c r="D31" s="41"/>
      <c r="E31" s="41"/>
      <c r="F31" s="41"/>
      <c r="G31" s="41"/>
      <c r="H31" s="53"/>
      <c r="I31" s="56">
        <f>SUM(I28:I30)</f>
        <v>0</v>
      </c>
      <c r="J31" s="58" t="s">
        <v>27</v>
      </c>
      <c r="K31" s="81"/>
      <c r="L31" s="57"/>
      <c r="M31" s="27"/>
      <c r="N31" s="27"/>
      <c r="O31" s="27"/>
      <c r="P31" s="27"/>
      <c r="Q31" s="27"/>
      <c r="R31" s="27"/>
      <c r="S31" s="27"/>
      <c r="T31" s="27"/>
    </row>
    <row r="32" spans="1:20" s="31" customFormat="1" ht="15.75" customHeight="1" thickBot="1" x14ac:dyDescent="0.3">
      <c r="A32" s="43" t="s">
        <v>31</v>
      </c>
      <c r="B32" s="44"/>
      <c r="C32" s="44"/>
      <c r="D32" s="44"/>
      <c r="E32" s="44"/>
      <c r="F32" s="44"/>
      <c r="G32" s="44"/>
      <c r="H32" s="44"/>
      <c r="I32" s="44"/>
      <c r="J32" s="44"/>
      <c r="K32" s="45"/>
      <c r="L32" s="57"/>
      <c r="M32" s="27"/>
      <c r="N32" s="27"/>
      <c r="O32" s="27"/>
      <c r="P32" s="27"/>
      <c r="Q32" s="27"/>
      <c r="R32" s="27"/>
      <c r="S32" s="27"/>
      <c r="T32" s="27"/>
    </row>
    <row r="33" spans="1:20" s="31" customFormat="1" ht="15.75" customHeight="1" thickBot="1" x14ac:dyDescent="0.3">
      <c r="A33" s="38" t="s">
        <v>32</v>
      </c>
      <c r="B33" s="39"/>
      <c r="C33" s="39"/>
      <c r="D33" s="39"/>
      <c r="E33" s="39"/>
      <c r="F33" s="39"/>
      <c r="G33" s="39"/>
      <c r="H33" s="39"/>
      <c r="I33" s="39"/>
      <c r="J33" s="39"/>
      <c r="K33" s="42"/>
      <c r="L33" s="57"/>
      <c r="M33" s="27"/>
      <c r="N33" s="27"/>
      <c r="O33" s="27"/>
      <c r="P33" s="27"/>
      <c r="Q33" s="27"/>
      <c r="R33" s="27"/>
      <c r="S33" s="27"/>
      <c r="T33" s="27"/>
    </row>
    <row r="34" spans="1:20" s="31" customFormat="1" ht="20.100000000000001" customHeight="1" thickBot="1" x14ac:dyDescent="0.3">
      <c r="A34" s="54" t="s">
        <v>25</v>
      </c>
      <c r="B34" s="108"/>
      <c r="C34" s="108"/>
      <c r="D34" s="108"/>
      <c r="E34" s="108"/>
      <c r="F34" s="108"/>
      <c r="G34" s="108"/>
      <c r="H34" s="108"/>
      <c r="I34" s="79" t="s">
        <v>33</v>
      </c>
      <c r="J34" s="104"/>
      <c r="K34" s="105"/>
      <c r="L34" s="57"/>
      <c r="M34" s="27"/>
      <c r="N34" s="27"/>
      <c r="O34" s="27"/>
      <c r="P34" s="27"/>
      <c r="Q34" s="27"/>
      <c r="R34" s="27"/>
      <c r="S34" s="27"/>
      <c r="T34" s="27"/>
    </row>
    <row r="35" spans="1:20" s="31" customFormat="1" ht="39.950000000000003" customHeight="1" thickBot="1" x14ac:dyDescent="0.3">
      <c r="A35" s="62" t="s">
        <v>34</v>
      </c>
      <c r="B35" s="109"/>
      <c r="C35" s="109"/>
      <c r="D35" s="109"/>
      <c r="E35" s="109"/>
      <c r="F35" s="109"/>
      <c r="G35" s="109"/>
      <c r="H35" s="109"/>
      <c r="I35" s="38" t="s">
        <v>19</v>
      </c>
      <c r="J35" s="106"/>
      <c r="K35" s="107"/>
      <c r="L35" s="57"/>
      <c r="M35" s="27"/>
      <c r="N35" s="27"/>
      <c r="O35" s="27"/>
      <c r="P35" s="27"/>
      <c r="Q35" s="27"/>
      <c r="R35" s="27"/>
      <c r="S35" s="27"/>
      <c r="T35" s="27"/>
    </row>
    <row r="36" spans="1:20" s="31" customFormat="1" ht="15.75" customHeight="1" thickBot="1" x14ac:dyDescent="0.3">
      <c r="A36" s="43" t="s">
        <v>35</v>
      </c>
      <c r="B36" s="44"/>
      <c r="C36" s="44"/>
      <c r="D36" s="44"/>
      <c r="E36" s="44"/>
      <c r="F36" s="44"/>
      <c r="G36" s="44"/>
      <c r="H36" s="44"/>
      <c r="I36" s="44"/>
      <c r="J36" s="44"/>
      <c r="K36" s="45"/>
      <c r="L36" s="57"/>
      <c r="M36" s="27"/>
      <c r="N36" s="27"/>
      <c r="O36" s="27"/>
      <c r="P36" s="27"/>
      <c r="Q36" s="27"/>
      <c r="R36" s="27"/>
      <c r="S36" s="27"/>
      <c r="T36" s="27"/>
    </row>
    <row r="37" spans="1:20" s="31" customFormat="1" ht="15" customHeight="1" x14ac:dyDescent="0.25">
      <c r="A37" s="98" t="s">
        <v>68</v>
      </c>
      <c r="B37" s="99"/>
      <c r="C37" s="99"/>
      <c r="D37" s="99"/>
      <c r="E37" s="99"/>
      <c r="F37" s="99"/>
      <c r="G37" s="99"/>
      <c r="H37" s="99"/>
      <c r="I37" s="99"/>
      <c r="J37" s="99"/>
      <c r="K37" s="100"/>
      <c r="L37" s="57"/>
      <c r="M37" s="27"/>
      <c r="N37" s="27"/>
      <c r="O37" s="27"/>
      <c r="P37" s="27"/>
      <c r="Q37" s="27"/>
      <c r="R37" s="27"/>
      <c r="S37" s="27"/>
      <c r="T37" s="27"/>
    </row>
    <row r="38" spans="1:20" s="31" customFormat="1" ht="15" customHeight="1" x14ac:dyDescent="0.25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3"/>
      <c r="L38" s="57"/>
      <c r="M38" s="27"/>
      <c r="N38" s="27"/>
      <c r="O38" s="27"/>
      <c r="P38" s="27"/>
      <c r="Q38" s="27"/>
      <c r="R38" s="27"/>
      <c r="S38" s="27"/>
      <c r="T38" s="27"/>
    </row>
    <row r="39" spans="1:20" s="31" customFormat="1" ht="15" customHeight="1" x14ac:dyDescent="0.25">
      <c r="A39" s="101"/>
      <c r="B39" s="102"/>
      <c r="C39" s="102"/>
      <c r="D39" s="102"/>
      <c r="E39" s="102"/>
      <c r="F39" s="102"/>
      <c r="G39" s="102"/>
      <c r="H39" s="102"/>
      <c r="I39" s="102"/>
      <c r="J39" s="102"/>
      <c r="K39" s="103"/>
      <c r="L39" s="57"/>
      <c r="M39" s="27"/>
      <c r="N39" s="27"/>
      <c r="O39" s="27"/>
      <c r="P39" s="27"/>
      <c r="Q39" s="27"/>
      <c r="R39" s="27"/>
      <c r="S39" s="27"/>
      <c r="T39" s="27"/>
    </row>
    <row r="40" spans="1:20" s="31" customFormat="1" x14ac:dyDescent="0.25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4"/>
      <c r="L40" s="57"/>
      <c r="M40" s="27"/>
      <c r="N40" s="27"/>
      <c r="O40" s="27"/>
      <c r="P40" s="27"/>
      <c r="Q40" s="27"/>
      <c r="R40" s="27"/>
      <c r="S40" s="27"/>
      <c r="T40" s="27"/>
    </row>
    <row r="41" spans="1:20" s="31" customFormat="1" ht="15" customHeight="1" x14ac:dyDescent="0.25">
      <c r="A41" s="116" t="s">
        <v>36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8"/>
      <c r="L41" s="57"/>
      <c r="M41" s="27"/>
      <c r="N41" s="27"/>
      <c r="O41" s="27"/>
      <c r="P41" s="27"/>
      <c r="Q41" s="27"/>
      <c r="R41" s="27"/>
      <c r="S41" s="27"/>
      <c r="T41" s="27"/>
    </row>
    <row r="42" spans="1:20" s="31" customFormat="1" ht="15" customHeight="1" x14ac:dyDescent="0.25">
      <c r="A42" s="116" t="s">
        <v>37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8"/>
      <c r="L42" s="57"/>
      <c r="M42" s="27"/>
      <c r="N42" s="27"/>
      <c r="O42" s="27"/>
      <c r="P42" s="27"/>
      <c r="Q42" s="27"/>
      <c r="R42" s="27"/>
      <c r="S42" s="27"/>
      <c r="T42" s="27"/>
    </row>
    <row r="43" spans="1:20" s="31" customFormat="1" ht="15" customHeight="1" x14ac:dyDescent="0.25">
      <c r="A43" s="116" t="s">
        <v>38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8"/>
      <c r="L43" s="57"/>
      <c r="M43" s="27"/>
      <c r="N43" s="27"/>
      <c r="O43" s="27"/>
      <c r="P43" s="27"/>
      <c r="Q43" s="27"/>
      <c r="R43" s="27"/>
      <c r="S43" s="27"/>
      <c r="T43" s="27"/>
    </row>
    <row r="44" spans="1:20" s="31" customFormat="1" ht="15.75" customHeight="1" thickBot="1" x14ac:dyDescent="0.3">
      <c r="A44" s="119" t="s">
        <v>39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1"/>
      <c r="L44" s="57"/>
      <c r="M44" s="27"/>
      <c r="N44" s="27"/>
      <c r="O44" s="27"/>
      <c r="P44" s="27"/>
      <c r="Q44" s="27"/>
      <c r="R44" s="27"/>
      <c r="S44" s="27"/>
      <c r="T44" s="27"/>
    </row>
    <row r="46" spans="1:20" hidden="1" x14ac:dyDescent="0.25">
      <c r="A46" s="27" t="s">
        <v>79</v>
      </c>
      <c r="B46" s="27" t="str">
        <f>LEFT(A13,1)</f>
        <v/>
      </c>
    </row>
  </sheetData>
  <sheetProtection password="CCAC" sheet="1" objects="1" scenarios="1" selectLockedCells="1"/>
  <mergeCells count="35">
    <mergeCell ref="A41:K41"/>
    <mergeCell ref="A42:K42"/>
    <mergeCell ref="A43:K43"/>
    <mergeCell ref="A44:K44"/>
    <mergeCell ref="J3:K3"/>
    <mergeCell ref="A13:K14"/>
    <mergeCell ref="A17:B18"/>
    <mergeCell ref="A16:B16"/>
    <mergeCell ref="J16:K16"/>
    <mergeCell ref="C16:H16"/>
    <mergeCell ref="C17:K18"/>
    <mergeCell ref="A15:K15"/>
    <mergeCell ref="A1:C4"/>
    <mergeCell ref="D1:E4"/>
    <mergeCell ref="A10:K10"/>
    <mergeCell ref="A11:K11"/>
    <mergeCell ref="L24:N26"/>
    <mergeCell ref="A37:K39"/>
    <mergeCell ref="J34:K34"/>
    <mergeCell ref="J35:K35"/>
    <mergeCell ref="B34:H34"/>
    <mergeCell ref="B35:H35"/>
    <mergeCell ref="D30:E30"/>
    <mergeCell ref="G28:H28"/>
    <mergeCell ref="G29:H29"/>
    <mergeCell ref="G30:H30"/>
    <mergeCell ref="G27:H27"/>
    <mergeCell ref="D29:E29"/>
    <mergeCell ref="D28:E28"/>
    <mergeCell ref="A12:K12"/>
    <mergeCell ref="A5:K5"/>
    <mergeCell ref="A6:K6"/>
    <mergeCell ref="A7:K7"/>
    <mergeCell ref="A8:K8"/>
    <mergeCell ref="A9:K9"/>
  </mergeCells>
  <dataValidations xWindow="787" yWindow="281" count="2">
    <dataValidation allowBlank="1" showInputMessage="1" showErrorMessage="1" errorTitle="Check Data Entry" error="FBT Event B has been slected but cost of per head is greater than $30" sqref="L24"/>
    <dataValidation type="textLength" errorStyle="warning" operator="greaterThan" allowBlank="1" showInputMessage="1" showErrorMessage="1" errorTitle="Insufficent" error="The purposes provided is insufficient and the event will be subject to full FBT consequences" promptTitle="Purpose" prompt="The purpose needs to be sufficient to understand the event and determine the FBT implication.  Insufficient information will result in full FBT payable." sqref="C17:K18">
      <formula1>15</formula1>
    </dataValidation>
  </dataValidations>
  <hyperlinks>
    <hyperlink ref="A41" r:id="rId1" display="http://fbs.anu.edu.au/taxation/fringe-benefits-tax/entertainment-fringe-benefits"/>
    <hyperlink ref="A42" r:id="rId2" display="http://fbs.anu.edu.au/taxation/quick-reference-guide/fbt/fbt-free-options-meal-entertainment"/>
    <hyperlink ref="A43" r:id="rId3" display="http://fbs.anu.edu.au/taxation/glossary"/>
    <hyperlink ref="A44" r:id="rId4" display="mailto:taxunit@anu.edu.au"/>
    <hyperlink ref="J3:K3" r:id="rId5" display="taxunit@anu.edu.au "/>
  </hyperlinks>
  <pageMargins left="0.39370078740157483" right="0.39370078740157483" top="0.39370078740157483" bottom="0.39370078740157483" header="0.19685039370078741" footer="0.19685039370078741"/>
  <pageSetup paperSize="9" scale="91" fitToHeight="0" orientation="portrait" r:id="rId6"/>
  <colBreaks count="1" manualBreakCount="1">
    <brk id="11" max="1048575" man="1"/>
  </colBreaks>
  <drawing r:id="rId7"/>
  <extLst>
    <ext xmlns:x14="http://schemas.microsoft.com/office/spreadsheetml/2009/9/main" uri="{CCE6A557-97BC-4b89-ADB6-D9C93CAAB3DF}">
      <x14:dataValidations xmlns:xm="http://schemas.microsoft.com/office/excel/2006/main" xWindow="787" yWindow="281" count="1">
        <x14:dataValidation type="list" showInputMessage="1" showErrorMessage="1" errorTitle="Incorrect Selection" error="Please make a selection from the list provided in the dropdown menu.">
          <x14:formula1>
            <xm:f>Data!$A$20:$A$26</xm:f>
          </x14:formula1>
          <xm:sqref>A13:K14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L54"/>
  <sheetViews>
    <sheetView topLeftCell="A19" workbookViewId="0">
      <selection activeCell="G32" sqref="G32"/>
    </sheetView>
  </sheetViews>
  <sheetFormatPr defaultRowHeight="15" x14ac:dyDescent="0.25"/>
  <cols>
    <col min="1" max="1" width="3.28515625" style="1" bestFit="1" customWidth="1"/>
    <col min="2" max="4" width="9.140625" style="1"/>
    <col min="5" max="5" width="13.140625" style="1" bestFit="1" customWidth="1"/>
    <col min="6" max="8" width="9.140625" style="1"/>
    <col min="9" max="9" width="13.85546875" style="1" bestFit="1" customWidth="1"/>
    <col min="10" max="10" width="14.140625" style="1" bestFit="1" customWidth="1"/>
    <col min="11" max="16384" width="9.140625" style="1"/>
  </cols>
  <sheetData>
    <row r="3" ht="16.5" customHeight="1" x14ac:dyDescent="0.25"/>
    <row r="4" ht="16.5" customHeight="1" x14ac:dyDescent="0.25"/>
    <row r="5" ht="15.75" customHeight="1" x14ac:dyDescent="0.25"/>
    <row r="7" ht="16.5" customHeight="1" x14ac:dyDescent="0.25"/>
    <row r="8" ht="15.75" customHeight="1" x14ac:dyDescent="0.25"/>
    <row r="10" ht="16.5" customHeight="1" x14ac:dyDescent="0.25"/>
    <row r="11" ht="15.75" customHeight="1" x14ac:dyDescent="0.25"/>
    <row r="13" ht="16.5" customHeight="1" x14ac:dyDescent="0.25"/>
    <row r="14" ht="15.75" customHeight="1" x14ac:dyDescent="0.25"/>
    <row r="16" ht="16.5" customHeight="1" x14ac:dyDescent="0.25"/>
    <row r="17" spans="1:12" ht="15.75" customHeight="1" x14ac:dyDescent="0.25"/>
    <row r="18" spans="1:12" ht="15.75" thickBot="1" x14ac:dyDescent="0.3"/>
    <row r="19" spans="1:12" ht="16.5" customHeight="1" thickTop="1" thickBot="1" x14ac:dyDescent="0.3">
      <c r="A19" s="14" t="s">
        <v>8</v>
      </c>
      <c r="B19" s="15"/>
      <c r="C19" s="16"/>
    </row>
    <row r="20" spans="1:12" ht="15.75" customHeight="1" thickTop="1" thickBot="1" x14ac:dyDescent="0.3">
      <c r="A20" s="17" t="s">
        <v>70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9"/>
    </row>
    <row r="21" spans="1:12" ht="16.5" thickTop="1" thickBot="1" x14ac:dyDescent="0.3">
      <c r="A21" s="20" t="s">
        <v>71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21"/>
    </row>
    <row r="22" spans="1:12" ht="16.5" customHeight="1" thickTop="1" thickBot="1" x14ac:dyDescent="0.3">
      <c r="A22" s="20" t="s">
        <v>72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21"/>
    </row>
    <row r="23" spans="1:12" ht="16.5" thickTop="1" thickBot="1" x14ac:dyDescent="0.3">
      <c r="A23" s="20" t="s">
        <v>73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21"/>
    </row>
    <row r="24" spans="1:12" ht="16.5" thickTop="1" thickBot="1" x14ac:dyDescent="0.3">
      <c r="A24" s="20" t="s">
        <v>74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21"/>
    </row>
    <row r="25" spans="1:12" ht="16.5" customHeight="1" thickTop="1" thickBot="1" x14ac:dyDescent="0.3">
      <c r="A25" s="20" t="s">
        <v>75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21"/>
    </row>
    <row r="26" spans="1:12" s="80" customFormat="1" ht="16.5" customHeight="1" thickTop="1" thickBot="1" x14ac:dyDescent="0.25">
      <c r="A26" s="22" t="s">
        <v>80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23"/>
    </row>
    <row r="27" spans="1:12" ht="15.75" customHeight="1" thickTop="1" x14ac:dyDescent="0.25"/>
    <row r="28" spans="1:12" ht="15.75" thickBot="1" x14ac:dyDescent="0.3"/>
    <row r="29" spans="1:12" ht="16.5" thickTop="1" thickBot="1" x14ac:dyDescent="0.3">
      <c r="A29" s="9" t="s">
        <v>61</v>
      </c>
      <c r="B29" s="10"/>
      <c r="C29" s="11"/>
    </row>
    <row r="30" spans="1:12" ht="16.5" thickTop="1" thickBot="1" x14ac:dyDescent="0.3">
      <c r="A30" s="2"/>
      <c r="B30" s="3" t="s">
        <v>9</v>
      </c>
      <c r="C30" s="3" t="s">
        <v>10</v>
      </c>
      <c r="D30" s="3" t="s">
        <v>11</v>
      </c>
      <c r="E30" s="24" t="s">
        <v>12</v>
      </c>
    </row>
    <row r="31" spans="1:12" ht="16.5" thickTop="1" thickBot="1" x14ac:dyDescent="0.3">
      <c r="A31" s="4" t="s">
        <v>40</v>
      </c>
      <c r="B31" s="4" t="s">
        <v>13</v>
      </c>
      <c r="C31" s="4" t="s">
        <v>14</v>
      </c>
      <c r="D31" s="4">
        <v>5602</v>
      </c>
      <c r="E31" s="5" t="s">
        <v>15</v>
      </c>
    </row>
    <row r="32" spans="1:12" ht="15.75" thickBot="1" x14ac:dyDescent="0.3">
      <c r="A32" s="6" t="s">
        <v>41</v>
      </c>
      <c r="B32" s="6" t="s">
        <v>16</v>
      </c>
      <c r="C32" s="6" t="s">
        <v>15</v>
      </c>
      <c r="D32" s="6">
        <v>5582</v>
      </c>
      <c r="E32" s="5" t="s">
        <v>15</v>
      </c>
      <c r="G32" s="25" t="str">
        <f>IF(Declaration!C17="","E",IF(Declaration!A13="","E",LEFT(Declaration!A13,1)))</f>
        <v>E</v>
      </c>
      <c r="H32" s="26" t="s">
        <v>11</v>
      </c>
      <c r="I32" s="26" t="s">
        <v>12</v>
      </c>
    </row>
    <row r="33" spans="1:10" ht="15.75" thickBot="1" x14ac:dyDescent="0.3">
      <c r="A33" s="7" t="s">
        <v>42</v>
      </c>
      <c r="B33" s="7" t="s">
        <v>17</v>
      </c>
      <c r="C33" s="7" t="s">
        <v>14</v>
      </c>
      <c r="D33" s="7">
        <v>5602</v>
      </c>
      <c r="E33" s="8" t="s">
        <v>15</v>
      </c>
      <c r="G33" s="26" t="str">
        <f>CONCATENATE(G32,"1")</f>
        <v>E1</v>
      </c>
      <c r="H33" s="26">
        <f>VLOOKUP(G33,$A$31:$E$51,4,FALSE)</f>
        <v>5582</v>
      </c>
      <c r="I33" s="26" t="str">
        <f>VLOOKUP($G33,$A$31:$E$51,5,FALSE)</f>
        <v>Y</v>
      </c>
    </row>
    <row r="34" spans="1:10" ht="16.5" thickTop="1" thickBot="1" x14ac:dyDescent="0.3">
      <c r="A34" s="4" t="s">
        <v>43</v>
      </c>
      <c r="B34" s="4" t="s">
        <v>13</v>
      </c>
      <c r="C34" s="4" t="s">
        <v>14</v>
      </c>
      <c r="D34" s="4">
        <v>5602</v>
      </c>
      <c r="E34" s="5" t="s">
        <v>14</v>
      </c>
      <c r="G34" s="26" t="str">
        <f>CONCATENATE(G$32,"2")</f>
        <v>E2</v>
      </c>
      <c r="H34" s="26">
        <f>VLOOKUP(G34,$A$31:$E$51,4,FALSE)</f>
        <v>5582</v>
      </c>
      <c r="I34" s="26" t="str">
        <f>VLOOKUP($G34,$A$31:$E$51,5,FALSE)</f>
        <v>Y</v>
      </c>
    </row>
    <row r="35" spans="1:10" ht="15.75" thickBot="1" x14ac:dyDescent="0.3">
      <c r="A35" s="6" t="s">
        <v>44</v>
      </c>
      <c r="B35" s="6" t="s">
        <v>16</v>
      </c>
      <c r="C35" s="6" t="s">
        <v>14</v>
      </c>
      <c r="D35" s="6">
        <v>5602</v>
      </c>
      <c r="E35" s="5" t="s">
        <v>14</v>
      </c>
      <c r="G35" s="26" t="str">
        <f>CONCATENATE(G$32,"3")</f>
        <v>E3</v>
      </c>
      <c r="H35" s="26">
        <f>VLOOKUP(G35,$A$31:$E$51,4,FALSE)</f>
        <v>5603</v>
      </c>
      <c r="I35" s="26" t="str">
        <f>VLOOKUP($G35,$A$31:$E$51,5,FALSE)</f>
        <v>N</v>
      </c>
    </row>
    <row r="36" spans="1:10" ht="15.75" thickBot="1" x14ac:dyDescent="0.3">
      <c r="A36" s="7" t="s">
        <v>45</v>
      </c>
      <c r="B36" s="7" t="s">
        <v>17</v>
      </c>
      <c r="C36" s="7" t="s">
        <v>14</v>
      </c>
      <c r="D36" s="7">
        <v>5603</v>
      </c>
      <c r="E36" s="8" t="s">
        <v>14</v>
      </c>
    </row>
    <row r="37" spans="1:10" ht="16.5" thickTop="1" thickBot="1" x14ac:dyDescent="0.3">
      <c r="A37" s="4" t="s">
        <v>46</v>
      </c>
      <c r="B37" s="4" t="s">
        <v>13</v>
      </c>
      <c r="C37" s="4" t="s">
        <v>15</v>
      </c>
      <c r="D37" s="4">
        <v>5582</v>
      </c>
      <c r="E37" s="5" t="s">
        <v>15</v>
      </c>
      <c r="G37" s="26" t="s">
        <v>69</v>
      </c>
      <c r="H37" s="26"/>
      <c r="I37" s="65" t="str">
        <f>IF(Declaration!K23=0,"",Declaration!I25/Declaration!K23)</f>
        <v/>
      </c>
      <c r="J37" s="26" t="s">
        <v>27</v>
      </c>
    </row>
    <row r="38" spans="1:10" ht="15.75" thickBot="1" x14ac:dyDescent="0.3">
      <c r="A38" s="6" t="s">
        <v>51</v>
      </c>
      <c r="B38" s="6" t="s">
        <v>16</v>
      </c>
      <c r="C38" s="6" t="s">
        <v>15</v>
      </c>
      <c r="D38" s="6">
        <v>5582</v>
      </c>
      <c r="E38" s="5" t="s">
        <v>15</v>
      </c>
    </row>
    <row r="39" spans="1:10" ht="15.75" thickBot="1" x14ac:dyDescent="0.3">
      <c r="A39" s="7" t="s">
        <v>52</v>
      </c>
      <c r="B39" s="7" t="s">
        <v>17</v>
      </c>
      <c r="C39" s="7" t="s">
        <v>14</v>
      </c>
      <c r="D39" s="7">
        <v>5603</v>
      </c>
      <c r="E39" s="8" t="s">
        <v>14</v>
      </c>
    </row>
    <row r="40" spans="1:10" ht="16.5" thickTop="1" thickBot="1" x14ac:dyDescent="0.3">
      <c r="A40" s="4" t="s">
        <v>47</v>
      </c>
      <c r="B40" s="4" t="s">
        <v>13</v>
      </c>
      <c r="C40" s="4" t="s">
        <v>14</v>
      </c>
      <c r="D40" s="4">
        <v>5602</v>
      </c>
      <c r="E40" s="5" t="s">
        <v>15</v>
      </c>
      <c r="G40" s="26" t="s">
        <v>76</v>
      </c>
      <c r="H40" s="78" t="str">
        <f>IF(Declaration!I25&lt;=Declaration!C23*33,"1","2")</f>
        <v>1</v>
      </c>
    </row>
    <row r="41" spans="1:10" ht="15.75" thickBot="1" x14ac:dyDescent="0.3">
      <c r="A41" s="6" t="s">
        <v>53</v>
      </c>
      <c r="B41" s="6" t="s">
        <v>16</v>
      </c>
      <c r="C41" s="6" t="s">
        <v>15</v>
      </c>
      <c r="D41" s="6">
        <v>5582</v>
      </c>
      <c r="E41" s="5" t="s">
        <v>15</v>
      </c>
    </row>
    <row r="42" spans="1:10" ht="15.75" thickBot="1" x14ac:dyDescent="0.3">
      <c r="A42" s="7" t="s">
        <v>54</v>
      </c>
      <c r="B42" s="7" t="s">
        <v>17</v>
      </c>
      <c r="C42" s="7" t="s">
        <v>14</v>
      </c>
      <c r="D42" s="7">
        <v>5602</v>
      </c>
      <c r="E42" s="8" t="s">
        <v>15</v>
      </c>
    </row>
    <row r="43" spans="1:10" ht="16.5" thickTop="1" thickBot="1" x14ac:dyDescent="0.3">
      <c r="A43" s="4" t="s">
        <v>48</v>
      </c>
      <c r="B43" s="4" t="s">
        <v>13</v>
      </c>
      <c r="C43" s="4" t="s">
        <v>15</v>
      </c>
      <c r="D43" s="4">
        <v>5582</v>
      </c>
      <c r="E43" s="5" t="s">
        <v>15</v>
      </c>
    </row>
    <row r="44" spans="1:10" ht="15.75" thickBot="1" x14ac:dyDescent="0.3">
      <c r="A44" s="6" t="s">
        <v>55</v>
      </c>
      <c r="B44" s="6" t="s">
        <v>16</v>
      </c>
      <c r="C44" s="6" t="s">
        <v>15</v>
      </c>
      <c r="D44" s="6">
        <v>5582</v>
      </c>
      <c r="E44" s="5" t="s">
        <v>15</v>
      </c>
    </row>
    <row r="45" spans="1:10" ht="15.75" thickBot="1" x14ac:dyDescent="0.3">
      <c r="A45" s="7" t="s">
        <v>56</v>
      </c>
      <c r="B45" s="7" t="s">
        <v>17</v>
      </c>
      <c r="C45" s="7" t="s">
        <v>14</v>
      </c>
      <c r="D45" s="7">
        <v>5603</v>
      </c>
      <c r="E45" s="8" t="s">
        <v>14</v>
      </c>
    </row>
    <row r="46" spans="1:10" ht="16.5" thickTop="1" thickBot="1" x14ac:dyDescent="0.3">
      <c r="A46" s="4" t="s">
        <v>49</v>
      </c>
      <c r="B46" s="4" t="s">
        <v>13</v>
      </c>
      <c r="C46" s="4" t="s">
        <v>14</v>
      </c>
      <c r="D46" s="4">
        <v>5602</v>
      </c>
      <c r="E46" s="5" t="s">
        <v>14</v>
      </c>
    </row>
    <row r="47" spans="1:10" ht="15.75" thickBot="1" x14ac:dyDescent="0.3">
      <c r="A47" s="6" t="s">
        <v>57</v>
      </c>
      <c r="B47" s="6" t="s">
        <v>16</v>
      </c>
      <c r="C47" s="6" t="s">
        <v>14</v>
      </c>
      <c r="D47" s="6">
        <v>5602</v>
      </c>
      <c r="E47" s="5" t="s">
        <v>14</v>
      </c>
    </row>
    <row r="48" spans="1:10" ht="15.75" thickBot="1" x14ac:dyDescent="0.3">
      <c r="A48" s="7" t="s">
        <v>58</v>
      </c>
      <c r="B48" s="7" t="s">
        <v>17</v>
      </c>
      <c r="C48" s="7" t="s">
        <v>14</v>
      </c>
      <c r="D48" s="7">
        <v>5603</v>
      </c>
      <c r="E48" s="8" t="s">
        <v>14</v>
      </c>
    </row>
    <row r="49" spans="1:5" ht="16.5" thickTop="1" thickBot="1" x14ac:dyDescent="0.3">
      <c r="A49" s="4" t="s">
        <v>50</v>
      </c>
      <c r="B49" s="4" t="s">
        <v>13</v>
      </c>
      <c r="C49" s="4" t="s">
        <v>15</v>
      </c>
      <c r="D49" s="4">
        <v>5582</v>
      </c>
      <c r="E49" s="5" t="s">
        <v>15</v>
      </c>
    </row>
    <row r="50" spans="1:5" ht="15.75" thickBot="1" x14ac:dyDescent="0.3">
      <c r="A50" s="6" t="s">
        <v>59</v>
      </c>
      <c r="B50" s="6" t="s">
        <v>16</v>
      </c>
      <c r="C50" s="6" t="s">
        <v>15</v>
      </c>
      <c r="D50" s="6">
        <v>5582</v>
      </c>
      <c r="E50" s="5" t="s">
        <v>15</v>
      </c>
    </row>
    <row r="51" spans="1:5" ht="15.75" thickBot="1" x14ac:dyDescent="0.3">
      <c r="A51" s="7" t="s">
        <v>60</v>
      </c>
      <c r="B51" s="7" t="s">
        <v>17</v>
      </c>
      <c r="C51" s="7" t="s">
        <v>14</v>
      </c>
      <c r="D51" s="7">
        <v>5603</v>
      </c>
      <c r="E51" s="8" t="s">
        <v>14</v>
      </c>
    </row>
    <row r="52" spans="1:5" ht="15.75" thickTop="1" x14ac:dyDescent="0.25"/>
    <row r="53" spans="1:5" x14ac:dyDescent="0.25">
      <c r="A53" s="61" t="s">
        <v>15</v>
      </c>
    </row>
    <row r="54" spans="1:5" x14ac:dyDescent="0.25">
      <c r="A54" s="6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Declaration</vt:lpstr>
      <vt:lpstr>Data</vt:lpstr>
      <vt:lpstr>Declaration!Print_Area</vt:lpstr>
      <vt:lpstr>Test1</vt:lpstr>
      <vt:lpstr>Value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Beckett</dc:creator>
  <cp:lastModifiedBy>Linda Medic</cp:lastModifiedBy>
  <cp:lastPrinted>2013-10-23T23:31:40Z</cp:lastPrinted>
  <dcterms:created xsi:type="dcterms:W3CDTF">2013-10-14T02:04:43Z</dcterms:created>
  <dcterms:modified xsi:type="dcterms:W3CDTF">2019-12-10T22:17:47Z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ANUP_005603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http://ppscns1.erms.anu.edu.au:16200/cs/idcplg</vt:lpwstr>
  </property>
  <property fmtid="{D5CDD505-2E9C-101B-9397-08002B2CF9AE}" pid="5" name="DISdUser">
    <vt:lpwstr>anonymous</vt:lpwstr>
  </property>
  <property fmtid="{D5CDD505-2E9C-101B-9397-08002B2CF9AE}" pid="6" name="DISdID">
    <vt:lpwstr>948</vt:lpwstr>
  </property>
  <property fmtid="{D5CDD505-2E9C-101B-9397-08002B2CF9AE}" pid="7" name="DISidcName">
    <vt:lpwstr>ppscns1ermsanueduau16200</vt:lpwstr>
  </property>
  <property fmtid="{D5CDD505-2E9C-101B-9397-08002B2CF9AE}" pid="8" name="DISTaskPaneUrl">
    <vt:lpwstr>http://ppscns1.erms.anu.edu.au:16200/cs/idcplg?IdcService=DESKTOP_DOC_INFO&amp;dDocName=ANUP_005603&amp;dID=948&amp;ClientControlled=DocMan,taskpane&amp;coreContentOnly=1</vt:lpwstr>
  </property>
</Properties>
</file>