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<sst xmlns="http://schemas.openxmlformats.org/spreadsheetml/2006/main" count="33" uniqueCount="21">
  <si>
    <t>Magnetar Example BOM</t>
  </si>
  <si>
    <t>Item Name</t>
  </si>
  <si>
    <t>Quantity</t>
  </si>
  <si>
    <t>Cost Per Item</t>
  </si>
  <si>
    <t>Total cost</t>
  </si>
  <si>
    <t>Link</t>
  </si>
  <si>
    <t>TF-Luna MicroLidar</t>
  </si>
  <si>
    <t>Amazon</t>
  </si>
  <si>
    <t>Atmega328p MCU</t>
  </si>
  <si>
    <t>Ceramic Cement Resistors</t>
  </si>
  <si>
    <t>18 AWG Enameled Copper
Wire</t>
  </si>
  <si>
    <t>3.7V Li-Pol Battery</t>
  </si>
  <si>
    <t>450v 1000uf Capacitor</t>
  </si>
  <si>
    <t>IR Led &amp; Phototransistor Set</t>
  </si>
  <si>
    <t>MT3608 Boost Modules</t>
  </si>
  <si>
    <t>PC817 Optocouplers</t>
  </si>
  <si>
    <t>HV Boost Converter</t>
  </si>
  <si>
    <t>HV SCR Thyristor</t>
  </si>
  <si>
    <t>Assorted LEDs</t>
  </si>
  <si>
    <t>Assorted Buttons</t>
  </si>
  <si>
    <t>Total Cost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</si>
</sst>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b/>
      <sz val="16.0"/>
      <color theme="1"/>
      <name val="&quot;Times New Roman&quot;"/>
    </font>
    <font/>
    <font>
      <sz val="12.0"/>
      <color theme="1"/>
      <name val="&quot;Times New Roman&quot;"/>
    </font>
    <font>
      <color theme="1"/>
      <name val="Arial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sz val="12.0"/>
      <color rgb="FF0000FF"/>
      <name val="&quot;Times New Roman&quot;"/>
    </font>
    <font>
      <u/>
      <sz val="12.0"/>
      <color rgb="FF1155CC"/>
      <name val="&quot;Times New Roman&quot;"/>
    </font>
    <font>
      <u/>
      <sz val="12.0"/>
      <color rgb="FF0000FF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6" fillId="4" fontId="3" numFmtId="0" xfId="0" applyAlignment="1" applyBorder="1" applyFill="1" applyFont="1">
      <alignment horizontal="center" readingOrder="0" vertical="center"/>
    </xf>
    <xf borderId="7" fillId="4" fontId="3" numFmtId="0" xfId="0" applyAlignment="1" applyBorder="1" applyFont="1">
      <alignment horizontal="center" vertical="center"/>
    </xf>
    <xf borderId="7" fillId="4" fontId="3" numFmtId="164" xfId="0" applyAlignment="1" applyBorder="1" applyFont="1" applyNumberFormat="1">
      <alignment horizontal="center" vertical="center"/>
    </xf>
    <xf borderId="6" fillId="4" fontId="5" numFmtId="0" xfId="0" applyAlignment="1" applyBorder="1" applyFon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6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7" fillId="4" fontId="7" numFmtId="0" xfId="0" applyAlignment="1" applyBorder="1" applyFont="1">
      <alignment horizontal="center" readingOrder="0" vertical="center"/>
    </xf>
    <xf borderId="8" fillId="5" fontId="3" numFmtId="164" xfId="0" applyAlignment="1" applyBorder="1" applyFill="1" applyFont="1" applyNumberFormat="1">
      <alignment horizontal="center" vertical="bottom"/>
    </xf>
    <xf borderId="9" fillId="5" fontId="3" numFmtId="164" xfId="0" applyAlignment="1" applyBorder="1" applyFont="1" applyNumberFormat="1">
      <alignment horizontal="center" vertical="bottom"/>
    </xf>
    <xf borderId="9" fillId="5" fontId="8" numFmtId="0" xfId="0" applyAlignment="1" applyBorder="1" applyFont="1">
      <alignment horizontal="center" vertical="bottom"/>
    </xf>
    <xf borderId="7" fillId="4" fontId="9" numFmtId="0" xfId="0" applyAlignment="1" applyBorder="1" applyFont="1">
      <alignment horizontal="center" readingOrder="0" vertical="center"/>
    </xf>
    <xf borderId="7" fillId="4" fontId="10" numFmtId="164" xfId="0" applyAlignment="1" applyBorder="1" applyFont="1" applyNumberFormat="1">
      <alignment horizontal="center" readingOrder="0" vertical="center"/>
    </xf>
    <xf borderId="7" fillId="4" fontId="10" numFmtId="164" xfId="0" applyAlignment="1" applyBorder="1" applyFont="1" applyNumberFormat="1">
      <alignment horizontal="center" vertical="center"/>
    </xf>
    <xf borderId="6" fillId="4" fontId="3" numFmtId="0" xfId="0" applyAlignment="1" applyBorder="1" applyFont="1">
      <alignment horizontal="center" vertical="center"/>
    </xf>
    <xf borderId="7" fillId="4" fontId="4" numFmtId="164" xfId="0" applyAlignment="1" applyBorder="1" applyFont="1" applyNumberFormat="1">
      <alignment vertical="center"/>
    </xf>
    <xf borderId="6" fillId="4" fontId="4" numFmtId="0" xfId="0" applyAlignment="1" applyBorder="1" applyFont="1">
      <alignment vertical="center"/>
    </xf>
    <xf borderId="7" fillId="4" fontId="4" numFmtId="0" xfId="0" applyAlignment="1" applyBorder="1" applyFont="1">
      <alignment vertical="center"/>
    </xf>
    <xf borderId="10" fillId="0" fontId="4" numFmtId="0" xfId="0" applyAlignment="1" applyBorder="1" applyFont="1">
      <alignment vertical="bottom"/>
    </xf>
    <xf borderId="11" fillId="3" fontId="3" numFmtId="0" xfId="0" applyAlignment="1" applyBorder="1" applyFont="1">
      <alignment horizontal="center" readingOrder="0" vertical="bottom"/>
    </xf>
    <xf borderId="4" fillId="0" fontId="2" numFmtId="0" xfId="0" applyBorder="1" applyFont="1"/>
    <xf borderId="12" fillId="0" fontId="4" numFmtId="0" xfId="0" applyAlignment="1" applyBorder="1" applyFont="1">
      <alignment vertical="bottom"/>
    </xf>
    <xf borderId="4" fillId="0" fontId="3" numFmtId="164" xfId="0" applyAlignment="1" applyBorder="1" applyFont="1" applyNumberFormat="1">
      <alignment horizontal="center" vertical="bottom"/>
    </xf>
    <xf borderId="0" fillId="0" fontId="1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dp/B088ZHY4SF?psc=1&amp;ref=ppx_yo2ov_dt_b_product_details" TargetMode="External"/><Relationship Id="rId10" Type="http://schemas.openxmlformats.org/officeDocument/2006/relationships/hyperlink" Target="https://www.amazon.com/dp/B07SM89NJ4?psc=1&amp;ref=ppx_yo2ov_dt_b_product_details" TargetMode="External"/><Relationship Id="rId13" Type="http://schemas.openxmlformats.org/officeDocument/2006/relationships/hyperlink" Target="https://www.amazon.com/Momentary-Pushbutton-Breadboard-Electronic-Electronics/dp/B09R42T3CB/ref=sr_1_1_sspa?crid=1YPKHBIS6O6B4&amp;keywords=tactile+buttons&amp;qid=1691359521&amp;sprefix=tactile+button%2Caps%2C92&amp;sr=8-1-spons&amp;sp_csd=d2lkZ2V0TmFtZT1zcF9hdGY&amp;psc=1" TargetMode="External"/><Relationship Id="rId12" Type="http://schemas.openxmlformats.org/officeDocument/2006/relationships/hyperlink" Target="https://www.amazon.com/eBoot-Pieces-Emitting-Diodes-Assorted/dp/B06XPV4CSH/ref=sr_1_4?crid=2FUEAB8DF7WKY&amp;keywords=Leds&amp;qid=1691359465&amp;s=industrial&amp;sprefix=leds%2Cindustrial%2C97&amp;sr=1-4" TargetMode="External"/><Relationship Id="rId1" Type="http://schemas.openxmlformats.org/officeDocument/2006/relationships/hyperlink" Target="https://www.amazon.com/dp/B088NVX2L7?psc=1&amp;ref=ppx_yo2ov_dt_b_product_details" TargetMode="External"/><Relationship Id="rId2" Type="http://schemas.openxmlformats.org/officeDocument/2006/relationships/hyperlink" Target="https://www.amazon.com/KYBER-1x-Nano-ATMEGA328p-Type/dp/B0CCBY1SMS/ref=sr_1_12?crid=DOTPDESBMXLV&amp;keywords=Atmega328p&amp;qid=1691358487&amp;s=electronics&amp;sprefix=atmega328p%2Celectronics%2C97&amp;sr=1-12" TargetMode="External"/><Relationship Id="rId3" Type="http://schemas.openxmlformats.org/officeDocument/2006/relationships/hyperlink" Target="https://www.amazon.com/TOUHIA-Wirewound-Ceramic-Resistor-Inductionless/dp/B07VT23CR3/ref=sr_1_19?crid=2M6I35KG8OOEE&amp;keywords=ceramic+cement+resistors+assortment&amp;qid=1691358546&amp;sprefix=ceramic+cement+resistors+assortmen%2Caps%2C96&amp;sr=8-19" TargetMode="External"/><Relationship Id="rId4" Type="http://schemas.openxmlformats.org/officeDocument/2006/relationships/hyperlink" Target="https://www.amazon.com/BNTECHGO-AWG-Magnet-Wire-Transformers/dp/B07GBNQ1DS/ref=sr_1_3?crid=8XBJ9PH67F5F&amp;keywords=18awg+enameled+copper+wire&amp;qid=1691358741&amp;s=industrial&amp;sprefix=18awg+enameled+copper+wir%2Cindustrial%2C90&amp;sr=1-3" TargetMode="External"/><Relationship Id="rId9" Type="http://schemas.openxmlformats.org/officeDocument/2006/relationships/hyperlink" Target="https://www.amazon.com/BOJACK-PC817-OPTOCOUPLER-Installation-PC817C/dp/B08CXRHDHP/ref=sr_1_1_sspa?crid=1FBM3DAQ6MM9C&amp;keywords=pc817&amp;qid=1691359151&amp;s=industrial&amp;sprefix=pc817%2Cindustrial%2C103&amp;sr=1-1-spons&amp;sp_csd=d2lkZ2V0TmFtZT1zcF9hdGY&amp;psc=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om/dp/B07BTTRCTT?psc=1&amp;ref=ppx_yo2ov_dt_b_product_details" TargetMode="External"/><Relationship Id="rId6" Type="http://schemas.openxmlformats.org/officeDocument/2006/relationships/hyperlink" Target="https://www.amazon.com/Frequency-Aluminum-Electrolytic-Capacitor-35x60mm/dp/B08518N797/ref=sr_1_4?crid=23DB6NH8AXGC3&amp;keywords=1000uf+450v+capacitor&amp;qid=1685715552&amp;sprefix=1000uf+450v+capacitor%2Caps%2C281&amp;sr=8-4" TargetMode="External"/><Relationship Id="rId7" Type="http://schemas.openxmlformats.org/officeDocument/2006/relationships/hyperlink" Target="https://www.amazon.com/dp/B00M1PN5TK?psc=1&amp;ref=ppx_yo2ov_dt_b_product_details" TargetMode="External"/><Relationship Id="rId8" Type="http://schemas.openxmlformats.org/officeDocument/2006/relationships/hyperlink" Target="https://www.amazon.com/dp/B089JYBF25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6.25"/>
    <col customWidth="1" min="7" max="7" width="39.25"/>
  </cols>
  <sheetData>
    <row r="1">
      <c r="A1" s="1" t="s">
        <v>0</v>
      </c>
      <c r="B1" s="2"/>
    </row>
    <row r="2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H2" s="6"/>
      <c r="I2" s="6"/>
      <c r="J2" s="6"/>
      <c r="K2" s="6"/>
      <c r="L2" s="6"/>
    </row>
    <row r="3">
      <c r="A3" s="7" t="s">
        <v>6</v>
      </c>
      <c r="B3" s="8">
        <v>1.0</v>
      </c>
      <c r="C3" s="9">
        <v>21.99</v>
      </c>
      <c r="D3" s="9">
        <f t="shared" ref="D3:D4" si="1">B3*C3</f>
        <v>21.99</v>
      </c>
      <c r="E3" s="10" t="s">
        <v>7</v>
      </c>
      <c r="H3" s="6"/>
      <c r="I3" s="6"/>
      <c r="J3" s="6"/>
      <c r="K3" s="6"/>
      <c r="L3" s="6"/>
    </row>
    <row r="4">
      <c r="A4" s="7" t="s">
        <v>8</v>
      </c>
      <c r="B4" s="8">
        <v>1.0</v>
      </c>
      <c r="C4" s="11">
        <v>11.99</v>
      </c>
      <c r="D4" s="9">
        <f t="shared" si="1"/>
        <v>11.99</v>
      </c>
      <c r="E4" s="12" t="s">
        <v>7</v>
      </c>
      <c r="H4" s="6"/>
      <c r="I4" s="6"/>
      <c r="J4" s="6"/>
      <c r="K4" s="6"/>
      <c r="L4" s="6"/>
    </row>
    <row r="5">
      <c r="A5" s="7" t="s">
        <v>9</v>
      </c>
      <c r="B5" s="8">
        <v>1.0</v>
      </c>
      <c r="C5" s="11">
        <v>5.49</v>
      </c>
      <c r="D5" s="9">
        <f t="shared" ref="D5:D18" si="2">$B$5*C5</f>
        <v>5.49</v>
      </c>
      <c r="E5" s="12" t="s">
        <v>7</v>
      </c>
      <c r="H5" s="6"/>
      <c r="I5" s="6"/>
      <c r="J5" s="6"/>
      <c r="K5" s="6"/>
      <c r="L5" s="6"/>
    </row>
    <row r="6">
      <c r="A6" s="7" t="s">
        <v>10</v>
      </c>
      <c r="B6" s="13">
        <v>1.0</v>
      </c>
      <c r="C6" s="14">
        <v>26.54</v>
      </c>
      <c r="D6" s="9">
        <f t="shared" si="2"/>
        <v>26.54</v>
      </c>
      <c r="E6" s="15" t="s">
        <v>7</v>
      </c>
      <c r="F6" s="6"/>
      <c r="G6" s="6"/>
      <c r="H6" s="6"/>
      <c r="I6" s="6"/>
      <c r="J6" s="6"/>
      <c r="K6" s="6"/>
      <c r="L6" s="6"/>
    </row>
    <row r="7">
      <c r="A7" s="7" t="s">
        <v>11</v>
      </c>
      <c r="B7" s="13">
        <v>1.0</v>
      </c>
      <c r="C7" s="11">
        <v>11.8</v>
      </c>
      <c r="D7" s="9">
        <f t="shared" si="2"/>
        <v>11.8</v>
      </c>
      <c r="E7" s="15" t="s">
        <v>7</v>
      </c>
      <c r="F7" s="6"/>
      <c r="G7" s="6"/>
      <c r="H7" s="6"/>
      <c r="I7" s="6"/>
      <c r="J7" s="6"/>
      <c r="K7" s="6"/>
      <c r="L7" s="6"/>
    </row>
    <row r="8">
      <c r="A8" s="7" t="s">
        <v>12</v>
      </c>
      <c r="B8" s="13">
        <v>2.0</v>
      </c>
      <c r="C8" s="16">
        <v>9.99</v>
      </c>
      <c r="D8" s="17">
        <f t="shared" si="2"/>
        <v>9.99</v>
      </c>
      <c r="E8" s="18" t="s">
        <v>7</v>
      </c>
      <c r="F8" s="6"/>
      <c r="G8" s="6"/>
      <c r="H8" s="6"/>
      <c r="I8" s="6"/>
      <c r="J8" s="6"/>
      <c r="K8" s="6"/>
      <c r="L8" s="6"/>
    </row>
    <row r="9">
      <c r="A9" s="7" t="s">
        <v>13</v>
      </c>
      <c r="B9" s="13">
        <v>1.0</v>
      </c>
      <c r="C9" s="11">
        <v>5.49</v>
      </c>
      <c r="D9" s="9">
        <f t="shared" si="2"/>
        <v>5.49</v>
      </c>
      <c r="E9" s="15" t="s">
        <v>7</v>
      </c>
      <c r="F9" s="6"/>
      <c r="G9" s="6"/>
      <c r="H9" s="6"/>
      <c r="I9" s="6"/>
      <c r="J9" s="6"/>
      <c r="K9" s="6"/>
      <c r="L9" s="6"/>
    </row>
    <row r="10">
      <c r="A10" s="7" t="s">
        <v>14</v>
      </c>
      <c r="B10" s="13">
        <v>1.0</v>
      </c>
      <c r="C10" s="14">
        <v>9.99</v>
      </c>
      <c r="D10" s="9">
        <f t="shared" si="2"/>
        <v>9.99</v>
      </c>
      <c r="E10" s="15" t="s">
        <v>7</v>
      </c>
      <c r="F10" s="6"/>
      <c r="G10" s="6"/>
      <c r="H10" s="6"/>
      <c r="I10" s="6"/>
      <c r="J10" s="6"/>
      <c r="K10" s="6"/>
      <c r="L10" s="6"/>
    </row>
    <row r="11">
      <c r="A11" s="7" t="s">
        <v>15</v>
      </c>
      <c r="B11" s="13">
        <v>1.0</v>
      </c>
      <c r="C11" s="11">
        <v>7.99</v>
      </c>
      <c r="D11" s="9">
        <f t="shared" si="2"/>
        <v>7.99</v>
      </c>
      <c r="E11" s="15" t="s">
        <v>7</v>
      </c>
      <c r="F11" s="6"/>
      <c r="G11" s="6"/>
      <c r="H11" s="6"/>
      <c r="I11" s="6"/>
      <c r="J11" s="6"/>
      <c r="K11" s="6"/>
      <c r="L11" s="6"/>
    </row>
    <row r="12">
      <c r="A12" s="7" t="s">
        <v>16</v>
      </c>
      <c r="B12" s="13">
        <v>1.0</v>
      </c>
      <c r="C12" s="11">
        <v>8.24</v>
      </c>
      <c r="D12" s="9">
        <f t="shared" si="2"/>
        <v>8.24</v>
      </c>
      <c r="E12" s="15" t="s">
        <v>7</v>
      </c>
      <c r="F12" s="6"/>
      <c r="G12" s="6"/>
      <c r="H12" s="6"/>
      <c r="I12" s="6"/>
      <c r="J12" s="6"/>
      <c r="K12" s="6"/>
      <c r="L12" s="6"/>
    </row>
    <row r="13">
      <c r="A13" s="7" t="s">
        <v>17</v>
      </c>
      <c r="B13" s="13">
        <v>1.0</v>
      </c>
      <c r="C13" s="11">
        <v>9.56</v>
      </c>
      <c r="D13" s="9">
        <f t="shared" si="2"/>
        <v>9.56</v>
      </c>
      <c r="E13" s="19" t="s">
        <v>7</v>
      </c>
      <c r="F13" s="6"/>
      <c r="G13" s="6"/>
      <c r="H13" s="6"/>
      <c r="I13" s="6"/>
      <c r="J13" s="6"/>
      <c r="K13" s="6"/>
      <c r="L13" s="6"/>
    </row>
    <row r="14">
      <c r="A14" s="7" t="s">
        <v>18</v>
      </c>
      <c r="B14" s="13">
        <v>1.0</v>
      </c>
      <c r="C14" s="20">
        <v>6.99</v>
      </c>
      <c r="D14" s="21">
        <f t="shared" si="2"/>
        <v>6.99</v>
      </c>
      <c r="E14" s="19" t="s">
        <v>7</v>
      </c>
      <c r="F14" s="6"/>
      <c r="G14" s="6"/>
      <c r="H14" s="6"/>
      <c r="I14" s="6"/>
      <c r="J14" s="6"/>
      <c r="K14" s="6"/>
      <c r="L14" s="6"/>
    </row>
    <row r="15">
      <c r="A15" s="7" t="s">
        <v>19</v>
      </c>
      <c r="B15" s="13">
        <v>1.0</v>
      </c>
      <c r="C15" s="11">
        <v>6.99</v>
      </c>
      <c r="D15" s="9">
        <f t="shared" si="2"/>
        <v>6.99</v>
      </c>
      <c r="E15" s="19" t="s">
        <v>7</v>
      </c>
      <c r="F15" s="6"/>
      <c r="G15" s="6"/>
      <c r="H15" s="6"/>
      <c r="I15" s="6"/>
      <c r="J15" s="6"/>
      <c r="K15" s="6"/>
      <c r="L15" s="6"/>
    </row>
    <row r="16">
      <c r="A16" s="22"/>
      <c r="B16" s="8"/>
      <c r="C16" s="23"/>
      <c r="D16" s="9">
        <f t="shared" si="2"/>
        <v>0</v>
      </c>
      <c r="E16" s="8"/>
      <c r="F16" s="6"/>
      <c r="G16" s="6"/>
      <c r="H16" s="6"/>
      <c r="I16" s="6"/>
      <c r="J16" s="6"/>
      <c r="K16" s="6"/>
      <c r="L16" s="6"/>
    </row>
    <row r="17">
      <c r="A17" s="24"/>
      <c r="B17" s="25"/>
      <c r="C17" s="23"/>
      <c r="D17" s="9">
        <f t="shared" si="2"/>
        <v>0</v>
      </c>
      <c r="E17" s="25"/>
      <c r="F17" s="6"/>
      <c r="G17" s="6"/>
      <c r="H17" s="6"/>
      <c r="I17" s="6"/>
      <c r="J17" s="6"/>
      <c r="K17" s="6"/>
      <c r="L17" s="6"/>
    </row>
    <row r="18">
      <c r="A18" s="22"/>
      <c r="B18" s="8"/>
      <c r="C18" s="23"/>
      <c r="D18" s="9">
        <f t="shared" si="2"/>
        <v>0</v>
      </c>
      <c r="E18" s="8"/>
      <c r="F18" s="6"/>
      <c r="G18" s="6"/>
      <c r="H18" s="6"/>
      <c r="I18" s="6"/>
      <c r="J18" s="6"/>
      <c r="K18" s="6"/>
      <c r="L18" s="6"/>
    </row>
    <row r="19">
      <c r="A19" s="26"/>
      <c r="B19" s="26"/>
      <c r="C19" s="6"/>
      <c r="D19" s="26"/>
      <c r="F19" s="6"/>
      <c r="G19" s="6"/>
      <c r="H19" s="6"/>
      <c r="I19" s="6"/>
      <c r="J19" s="6"/>
      <c r="K19" s="6"/>
      <c r="L19" s="6"/>
    </row>
    <row r="20">
      <c r="A20" s="27" t="s">
        <v>20</v>
      </c>
      <c r="B20" s="28"/>
      <c r="C20" s="29"/>
      <c r="D20" s="30">
        <f>sum(D3:D18)</f>
        <v>143.05</v>
      </c>
      <c r="E20" s="31"/>
      <c r="F20" s="6"/>
      <c r="G20" s="6"/>
      <c r="H20" s="6"/>
      <c r="I20" s="6"/>
      <c r="J20" s="6"/>
      <c r="K20" s="6"/>
      <c r="L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2">
    <mergeCell ref="A1:B1"/>
    <mergeCell ref="A20:B20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</hyperlinks>
  <drawing r:id="rId14"/>
</worksheet>
</file>