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관광통계\월통계\확정치\202006\★\"/>
    </mc:Choice>
  </mc:AlternateContent>
  <bookViews>
    <workbookView xWindow="645" yWindow="75" windowWidth="14595" windowHeight="12675" activeTab="1"/>
  </bookViews>
  <sheets>
    <sheet name="한국어" sheetId="4" r:id="rId1"/>
    <sheet name="English" sheetId="3" r:id="rId2"/>
  </sheets>
  <definedNames>
    <definedName name="_xlnm.Print_Area" localSheetId="0">한국어!$A$1:$J$72</definedName>
  </definedNames>
  <calcPr calcId="162913"/>
</workbook>
</file>

<file path=xl/calcChain.xml><?xml version="1.0" encoding="utf-8"?>
<calcChain xmlns="http://schemas.openxmlformats.org/spreadsheetml/2006/main">
  <c r="H11" i="3" l="1"/>
  <c r="D11" i="3"/>
  <c r="I11" i="4" l="1"/>
  <c r="E11" i="4"/>
  <c r="C11" i="3"/>
  <c r="G11" i="3"/>
  <c r="J11" i="4"/>
  <c r="F11" i="4"/>
  <c r="E11" i="3" l="1"/>
  <c r="I11" i="3"/>
  <c r="D6" i="3"/>
  <c r="C6" i="3"/>
  <c r="H71" i="3"/>
  <c r="G71" i="3"/>
  <c r="H70" i="3"/>
  <c r="G70" i="3"/>
  <c r="H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H42" i="3"/>
  <c r="G42" i="3"/>
  <c r="H41" i="3"/>
  <c r="G41" i="3"/>
  <c r="H40" i="3"/>
  <c r="G40" i="3"/>
  <c r="H39" i="3"/>
  <c r="G39" i="3"/>
  <c r="H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H24" i="3"/>
  <c r="G24" i="3"/>
  <c r="H23" i="3"/>
  <c r="G23" i="3"/>
  <c r="H22" i="3"/>
  <c r="G22" i="3"/>
  <c r="H21" i="3"/>
  <c r="G21" i="3"/>
  <c r="H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0" i="3"/>
  <c r="G10" i="3"/>
  <c r="H9" i="3"/>
  <c r="G9" i="3"/>
  <c r="H8" i="3"/>
  <c r="H7" i="3"/>
  <c r="G7" i="3"/>
  <c r="G43" i="3"/>
  <c r="G14" i="3"/>
  <c r="G20" i="3"/>
  <c r="G25" i="3"/>
  <c r="G38" i="3"/>
  <c r="G69" i="3"/>
  <c r="H6" i="3"/>
  <c r="G6" i="3"/>
  <c r="H5" i="3"/>
  <c r="D5" i="3"/>
  <c r="C5" i="3"/>
  <c r="C9" i="3"/>
  <c r="D9" i="3"/>
  <c r="C10" i="3"/>
  <c r="D10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D8" i="3"/>
  <c r="C8" i="3"/>
  <c r="D7" i="3"/>
  <c r="C7" i="3"/>
  <c r="E5" i="3" l="1"/>
  <c r="E6" i="3"/>
  <c r="I24" i="3"/>
  <c r="E70" i="3"/>
  <c r="F70" i="3"/>
  <c r="E64" i="3"/>
  <c r="F64" i="3"/>
  <c r="E58" i="3"/>
  <c r="F58" i="3"/>
  <c r="E54" i="3"/>
  <c r="F54" i="3"/>
  <c r="E48" i="3"/>
  <c r="F48" i="3"/>
  <c r="E42" i="3"/>
  <c r="F42" i="3"/>
  <c r="E40" i="3"/>
  <c r="F40" i="3"/>
  <c r="E36" i="3"/>
  <c r="F36" i="3"/>
  <c r="E28" i="3"/>
  <c r="F28" i="3"/>
  <c r="E24" i="3"/>
  <c r="F24" i="3"/>
  <c r="E18" i="3"/>
  <c r="F18" i="3"/>
  <c r="I7" i="3"/>
  <c r="I17" i="3"/>
  <c r="I28" i="3"/>
  <c r="E71" i="3"/>
  <c r="F71" i="3"/>
  <c r="E69" i="3"/>
  <c r="F69" i="3"/>
  <c r="F67" i="3"/>
  <c r="E67" i="3"/>
  <c r="E65" i="3"/>
  <c r="F65" i="3"/>
  <c r="E63" i="3"/>
  <c r="F63" i="3"/>
  <c r="F61" i="3"/>
  <c r="E61" i="3"/>
  <c r="E59" i="3"/>
  <c r="F59" i="3"/>
  <c r="E57" i="3"/>
  <c r="F57" i="3"/>
  <c r="E55" i="3"/>
  <c r="F55" i="3"/>
  <c r="F53" i="3"/>
  <c r="E53" i="3"/>
  <c r="E51" i="3"/>
  <c r="F51" i="3"/>
  <c r="E49" i="3"/>
  <c r="F49" i="3"/>
  <c r="F47" i="3"/>
  <c r="E47" i="3"/>
  <c r="E45" i="3"/>
  <c r="F45" i="3"/>
  <c r="E43" i="3"/>
  <c r="F43" i="3"/>
  <c r="F41" i="3"/>
  <c r="E41" i="3"/>
  <c r="E39" i="3"/>
  <c r="F39" i="3"/>
  <c r="E37" i="3"/>
  <c r="F37" i="3"/>
  <c r="E35" i="3"/>
  <c r="F35" i="3"/>
  <c r="F33" i="3"/>
  <c r="E33" i="3"/>
  <c r="E31" i="3"/>
  <c r="F31" i="3"/>
  <c r="E29" i="3"/>
  <c r="F29" i="3"/>
  <c r="E27" i="3"/>
  <c r="F27" i="3"/>
  <c r="F25" i="3"/>
  <c r="E25" i="3"/>
  <c r="E23" i="3"/>
  <c r="F23" i="3"/>
  <c r="F21" i="3"/>
  <c r="E21" i="3"/>
  <c r="E19" i="3"/>
  <c r="F19" i="3"/>
  <c r="E17" i="3"/>
  <c r="F17" i="3"/>
  <c r="F15" i="3"/>
  <c r="E15" i="3"/>
  <c r="E13" i="3"/>
  <c r="F13" i="3"/>
  <c r="E10" i="3"/>
  <c r="F10" i="3"/>
  <c r="I69" i="3"/>
  <c r="I14" i="3"/>
  <c r="I16" i="3"/>
  <c r="I18" i="3"/>
  <c r="I27" i="3"/>
  <c r="I29" i="3"/>
  <c r="I31" i="3"/>
  <c r="I33" i="3"/>
  <c r="I35" i="3"/>
  <c r="I37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6" i="3"/>
  <c r="E7" i="3"/>
  <c r="F7" i="3"/>
  <c r="I10" i="3"/>
  <c r="I41" i="3"/>
  <c r="I70" i="3"/>
  <c r="E62" i="3"/>
  <c r="F62" i="3"/>
  <c r="E52" i="3"/>
  <c r="F52" i="3"/>
  <c r="E44" i="3"/>
  <c r="F44" i="3"/>
  <c r="E34" i="3"/>
  <c r="F34" i="3"/>
  <c r="E22" i="3"/>
  <c r="F22" i="3"/>
  <c r="E12" i="3"/>
  <c r="F12" i="3"/>
  <c r="I19" i="3"/>
  <c r="I26" i="3"/>
  <c r="I30" i="3"/>
  <c r="I34" i="3"/>
  <c r="I36" i="3"/>
  <c r="I45" i="3"/>
  <c r="I47" i="3"/>
  <c r="I49" i="3"/>
  <c r="I51" i="3"/>
  <c r="I53" i="3"/>
  <c r="I55" i="3"/>
  <c r="I57" i="3"/>
  <c r="I59" i="3"/>
  <c r="I61" i="3"/>
  <c r="I63" i="3"/>
  <c r="I65" i="3"/>
  <c r="I67" i="3"/>
  <c r="I20" i="3"/>
  <c r="I13" i="3"/>
  <c r="I22" i="3"/>
  <c r="I39" i="3"/>
  <c r="E68" i="3"/>
  <c r="F68" i="3"/>
  <c r="E66" i="3"/>
  <c r="F66" i="3"/>
  <c r="E60" i="3"/>
  <c r="F60" i="3"/>
  <c r="E56" i="3"/>
  <c r="F56" i="3"/>
  <c r="E50" i="3"/>
  <c r="F50" i="3"/>
  <c r="E46" i="3"/>
  <c r="F46" i="3"/>
  <c r="E38" i="3"/>
  <c r="F38" i="3"/>
  <c r="E32" i="3"/>
  <c r="F32" i="3"/>
  <c r="E30" i="3"/>
  <c r="F30" i="3"/>
  <c r="E26" i="3"/>
  <c r="F26" i="3"/>
  <c r="E20" i="3"/>
  <c r="F20" i="3"/>
  <c r="E16" i="3"/>
  <c r="F16" i="3"/>
  <c r="E14" i="3"/>
  <c r="F14" i="3"/>
  <c r="F9" i="3"/>
  <c r="E9" i="3"/>
  <c r="I25" i="3"/>
  <c r="I15" i="3"/>
  <c r="I32" i="3"/>
  <c r="E8" i="3"/>
  <c r="F8" i="3"/>
  <c r="I38" i="3"/>
  <c r="I43" i="3"/>
  <c r="I9" i="3"/>
  <c r="I12" i="3"/>
  <c r="I21" i="3"/>
  <c r="I23" i="3"/>
  <c r="I40" i="3"/>
  <c r="I42" i="3"/>
  <c r="I71" i="3"/>
  <c r="F11" i="3"/>
  <c r="J8" i="4"/>
  <c r="I5" i="4"/>
  <c r="I6" i="4"/>
  <c r="G5" i="3"/>
  <c r="J10" i="3" s="1"/>
  <c r="G8" i="3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9" i="4"/>
  <c r="I7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F71" i="4"/>
  <c r="I8" i="4"/>
  <c r="I71" i="4"/>
  <c r="I69" i="4"/>
  <c r="I67" i="4"/>
  <c r="I65" i="4"/>
  <c r="I63" i="4"/>
  <c r="I61" i="4"/>
  <c r="I59" i="4"/>
  <c r="I57" i="4"/>
  <c r="I55" i="4"/>
  <c r="I53" i="4"/>
  <c r="I51" i="4"/>
  <c r="J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0" i="4"/>
  <c r="J71" i="4"/>
  <c r="J69" i="4"/>
  <c r="J67" i="4"/>
  <c r="J65" i="4"/>
  <c r="J63" i="4"/>
  <c r="J61" i="4"/>
  <c r="J59" i="4"/>
  <c r="J57" i="4"/>
  <c r="J55" i="4"/>
  <c r="J53" i="4"/>
  <c r="J51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0" i="4"/>
  <c r="F9" i="4"/>
  <c r="J7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9" i="4"/>
  <c r="I49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E5" i="4"/>
  <c r="E8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9" i="4"/>
  <c r="E6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0" i="4"/>
  <c r="E7" i="4"/>
  <c r="F8" i="4"/>
  <c r="F7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0" i="4"/>
  <c r="J39" i="3" l="1"/>
  <c r="J63" i="3"/>
  <c r="J47" i="3"/>
  <c r="J41" i="3"/>
  <c r="J23" i="3"/>
  <c r="J15" i="3"/>
  <c r="J67" i="3"/>
  <c r="J51" i="3"/>
  <c r="J19" i="3"/>
  <c r="J43" i="3"/>
  <c r="J59" i="3"/>
  <c r="J36" i="3"/>
  <c r="J12" i="3"/>
  <c r="J42" i="3"/>
  <c r="J55" i="3"/>
  <c r="J30" i="3"/>
  <c r="I8" i="3"/>
  <c r="J8" i="3"/>
  <c r="J61" i="3"/>
  <c r="J68" i="3"/>
  <c r="J64" i="3"/>
  <c r="J60" i="3"/>
  <c r="J56" i="3"/>
  <c r="J52" i="3"/>
  <c r="J48" i="3"/>
  <c r="J44" i="3"/>
  <c r="J35" i="3"/>
  <c r="J31" i="3"/>
  <c r="J27" i="3"/>
  <c r="J16" i="3"/>
  <c r="J69" i="3"/>
  <c r="J28" i="3"/>
  <c r="J7" i="3"/>
  <c r="J24" i="3"/>
  <c r="J71" i="3"/>
  <c r="J40" i="3"/>
  <c r="J21" i="3"/>
  <c r="J9" i="3"/>
  <c r="J38" i="3"/>
  <c r="J32" i="3"/>
  <c r="J25" i="3"/>
  <c r="J22" i="3"/>
  <c r="J20" i="3"/>
  <c r="J65" i="3"/>
  <c r="J57" i="3"/>
  <c r="J53" i="3"/>
  <c r="J49" i="3"/>
  <c r="J45" i="3"/>
  <c r="J34" i="3"/>
  <c r="J26" i="3"/>
  <c r="J70" i="3"/>
  <c r="I5" i="3"/>
  <c r="J11" i="3"/>
  <c r="J13" i="3"/>
  <c r="J66" i="3"/>
  <c r="J62" i="3"/>
  <c r="J58" i="3"/>
  <c r="J54" i="3"/>
  <c r="J50" i="3"/>
  <c r="J46" i="3"/>
  <c r="J37" i="3"/>
  <c r="J33" i="3"/>
  <c r="J29" i="3"/>
  <c r="J18" i="3"/>
  <c r="J14" i="3"/>
  <c r="J17" i="3"/>
</calcChain>
</file>

<file path=xl/sharedStrings.xml><?xml version="1.0" encoding="utf-8"?>
<sst xmlns="http://schemas.openxmlformats.org/spreadsheetml/2006/main" count="170" uniqueCount="156">
  <si>
    <t>대륙</t>
  </si>
  <si>
    <t>국적</t>
  </si>
  <si>
    <t>성장률</t>
  </si>
  <si>
    <t>구성비</t>
  </si>
  <si>
    <t>기타</t>
  </si>
  <si>
    <t>China</t>
  </si>
  <si>
    <t>Phillipines</t>
  </si>
  <si>
    <t>Others</t>
  </si>
  <si>
    <t>USA</t>
  </si>
  <si>
    <t>Canada</t>
  </si>
  <si>
    <t>Austrailia</t>
  </si>
  <si>
    <t>New Zealand</t>
  </si>
  <si>
    <t>South Africa</t>
  </si>
  <si>
    <t>Asia</t>
  </si>
  <si>
    <t>America</t>
  </si>
  <si>
    <t>Europe</t>
  </si>
  <si>
    <t>Oceania</t>
  </si>
  <si>
    <t>Africa</t>
  </si>
  <si>
    <t>전체 방한 외래관광객 수</t>
    <phoneticPr fontId="9" type="noConversion"/>
  </si>
  <si>
    <t>전체 국민 해외관광객 수</t>
    <phoneticPr fontId="9" type="noConversion"/>
  </si>
  <si>
    <t>아시아주</t>
  </si>
  <si>
    <t>아시아 기타</t>
  </si>
  <si>
    <t>미주</t>
  </si>
  <si>
    <t>미국</t>
  </si>
  <si>
    <t>캐나다</t>
  </si>
  <si>
    <t>미주 기타</t>
  </si>
  <si>
    <t>구주</t>
  </si>
  <si>
    <t>대양주</t>
  </si>
  <si>
    <t>뉴질랜드</t>
  </si>
  <si>
    <t>대양주 기타</t>
  </si>
  <si>
    <t>아프리카</t>
  </si>
  <si>
    <t>아프리카 기타</t>
  </si>
  <si>
    <t>교포</t>
  </si>
  <si>
    <t>Turkey</t>
  </si>
  <si>
    <t>Israel</t>
  </si>
  <si>
    <t>Growth(%)</t>
    <phoneticPr fontId="9" type="noConversion"/>
  </si>
  <si>
    <t>Share(%)</t>
    <phoneticPr fontId="9" type="noConversion"/>
  </si>
  <si>
    <t>일본</t>
  </si>
  <si>
    <t>태국</t>
  </si>
  <si>
    <t>스리랑카</t>
  </si>
  <si>
    <t>방글라데시</t>
  </si>
  <si>
    <t>대만</t>
  </si>
  <si>
    <t>필리핀</t>
  </si>
  <si>
    <t>홍콩</t>
  </si>
  <si>
    <t>인도네시아</t>
  </si>
  <si>
    <t>인도</t>
  </si>
  <si>
    <t>말레이시아</t>
  </si>
  <si>
    <t>베트남</t>
  </si>
  <si>
    <t>싱가포르</t>
  </si>
  <si>
    <t>몽골</t>
  </si>
  <si>
    <t>미얀마</t>
  </si>
  <si>
    <t>우즈베키스탄</t>
  </si>
  <si>
    <t>터키</t>
  </si>
  <si>
    <t>카자흐스탄</t>
  </si>
  <si>
    <t>이스라엘</t>
  </si>
  <si>
    <t>파키스탄</t>
  </si>
  <si>
    <t>이란</t>
  </si>
  <si>
    <t>아시아주소계</t>
  </si>
  <si>
    <t>브라질</t>
  </si>
  <si>
    <t>멕시코</t>
  </si>
  <si>
    <t>미주소계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</si>
  <si>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</si>
  <si>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</si>
  <si>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</si>
  <si>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</si>
  <si>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</si>
  <si>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</si>
  <si>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</si>
  <si>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</si>
  <si>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노르웨이</t>
  </si>
  <si>
    <t>스웨덴</t>
  </si>
  <si>
    <t>폴란드</t>
  </si>
  <si>
    <t>루마니아</t>
  </si>
  <si>
    <t>스위스</t>
  </si>
  <si>
    <t>포르투갈</t>
  </si>
  <si>
    <t>오스트리아</t>
  </si>
  <si>
    <t>핀란드</t>
  </si>
  <si>
    <t>아일랜드</t>
  </si>
  <si>
    <t>크로아티아</t>
  </si>
  <si>
    <t>덴마크</t>
  </si>
  <si>
    <t>그리스</t>
  </si>
  <si>
    <t>벨기에</t>
  </si>
  <si>
    <t>불가리아</t>
  </si>
  <si>
    <t>구주 기타</t>
  </si>
  <si>
    <t>구주소계</t>
  </si>
  <si>
    <t>대양주소계</t>
  </si>
  <si>
    <t>남아프리카공화국</t>
  </si>
  <si>
    <t>아프리카소계</t>
  </si>
  <si>
    <t>국적미상</t>
  </si>
  <si>
    <t>Japan</t>
  </si>
  <si>
    <t>Hong Kong</t>
  </si>
  <si>
    <t>Thailand</t>
  </si>
  <si>
    <t>Malaysia</t>
  </si>
  <si>
    <t>Singapore</t>
  </si>
  <si>
    <t>Indonesia</t>
  </si>
  <si>
    <t>India</t>
  </si>
  <si>
    <t>Vietnam</t>
  </si>
  <si>
    <t>Myanmar</t>
  </si>
  <si>
    <t>Uzbekistan</t>
  </si>
  <si>
    <t>Sri Lanka</t>
  </si>
  <si>
    <t>Kazakhstan</t>
  </si>
  <si>
    <t>Bangladesh</t>
  </si>
  <si>
    <t>Pakistan</t>
  </si>
  <si>
    <t>Iran</t>
  </si>
  <si>
    <t>Brazil</t>
  </si>
  <si>
    <t>Mexico</t>
  </si>
  <si>
    <t>Russia</t>
  </si>
  <si>
    <t>UK</t>
  </si>
  <si>
    <t>Germany</t>
  </si>
  <si>
    <t>France</t>
  </si>
  <si>
    <t>Italy</t>
  </si>
  <si>
    <t>Netherland</t>
  </si>
  <si>
    <t>Sweden</t>
  </si>
  <si>
    <t>Norway</t>
  </si>
  <si>
    <t>Spain</t>
  </si>
  <si>
    <t>Ukraine</t>
  </si>
  <si>
    <t>Swiss</t>
  </si>
  <si>
    <t>Finland</t>
  </si>
  <si>
    <t>Romania</t>
  </si>
  <si>
    <t>Denmark</t>
  </si>
  <si>
    <t>Belgium</t>
  </si>
  <si>
    <t>Austria</t>
  </si>
  <si>
    <t>Portugal</t>
  </si>
  <si>
    <t>Greece</t>
  </si>
  <si>
    <t>Bulgaria</t>
  </si>
  <si>
    <t>Ireland</t>
  </si>
  <si>
    <t>Croatia</t>
  </si>
  <si>
    <t>Stateless</t>
  </si>
  <si>
    <t>Overseas Korean</t>
  </si>
  <si>
    <t>Continent</t>
    <phoneticPr fontId="9" type="noConversion"/>
  </si>
  <si>
    <t>Nation</t>
    <phoneticPr fontId="9" type="noConversion"/>
  </si>
  <si>
    <t>Visitor Arrivals</t>
    <phoneticPr fontId="9" type="noConversion"/>
  </si>
  <si>
    <t>Korean Departures</t>
    <phoneticPr fontId="9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</si>
  <si>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9" type="noConversion"/>
  </si>
  <si>
    <t>(Unit : persons, %)</t>
    <phoneticPr fontId="9" type="noConversion"/>
  </si>
  <si>
    <t>오스트레일리아</t>
  </si>
  <si>
    <t>Growth(%)</t>
  </si>
  <si>
    <t>Share(%)</t>
  </si>
  <si>
    <t>캄보디아</t>
  </si>
  <si>
    <t>Cambodia</t>
    <phoneticPr fontId="9" type="noConversion"/>
  </si>
  <si>
    <t>Taiwan</t>
    <phoneticPr fontId="9" type="noConversion"/>
  </si>
  <si>
    <t>Mongolia</t>
    <phoneticPr fontId="9" type="noConversion"/>
  </si>
  <si>
    <t>*GCC</t>
    <phoneticPr fontId="9" type="noConversion"/>
  </si>
  <si>
    <t>Poland</t>
    <phoneticPr fontId="9" type="noConversion"/>
  </si>
  <si>
    <t>* GCC : UAE, Saudi Arabia, Kuwait, Oman, Qatar, Bahrain</t>
    <phoneticPr fontId="13" type="noConversion"/>
  </si>
  <si>
    <t>*GCC 6개국(UAE, 사우디아라비아, 쿠웨이트, 오만, 카타르, 바레인)</t>
    <phoneticPr fontId="13" type="noConversion"/>
  </si>
  <si>
    <t>GCC</t>
  </si>
  <si>
    <t>중국</t>
    <phoneticPr fontId="9" type="noConversion"/>
  </si>
  <si>
    <t>마카오</t>
    <phoneticPr fontId="9" type="noConversion"/>
  </si>
  <si>
    <t>Macao</t>
    <phoneticPr fontId="9" type="noConversion"/>
  </si>
  <si>
    <t>2020. 6. 관광통계</t>
    <phoneticPr fontId="9" type="noConversion"/>
  </si>
  <si>
    <t>6월</t>
    <phoneticPr fontId="9" type="noConversion"/>
  </si>
  <si>
    <t>1~6월</t>
    <phoneticPr fontId="9" type="noConversion"/>
  </si>
  <si>
    <t>June, 2020 Tourism Statistics</t>
    <phoneticPr fontId="9" type="noConversion"/>
  </si>
  <si>
    <t>Jun.</t>
    <phoneticPr fontId="9" type="noConversion"/>
  </si>
  <si>
    <t>Jan.~Jun.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</si>
</sst>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 * #,##0.00_ ;_ * \-#,##0.00_ ;_ * &quot;-&quot;??_ ;_ @_ "/>
    <numFmt numFmtId="177" formatCode="0.0_ "/>
    <numFmt numFmtId="178" formatCode="#,##0_ "/>
    <numFmt numFmtId="179" formatCode="#,##0.0_ "/>
  </numFmts>
  <fonts count="27" x14ac:knownFonts="1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u/>
      <sz val="2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Border="1" applyAlignment="1">
      <alignment horizontal="center" vertical="center" wrapText="1"/>
    </xf>
    <xf numFmtId="0" fontId="18" fillId="0" borderId="0" xfId="11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right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29" applyNumberFormat="1" applyFont="1" applyFill="1" applyBorder="1" applyAlignment="1">
      <alignment horizontal="right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3" fontId="24" fillId="2" borderId="2" xfId="29" applyNumberFormat="1" applyFont="1" applyFill="1" applyBorder="1" applyAlignment="1">
      <alignment horizontal="right" vertical="center" wrapText="1"/>
    </xf>
    <xf numFmtId="0" fontId="24" fillId="2" borderId="2" xfId="29" applyNumberFormat="1" applyFont="1" applyFill="1" applyBorder="1" applyAlignment="1">
      <alignment horizontal="righ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6" fillId="3" borderId="2" xfId="29" applyNumberFormat="1" applyFont="1" applyFill="1" applyBorder="1" applyAlignment="1">
      <alignment horizontal="right" vertical="center" wrapText="1"/>
    </xf>
    <xf numFmtId="179" fontId="16" fillId="3" borderId="2" xfId="29" applyNumberFormat="1" applyFont="1" applyFill="1" applyBorder="1" applyAlignment="1">
      <alignment horizontal="right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7" fillId="0" borderId="2" xfId="0" applyNumberFormat="1" applyFont="1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179" fontId="14" fillId="2" borderId="2" xfId="29" applyNumberFormat="1" applyFont="1" applyFill="1" applyBorder="1" applyAlignment="1">
      <alignment horizontal="right" vertical="center" wrapText="1"/>
    </xf>
    <xf numFmtId="179" fontId="15" fillId="0" borderId="2" xfId="29" applyNumberFormat="1" applyFont="1" applyFill="1" applyBorder="1" applyAlignment="1">
      <alignment horizontal="right" vertical="center" wrapText="1"/>
    </xf>
    <xf numFmtId="179" fontId="24" fillId="2" borderId="2" xfId="29" applyNumberFormat="1" applyFont="1" applyFill="1" applyBorder="1" applyAlignment="1">
      <alignment horizontal="right" vertical="center" wrapText="1"/>
    </xf>
    <xf numFmtId="179" fontId="15" fillId="2" borderId="2" xfId="29" applyNumberFormat="1" applyFont="1" applyFill="1" applyBorder="1" applyAlignment="1">
      <alignment horizontal="right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177" fontId="1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178" fontId="14" fillId="2" borderId="2" xfId="29" applyNumberFormat="1" applyFont="1" applyFill="1" applyBorder="1" applyAlignment="1">
      <alignment horizontal="right" vertical="center" wrapText="1"/>
    </xf>
    <xf numFmtId="178" fontId="15" fillId="0" borderId="2" xfId="29" applyNumberFormat="1" applyFont="1" applyFill="1" applyBorder="1" applyAlignment="1">
      <alignment horizontal="right" vertical="center" wrapText="1"/>
    </xf>
    <xf numFmtId="178" fontId="14" fillId="3" borderId="4" xfId="30" applyNumberFormat="1" applyFont="1" applyFill="1" applyBorder="1" applyAlignment="1">
      <alignment horizontal="right" vertical="center" wrapText="1"/>
    </xf>
    <xf numFmtId="179" fontId="14" fillId="3" borderId="3" xfId="30" applyNumberFormat="1" applyFont="1" applyFill="1" applyBorder="1" applyAlignment="1">
      <alignment horizontal="right" vertical="center" wrapText="1"/>
    </xf>
    <xf numFmtId="178" fontId="15" fillId="2" borderId="2" xfId="29" applyNumberFormat="1" applyFont="1" applyFill="1" applyBorder="1" applyAlignment="1">
      <alignment horizontal="right" vertical="center" wrapText="1"/>
    </xf>
    <xf numFmtId="178" fontId="15" fillId="3" borderId="4" xfId="30" applyNumberFormat="1" applyFont="1" applyFill="1" applyBorder="1" applyAlignment="1">
      <alignment horizontal="right" vertical="center" wrapText="1"/>
    </xf>
    <xf numFmtId="178" fontId="15" fillId="0" borderId="4" xfId="3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left" vertical="center"/>
    </xf>
    <xf numFmtId="49" fontId="19" fillId="0" borderId="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1" fillId="0" borderId="0" xfId="116" applyFont="1" applyBorder="1" applyAlignment="1">
      <alignment horizontal="center"/>
    </xf>
    <xf numFmtId="49" fontId="26" fillId="4" borderId="2" xfId="0" applyNumberFormat="1" applyFont="1" applyFill="1" applyBorder="1" applyAlignment="1">
      <alignment horizontal="center" vertical="center" wrapText="1"/>
    </xf>
    <xf numFmtId="0" fontId="26" fillId="4" borderId="2" xfId="0" applyFont="1" applyFill="1" applyBorder="1">
      <alignment vertical="center"/>
    </xf>
    <xf numFmtId="49" fontId="14" fillId="4" borderId="8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3" borderId="8" xfId="0" applyNumberFormat="1" applyFont="1" applyFill="1" applyBorder="1" applyAlignment="1">
      <alignment horizontal="center" vertical="center" wrapText="1"/>
    </xf>
    <xf numFmtId="49" fontId="14" fillId="3" borderId="9" xfId="0" applyNumberFormat="1" applyFont="1" applyFill="1" applyBorder="1" applyAlignment="1">
      <alignment horizontal="center" vertical="center" wrapText="1"/>
    </xf>
    <xf numFmtId="49" fontId="14" fillId="3" borderId="10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</cellXfs>
  <cellStyles count="124">
    <cellStyle name="백분율 10" xfId="1"/>
    <cellStyle name="백분율 11" xfId="2"/>
    <cellStyle name="백분율 12" xfId="3"/>
    <cellStyle name="백분율 13" xfId="4"/>
    <cellStyle name="백분율 14" xfId="5"/>
    <cellStyle name="백분율 15" xfId="6"/>
    <cellStyle name="백분율 16" xfId="7"/>
    <cellStyle name="백분율 17" xfId="8"/>
    <cellStyle name="백분율 18" xfId="9"/>
    <cellStyle name="백분율 19" xfId="10"/>
    <cellStyle name="백분율 2" xfId="11"/>
    <cellStyle name="백분율 20" xfId="12"/>
    <cellStyle name="백분율 21" xfId="13"/>
    <cellStyle name="백분율 22" xfId="14"/>
    <cellStyle name="백분율 23" xfId="15"/>
    <cellStyle name="백분율 24" xfId="16"/>
    <cellStyle name="백분율 25" xfId="17"/>
    <cellStyle name="백분율 26" xfId="18"/>
    <cellStyle name="백분율 27" xfId="19"/>
    <cellStyle name="백분율 28" xfId="20"/>
    <cellStyle name="백분율 29" xfId="21"/>
    <cellStyle name="백분율 3" xfId="22"/>
    <cellStyle name="백분율 4" xfId="23"/>
    <cellStyle name="백분율 5" xfId="24"/>
    <cellStyle name="백분율 6" xfId="25"/>
    <cellStyle name="백분율 7" xfId="26"/>
    <cellStyle name="백분율 8" xfId="27"/>
    <cellStyle name="백분율 9" xfId="28"/>
    <cellStyle name="쉼표 [0]" xfId="29" builtinId="6"/>
    <cellStyle name="쉼표 [0] 10" xfId="30"/>
    <cellStyle name="쉼표 [0] 11" xfId="31"/>
    <cellStyle name="쉼표 [0] 12" xfId="32"/>
    <cellStyle name="쉼표 [0] 13" xfId="33"/>
    <cellStyle name="쉼표 [0] 14" xfId="34"/>
    <cellStyle name="쉼표 [0] 15" xfId="35"/>
    <cellStyle name="쉼표 [0] 16" xfId="36"/>
    <cellStyle name="쉼표 [0] 17" xfId="37"/>
    <cellStyle name="쉼표 [0] 18" xfId="38"/>
    <cellStyle name="쉼표 [0] 19" xfId="39"/>
    <cellStyle name="쉼표 [0] 2" xfId="40"/>
    <cellStyle name="쉼표 [0] 20" xfId="41"/>
    <cellStyle name="쉼표 [0] 3" xfId="42"/>
    <cellStyle name="쉼표 [0] 4" xfId="43"/>
    <cellStyle name="쉼표 [0] 5" xfId="44"/>
    <cellStyle name="쉼표 [0] 6" xfId="45"/>
    <cellStyle name="쉼표 [0] 7" xfId="46"/>
    <cellStyle name="쉼표 [0] 8" xfId="47"/>
    <cellStyle name="쉼표 [0] 9" xfId="48"/>
    <cellStyle name="쉼표 2" xfId="49"/>
    <cellStyle name="쉼표 3" xfId="50"/>
    <cellStyle name="쉼표 4" xfId="51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62"/>
    <cellStyle name="표준 20" xfId="63"/>
    <cellStyle name="표준 21" xfId="64"/>
    <cellStyle name="표준 22" xfId="65"/>
    <cellStyle name="표준 23" xfId="66"/>
    <cellStyle name="표준 24" xfId="67"/>
    <cellStyle name="표준 25" xfId="68"/>
    <cellStyle name="표준 26" xfId="69"/>
    <cellStyle name="표준 27" xfId="70"/>
    <cellStyle name="표준 28" xfId="71"/>
    <cellStyle name="표준 29" xfId="72"/>
    <cellStyle name="표준 3" xfId="73"/>
    <cellStyle name="표준 30" xfId="74"/>
    <cellStyle name="표준 31" xfId="75"/>
    <cellStyle name="표준 32" xfId="76"/>
    <cellStyle name="표준 33" xfId="77"/>
    <cellStyle name="표준 34" xfId="78"/>
    <cellStyle name="표준 35" xfId="79"/>
    <cellStyle name="표준 36" xfId="80"/>
    <cellStyle name="표준 37" xfId="81"/>
    <cellStyle name="표준 38" xfId="82"/>
    <cellStyle name="표준 39" xfId="83"/>
    <cellStyle name="표준 4" xfId="84"/>
    <cellStyle name="표준 40" xfId="85"/>
    <cellStyle name="표준 41" xfId="86"/>
    <cellStyle name="표준 42" xfId="87"/>
    <cellStyle name="표준 43" xfId="88"/>
    <cellStyle name="표준 44" xfId="89"/>
    <cellStyle name="표준 45" xfId="90"/>
    <cellStyle name="표준 46" xfId="91"/>
    <cellStyle name="표준 47" xfId="92"/>
    <cellStyle name="표준 48" xfId="93"/>
    <cellStyle name="표준 49" xfId="94"/>
    <cellStyle name="표준 5" xfId="95"/>
    <cellStyle name="표준 50" xfId="96"/>
    <cellStyle name="표준 51" xfId="97"/>
    <cellStyle name="표준 52" xfId="98"/>
    <cellStyle name="표준 53" xfId="99"/>
    <cellStyle name="표준 54" xfId="100"/>
    <cellStyle name="표준 55" xfId="101"/>
    <cellStyle name="표준 56" xfId="102"/>
    <cellStyle name="표준 57" xfId="103"/>
    <cellStyle name="표준 58" xfId="104"/>
    <cellStyle name="표준 59" xfId="105"/>
    <cellStyle name="표준 6" xfId="106"/>
    <cellStyle name="표준 6 2" xfId="107"/>
    <cellStyle name="표준 6 3" xfId="108"/>
    <cellStyle name="표준 60" xfId="109"/>
    <cellStyle name="표준 61" xfId="110"/>
    <cellStyle name="표준 62" xfId="111"/>
    <cellStyle name="표준 63" xfId="112"/>
    <cellStyle name="표준 64" xfId="117"/>
    <cellStyle name="표준 65" xfId="118"/>
    <cellStyle name="표준 66" xfId="119"/>
    <cellStyle name="표준 67" xfId="120"/>
    <cellStyle name="표준 68" xfId="121"/>
    <cellStyle name="표준 69" xfId="122"/>
    <cellStyle name="표준 7" xfId="113"/>
    <cellStyle name="표준 70" xfId="123"/>
    <cellStyle name="표준 8" xfId="114"/>
    <cellStyle name="표준 9" xfId="115"/>
    <cellStyle name="표준_2003-09" xfId="1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showGridLines="0" zoomScale="85" zoomScaleNormal="85" workbookViewId="0">
      <pane ySplit="6" topLeftCell="A7" activePane="bottomLeft" state="frozen"/>
      <selection pane="bottomLeft" activeCell="K11" sqref="K11"/>
    </sheetView>
  </sheetViews>
  <sheetFormatPr defaultColWidth="9.33203125" defaultRowHeight="13.5" x14ac:dyDescent="0.15"/>
  <cols>
    <col min="1" max="1" width="13" style="5" customWidth="1"/>
    <col min="2" max="6" width="14" customWidth="1"/>
    <col min="7" max="10" width="13" customWidth="1"/>
  </cols>
  <sheetData>
    <row r="1" spans="1:10" ht="31.5" x14ac:dyDescent="0.55000000000000004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2" customFormat="1" ht="16.5" x14ac:dyDescent="0.15">
      <c r="A2" s="47"/>
      <c r="G2" s="8"/>
      <c r="H2" s="8"/>
      <c r="I2" s="8"/>
      <c r="J2" s="8" t="s">
        <v>133</v>
      </c>
    </row>
    <row r="3" spans="1:10" ht="21" customHeight="1" x14ac:dyDescent="0.15">
      <c r="A3" s="53" t="s">
        <v>0</v>
      </c>
      <c r="B3" s="53" t="s">
        <v>1</v>
      </c>
      <c r="C3" s="59" t="s">
        <v>151</v>
      </c>
      <c r="D3" s="59"/>
      <c r="E3" s="59"/>
      <c r="F3" s="59"/>
      <c r="G3" s="60" t="s">
        <v>152</v>
      </c>
      <c r="H3" s="61"/>
      <c r="I3" s="61"/>
      <c r="J3" s="62"/>
    </row>
    <row r="4" spans="1:10" ht="20.25" customHeight="1" x14ac:dyDescent="0.15">
      <c r="A4" s="53"/>
      <c r="B4" s="54"/>
      <c r="C4" s="11">
        <v>2020</v>
      </c>
      <c r="D4" s="11">
        <v>2019</v>
      </c>
      <c r="E4" s="12" t="s">
        <v>2</v>
      </c>
      <c r="F4" s="32" t="s">
        <v>3</v>
      </c>
      <c r="G4" s="37">
        <v>2020</v>
      </c>
      <c r="H4" s="37">
        <v>2019</v>
      </c>
      <c r="I4" s="38" t="s">
        <v>2</v>
      </c>
      <c r="J4" s="39" t="s">
        <v>3</v>
      </c>
    </row>
    <row r="5" spans="1:10" ht="16.5" customHeight="1" x14ac:dyDescent="0.15">
      <c r="A5" s="55" t="s">
        <v>18</v>
      </c>
      <c r="B5" s="56"/>
      <c r="C5" s="14">
        <v>36943</v>
      </c>
      <c r="D5" s="14">
        <v>1476218</v>
      </c>
      <c r="E5" s="33">
        <f>(C5/D5-1)*100</f>
        <v>-97.497456337749583</v>
      </c>
      <c r="F5" s="33">
        <v>100</v>
      </c>
      <c r="G5" s="42">
        <v>2138636</v>
      </c>
      <c r="H5" s="42">
        <v>8439214</v>
      </c>
      <c r="I5" s="43">
        <f>(G5/H5-1)*100</f>
        <v>-74.658350884335917</v>
      </c>
      <c r="J5" s="43">
        <v>100</v>
      </c>
    </row>
    <row r="6" spans="1:10" ht="16.5" customHeight="1" x14ac:dyDescent="0.15">
      <c r="A6" s="55" t="s">
        <v>19</v>
      </c>
      <c r="B6" s="56"/>
      <c r="C6" s="14">
        <v>48338</v>
      </c>
      <c r="D6" s="14">
        <v>2495798</v>
      </c>
      <c r="E6" s="33">
        <f>(C6/D6-1)*100</f>
        <v>-98.063224668022002</v>
      </c>
      <c r="F6" s="33">
        <v>100</v>
      </c>
      <c r="G6" s="42">
        <v>3820739</v>
      </c>
      <c r="H6" s="42">
        <v>15007849</v>
      </c>
      <c r="I6" s="43">
        <f>(G6/H6-1)*100</f>
        <v>-74.541728131726273</v>
      </c>
      <c r="J6" s="43">
        <v>100</v>
      </c>
    </row>
    <row r="7" spans="1:10" ht="16.5" customHeight="1" x14ac:dyDescent="0.15">
      <c r="A7" s="49" t="s">
        <v>20</v>
      </c>
      <c r="B7" s="30" t="s">
        <v>147</v>
      </c>
      <c r="C7" s="31">
        <v>5051</v>
      </c>
      <c r="D7" s="31">
        <v>475007</v>
      </c>
      <c r="E7" s="34">
        <f>(C7/D7-1)*100</f>
        <v>-98.936647249408963</v>
      </c>
      <c r="F7" s="34">
        <f>(C7/$C$5)*100</f>
        <v>13.672414259805645</v>
      </c>
      <c r="G7" s="41">
        <v>616472</v>
      </c>
      <c r="H7" s="41">
        <v>2802486</v>
      </c>
      <c r="I7" s="34">
        <f>(G7/H7-1)*100</f>
        <v>-78.00267334074104</v>
      </c>
      <c r="J7" s="34">
        <f>(G7/$G$5)*100</f>
        <v>28.825475677020307</v>
      </c>
    </row>
    <row r="8" spans="1:10" ht="16.5" x14ac:dyDescent="0.15">
      <c r="A8" s="57"/>
      <c r="B8" s="10" t="s">
        <v>37</v>
      </c>
      <c r="C8" s="31">
        <v>498</v>
      </c>
      <c r="D8" s="31">
        <v>282476</v>
      </c>
      <c r="E8" s="34">
        <f>(C8/D8-1)*100</f>
        <v>-99.823701836616209</v>
      </c>
      <c r="F8" s="34">
        <f>(C8/$C$5)*100</f>
        <v>1.3480226294561892</v>
      </c>
      <c r="G8" s="41">
        <v>424786</v>
      </c>
      <c r="H8" s="41">
        <v>1653686</v>
      </c>
      <c r="I8" s="34">
        <f t="shared" ref="I8:I71" si="0">(G8/H8-1)*100</f>
        <v>-74.312777637350734</v>
      </c>
      <c r="J8" s="34">
        <f t="shared" ref="J8:J71" si="1">(G8/$G$5)*100</f>
        <v>19.862473090324862</v>
      </c>
    </row>
    <row r="9" spans="1:10" ht="16.5" x14ac:dyDescent="0.15">
      <c r="A9" s="57"/>
      <c r="B9" s="10" t="s">
        <v>41</v>
      </c>
      <c r="C9" s="31">
        <v>240</v>
      </c>
      <c r="D9" s="31">
        <v>118437</v>
      </c>
      <c r="E9" s="34">
        <f t="shared" ref="E9:E71" si="2">(C9/D9-1)*100</f>
        <v>-99.7973606221029</v>
      </c>
      <c r="F9" s="34">
        <f t="shared" ref="F9:F71" si="3">(C9/$C$5)*100</f>
        <v>0.64964945997888635</v>
      </c>
      <c r="G9" s="41">
        <v>164565</v>
      </c>
      <c r="H9" s="41">
        <v>614311</v>
      </c>
      <c r="I9" s="34">
        <f t="shared" si="0"/>
        <v>-73.211451528623115</v>
      </c>
      <c r="J9" s="34">
        <f t="shared" si="1"/>
        <v>7.6948578439715778</v>
      </c>
    </row>
    <row r="10" spans="1:10" ht="16.5" x14ac:dyDescent="0.15">
      <c r="A10" s="57"/>
      <c r="B10" s="10" t="s">
        <v>43</v>
      </c>
      <c r="C10" s="31">
        <v>62</v>
      </c>
      <c r="D10" s="31">
        <v>61728</v>
      </c>
      <c r="E10" s="34">
        <f t="shared" si="2"/>
        <v>-99.899559357179896</v>
      </c>
      <c r="F10" s="34">
        <f t="shared" si="3"/>
        <v>0.16782611049454565</v>
      </c>
      <c r="G10" s="41">
        <v>88311</v>
      </c>
      <c r="H10" s="41">
        <v>328134</v>
      </c>
      <c r="I10" s="34">
        <f t="shared" si="0"/>
        <v>-73.086909616193381</v>
      </c>
      <c r="J10" s="34">
        <f t="shared" si="1"/>
        <v>4.1293141983956128</v>
      </c>
    </row>
    <row r="11" spans="1:10" ht="16.5" x14ac:dyDescent="0.15">
      <c r="A11" s="57"/>
      <c r="B11" s="48" t="s">
        <v>148</v>
      </c>
      <c r="C11" s="31">
        <v>4</v>
      </c>
      <c r="D11" s="31">
        <v>3622</v>
      </c>
      <c r="E11" s="34">
        <f t="shared" ref="E11" si="4">(C11/D11-1)*100</f>
        <v>-99.889563776918834</v>
      </c>
      <c r="F11" s="34">
        <f t="shared" ref="F11" si="5">(C11/$C$5)*100</f>
        <v>1.0827490999648108E-2</v>
      </c>
      <c r="G11" s="41">
        <v>5872</v>
      </c>
      <c r="H11" s="41">
        <v>20426</v>
      </c>
      <c r="I11" s="34">
        <f t="shared" ref="I11" si="6">(G11/H11-1)*100</f>
        <v>-71.252325467541368</v>
      </c>
      <c r="J11" s="34">
        <f t="shared" ref="J11" si="7">(G11/$G$5)*100</f>
        <v>0.27456752808799628</v>
      </c>
    </row>
    <row r="12" spans="1:10" ht="16.5" x14ac:dyDescent="0.15">
      <c r="A12" s="57"/>
      <c r="B12" s="10" t="s">
        <v>42</v>
      </c>
      <c r="C12" s="31">
        <v>2981</v>
      </c>
      <c r="D12" s="31">
        <v>40748</v>
      </c>
      <c r="E12" s="34">
        <f t="shared" si="2"/>
        <v>-92.684303524099349</v>
      </c>
      <c r="F12" s="34">
        <f t="shared" si="3"/>
        <v>8.0691876674877516</v>
      </c>
      <c r="G12" s="41">
        <v>61223</v>
      </c>
      <c r="H12" s="41">
        <v>256310</v>
      </c>
      <c r="I12" s="34">
        <f t="shared" si="0"/>
        <v>-76.113690452967106</v>
      </c>
      <c r="J12" s="34">
        <f t="shared" si="1"/>
        <v>2.8627124952539842</v>
      </c>
    </row>
    <row r="13" spans="1:10" ht="16.5" x14ac:dyDescent="0.15">
      <c r="A13" s="57"/>
      <c r="B13" s="10" t="s">
        <v>44</v>
      </c>
      <c r="C13" s="31">
        <v>2086</v>
      </c>
      <c r="D13" s="31">
        <v>27880</v>
      </c>
      <c r="E13" s="34">
        <f t="shared" si="2"/>
        <v>-92.517934002869438</v>
      </c>
      <c r="F13" s="34">
        <f t="shared" si="3"/>
        <v>5.6465365563164873</v>
      </c>
      <c r="G13" s="41">
        <v>44708</v>
      </c>
      <c r="H13" s="41">
        <v>140826</v>
      </c>
      <c r="I13" s="34">
        <f t="shared" si="0"/>
        <v>-68.253021459105568</v>
      </c>
      <c r="J13" s="34">
        <f t="shared" si="1"/>
        <v>2.0904913225064945</v>
      </c>
    </row>
    <row r="14" spans="1:10" ht="16.5" x14ac:dyDescent="0.15">
      <c r="A14" s="57"/>
      <c r="B14" s="10" t="s">
        <v>38</v>
      </c>
      <c r="C14" s="31">
        <v>313</v>
      </c>
      <c r="D14" s="31">
        <v>37684</v>
      </c>
      <c r="E14" s="34">
        <f t="shared" si="2"/>
        <v>-99.169408767646743</v>
      </c>
      <c r="F14" s="34">
        <f t="shared" si="3"/>
        <v>0.84725117072246436</v>
      </c>
      <c r="G14" s="41">
        <v>73421</v>
      </c>
      <c r="H14" s="41">
        <v>293724</v>
      </c>
      <c r="I14" s="34">
        <f t="shared" si="0"/>
        <v>-75.003404556658637</v>
      </c>
      <c r="J14" s="34">
        <f t="shared" si="1"/>
        <v>3.43307603537956</v>
      </c>
    </row>
    <row r="15" spans="1:10" ht="16.5" x14ac:dyDescent="0.15">
      <c r="A15" s="57"/>
      <c r="B15" s="10" t="s">
        <v>47</v>
      </c>
      <c r="C15" s="31">
        <v>1032</v>
      </c>
      <c r="D15" s="31">
        <v>58339</v>
      </c>
      <c r="E15" s="34">
        <f t="shared" si="2"/>
        <v>-98.231028985755671</v>
      </c>
      <c r="F15" s="34">
        <f t="shared" si="3"/>
        <v>2.7934926779092115</v>
      </c>
      <c r="G15" s="41">
        <v>73603</v>
      </c>
      <c r="H15" s="41">
        <v>275279</v>
      </c>
      <c r="I15" s="34">
        <f t="shared" si="0"/>
        <v>-73.26239923859066</v>
      </c>
      <c r="J15" s="34">
        <f t="shared" si="1"/>
        <v>3.4415861324694803</v>
      </c>
    </row>
    <row r="16" spans="1:10" ht="16.5" x14ac:dyDescent="0.15">
      <c r="A16" s="57"/>
      <c r="B16" s="10" t="s">
        <v>45</v>
      </c>
      <c r="C16" s="31">
        <v>1799</v>
      </c>
      <c r="D16" s="31">
        <v>13249</v>
      </c>
      <c r="E16" s="34">
        <f t="shared" si="2"/>
        <v>-86.421616725790628</v>
      </c>
      <c r="F16" s="34">
        <f t="shared" si="3"/>
        <v>4.8696640770917359</v>
      </c>
      <c r="G16" s="41">
        <v>19099</v>
      </c>
      <c r="H16" s="41">
        <v>67666</v>
      </c>
      <c r="I16" s="34">
        <f t="shared" si="0"/>
        <v>-71.774598764519851</v>
      </c>
      <c r="J16" s="34">
        <f t="shared" si="1"/>
        <v>0.8930458479142781</v>
      </c>
    </row>
    <row r="17" spans="1:18" ht="16.5" x14ac:dyDescent="0.15">
      <c r="A17" s="57"/>
      <c r="B17" s="10" t="s">
        <v>46</v>
      </c>
      <c r="C17" s="31">
        <v>121</v>
      </c>
      <c r="D17" s="31">
        <v>25538</v>
      </c>
      <c r="E17" s="34">
        <f t="shared" si="2"/>
        <v>-99.526196256558848</v>
      </c>
      <c r="F17" s="34">
        <f t="shared" si="3"/>
        <v>0.32753160273935522</v>
      </c>
      <c r="G17" s="41">
        <v>47343</v>
      </c>
      <c r="H17" s="41">
        <v>190819</v>
      </c>
      <c r="I17" s="34">
        <f t="shared" si="0"/>
        <v>-75.189577557790372</v>
      </c>
      <c r="J17" s="34">
        <f t="shared" si="1"/>
        <v>2.2137006952094698</v>
      </c>
    </row>
    <row r="18" spans="1:18" ht="16.5" x14ac:dyDescent="0.15">
      <c r="A18" s="57"/>
      <c r="B18" s="10" t="s">
        <v>48</v>
      </c>
      <c r="C18" s="31">
        <v>50</v>
      </c>
      <c r="D18" s="31">
        <v>24743</v>
      </c>
      <c r="E18" s="34">
        <f t="shared" si="2"/>
        <v>-99.797922644788429</v>
      </c>
      <c r="F18" s="34">
        <f t="shared" si="3"/>
        <v>0.13534363749560133</v>
      </c>
      <c r="G18" s="41">
        <v>17013</v>
      </c>
      <c r="H18" s="41">
        <v>109916</v>
      </c>
      <c r="I18" s="34">
        <f t="shared" si="0"/>
        <v>-84.521816659994911</v>
      </c>
      <c r="J18" s="34">
        <f t="shared" si="1"/>
        <v>0.79550704280672357</v>
      </c>
    </row>
    <row r="19" spans="1:18" ht="16.5" x14ac:dyDescent="0.15">
      <c r="A19" s="57"/>
      <c r="B19" s="10" t="s">
        <v>49</v>
      </c>
      <c r="C19" s="31">
        <v>124</v>
      </c>
      <c r="D19" s="31">
        <v>9244</v>
      </c>
      <c r="E19" s="34">
        <f t="shared" si="2"/>
        <v>-98.658589355257462</v>
      </c>
      <c r="F19" s="34">
        <f t="shared" si="3"/>
        <v>0.33565222098909131</v>
      </c>
      <c r="G19" s="41">
        <v>20214</v>
      </c>
      <c r="H19" s="41">
        <v>52525</v>
      </c>
      <c r="I19" s="34">
        <f t="shared" si="0"/>
        <v>-61.515468824369343</v>
      </c>
      <c r="J19" s="34">
        <f t="shared" si="1"/>
        <v>0.94518188228384825</v>
      </c>
    </row>
    <row r="20" spans="1:18" ht="16.5" x14ac:dyDescent="0.15">
      <c r="A20" s="57"/>
      <c r="B20" s="10" t="s">
        <v>51</v>
      </c>
      <c r="C20" s="31">
        <v>233</v>
      </c>
      <c r="D20" s="31">
        <v>7295</v>
      </c>
      <c r="E20" s="34">
        <f t="shared" si="2"/>
        <v>-96.806031528444137</v>
      </c>
      <c r="F20" s="34">
        <f t="shared" si="3"/>
        <v>0.63070135072950217</v>
      </c>
      <c r="G20" s="41">
        <v>14055</v>
      </c>
      <c r="H20" s="41">
        <v>42820</v>
      </c>
      <c r="I20" s="34">
        <f t="shared" si="0"/>
        <v>-67.176553012610924</v>
      </c>
      <c r="J20" s="34">
        <f t="shared" si="1"/>
        <v>0.65719458570789979</v>
      </c>
    </row>
    <row r="21" spans="1:18" s="7" customFormat="1" ht="16.5" x14ac:dyDescent="0.15">
      <c r="A21" s="57"/>
      <c r="B21" s="10" t="s">
        <v>50</v>
      </c>
      <c r="C21" s="31">
        <v>975</v>
      </c>
      <c r="D21" s="31">
        <v>6303</v>
      </c>
      <c r="E21" s="34">
        <f t="shared" si="2"/>
        <v>-84.531175630652072</v>
      </c>
      <c r="F21" s="34">
        <f t="shared" si="3"/>
        <v>2.6392009311642259</v>
      </c>
      <c r="G21" s="41">
        <v>14931</v>
      </c>
      <c r="H21" s="41">
        <v>37808</v>
      </c>
      <c r="I21" s="34">
        <f t="shared" si="0"/>
        <v>-60.508358019466776</v>
      </c>
      <c r="J21" s="34">
        <f t="shared" si="1"/>
        <v>0.69815527280004641</v>
      </c>
      <c r="K21"/>
      <c r="L21"/>
      <c r="M21"/>
      <c r="N21"/>
      <c r="O21"/>
      <c r="P21"/>
      <c r="Q21"/>
      <c r="R21"/>
    </row>
    <row r="22" spans="1:18" s="7" customFormat="1" ht="16.5" x14ac:dyDescent="0.15">
      <c r="A22" s="57"/>
      <c r="B22" s="10" t="s">
        <v>146</v>
      </c>
      <c r="C22" s="31">
        <v>69</v>
      </c>
      <c r="D22" s="31">
        <v>4736</v>
      </c>
      <c r="E22" s="34">
        <f t="shared" si="2"/>
        <v>-98.543074324324323</v>
      </c>
      <c r="F22" s="34">
        <f t="shared" si="3"/>
        <v>0.18677421974392983</v>
      </c>
      <c r="G22" s="41">
        <v>3133</v>
      </c>
      <c r="H22" s="41">
        <v>15206</v>
      </c>
      <c r="I22" s="34">
        <f t="shared" si="0"/>
        <v>-79.396290937787711</v>
      </c>
      <c r="J22" s="34">
        <f t="shared" si="1"/>
        <v>0.14649524276220918</v>
      </c>
      <c r="K22"/>
      <c r="L22"/>
      <c r="M22"/>
      <c r="N22"/>
      <c r="O22"/>
      <c r="P22"/>
      <c r="Q22"/>
      <c r="R22"/>
    </row>
    <row r="23" spans="1:18" s="7" customFormat="1" ht="16.5" x14ac:dyDescent="0.15">
      <c r="A23" s="57"/>
      <c r="B23" s="10" t="s">
        <v>53</v>
      </c>
      <c r="C23" s="31">
        <v>331</v>
      </c>
      <c r="D23" s="31">
        <v>4829</v>
      </c>
      <c r="E23" s="34">
        <f t="shared" si="2"/>
        <v>-93.145578794781528</v>
      </c>
      <c r="F23" s="34">
        <f t="shared" si="3"/>
        <v>0.89597488022088079</v>
      </c>
      <c r="G23" s="41">
        <v>8468</v>
      </c>
      <c r="H23" s="41">
        <v>26295</v>
      </c>
      <c r="I23" s="34">
        <f t="shared" si="0"/>
        <v>-67.796158965582805</v>
      </c>
      <c r="J23" s="34">
        <f t="shared" si="1"/>
        <v>0.39595330855741695</v>
      </c>
      <c r="K23"/>
      <c r="L23"/>
      <c r="M23"/>
      <c r="N23"/>
      <c r="O23"/>
      <c r="P23"/>
      <c r="Q23"/>
      <c r="R23"/>
    </row>
    <row r="24" spans="1:18" ht="16.5" x14ac:dyDescent="0.15">
      <c r="A24" s="57"/>
      <c r="B24" s="10" t="s">
        <v>52</v>
      </c>
      <c r="C24" s="31">
        <v>134</v>
      </c>
      <c r="D24" s="31">
        <v>2835</v>
      </c>
      <c r="E24" s="34">
        <f t="shared" si="2"/>
        <v>-95.273368606701936</v>
      </c>
      <c r="F24" s="34">
        <f t="shared" si="3"/>
        <v>0.36272094848821157</v>
      </c>
      <c r="G24" s="41">
        <v>4420</v>
      </c>
      <c r="H24" s="41">
        <v>14235</v>
      </c>
      <c r="I24" s="34">
        <f t="shared" si="0"/>
        <v>-68.949771689497723</v>
      </c>
      <c r="J24" s="34">
        <f t="shared" si="1"/>
        <v>0.20667378646950671</v>
      </c>
    </row>
    <row r="25" spans="1:18" s="7" customFormat="1" ht="16.5" x14ac:dyDescent="0.15">
      <c r="A25" s="57"/>
      <c r="B25" s="10" t="s">
        <v>138</v>
      </c>
      <c r="C25" s="31">
        <v>212</v>
      </c>
      <c r="D25" s="31">
        <v>3733</v>
      </c>
      <c r="E25" s="34">
        <f t="shared" si="2"/>
        <v>-94.320921510849189</v>
      </c>
      <c r="F25" s="34">
        <f t="shared" si="3"/>
        <v>0.57385702298134966</v>
      </c>
      <c r="G25" s="41">
        <v>9125</v>
      </c>
      <c r="H25" s="41">
        <v>22205</v>
      </c>
      <c r="I25" s="34">
        <f t="shared" si="0"/>
        <v>-58.905651880207152</v>
      </c>
      <c r="J25" s="34">
        <f t="shared" si="1"/>
        <v>0.42667382387652686</v>
      </c>
      <c r="K25"/>
      <c r="L25"/>
      <c r="M25"/>
      <c r="N25"/>
      <c r="O25"/>
      <c r="P25"/>
      <c r="Q25"/>
      <c r="R25"/>
    </row>
    <row r="26" spans="1:18" s="7" customFormat="1" ht="16.5" x14ac:dyDescent="0.15">
      <c r="A26" s="57"/>
      <c r="B26" s="10" t="s">
        <v>39</v>
      </c>
      <c r="C26" s="31">
        <v>223</v>
      </c>
      <c r="D26" s="31">
        <v>1819</v>
      </c>
      <c r="E26" s="34">
        <f t="shared" si="2"/>
        <v>-87.74051676745465</v>
      </c>
      <c r="F26" s="34">
        <f t="shared" si="3"/>
        <v>0.60363262323038192</v>
      </c>
      <c r="G26" s="41">
        <v>3754</v>
      </c>
      <c r="H26" s="41">
        <v>9132</v>
      </c>
      <c r="I26" s="34">
        <f t="shared" si="0"/>
        <v>-58.891809023215067</v>
      </c>
      <c r="J26" s="34">
        <f t="shared" si="1"/>
        <v>0.1755324421734227</v>
      </c>
      <c r="K26"/>
      <c r="L26"/>
      <c r="M26"/>
      <c r="N26"/>
      <c r="O26"/>
      <c r="P26"/>
      <c r="Q26"/>
      <c r="R26"/>
    </row>
    <row r="27" spans="1:18" ht="16.5" x14ac:dyDescent="0.15">
      <c r="A27" s="57"/>
      <c r="B27" s="10" t="s">
        <v>40</v>
      </c>
      <c r="C27" s="31">
        <v>169</v>
      </c>
      <c r="D27" s="31">
        <v>1260</v>
      </c>
      <c r="E27" s="34">
        <f t="shared" si="2"/>
        <v>-86.587301587301596</v>
      </c>
      <c r="F27" s="34">
        <f t="shared" si="3"/>
        <v>0.45746149473513253</v>
      </c>
      <c r="G27" s="41">
        <v>3213</v>
      </c>
      <c r="H27" s="41">
        <v>8410</v>
      </c>
      <c r="I27" s="34">
        <f t="shared" si="0"/>
        <v>-61.795481569560053</v>
      </c>
      <c r="J27" s="34">
        <f t="shared" si="1"/>
        <v>0.15023594477975682</v>
      </c>
    </row>
    <row r="28" spans="1:18" ht="16.5" x14ac:dyDescent="0.15">
      <c r="A28" s="57"/>
      <c r="B28" s="27" t="s">
        <v>55</v>
      </c>
      <c r="C28" s="31">
        <v>249</v>
      </c>
      <c r="D28" s="31">
        <v>979</v>
      </c>
      <c r="E28" s="34">
        <f t="shared" si="2"/>
        <v>-74.565883554647598</v>
      </c>
      <c r="F28" s="34">
        <f t="shared" si="3"/>
        <v>0.67401131472809461</v>
      </c>
      <c r="G28" s="41">
        <v>3056</v>
      </c>
      <c r="H28" s="41">
        <v>6804</v>
      </c>
      <c r="I28" s="34">
        <f t="shared" si="0"/>
        <v>-55.085243974132858</v>
      </c>
      <c r="J28" s="34">
        <f t="shared" si="1"/>
        <v>0.14289481707031959</v>
      </c>
    </row>
    <row r="29" spans="1:18" ht="16.5" x14ac:dyDescent="0.15">
      <c r="A29" s="57"/>
      <c r="B29" s="22" t="s">
        <v>54</v>
      </c>
      <c r="C29" s="31">
        <v>13</v>
      </c>
      <c r="D29" s="31">
        <v>940</v>
      </c>
      <c r="E29" s="34">
        <f t="shared" si="2"/>
        <v>-98.617021276595736</v>
      </c>
      <c r="F29" s="34">
        <f t="shared" si="3"/>
        <v>3.5189345748856349E-2</v>
      </c>
      <c r="G29" s="41">
        <v>1261</v>
      </c>
      <c r="H29" s="41">
        <v>7749</v>
      </c>
      <c r="I29" s="34">
        <f t="shared" si="0"/>
        <v>-83.726932507420315</v>
      </c>
      <c r="J29" s="34">
        <f t="shared" si="1"/>
        <v>5.8962815551594563E-2</v>
      </c>
    </row>
    <row r="30" spans="1:18" ht="16.5" x14ac:dyDescent="0.15">
      <c r="A30" s="57"/>
      <c r="B30" s="10" t="s">
        <v>56</v>
      </c>
      <c r="C30" s="31">
        <v>6</v>
      </c>
      <c r="D30" s="31">
        <v>384</v>
      </c>
      <c r="E30" s="34">
        <f t="shared" si="2"/>
        <v>-98.4375</v>
      </c>
      <c r="F30" s="34">
        <f t="shared" si="3"/>
        <v>1.6241236499472161E-2</v>
      </c>
      <c r="G30" s="41">
        <v>397</v>
      </c>
      <c r="H30" s="41">
        <v>1848</v>
      </c>
      <c r="I30" s="34">
        <f t="shared" si="0"/>
        <v>-78.51731601731602</v>
      </c>
      <c r="J30" s="34">
        <f t="shared" si="1"/>
        <v>1.856323376208013E-2</v>
      </c>
    </row>
    <row r="31" spans="1:18" s="7" customFormat="1" ht="16.5" x14ac:dyDescent="0.15">
      <c r="A31" s="57"/>
      <c r="B31" s="10" t="s">
        <v>21</v>
      </c>
      <c r="C31" s="31">
        <v>602</v>
      </c>
      <c r="D31" s="31">
        <v>6396</v>
      </c>
      <c r="E31" s="34">
        <f t="shared" si="2"/>
        <v>-90.587867417135712</v>
      </c>
      <c r="F31" s="34">
        <f t="shared" si="3"/>
        <v>1.62953739544704</v>
      </c>
      <c r="G31" s="41">
        <v>11637</v>
      </c>
      <c r="H31" s="41">
        <v>34367</v>
      </c>
      <c r="I31" s="34">
        <f t="shared" si="0"/>
        <v>-66.139028719411058</v>
      </c>
      <c r="J31" s="34">
        <f t="shared" si="1"/>
        <v>0.5441318672275226</v>
      </c>
      <c r="K31"/>
      <c r="L31"/>
      <c r="M31"/>
      <c r="N31"/>
      <c r="O31"/>
      <c r="P31"/>
      <c r="Q31"/>
      <c r="R31"/>
    </row>
    <row r="32" spans="1:18" ht="16.5" x14ac:dyDescent="0.15">
      <c r="A32" s="58"/>
      <c r="B32" s="15" t="s">
        <v>57</v>
      </c>
      <c r="C32" s="20">
        <v>17577</v>
      </c>
      <c r="D32" s="20">
        <v>1220204</v>
      </c>
      <c r="E32" s="35">
        <f t="shared" si="2"/>
        <v>-98.559503165044532</v>
      </c>
      <c r="F32" s="35">
        <f t="shared" si="3"/>
        <v>47.578702325203693</v>
      </c>
      <c r="G32" s="24">
        <v>1734080</v>
      </c>
      <c r="H32" s="24">
        <v>7032987</v>
      </c>
      <c r="I32" s="25">
        <f t="shared" si="0"/>
        <v>-75.343620001003842</v>
      </c>
      <c r="J32" s="25">
        <f t="shared" si="1"/>
        <v>81.083456932362495</v>
      </c>
    </row>
    <row r="33" spans="1:18" ht="16.5" x14ac:dyDescent="0.15">
      <c r="A33" s="49" t="s">
        <v>22</v>
      </c>
      <c r="B33" s="10" t="s">
        <v>23</v>
      </c>
      <c r="C33" s="31">
        <v>9717</v>
      </c>
      <c r="D33" s="31">
        <v>105398</v>
      </c>
      <c r="E33" s="34">
        <f t="shared" si="2"/>
        <v>-90.780659974572572</v>
      </c>
      <c r="F33" s="34">
        <f t="shared" si="3"/>
        <v>26.302682510895163</v>
      </c>
      <c r="G33" s="41">
        <v>145133</v>
      </c>
      <c r="H33" s="41">
        <v>508481</v>
      </c>
      <c r="I33" s="34">
        <f t="shared" si="0"/>
        <v>-71.457537253112704</v>
      </c>
      <c r="J33" s="34">
        <f t="shared" si="1"/>
        <v>6.7862413239092572</v>
      </c>
    </row>
    <row r="34" spans="1:18" ht="16.5" x14ac:dyDescent="0.15">
      <c r="A34" s="50"/>
      <c r="B34" s="10" t="s">
        <v>24</v>
      </c>
      <c r="C34" s="31">
        <v>927</v>
      </c>
      <c r="D34" s="31">
        <v>16133</v>
      </c>
      <c r="E34" s="34">
        <f t="shared" si="2"/>
        <v>-94.254013512675883</v>
      </c>
      <c r="F34" s="34">
        <f t="shared" si="3"/>
        <v>2.509271039168449</v>
      </c>
      <c r="G34" s="41">
        <v>27304</v>
      </c>
      <c r="H34" s="41">
        <v>101614</v>
      </c>
      <c r="I34" s="34">
        <f t="shared" si="0"/>
        <v>-73.129686854173642</v>
      </c>
      <c r="J34" s="34">
        <f t="shared" si="1"/>
        <v>1.2767015985890073</v>
      </c>
    </row>
    <row r="35" spans="1:18" ht="16.5" x14ac:dyDescent="0.15">
      <c r="A35" s="50"/>
      <c r="B35" s="10" t="s">
        <v>58</v>
      </c>
      <c r="C35" s="31">
        <v>47</v>
      </c>
      <c r="D35" s="31">
        <v>1924</v>
      </c>
      <c r="E35" s="34">
        <f t="shared" si="2"/>
        <v>-97.557172557172549</v>
      </c>
      <c r="F35" s="34">
        <f t="shared" si="3"/>
        <v>0.12722301924586527</v>
      </c>
      <c r="G35" s="41">
        <v>3432</v>
      </c>
      <c r="H35" s="41">
        <v>10822</v>
      </c>
      <c r="I35" s="34">
        <f t="shared" si="0"/>
        <v>-68.286823138052128</v>
      </c>
      <c r="J35" s="34">
        <f t="shared" si="1"/>
        <v>0.16047611655279345</v>
      </c>
    </row>
    <row r="36" spans="1:18" ht="16.5" x14ac:dyDescent="0.15">
      <c r="A36" s="50"/>
      <c r="B36" s="10" t="s">
        <v>59</v>
      </c>
      <c r="C36" s="31">
        <v>96</v>
      </c>
      <c r="D36" s="31">
        <v>2361</v>
      </c>
      <c r="E36" s="34">
        <f t="shared" si="2"/>
        <v>-95.933926302414235</v>
      </c>
      <c r="F36" s="34">
        <f t="shared" si="3"/>
        <v>0.25985978399155457</v>
      </c>
      <c r="G36" s="41">
        <v>4264</v>
      </c>
      <c r="H36" s="41">
        <v>13713</v>
      </c>
      <c r="I36" s="34">
        <f t="shared" si="0"/>
        <v>-68.90541821629111</v>
      </c>
      <c r="J36" s="34">
        <f t="shared" si="1"/>
        <v>0.19937941753528887</v>
      </c>
    </row>
    <row r="37" spans="1:18" s="7" customFormat="1" ht="16.5" x14ac:dyDescent="0.15">
      <c r="A37" s="50"/>
      <c r="B37" s="10" t="s">
        <v>25</v>
      </c>
      <c r="C37" s="31">
        <v>114</v>
      </c>
      <c r="D37" s="31">
        <v>3370</v>
      </c>
      <c r="E37" s="34">
        <f t="shared" si="2"/>
        <v>-96.617210682492583</v>
      </c>
      <c r="F37" s="34">
        <f t="shared" si="3"/>
        <v>0.30858349348997105</v>
      </c>
      <c r="G37" s="41">
        <v>5838</v>
      </c>
      <c r="H37" s="41">
        <v>19220</v>
      </c>
      <c r="I37" s="34">
        <f t="shared" si="0"/>
        <v>-69.625390218522369</v>
      </c>
      <c r="J37" s="34">
        <f t="shared" si="1"/>
        <v>0.27297772973053852</v>
      </c>
      <c r="K37"/>
      <c r="L37"/>
      <c r="M37"/>
      <c r="N37"/>
      <c r="O37"/>
      <c r="P37"/>
      <c r="Q37"/>
      <c r="R37"/>
    </row>
    <row r="38" spans="1:18" ht="16.5" x14ac:dyDescent="0.15">
      <c r="A38" s="51"/>
      <c r="B38" s="15" t="s">
        <v>60</v>
      </c>
      <c r="C38" s="20">
        <v>10901</v>
      </c>
      <c r="D38" s="20">
        <v>129186</v>
      </c>
      <c r="E38" s="35">
        <f t="shared" si="2"/>
        <v>-91.561779140154513</v>
      </c>
      <c r="F38" s="35">
        <f t="shared" si="3"/>
        <v>29.507619846791002</v>
      </c>
      <c r="G38" s="24">
        <v>185971</v>
      </c>
      <c r="H38" s="24">
        <v>653850</v>
      </c>
      <c r="I38" s="25">
        <f t="shared" si="0"/>
        <v>-71.557543779154244</v>
      </c>
      <c r="J38" s="25">
        <f t="shared" si="1"/>
        <v>8.6957761863168859</v>
      </c>
    </row>
    <row r="39" spans="1:18" ht="16.5" x14ac:dyDescent="0.15">
      <c r="A39" s="49" t="s">
        <v>26</v>
      </c>
      <c r="B39" s="10" t="s">
        <v>61</v>
      </c>
      <c r="C39" s="31">
        <v>2086</v>
      </c>
      <c r="D39" s="31">
        <v>28666</v>
      </c>
      <c r="E39" s="34">
        <f t="shared" si="2"/>
        <v>-92.723086583408914</v>
      </c>
      <c r="F39" s="34">
        <f t="shared" si="3"/>
        <v>5.6465365563164873</v>
      </c>
      <c r="G39" s="41">
        <v>61350</v>
      </c>
      <c r="H39" s="41">
        <v>169013</v>
      </c>
      <c r="I39" s="34">
        <f t="shared" si="0"/>
        <v>-63.701017081526267</v>
      </c>
      <c r="J39" s="34">
        <f t="shared" si="1"/>
        <v>2.868650859706841</v>
      </c>
    </row>
    <row r="40" spans="1:18" ht="16.5" x14ac:dyDescent="0.15">
      <c r="A40" s="50"/>
      <c r="B40" s="10" t="s">
        <v>62</v>
      </c>
      <c r="C40" s="31">
        <v>433</v>
      </c>
      <c r="D40" s="31">
        <v>11155</v>
      </c>
      <c r="E40" s="34">
        <f t="shared" si="2"/>
        <v>-96.118332586284168</v>
      </c>
      <c r="F40" s="34">
        <f t="shared" si="3"/>
        <v>1.1720759007119075</v>
      </c>
      <c r="G40" s="41">
        <v>16961</v>
      </c>
      <c r="H40" s="41">
        <v>70221</v>
      </c>
      <c r="I40" s="34">
        <f t="shared" si="0"/>
        <v>-75.846256817761073</v>
      </c>
      <c r="J40" s="34">
        <f t="shared" si="1"/>
        <v>0.79307558649531762</v>
      </c>
    </row>
    <row r="41" spans="1:18" ht="16.5" x14ac:dyDescent="0.15">
      <c r="A41" s="50"/>
      <c r="B41" s="10" t="s">
        <v>63</v>
      </c>
      <c r="C41" s="31">
        <v>798</v>
      </c>
      <c r="D41" s="31">
        <v>8947</v>
      </c>
      <c r="E41" s="34">
        <f t="shared" si="2"/>
        <v>-91.080809209790985</v>
      </c>
      <c r="F41" s="34">
        <f t="shared" si="3"/>
        <v>2.1600844544297972</v>
      </c>
      <c r="G41" s="41">
        <v>16996</v>
      </c>
      <c r="H41" s="41">
        <v>56781</v>
      </c>
      <c r="I41" s="34">
        <f t="shared" si="0"/>
        <v>-70.067452140680871</v>
      </c>
      <c r="J41" s="34">
        <f t="shared" si="1"/>
        <v>0.79471214362799458</v>
      </c>
    </row>
    <row r="42" spans="1:18" ht="16.5" x14ac:dyDescent="0.15">
      <c r="A42" s="50"/>
      <c r="B42" s="10" t="s">
        <v>64</v>
      </c>
      <c r="C42" s="31">
        <v>332</v>
      </c>
      <c r="D42" s="31">
        <v>8559</v>
      </c>
      <c r="E42" s="34">
        <f t="shared" si="2"/>
        <v>-96.121042177824506</v>
      </c>
      <c r="F42" s="34">
        <f t="shared" si="3"/>
        <v>0.89868175297079278</v>
      </c>
      <c r="G42" s="41">
        <v>13088</v>
      </c>
      <c r="H42" s="41">
        <v>49443</v>
      </c>
      <c r="I42" s="34">
        <f t="shared" si="0"/>
        <v>-73.529114333677171</v>
      </c>
      <c r="J42" s="34">
        <f t="shared" si="1"/>
        <v>0.61197885007079278</v>
      </c>
    </row>
    <row r="43" spans="1:18" ht="16.5" x14ac:dyDescent="0.15">
      <c r="A43" s="50"/>
      <c r="B43" s="10" t="s">
        <v>65</v>
      </c>
      <c r="C43" s="31">
        <v>225</v>
      </c>
      <c r="D43" s="31">
        <v>4136</v>
      </c>
      <c r="E43" s="34">
        <f t="shared" si="2"/>
        <v>-94.559961315280461</v>
      </c>
      <c r="F43" s="34">
        <f t="shared" si="3"/>
        <v>0.60904636873020601</v>
      </c>
      <c r="G43" s="41">
        <v>5305</v>
      </c>
      <c r="H43" s="41">
        <v>22071</v>
      </c>
      <c r="I43" s="34">
        <f t="shared" si="0"/>
        <v>-75.963934574781391</v>
      </c>
      <c r="J43" s="34">
        <f t="shared" si="1"/>
        <v>0.24805530253862743</v>
      </c>
    </row>
    <row r="44" spans="1:18" ht="16.5" x14ac:dyDescent="0.15">
      <c r="A44" s="50"/>
      <c r="B44" s="10" t="s">
        <v>66</v>
      </c>
      <c r="C44" s="31">
        <v>686</v>
      </c>
      <c r="D44" s="31">
        <v>2900</v>
      </c>
      <c r="E44" s="34">
        <f t="shared" si="2"/>
        <v>-76.344827586206904</v>
      </c>
      <c r="F44" s="34">
        <f t="shared" si="3"/>
        <v>1.8569147064396503</v>
      </c>
      <c r="G44" s="41">
        <v>6984</v>
      </c>
      <c r="H44" s="41">
        <v>17861</v>
      </c>
      <c r="I44" s="34">
        <f t="shared" si="0"/>
        <v>-60.898046022059241</v>
      </c>
      <c r="J44" s="34">
        <f t="shared" si="1"/>
        <v>0.32656328613190838</v>
      </c>
    </row>
    <row r="45" spans="1:18" ht="16.5" x14ac:dyDescent="0.15">
      <c r="A45" s="50"/>
      <c r="B45" s="10" t="s">
        <v>67</v>
      </c>
      <c r="C45" s="31">
        <v>862</v>
      </c>
      <c r="D45" s="31">
        <v>1941</v>
      </c>
      <c r="E45" s="34">
        <f t="shared" si="2"/>
        <v>-55.58990211231324</v>
      </c>
      <c r="F45" s="34">
        <f t="shared" si="3"/>
        <v>2.333324310424167</v>
      </c>
      <c r="G45" s="41">
        <v>5612</v>
      </c>
      <c r="H45" s="41">
        <v>13622</v>
      </c>
      <c r="I45" s="34">
        <f t="shared" si="0"/>
        <v>-58.801938041403609</v>
      </c>
      <c r="J45" s="34">
        <f t="shared" si="1"/>
        <v>0.26241024653096645</v>
      </c>
    </row>
    <row r="46" spans="1:18" ht="16.5" x14ac:dyDescent="0.15">
      <c r="A46" s="50"/>
      <c r="B46" s="10" t="s">
        <v>68</v>
      </c>
      <c r="C46" s="31">
        <v>51</v>
      </c>
      <c r="D46" s="31">
        <v>2590</v>
      </c>
      <c r="E46" s="34">
        <f t="shared" si="2"/>
        <v>-98.030888030888036</v>
      </c>
      <c r="F46" s="34">
        <f t="shared" si="3"/>
        <v>0.13805051024551335</v>
      </c>
      <c r="G46" s="41">
        <v>3032</v>
      </c>
      <c r="H46" s="41">
        <v>12419</v>
      </c>
      <c r="I46" s="34">
        <f t="shared" si="0"/>
        <v>-75.585795957806596</v>
      </c>
      <c r="J46" s="34">
        <f t="shared" si="1"/>
        <v>0.1417726064650553</v>
      </c>
    </row>
    <row r="47" spans="1:18" ht="16.5" x14ac:dyDescent="0.15">
      <c r="A47" s="50"/>
      <c r="B47" s="10" t="s">
        <v>72</v>
      </c>
      <c r="C47" s="31">
        <v>162</v>
      </c>
      <c r="D47" s="31">
        <v>984</v>
      </c>
      <c r="E47" s="34">
        <f t="shared" si="2"/>
        <v>-83.536585365853654</v>
      </c>
      <c r="F47" s="34">
        <f t="shared" si="3"/>
        <v>0.43851338548574825</v>
      </c>
      <c r="G47" s="41">
        <v>1837</v>
      </c>
      <c r="H47" s="41">
        <v>6116</v>
      </c>
      <c r="I47" s="34">
        <f t="shared" si="0"/>
        <v>-69.964028776978409</v>
      </c>
      <c r="J47" s="34">
        <f t="shared" si="1"/>
        <v>8.5895870077937517E-2</v>
      </c>
    </row>
    <row r="48" spans="1:18" ht="16.5" x14ac:dyDescent="0.15">
      <c r="A48" s="50"/>
      <c r="B48" s="10" t="s">
        <v>69</v>
      </c>
      <c r="C48" s="31">
        <v>44</v>
      </c>
      <c r="D48" s="31">
        <v>1156</v>
      </c>
      <c r="E48" s="34">
        <f t="shared" si="2"/>
        <v>-96.193771626297575</v>
      </c>
      <c r="F48" s="34">
        <f t="shared" si="3"/>
        <v>0.11910240099612918</v>
      </c>
      <c r="G48" s="41">
        <v>1215</v>
      </c>
      <c r="H48" s="41">
        <v>5701</v>
      </c>
      <c r="I48" s="34">
        <f t="shared" si="0"/>
        <v>-78.687949482546912</v>
      </c>
      <c r="J48" s="34">
        <f t="shared" si="1"/>
        <v>5.6811911891504682E-2</v>
      </c>
    </row>
    <row r="49" spans="1:18" ht="16.5" x14ac:dyDescent="0.15">
      <c r="A49" s="50"/>
      <c r="B49" s="10" t="s">
        <v>70</v>
      </c>
      <c r="C49" s="31">
        <v>39</v>
      </c>
      <c r="D49" s="31">
        <v>2079</v>
      </c>
      <c r="E49" s="34">
        <f t="shared" si="2"/>
        <v>-98.124098124098126</v>
      </c>
      <c r="F49" s="34">
        <f t="shared" si="3"/>
        <v>0.10556803724656905</v>
      </c>
      <c r="G49" s="41">
        <v>1786</v>
      </c>
      <c r="H49" s="41">
        <v>9289</v>
      </c>
      <c r="I49" s="34">
        <f t="shared" si="0"/>
        <v>-80.772957261276773</v>
      </c>
      <c r="J49" s="34">
        <f t="shared" si="1"/>
        <v>8.3511172541750903E-2</v>
      </c>
    </row>
    <row r="50" spans="1:18" ht="16.5" x14ac:dyDescent="0.15">
      <c r="A50" s="50"/>
      <c r="B50" s="10" t="s">
        <v>71</v>
      </c>
      <c r="C50" s="31">
        <v>212</v>
      </c>
      <c r="D50" s="31">
        <v>2201</v>
      </c>
      <c r="E50" s="34">
        <f t="shared" si="2"/>
        <v>-90.368014538845969</v>
      </c>
      <c r="F50" s="34">
        <f t="shared" si="3"/>
        <v>0.57385702298134966</v>
      </c>
      <c r="G50" s="41">
        <v>3521</v>
      </c>
      <c r="H50" s="41">
        <v>11311</v>
      </c>
      <c r="I50" s="34">
        <f t="shared" si="0"/>
        <v>-68.871010520732028</v>
      </c>
      <c r="J50" s="34">
        <f t="shared" si="1"/>
        <v>0.16463764754731522</v>
      </c>
    </row>
    <row r="51" spans="1:18" ht="16.5" x14ac:dyDescent="0.15">
      <c r="A51" s="50"/>
      <c r="B51" s="10" t="s">
        <v>73</v>
      </c>
      <c r="C51" s="31">
        <v>27</v>
      </c>
      <c r="D51" s="31">
        <v>1239</v>
      </c>
      <c r="E51" s="34">
        <f t="shared" si="2"/>
        <v>-97.820823244552059</v>
      </c>
      <c r="F51" s="34">
        <f t="shared" si="3"/>
        <v>7.3085564247624718E-2</v>
      </c>
      <c r="G51" s="41">
        <v>1521</v>
      </c>
      <c r="H51" s="41">
        <v>7908</v>
      </c>
      <c r="I51" s="34">
        <f t="shared" si="0"/>
        <v>-80.766312594840656</v>
      </c>
      <c r="J51" s="34">
        <f t="shared" si="1"/>
        <v>7.112009710862438E-2</v>
      </c>
    </row>
    <row r="52" spans="1:18" ht="16.5" x14ac:dyDescent="0.15">
      <c r="A52" s="50"/>
      <c r="B52" s="10" t="s">
        <v>74</v>
      </c>
      <c r="C52" s="31">
        <v>110</v>
      </c>
      <c r="D52" s="31">
        <v>868</v>
      </c>
      <c r="E52" s="34">
        <f t="shared" si="2"/>
        <v>-87.327188940092171</v>
      </c>
      <c r="F52" s="34">
        <f t="shared" si="3"/>
        <v>0.29775600249032297</v>
      </c>
      <c r="G52" s="41">
        <v>1380</v>
      </c>
      <c r="H52" s="41">
        <v>5034</v>
      </c>
      <c r="I52" s="34">
        <f t="shared" si="0"/>
        <v>-72.586412395709175</v>
      </c>
      <c r="J52" s="34">
        <f t="shared" si="1"/>
        <v>6.4527109802696672E-2</v>
      </c>
    </row>
    <row r="53" spans="1:18" ht="16.5" x14ac:dyDescent="0.15">
      <c r="A53" s="50"/>
      <c r="B53" s="10" t="s">
        <v>75</v>
      </c>
      <c r="C53" s="31">
        <v>89</v>
      </c>
      <c r="D53" s="31">
        <v>889</v>
      </c>
      <c r="E53" s="34">
        <f t="shared" si="2"/>
        <v>-89.988751406074243</v>
      </c>
      <c r="F53" s="34">
        <f t="shared" si="3"/>
        <v>0.24091167474217037</v>
      </c>
      <c r="G53" s="41">
        <v>1720</v>
      </c>
      <c r="H53" s="41">
        <v>5454</v>
      </c>
      <c r="I53" s="34">
        <f t="shared" si="0"/>
        <v>-68.463513017968467</v>
      </c>
      <c r="J53" s="34">
        <f t="shared" si="1"/>
        <v>8.0425093377274118E-2</v>
      </c>
    </row>
    <row r="54" spans="1:18" ht="16.5" x14ac:dyDescent="0.15">
      <c r="A54" s="50"/>
      <c r="B54" s="10" t="s">
        <v>76</v>
      </c>
      <c r="C54" s="31">
        <v>59</v>
      </c>
      <c r="D54" s="31">
        <v>1338</v>
      </c>
      <c r="E54" s="34">
        <f t="shared" si="2"/>
        <v>-95.59043348281017</v>
      </c>
      <c r="F54" s="34">
        <f t="shared" si="3"/>
        <v>0.15970549224480957</v>
      </c>
      <c r="G54" s="41">
        <v>1958</v>
      </c>
      <c r="H54" s="41">
        <v>6816</v>
      </c>
      <c r="I54" s="34">
        <f t="shared" si="0"/>
        <v>-71.273474178403745</v>
      </c>
      <c r="J54" s="34">
        <f t="shared" si="1"/>
        <v>9.1553681879478321E-2</v>
      </c>
    </row>
    <row r="55" spans="1:18" ht="16.5" x14ac:dyDescent="0.15">
      <c r="A55" s="50"/>
      <c r="B55" s="10" t="s">
        <v>81</v>
      </c>
      <c r="C55" s="31">
        <v>92</v>
      </c>
      <c r="D55" s="31">
        <v>1181</v>
      </c>
      <c r="E55" s="34">
        <f t="shared" si="2"/>
        <v>-92.209991532599489</v>
      </c>
      <c r="F55" s="34">
        <f t="shared" si="3"/>
        <v>0.24903229299190646</v>
      </c>
      <c r="G55" s="41">
        <v>1761</v>
      </c>
      <c r="H55" s="41">
        <v>6679</v>
      </c>
      <c r="I55" s="34">
        <f t="shared" si="0"/>
        <v>-73.63377751160354</v>
      </c>
      <c r="J55" s="34">
        <f t="shared" si="1"/>
        <v>8.234220316126728E-2</v>
      </c>
    </row>
    <row r="56" spans="1:18" ht="16.5" x14ac:dyDescent="0.15">
      <c r="A56" s="50"/>
      <c r="B56" s="10" t="s">
        <v>78</v>
      </c>
      <c r="C56" s="31">
        <v>251</v>
      </c>
      <c r="D56" s="31">
        <v>403</v>
      </c>
      <c r="E56" s="34">
        <f t="shared" si="2"/>
        <v>-37.717121588089327</v>
      </c>
      <c r="F56" s="34">
        <f t="shared" si="3"/>
        <v>0.6794250602279186</v>
      </c>
      <c r="G56" s="41">
        <v>1304</v>
      </c>
      <c r="H56" s="41">
        <v>2977</v>
      </c>
      <c r="I56" s="34">
        <f t="shared" si="0"/>
        <v>-56.197514276116898</v>
      </c>
      <c r="J56" s="34">
        <f t="shared" si="1"/>
        <v>6.0973442886026415E-2</v>
      </c>
    </row>
    <row r="57" spans="1:18" ht="16.5" x14ac:dyDescent="0.15">
      <c r="A57" s="50"/>
      <c r="B57" s="10" t="s">
        <v>80</v>
      </c>
      <c r="C57" s="31">
        <v>207</v>
      </c>
      <c r="D57" s="31">
        <v>765</v>
      </c>
      <c r="E57" s="34">
        <f t="shared" si="2"/>
        <v>-72.941176470588246</v>
      </c>
      <c r="F57" s="34">
        <f t="shared" si="3"/>
        <v>0.56032265923178959</v>
      </c>
      <c r="G57" s="41">
        <v>1933</v>
      </c>
      <c r="H57" s="41">
        <v>4497</v>
      </c>
      <c r="I57" s="34">
        <f t="shared" si="0"/>
        <v>-57.015788303313322</v>
      </c>
      <c r="J57" s="34">
        <f t="shared" si="1"/>
        <v>9.0384712498994685E-2</v>
      </c>
    </row>
    <row r="58" spans="1:18" ht="16.5" x14ac:dyDescent="0.15">
      <c r="A58" s="50"/>
      <c r="B58" s="10" t="s">
        <v>82</v>
      </c>
      <c r="C58" s="31">
        <v>49</v>
      </c>
      <c r="D58" s="31">
        <v>448</v>
      </c>
      <c r="E58" s="34">
        <f t="shared" si="2"/>
        <v>-89.0625</v>
      </c>
      <c r="F58" s="34">
        <f t="shared" si="3"/>
        <v>0.13263676474568931</v>
      </c>
      <c r="G58" s="41">
        <v>785</v>
      </c>
      <c r="H58" s="41">
        <v>3041</v>
      </c>
      <c r="I58" s="34">
        <f t="shared" si="0"/>
        <v>-74.18612298585991</v>
      </c>
      <c r="J58" s="34">
        <f t="shared" si="1"/>
        <v>3.6705638547186149E-2</v>
      </c>
    </row>
    <row r="59" spans="1:18" ht="16.5" x14ac:dyDescent="0.15">
      <c r="A59" s="50"/>
      <c r="B59" s="10" t="s">
        <v>79</v>
      </c>
      <c r="C59" s="31">
        <v>57</v>
      </c>
      <c r="D59" s="31">
        <v>939</v>
      </c>
      <c r="E59" s="34">
        <f t="shared" si="2"/>
        <v>-93.929712460063897</v>
      </c>
      <c r="F59" s="34">
        <f t="shared" si="3"/>
        <v>0.15429174674498553</v>
      </c>
      <c r="G59" s="41">
        <v>1542</v>
      </c>
      <c r="H59" s="41">
        <v>5953</v>
      </c>
      <c r="I59" s="34">
        <f t="shared" si="0"/>
        <v>-74.097093902234164</v>
      </c>
      <c r="J59" s="34">
        <f t="shared" si="1"/>
        <v>7.2102031388230625E-2</v>
      </c>
    </row>
    <row r="60" spans="1:18" ht="16.5" x14ac:dyDescent="0.15">
      <c r="A60" s="50"/>
      <c r="B60" s="10" t="s">
        <v>77</v>
      </c>
      <c r="C60" s="31">
        <v>49</v>
      </c>
      <c r="D60" s="31">
        <v>820</v>
      </c>
      <c r="E60" s="34">
        <f t="shared" si="2"/>
        <v>-94.024390243902431</v>
      </c>
      <c r="F60" s="34">
        <f t="shared" si="3"/>
        <v>0.13263676474568931</v>
      </c>
      <c r="G60" s="41">
        <v>1373</v>
      </c>
      <c r="H60" s="41">
        <v>4490</v>
      </c>
      <c r="I60" s="34">
        <f t="shared" si="0"/>
        <v>-69.420935412026722</v>
      </c>
      <c r="J60" s="34">
        <f t="shared" si="1"/>
        <v>6.4199798376161257E-2</v>
      </c>
    </row>
    <row r="61" spans="1:18" s="7" customFormat="1" ht="16.5" x14ac:dyDescent="0.15">
      <c r="A61" s="50"/>
      <c r="B61" s="10" t="s">
        <v>83</v>
      </c>
      <c r="C61" s="31">
        <v>210</v>
      </c>
      <c r="D61" s="31">
        <v>3519</v>
      </c>
      <c r="E61" s="34">
        <f t="shared" si="2"/>
        <v>-94.032395566922418</v>
      </c>
      <c r="F61" s="34">
        <f t="shared" si="3"/>
        <v>0.56844327748152557</v>
      </c>
      <c r="G61" s="41">
        <v>6614</v>
      </c>
      <c r="H61" s="41">
        <v>20753</v>
      </c>
      <c r="I61" s="34">
        <f t="shared" si="0"/>
        <v>-68.129908928829579</v>
      </c>
      <c r="J61" s="34">
        <f t="shared" si="1"/>
        <v>0.30926253930075059</v>
      </c>
      <c r="K61"/>
      <c r="L61"/>
      <c r="M61"/>
      <c r="N61"/>
      <c r="O61"/>
      <c r="P61"/>
      <c r="Q61"/>
      <c r="R61"/>
    </row>
    <row r="62" spans="1:18" ht="16.5" x14ac:dyDescent="0.15">
      <c r="A62" s="51"/>
      <c r="B62" s="15" t="s">
        <v>84</v>
      </c>
      <c r="C62" s="20">
        <v>7130</v>
      </c>
      <c r="D62" s="20">
        <v>87723</v>
      </c>
      <c r="E62" s="35">
        <f t="shared" si="2"/>
        <v>-91.872142995565582</v>
      </c>
      <c r="F62" s="35">
        <f t="shared" si="3"/>
        <v>19.30000270687275</v>
      </c>
      <c r="G62" s="24">
        <v>159578</v>
      </c>
      <c r="H62" s="24">
        <v>517450</v>
      </c>
      <c r="I62" s="25">
        <f t="shared" si="0"/>
        <v>-69.160691854285432</v>
      </c>
      <c r="J62" s="25">
        <f t="shared" si="1"/>
        <v>7.4616718319527031</v>
      </c>
    </row>
    <row r="63" spans="1:18" ht="18.75" customHeight="1" x14ac:dyDescent="0.15">
      <c r="A63" s="49" t="s">
        <v>27</v>
      </c>
      <c r="B63" s="10" t="s">
        <v>135</v>
      </c>
      <c r="C63" s="31">
        <v>111</v>
      </c>
      <c r="D63" s="31">
        <v>13201</v>
      </c>
      <c r="E63" s="34">
        <f t="shared" si="2"/>
        <v>-99.159154609499282</v>
      </c>
      <c r="F63" s="34">
        <f t="shared" si="3"/>
        <v>0.30046287524023496</v>
      </c>
      <c r="G63" s="41">
        <v>22028</v>
      </c>
      <c r="H63" s="41">
        <v>81576</v>
      </c>
      <c r="I63" s="34">
        <f t="shared" si="0"/>
        <v>-72.996959890163765</v>
      </c>
      <c r="J63" s="34">
        <f t="shared" si="1"/>
        <v>1.0300023005317409</v>
      </c>
    </row>
    <row r="64" spans="1:18" ht="17.25" customHeight="1" x14ac:dyDescent="0.15">
      <c r="A64" s="50"/>
      <c r="B64" s="10" t="s">
        <v>28</v>
      </c>
      <c r="C64" s="31">
        <v>72</v>
      </c>
      <c r="D64" s="31">
        <v>3547</v>
      </c>
      <c r="E64" s="34">
        <f t="shared" si="2"/>
        <v>-97.970115590639978</v>
      </c>
      <c r="F64" s="34">
        <f t="shared" si="3"/>
        <v>0.19489483799366591</v>
      </c>
      <c r="G64" s="41">
        <v>5950</v>
      </c>
      <c r="H64" s="41">
        <v>17560</v>
      </c>
      <c r="I64" s="34">
        <f t="shared" si="0"/>
        <v>-66.116173120728931</v>
      </c>
      <c r="J64" s="34">
        <f t="shared" si="1"/>
        <v>0.27821471255510521</v>
      </c>
    </row>
    <row r="65" spans="1:18" s="7" customFormat="1" ht="17.25" customHeight="1" x14ac:dyDescent="0.15">
      <c r="A65" s="50"/>
      <c r="B65" s="10" t="s">
        <v>29</v>
      </c>
      <c r="C65" s="31">
        <v>25</v>
      </c>
      <c r="D65" s="31">
        <v>604</v>
      </c>
      <c r="E65" s="34">
        <f t="shared" si="2"/>
        <v>-95.860927152317871</v>
      </c>
      <c r="F65" s="34">
        <f t="shared" si="3"/>
        <v>6.7671818747800663E-2</v>
      </c>
      <c r="G65" s="41">
        <v>379</v>
      </c>
      <c r="H65" s="41">
        <v>3185</v>
      </c>
      <c r="I65" s="34">
        <f t="shared" si="0"/>
        <v>-88.100470957613823</v>
      </c>
      <c r="J65" s="34">
        <f t="shared" si="1"/>
        <v>1.7721575808131912E-2</v>
      </c>
      <c r="K65"/>
      <c r="L65"/>
      <c r="M65"/>
      <c r="N65"/>
      <c r="O65"/>
      <c r="P65"/>
      <c r="Q65"/>
      <c r="R65"/>
    </row>
    <row r="66" spans="1:18" ht="17.25" customHeight="1" x14ac:dyDescent="0.15">
      <c r="A66" s="51"/>
      <c r="B66" s="15" t="s">
        <v>85</v>
      </c>
      <c r="C66" s="20">
        <v>208</v>
      </c>
      <c r="D66" s="20">
        <v>17352</v>
      </c>
      <c r="E66" s="35">
        <f t="shared" si="2"/>
        <v>-98.801290917473494</v>
      </c>
      <c r="F66" s="35">
        <f t="shared" si="3"/>
        <v>0.56302953198170158</v>
      </c>
      <c r="G66" s="24">
        <v>28357</v>
      </c>
      <c r="H66" s="24">
        <v>102321</v>
      </c>
      <c r="I66" s="25">
        <f t="shared" si="0"/>
        <v>-72.286236451950231</v>
      </c>
      <c r="J66" s="25">
        <f t="shared" si="1"/>
        <v>1.325938588894978</v>
      </c>
    </row>
    <row r="67" spans="1:18" ht="18" customHeight="1" x14ac:dyDescent="0.15">
      <c r="A67" s="49" t="s">
        <v>30</v>
      </c>
      <c r="B67" s="10" t="s">
        <v>86</v>
      </c>
      <c r="C67" s="31">
        <v>61</v>
      </c>
      <c r="D67" s="31">
        <v>973</v>
      </c>
      <c r="E67" s="34">
        <f t="shared" si="2"/>
        <v>-93.730729701952725</v>
      </c>
      <c r="F67" s="34">
        <f t="shared" si="3"/>
        <v>0.16511923774463363</v>
      </c>
      <c r="G67" s="41">
        <v>2625</v>
      </c>
      <c r="H67" s="41">
        <v>6332</v>
      </c>
      <c r="I67" s="34">
        <f t="shared" si="0"/>
        <v>-58.543903979785213</v>
      </c>
      <c r="J67" s="34">
        <f t="shared" si="1"/>
        <v>0.12274178495078171</v>
      </c>
    </row>
    <row r="68" spans="1:18" s="7" customFormat="1" ht="16.5" x14ac:dyDescent="0.15">
      <c r="A68" s="50"/>
      <c r="B68" s="10" t="s">
        <v>31</v>
      </c>
      <c r="C68" s="31">
        <v>181</v>
      </c>
      <c r="D68" s="31">
        <v>3625</v>
      </c>
      <c r="E68" s="34">
        <f t="shared" si="2"/>
        <v>-95.006896551724139</v>
      </c>
      <c r="F68" s="34">
        <f t="shared" si="3"/>
        <v>0.48994396773407678</v>
      </c>
      <c r="G68" s="41">
        <v>7517</v>
      </c>
      <c r="H68" s="41">
        <v>20661</v>
      </c>
      <c r="I68" s="34">
        <f t="shared" si="0"/>
        <v>-63.617443492570544</v>
      </c>
      <c r="J68" s="34">
        <f t="shared" si="1"/>
        <v>0.3514857133238195</v>
      </c>
      <c r="K68"/>
      <c r="L68"/>
      <c r="M68"/>
      <c r="N68"/>
      <c r="O68"/>
      <c r="P68"/>
      <c r="Q68"/>
      <c r="R68"/>
    </row>
    <row r="69" spans="1:18" ht="16.5" x14ac:dyDescent="0.15">
      <c r="A69" s="51"/>
      <c r="B69" s="15" t="s">
        <v>87</v>
      </c>
      <c r="C69" s="20">
        <v>242</v>
      </c>
      <c r="D69" s="20">
        <v>4598</v>
      </c>
      <c r="E69" s="36">
        <f t="shared" si="2"/>
        <v>-94.736842105263165</v>
      </c>
      <c r="F69" s="36">
        <f t="shared" si="3"/>
        <v>0.65506320547871044</v>
      </c>
      <c r="G69" s="24">
        <v>10142</v>
      </c>
      <c r="H69" s="24">
        <v>26993</v>
      </c>
      <c r="I69" s="25">
        <f t="shared" si="0"/>
        <v>-62.427295965620708</v>
      </c>
      <c r="J69" s="25">
        <f t="shared" si="1"/>
        <v>0.47422749827460114</v>
      </c>
    </row>
    <row r="70" spans="1:18" ht="15.75" customHeight="1" x14ac:dyDescent="0.15">
      <c r="A70" s="9" t="s">
        <v>4</v>
      </c>
      <c r="B70" s="15" t="s">
        <v>88</v>
      </c>
      <c r="C70" s="21">
        <v>3</v>
      </c>
      <c r="D70" s="21">
        <v>44</v>
      </c>
      <c r="E70" s="36">
        <f t="shared" si="2"/>
        <v>-93.181818181818187</v>
      </c>
      <c r="F70" s="36">
        <f t="shared" si="3"/>
        <v>8.1206182497360804E-3</v>
      </c>
      <c r="G70" s="24">
        <v>122</v>
      </c>
      <c r="H70" s="24">
        <v>330</v>
      </c>
      <c r="I70" s="25">
        <f t="shared" si="0"/>
        <v>-63.030303030303038</v>
      </c>
      <c r="J70" s="25">
        <f t="shared" si="1"/>
        <v>5.7045705767601405E-3</v>
      </c>
    </row>
    <row r="71" spans="1:18" ht="16.5" customHeight="1" x14ac:dyDescent="0.15">
      <c r="A71" s="9" t="s">
        <v>32</v>
      </c>
      <c r="B71" s="15" t="s">
        <v>32</v>
      </c>
      <c r="C71" s="20">
        <v>882</v>
      </c>
      <c r="D71" s="20">
        <v>17111</v>
      </c>
      <c r="E71" s="36">
        <f t="shared" si="2"/>
        <v>-94.845421074162815</v>
      </c>
      <c r="F71" s="36">
        <f t="shared" si="3"/>
        <v>2.3874617654224073</v>
      </c>
      <c r="G71" s="24">
        <v>20386</v>
      </c>
      <c r="H71" s="24">
        <v>105283</v>
      </c>
      <c r="I71" s="25">
        <f t="shared" si="0"/>
        <v>-80.636949934937263</v>
      </c>
      <c r="J71" s="25">
        <f t="shared" si="1"/>
        <v>0.95322439162157568</v>
      </c>
    </row>
    <row r="72" spans="1:18" ht="16.5" customHeight="1" x14ac:dyDescent="0.25">
      <c r="A72" s="6" t="s">
        <v>145</v>
      </c>
      <c r="B72" s="3"/>
      <c r="C72" s="3"/>
      <c r="D72" s="3"/>
      <c r="E72" s="3"/>
      <c r="F72" s="3"/>
      <c r="G72" s="4"/>
      <c r="H72" s="4"/>
      <c r="I72" s="4"/>
      <c r="J72" s="4"/>
    </row>
  </sheetData>
  <mergeCells count="12">
    <mergeCell ref="A67:A69"/>
    <mergeCell ref="A1:J1"/>
    <mergeCell ref="A63:A66"/>
    <mergeCell ref="A39:A62"/>
    <mergeCell ref="A3:A4"/>
    <mergeCell ref="B3:B4"/>
    <mergeCell ref="A5:B5"/>
    <mergeCell ref="A33:A38"/>
    <mergeCell ref="A7:A32"/>
    <mergeCell ref="A6:B6"/>
    <mergeCell ref="C3:F3"/>
    <mergeCell ref="G3:J3"/>
  </mergeCells>
  <phoneticPr fontId="9" type="noConversion"/>
  <conditionalFormatting sqref="K5:R72">
    <cfRule type="containsText" dxfId="1" priority="1" operator="containsText" text="false">
      <formula>NOT(ISERROR(SEARCH("false",K5)))</formula>
    </cfRule>
  </conditionalFormatting>
  <printOptions horizontalCentered="1" verticalCentered="1"/>
  <pageMargins left="0.70866141732283472" right="0.70866141732283472" top="0.15748031496062992" bottom="0.15748031496062992" header="0" footer="0.11811023622047245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J1"/>
    </sheetView>
  </sheetViews>
  <sheetFormatPr defaultColWidth="9.5546875" defaultRowHeight="13.5" x14ac:dyDescent="0.15"/>
  <cols>
    <col min="1" max="1" width="11.6640625" customWidth="1"/>
    <col min="2" max="2" width="13" style="1" customWidth="1"/>
    <col min="3" max="10" width="13" customWidth="1"/>
  </cols>
  <sheetData>
    <row r="1" spans="1:10" ht="31.5" x14ac:dyDescent="0.55000000000000004">
      <c r="A1" s="52" t="s">
        <v>153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15">
      <c r="F2" s="19" t="s">
        <v>134</v>
      </c>
      <c r="J2" s="19" t="s">
        <v>134</v>
      </c>
    </row>
    <row r="3" spans="1:10" ht="16.5" x14ac:dyDescent="0.15">
      <c r="A3" s="53" t="s">
        <v>129</v>
      </c>
      <c r="B3" s="53" t="s">
        <v>130</v>
      </c>
      <c r="C3" s="59" t="s">
        <v>154</v>
      </c>
      <c r="D3" s="59"/>
      <c r="E3" s="59"/>
      <c r="F3" s="59"/>
      <c r="G3" s="60" t="s">
        <v>155</v>
      </c>
      <c r="H3" s="61"/>
      <c r="I3" s="61"/>
      <c r="J3" s="62"/>
    </row>
    <row r="4" spans="1:10" ht="16.5" x14ac:dyDescent="0.15">
      <c r="A4" s="53"/>
      <c r="B4" s="54"/>
      <c r="C4" s="11">
        <v>2020</v>
      </c>
      <c r="D4" s="11">
        <v>2019</v>
      </c>
      <c r="E4" s="12" t="s">
        <v>35</v>
      </c>
      <c r="F4" s="13" t="s">
        <v>36</v>
      </c>
      <c r="G4" s="18">
        <v>2020</v>
      </c>
      <c r="H4" s="18">
        <v>2019</v>
      </c>
      <c r="I4" s="17" t="s">
        <v>136</v>
      </c>
      <c r="J4" s="16" t="s">
        <v>137</v>
      </c>
    </row>
    <row r="5" spans="1:10" ht="16.5" customHeight="1" x14ac:dyDescent="0.15">
      <c r="A5" s="67" t="s">
        <v>131</v>
      </c>
      <c r="B5" s="67"/>
      <c r="C5" s="40">
        <f>한국어!C5</f>
        <v>36943</v>
      </c>
      <c r="D5" s="40">
        <f>한국어!D5</f>
        <v>1476218</v>
      </c>
      <c r="E5" s="33">
        <f>(C5/D5-1)*100</f>
        <v>-97.497456337749583</v>
      </c>
      <c r="F5" s="33">
        <v>100</v>
      </c>
      <c r="G5" s="42">
        <f>한국어!G5</f>
        <v>2138636</v>
      </c>
      <c r="H5" s="42">
        <f>한국어!H5</f>
        <v>8439214</v>
      </c>
      <c r="I5" s="43">
        <f>(G5/H5-1)*100</f>
        <v>-74.658350884335917</v>
      </c>
      <c r="J5" s="43">
        <v>100</v>
      </c>
    </row>
    <row r="6" spans="1:10" ht="16.5" customHeight="1" x14ac:dyDescent="0.15">
      <c r="A6" s="67" t="s">
        <v>132</v>
      </c>
      <c r="B6" s="67"/>
      <c r="C6" s="40">
        <f>한국어!C6</f>
        <v>48338</v>
      </c>
      <c r="D6" s="40">
        <f>한국어!D6</f>
        <v>2495798</v>
      </c>
      <c r="E6" s="33">
        <f>(C6/D6-1)*100</f>
        <v>-98.063224668022002</v>
      </c>
      <c r="F6" s="33">
        <v>100</v>
      </c>
      <c r="G6" s="42">
        <f>한국어!G6</f>
        <v>3820739</v>
      </c>
      <c r="H6" s="42">
        <f>한국어!H6</f>
        <v>15007849</v>
      </c>
      <c r="I6" s="43">
        <f>(G6/H6-1)*100</f>
        <v>-74.541728131726273</v>
      </c>
      <c r="J6" s="43">
        <v>100</v>
      </c>
    </row>
    <row r="7" spans="1:10" ht="16.5" x14ac:dyDescent="0.15">
      <c r="A7" s="64" t="s">
        <v>13</v>
      </c>
      <c r="B7" s="26" t="s">
        <v>5</v>
      </c>
      <c r="C7" s="41">
        <f>한국어!C7</f>
        <v>5051</v>
      </c>
      <c r="D7" s="41">
        <f>한국어!D7</f>
        <v>475007</v>
      </c>
      <c r="E7" s="34">
        <f>(C7/D7-1)*100</f>
        <v>-98.936647249408963</v>
      </c>
      <c r="F7" s="34">
        <f>(C7/$C$5)*100</f>
        <v>13.672414259805645</v>
      </c>
      <c r="G7" s="46">
        <f>한국어!G7</f>
        <v>616472</v>
      </c>
      <c r="H7" s="46">
        <f>한국어!H7</f>
        <v>2802486</v>
      </c>
      <c r="I7" s="34">
        <f>(G7/H7-1)*100</f>
        <v>-78.00267334074104</v>
      </c>
      <c r="J7" s="34">
        <f>(G7/$G$5)*100</f>
        <v>28.825475677020307</v>
      </c>
    </row>
    <row r="8" spans="1:10" ht="16.5" x14ac:dyDescent="0.15">
      <c r="A8" s="65"/>
      <c r="B8" s="22" t="s">
        <v>89</v>
      </c>
      <c r="C8" s="41">
        <f>한국어!C8</f>
        <v>498</v>
      </c>
      <c r="D8" s="41">
        <f>한국어!D8</f>
        <v>282476</v>
      </c>
      <c r="E8" s="34">
        <f>(C8/D8-1)*100</f>
        <v>-99.823701836616209</v>
      </c>
      <c r="F8" s="34">
        <f>(C8/$C$5)*100</f>
        <v>1.3480226294561892</v>
      </c>
      <c r="G8" s="46">
        <f>한국어!G8</f>
        <v>424786</v>
      </c>
      <c r="H8" s="46">
        <f>한국어!H8</f>
        <v>1653686</v>
      </c>
      <c r="I8" s="34">
        <f t="shared" ref="I8:I71" si="0">(G8/H8-1)*100</f>
        <v>-74.312777637350734</v>
      </c>
      <c r="J8" s="34">
        <f t="shared" ref="J8:J71" si="1">(G8/$G$5)*100</f>
        <v>19.862473090324862</v>
      </c>
    </row>
    <row r="9" spans="1:10" ht="16.5" x14ac:dyDescent="0.15">
      <c r="A9" s="65"/>
      <c r="B9" s="23" t="s">
        <v>140</v>
      </c>
      <c r="C9" s="41">
        <f>한국어!C9</f>
        <v>240</v>
      </c>
      <c r="D9" s="41">
        <f>한국어!D9</f>
        <v>118437</v>
      </c>
      <c r="E9" s="34">
        <f t="shared" ref="E9:E71" si="2">(C9/D9-1)*100</f>
        <v>-99.7973606221029</v>
      </c>
      <c r="F9" s="34">
        <f t="shared" ref="F9:F71" si="3">(C9/$C$5)*100</f>
        <v>0.64964945997888635</v>
      </c>
      <c r="G9" s="46">
        <f>한국어!G9</f>
        <v>164565</v>
      </c>
      <c r="H9" s="46">
        <f>한국어!H9</f>
        <v>614311</v>
      </c>
      <c r="I9" s="34">
        <f t="shared" si="0"/>
        <v>-73.211451528623115</v>
      </c>
      <c r="J9" s="34">
        <f t="shared" si="1"/>
        <v>7.6948578439715778</v>
      </c>
    </row>
    <row r="10" spans="1:10" ht="16.5" x14ac:dyDescent="0.15">
      <c r="A10" s="65"/>
      <c r="B10" s="23" t="s">
        <v>90</v>
      </c>
      <c r="C10" s="41">
        <f>한국어!C10</f>
        <v>62</v>
      </c>
      <c r="D10" s="41">
        <f>한국어!D10</f>
        <v>61728</v>
      </c>
      <c r="E10" s="34">
        <f t="shared" si="2"/>
        <v>-99.899559357179896</v>
      </c>
      <c r="F10" s="34">
        <f t="shared" si="3"/>
        <v>0.16782611049454565</v>
      </c>
      <c r="G10" s="46">
        <f>한국어!G10</f>
        <v>88311</v>
      </c>
      <c r="H10" s="46">
        <f>한국어!H10</f>
        <v>328134</v>
      </c>
      <c r="I10" s="34">
        <f t="shared" si="0"/>
        <v>-73.086909616193381</v>
      </c>
      <c r="J10" s="34">
        <f t="shared" si="1"/>
        <v>4.1293141983956128</v>
      </c>
    </row>
    <row r="11" spans="1:10" ht="16.5" x14ac:dyDescent="0.15">
      <c r="A11" s="65"/>
      <c r="B11" s="48" t="s">
        <v>149</v>
      </c>
      <c r="C11" s="41">
        <f>한국어!C11</f>
        <v>4</v>
      </c>
      <c r="D11" s="41">
        <f>한국어!D11</f>
        <v>3622</v>
      </c>
      <c r="E11" s="34">
        <f t="shared" si="2"/>
        <v>-99.889563776918834</v>
      </c>
      <c r="F11" s="34">
        <f t="shared" si="3"/>
        <v>1.0827490999648108E-2</v>
      </c>
      <c r="G11" s="46">
        <f>한국어!G11</f>
        <v>5872</v>
      </c>
      <c r="H11" s="46">
        <f>한국어!H11</f>
        <v>20426</v>
      </c>
      <c r="I11" s="34">
        <f t="shared" si="0"/>
        <v>-71.252325467541368</v>
      </c>
      <c r="J11" s="34">
        <f t="shared" si="1"/>
        <v>0.27456752808799628</v>
      </c>
    </row>
    <row r="12" spans="1:10" ht="16.5" x14ac:dyDescent="0.15">
      <c r="A12" s="65"/>
      <c r="B12" s="22" t="s">
        <v>6</v>
      </c>
      <c r="C12" s="41">
        <f>한국어!C12</f>
        <v>2981</v>
      </c>
      <c r="D12" s="41">
        <f>한국어!D12</f>
        <v>40748</v>
      </c>
      <c r="E12" s="34">
        <f t="shared" si="2"/>
        <v>-92.684303524099349</v>
      </c>
      <c r="F12" s="34">
        <f t="shared" si="3"/>
        <v>8.0691876674877516</v>
      </c>
      <c r="G12" s="46">
        <f>한국어!G12</f>
        <v>61223</v>
      </c>
      <c r="H12" s="46">
        <f>한국어!H12</f>
        <v>256310</v>
      </c>
      <c r="I12" s="34">
        <f t="shared" si="0"/>
        <v>-76.113690452967106</v>
      </c>
      <c r="J12" s="34">
        <f t="shared" si="1"/>
        <v>2.8627124952539842</v>
      </c>
    </row>
    <row r="13" spans="1:10" ht="16.5" x14ac:dyDescent="0.15">
      <c r="A13" s="65"/>
      <c r="B13" s="28" t="s">
        <v>94</v>
      </c>
      <c r="C13" s="41">
        <f>한국어!C13</f>
        <v>2086</v>
      </c>
      <c r="D13" s="41">
        <f>한국어!D13</f>
        <v>27880</v>
      </c>
      <c r="E13" s="34">
        <f t="shared" si="2"/>
        <v>-92.517934002869438</v>
      </c>
      <c r="F13" s="34">
        <f t="shared" si="3"/>
        <v>5.6465365563164873</v>
      </c>
      <c r="G13" s="46">
        <f>한국어!G13</f>
        <v>44708</v>
      </c>
      <c r="H13" s="46">
        <f>한국어!H13</f>
        <v>140826</v>
      </c>
      <c r="I13" s="34">
        <f t="shared" si="0"/>
        <v>-68.253021459105568</v>
      </c>
      <c r="J13" s="34">
        <f t="shared" si="1"/>
        <v>2.0904913225064945</v>
      </c>
    </row>
    <row r="14" spans="1:10" ht="16.5" x14ac:dyDescent="0.15">
      <c r="A14" s="65"/>
      <c r="B14" s="28" t="s">
        <v>91</v>
      </c>
      <c r="C14" s="41">
        <f>한국어!C14</f>
        <v>313</v>
      </c>
      <c r="D14" s="41">
        <f>한국어!D14</f>
        <v>37684</v>
      </c>
      <c r="E14" s="34">
        <f t="shared" si="2"/>
        <v>-99.169408767646743</v>
      </c>
      <c r="F14" s="34">
        <f t="shared" si="3"/>
        <v>0.84725117072246436</v>
      </c>
      <c r="G14" s="46">
        <f>한국어!G14</f>
        <v>73421</v>
      </c>
      <c r="H14" s="46">
        <f>한국어!H14</f>
        <v>293724</v>
      </c>
      <c r="I14" s="34">
        <f t="shared" si="0"/>
        <v>-75.003404556658637</v>
      </c>
      <c r="J14" s="34">
        <f t="shared" si="1"/>
        <v>3.43307603537956</v>
      </c>
    </row>
    <row r="15" spans="1:10" ht="16.5" x14ac:dyDescent="0.15">
      <c r="A15" s="65"/>
      <c r="B15" s="22" t="s">
        <v>96</v>
      </c>
      <c r="C15" s="41">
        <f>한국어!C15</f>
        <v>1032</v>
      </c>
      <c r="D15" s="41">
        <f>한국어!D15</f>
        <v>58339</v>
      </c>
      <c r="E15" s="34">
        <f t="shared" si="2"/>
        <v>-98.231028985755671</v>
      </c>
      <c r="F15" s="34">
        <f t="shared" si="3"/>
        <v>2.7934926779092115</v>
      </c>
      <c r="G15" s="46">
        <f>한국어!G15</f>
        <v>73603</v>
      </c>
      <c r="H15" s="46">
        <f>한국어!H15</f>
        <v>275279</v>
      </c>
      <c r="I15" s="34">
        <f t="shared" si="0"/>
        <v>-73.26239923859066</v>
      </c>
      <c r="J15" s="34">
        <f t="shared" si="1"/>
        <v>3.4415861324694803</v>
      </c>
    </row>
    <row r="16" spans="1:10" ht="16.5" x14ac:dyDescent="0.15">
      <c r="A16" s="65"/>
      <c r="B16" s="28" t="s">
        <v>95</v>
      </c>
      <c r="C16" s="41">
        <f>한국어!C16</f>
        <v>1799</v>
      </c>
      <c r="D16" s="41">
        <f>한국어!D16</f>
        <v>13249</v>
      </c>
      <c r="E16" s="34">
        <f t="shared" si="2"/>
        <v>-86.421616725790628</v>
      </c>
      <c r="F16" s="34">
        <f t="shared" si="3"/>
        <v>4.8696640770917359</v>
      </c>
      <c r="G16" s="46">
        <f>한국어!G16</f>
        <v>19099</v>
      </c>
      <c r="H16" s="46">
        <f>한국어!H16</f>
        <v>67666</v>
      </c>
      <c r="I16" s="34">
        <f t="shared" si="0"/>
        <v>-71.774598764519851</v>
      </c>
      <c r="J16" s="34">
        <f t="shared" si="1"/>
        <v>0.8930458479142781</v>
      </c>
    </row>
    <row r="17" spans="1:10" ht="16.5" x14ac:dyDescent="0.15">
      <c r="A17" s="65"/>
      <c r="B17" s="28" t="s">
        <v>92</v>
      </c>
      <c r="C17" s="41">
        <f>한국어!C17</f>
        <v>121</v>
      </c>
      <c r="D17" s="41">
        <f>한국어!D17</f>
        <v>25538</v>
      </c>
      <c r="E17" s="34">
        <f t="shared" si="2"/>
        <v>-99.526196256558848</v>
      </c>
      <c r="F17" s="34">
        <f t="shared" si="3"/>
        <v>0.32753160273935522</v>
      </c>
      <c r="G17" s="46">
        <f>한국어!G17</f>
        <v>47343</v>
      </c>
      <c r="H17" s="46">
        <f>한국어!H17</f>
        <v>190819</v>
      </c>
      <c r="I17" s="34">
        <f t="shared" si="0"/>
        <v>-75.189577557790372</v>
      </c>
      <c r="J17" s="34">
        <f t="shared" si="1"/>
        <v>2.2137006952094698</v>
      </c>
    </row>
    <row r="18" spans="1:10" ht="16.5" x14ac:dyDescent="0.15">
      <c r="A18" s="65"/>
      <c r="B18" s="28" t="s">
        <v>93</v>
      </c>
      <c r="C18" s="41">
        <f>한국어!C18</f>
        <v>50</v>
      </c>
      <c r="D18" s="41">
        <f>한국어!D18</f>
        <v>24743</v>
      </c>
      <c r="E18" s="34">
        <f t="shared" si="2"/>
        <v>-99.797922644788429</v>
      </c>
      <c r="F18" s="34">
        <f t="shared" si="3"/>
        <v>0.13534363749560133</v>
      </c>
      <c r="G18" s="46">
        <f>한국어!G18</f>
        <v>17013</v>
      </c>
      <c r="H18" s="46">
        <f>한국어!H18</f>
        <v>109916</v>
      </c>
      <c r="I18" s="34">
        <f t="shared" si="0"/>
        <v>-84.521816659994911</v>
      </c>
      <c r="J18" s="34">
        <f t="shared" si="1"/>
        <v>0.79550704280672357</v>
      </c>
    </row>
    <row r="19" spans="1:10" ht="16.5" x14ac:dyDescent="0.15">
      <c r="A19" s="65"/>
      <c r="B19" s="23" t="s">
        <v>141</v>
      </c>
      <c r="C19" s="41">
        <f>한국어!C19</f>
        <v>124</v>
      </c>
      <c r="D19" s="41">
        <f>한국어!D19</f>
        <v>9244</v>
      </c>
      <c r="E19" s="34">
        <f t="shared" si="2"/>
        <v>-98.658589355257462</v>
      </c>
      <c r="F19" s="34">
        <f t="shared" si="3"/>
        <v>0.33565222098909131</v>
      </c>
      <c r="G19" s="46">
        <f>한국어!G19</f>
        <v>20214</v>
      </c>
      <c r="H19" s="46">
        <f>한국어!H19</f>
        <v>52525</v>
      </c>
      <c r="I19" s="34">
        <f t="shared" si="0"/>
        <v>-61.515468824369343</v>
      </c>
      <c r="J19" s="34">
        <f t="shared" si="1"/>
        <v>0.94518188228384825</v>
      </c>
    </row>
    <row r="20" spans="1:10" ht="16.5" x14ac:dyDescent="0.15">
      <c r="A20" s="65"/>
      <c r="B20" s="28" t="s">
        <v>98</v>
      </c>
      <c r="C20" s="41">
        <f>한국어!C20</f>
        <v>233</v>
      </c>
      <c r="D20" s="41">
        <f>한국어!D20</f>
        <v>7295</v>
      </c>
      <c r="E20" s="34">
        <f t="shared" si="2"/>
        <v>-96.806031528444137</v>
      </c>
      <c r="F20" s="34">
        <f t="shared" si="3"/>
        <v>0.63070135072950217</v>
      </c>
      <c r="G20" s="46">
        <f>한국어!G20</f>
        <v>14055</v>
      </c>
      <c r="H20" s="46">
        <f>한국어!H20</f>
        <v>42820</v>
      </c>
      <c r="I20" s="34">
        <f t="shared" si="0"/>
        <v>-67.176553012610924</v>
      </c>
      <c r="J20" s="34">
        <f t="shared" si="1"/>
        <v>0.65719458570789979</v>
      </c>
    </row>
    <row r="21" spans="1:10" ht="16.5" x14ac:dyDescent="0.15">
      <c r="A21" s="65"/>
      <c r="B21" s="28" t="s">
        <v>97</v>
      </c>
      <c r="C21" s="41">
        <f>한국어!C21</f>
        <v>975</v>
      </c>
      <c r="D21" s="41">
        <f>한국어!D21</f>
        <v>6303</v>
      </c>
      <c r="E21" s="34">
        <f t="shared" si="2"/>
        <v>-84.531175630652072</v>
      </c>
      <c r="F21" s="34">
        <f t="shared" si="3"/>
        <v>2.6392009311642259</v>
      </c>
      <c r="G21" s="46">
        <f>한국어!G21</f>
        <v>14931</v>
      </c>
      <c r="H21" s="46">
        <f>한국어!H21</f>
        <v>37808</v>
      </c>
      <c r="I21" s="34">
        <f t="shared" si="0"/>
        <v>-60.508358019466776</v>
      </c>
      <c r="J21" s="34">
        <f t="shared" si="1"/>
        <v>0.69815527280004641</v>
      </c>
    </row>
    <row r="22" spans="1:10" ht="16.5" x14ac:dyDescent="0.15">
      <c r="A22" s="65"/>
      <c r="B22" s="28" t="s">
        <v>142</v>
      </c>
      <c r="C22" s="41">
        <f>한국어!C22</f>
        <v>69</v>
      </c>
      <c r="D22" s="41">
        <f>한국어!D22</f>
        <v>4736</v>
      </c>
      <c r="E22" s="34">
        <f t="shared" si="2"/>
        <v>-98.543074324324323</v>
      </c>
      <c r="F22" s="34">
        <f t="shared" si="3"/>
        <v>0.18677421974392983</v>
      </c>
      <c r="G22" s="46">
        <f>한국어!G22</f>
        <v>3133</v>
      </c>
      <c r="H22" s="46">
        <f>한국어!H22</f>
        <v>15206</v>
      </c>
      <c r="I22" s="34">
        <f t="shared" si="0"/>
        <v>-79.396290937787711</v>
      </c>
      <c r="J22" s="34">
        <f t="shared" si="1"/>
        <v>0.14649524276220918</v>
      </c>
    </row>
    <row r="23" spans="1:10" ht="16.5" x14ac:dyDescent="0.15">
      <c r="A23" s="65"/>
      <c r="B23" s="23" t="s">
        <v>100</v>
      </c>
      <c r="C23" s="41">
        <f>한국어!C23</f>
        <v>331</v>
      </c>
      <c r="D23" s="41">
        <f>한국어!D23</f>
        <v>4829</v>
      </c>
      <c r="E23" s="34">
        <f t="shared" si="2"/>
        <v>-93.145578794781528</v>
      </c>
      <c r="F23" s="34">
        <f t="shared" si="3"/>
        <v>0.89597488022088079</v>
      </c>
      <c r="G23" s="46">
        <f>한국어!G23</f>
        <v>8468</v>
      </c>
      <c r="H23" s="46">
        <f>한국어!H23</f>
        <v>26295</v>
      </c>
      <c r="I23" s="34">
        <f t="shared" si="0"/>
        <v>-67.796158965582805</v>
      </c>
      <c r="J23" s="34">
        <f t="shared" si="1"/>
        <v>0.39595330855741695</v>
      </c>
    </row>
    <row r="24" spans="1:10" ht="16.5" x14ac:dyDescent="0.15">
      <c r="A24" s="65"/>
      <c r="B24" s="28" t="s">
        <v>33</v>
      </c>
      <c r="C24" s="41">
        <f>한국어!C24</f>
        <v>134</v>
      </c>
      <c r="D24" s="41">
        <f>한국어!D24</f>
        <v>2835</v>
      </c>
      <c r="E24" s="34">
        <f t="shared" si="2"/>
        <v>-95.273368606701936</v>
      </c>
      <c r="F24" s="34">
        <f t="shared" si="3"/>
        <v>0.36272094848821157</v>
      </c>
      <c r="G24" s="46">
        <f>한국어!G24</f>
        <v>4420</v>
      </c>
      <c r="H24" s="46">
        <f>한국어!H24</f>
        <v>14235</v>
      </c>
      <c r="I24" s="34">
        <f t="shared" si="0"/>
        <v>-68.949771689497723</v>
      </c>
      <c r="J24" s="34">
        <f t="shared" si="1"/>
        <v>0.20667378646950671</v>
      </c>
    </row>
    <row r="25" spans="1:10" ht="16.5" x14ac:dyDescent="0.15">
      <c r="A25" s="65"/>
      <c r="B25" s="29" t="s">
        <v>139</v>
      </c>
      <c r="C25" s="41">
        <f>한국어!C25</f>
        <v>212</v>
      </c>
      <c r="D25" s="41">
        <f>한국어!D25</f>
        <v>3733</v>
      </c>
      <c r="E25" s="34">
        <f t="shared" si="2"/>
        <v>-94.320921510849189</v>
      </c>
      <c r="F25" s="34">
        <f t="shared" si="3"/>
        <v>0.57385702298134966</v>
      </c>
      <c r="G25" s="46">
        <f>한국어!G25</f>
        <v>9125</v>
      </c>
      <c r="H25" s="46">
        <f>한국어!H25</f>
        <v>22205</v>
      </c>
      <c r="I25" s="34">
        <f t="shared" si="0"/>
        <v>-58.905651880207152</v>
      </c>
      <c r="J25" s="34">
        <f t="shared" si="1"/>
        <v>0.42667382387652686</v>
      </c>
    </row>
    <row r="26" spans="1:10" ht="16.5" x14ac:dyDescent="0.15">
      <c r="A26" s="65"/>
      <c r="B26" s="29" t="s">
        <v>99</v>
      </c>
      <c r="C26" s="41">
        <f>한국어!C26</f>
        <v>223</v>
      </c>
      <c r="D26" s="41">
        <f>한국어!D26</f>
        <v>1819</v>
      </c>
      <c r="E26" s="34">
        <f t="shared" si="2"/>
        <v>-87.74051676745465</v>
      </c>
      <c r="F26" s="34">
        <f t="shared" si="3"/>
        <v>0.60363262323038192</v>
      </c>
      <c r="G26" s="46">
        <f>한국어!G26</f>
        <v>3754</v>
      </c>
      <c r="H26" s="46">
        <f>한국어!H26</f>
        <v>9132</v>
      </c>
      <c r="I26" s="34">
        <f t="shared" si="0"/>
        <v>-58.891809023215067</v>
      </c>
      <c r="J26" s="34">
        <f t="shared" si="1"/>
        <v>0.1755324421734227</v>
      </c>
    </row>
    <row r="27" spans="1:10" ht="16.5" x14ac:dyDescent="0.15">
      <c r="A27" s="65"/>
      <c r="B27" s="29" t="s">
        <v>101</v>
      </c>
      <c r="C27" s="41">
        <f>한국어!C27</f>
        <v>169</v>
      </c>
      <c r="D27" s="41">
        <f>한국어!D27</f>
        <v>1260</v>
      </c>
      <c r="E27" s="34">
        <f t="shared" si="2"/>
        <v>-86.587301587301596</v>
      </c>
      <c r="F27" s="34">
        <f t="shared" si="3"/>
        <v>0.45746149473513253</v>
      </c>
      <c r="G27" s="46">
        <f>한국어!G27</f>
        <v>3213</v>
      </c>
      <c r="H27" s="46">
        <f>한국어!H27</f>
        <v>8410</v>
      </c>
      <c r="I27" s="34">
        <f t="shared" si="0"/>
        <v>-61.795481569560053</v>
      </c>
      <c r="J27" s="34">
        <f t="shared" si="1"/>
        <v>0.15023594477975682</v>
      </c>
    </row>
    <row r="28" spans="1:10" ht="16.5" x14ac:dyDescent="0.15">
      <c r="A28" s="65"/>
      <c r="B28" s="29" t="s">
        <v>102</v>
      </c>
      <c r="C28" s="41">
        <f>한국어!C28</f>
        <v>249</v>
      </c>
      <c r="D28" s="41">
        <f>한국어!D28</f>
        <v>979</v>
      </c>
      <c r="E28" s="34">
        <f t="shared" si="2"/>
        <v>-74.565883554647598</v>
      </c>
      <c r="F28" s="34">
        <f t="shared" si="3"/>
        <v>0.67401131472809461</v>
      </c>
      <c r="G28" s="46">
        <f>한국어!G28</f>
        <v>3056</v>
      </c>
      <c r="H28" s="46">
        <f>한국어!H28</f>
        <v>6804</v>
      </c>
      <c r="I28" s="34">
        <f t="shared" si="0"/>
        <v>-55.085243974132858</v>
      </c>
      <c r="J28" s="34">
        <f t="shared" si="1"/>
        <v>0.14289481707031959</v>
      </c>
    </row>
    <row r="29" spans="1:10" ht="16.5" x14ac:dyDescent="0.15">
      <c r="A29" s="65"/>
      <c r="B29" s="29" t="s">
        <v>34</v>
      </c>
      <c r="C29" s="41">
        <f>한국어!C29</f>
        <v>13</v>
      </c>
      <c r="D29" s="41">
        <f>한국어!D29</f>
        <v>940</v>
      </c>
      <c r="E29" s="34">
        <f t="shared" si="2"/>
        <v>-98.617021276595736</v>
      </c>
      <c r="F29" s="34">
        <f t="shared" si="3"/>
        <v>3.5189345748856349E-2</v>
      </c>
      <c r="G29" s="46">
        <f>한국어!G29</f>
        <v>1261</v>
      </c>
      <c r="H29" s="46">
        <f>한국어!H29</f>
        <v>7749</v>
      </c>
      <c r="I29" s="34">
        <f t="shared" si="0"/>
        <v>-83.726932507420315</v>
      </c>
      <c r="J29" s="34">
        <f t="shared" si="1"/>
        <v>5.8962815551594563E-2</v>
      </c>
    </row>
    <row r="30" spans="1:10" ht="16.5" x14ac:dyDescent="0.15">
      <c r="A30" s="65"/>
      <c r="B30" s="29" t="s">
        <v>103</v>
      </c>
      <c r="C30" s="41">
        <f>한국어!C30</f>
        <v>6</v>
      </c>
      <c r="D30" s="41">
        <f>한국어!D30</f>
        <v>384</v>
      </c>
      <c r="E30" s="34">
        <f t="shared" si="2"/>
        <v>-98.4375</v>
      </c>
      <c r="F30" s="34">
        <f t="shared" si="3"/>
        <v>1.6241236499472161E-2</v>
      </c>
      <c r="G30" s="46">
        <f>한국어!G30</f>
        <v>397</v>
      </c>
      <c r="H30" s="46">
        <f>한국어!H30</f>
        <v>1848</v>
      </c>
      <c r="I30" s="34">
        <f t="shared" si="0"/>
        <v>-78.51731601731602</v>
      </c>
      <c r="J30" s="34">
        <f t="shared" si="1"/>
        <v>1.856323376208013E-2</v>
      </c>
    </row>
    <row r="31" spans="1:10" ht="16.5" x14ac:dyDescent="0.15">
      <c r="A31" s="65"/>
      <c r="B31" s="22" t="s">
        <v>7</v>
      </c>
      <c r="C31" s="41">
        <f>한국어!C31</f>
        <v>602</v>
      </c>
      <c r="D31" s="41">
        <f>한국어!D31</f>
        <v>6396</v>
      </c>
      <c r="E31" s="34">
        <f t="shared" si="2"/>
        <v>-90.587867417135712</v>
      </c>
      <c r="F31" s="34">
        <f t="shared" si="3"/>
        <v>1.62953739544704</v>
      </c>
      <c r="G31" s="46">
        <f>한국어!G31</f>
        <v>11637</v>
      </c>
      <c r="H31" s="46">
        <f>한국어!H31</f>
        <v>34367</v>
      </c>
      <c r="I31" s="34">
        <f t="shared" si="0"/>
        <v>-66.139028719411058</v>
      </c>
      <c r="J31" s="34">
        <f t="shared" si="1"/>
        <v>0.5441318672275226</v>
      </c>
    </row>
    <row r="32" spans="1:10" ht="16.5" x14ac:dyDescent="0.15">
      <c r="A32" s="66"/>
      <c r="B32" s="15" t="s">
        <v>13</v>
      </c>
      <c r="C32" s="44">
        <f>한국어!C32</f>
        <v>17577</v>
      </c>
      <c r="D32" s="44">
        <f>한국어!D32</f>
        <v>1220204</v>
      </c>
      <c r="E32" s="35">
        <f t="shared" si="2"/>
        <v>-98.559503165044532</v>
      </c>
      <c r="F32" s="35">
        <f t="shared" si="3"/>
        <v>47.578702325203693</v>
      </c>
      <c r="G32" s="45">
        <f>한국어!G32</f>
        <v>1734080</v>
      </c>
      <c r="H32" s="45">
        <f>한국어!H32</f>
        <v>7032987</v>
      </c>
      <c r="I32" s="25">
        <f t="shared" si="0"/>
        <v>-75.343620001003842</v>
      </c>
      <c r="J32" s="25">
        <f t="shared" si="1"/>
        <v>81.083456932362495</v>
      </c>
    </row>
    <row r="33" spans="1:10" ht="16.5" x14ac:dyDescent="0.15">
      <c r="A33" s="63" t="s">
        <v>14</v>
      </c>
      <c r="B33" s="22" t="s">
        <v>8</v>
      </c>
      <c r="C33" s="41">
        <f>한국어!C33</f>
        <v>9717</v>
      </c>
      <c r="D33" s="41">
        <f>한국어!D33</f>
        <v>105398</v>
      </c>
      <c r="E33" s="34">
        <f t="shared" si="2"/>
        <v>-90.780659974572572</v>
      </c>
      <c r="F33" s="34">
        <f t="shared" si="3"/>
        <v>26.302682510895163</v>
      </c>
      <c r="G33" s="46">
        <f>한국어!G33</f>
        <v>145133</v>
      </c>
      <c r="H33" s="46">
        <f>한국어!H33</f>
        <v>508481</v>
      </c>
      <c r="I33" s="34">
        <f t="shared" si="0"/>
        <v>-71.457537253112704</v>
      </c>
      <c r="J33" s="34">
        <f t="shared" si="1"/>
        <v>6.7862413239092572</v>
      </c>
    </row>
    <row r="34" spans="1:10" ht="16.5" x14ac:dyDescent="0.15">
      <c r="A34" s="63"/>
      <c r="B34" s="22" t="s">
        <v>9</v>
      </c>
      <c r="C34" s="41">
        <f>한국어!C34</f>
        <v>927</v>
      </c>
      <c r="D34" s="41">
        <f>한국어!D34</f>
        <v>16133</v>
      </c>
      <c r="E34" s="34">
        <f t="shared" si="2"/>
        <v>-94.254013512675883</v>
      </c>
      <c r="F34" s="34">
        <f t="shared" si="3"/>
        <v>2.509271039168449</v>
      </c>
      <c r="G34" s="46">
        <f>한국어!G34</f>
        <v>27304</v>
      </c>
      <c r="H34" s="46">
        <f>한국어!H34</f>
        <v>101614</v>
      </c>
      <c r="I34" s="34">
        <f t="shared" si="0"/>
        <v>-73.129686854173642</v>
      </c>
      <c r="J34" s="34">
        <f t="shared" si="1"/>
        <v>1.2767015985890073</v>
      </c>
    </row>
    <row r="35" spans="1:10" ht="16.5" x14ac:dyDescent="0.15">
      <c r="A35" s="63"/>
      <c r="B35" s="29" t="s">
        <v>104</v>
      </c>
      <c r="C35" s="41">
        <f>한국어!C35</f>
        <v>47</v>
      </c>
      <c r="D35" s="41">
        <f>한국어!D35</f>
        <v>1924</v>
      </c>
      <c r="E35" s="34">
        <f t="shared" si="2"/>
        <v>-97.557172557172549</v>
      </c>
      <c r="F35" s="34">
        <f t="shared" si="3"/>
        <v>0.12722301924586527</v>
      </c>
      <c r="G35" s="46">
        <f>한국어!G35</f>
        <v>3432</v>
      </c>
      <c r="H35" s="46">
        <f>한국어!H35</f>
        <v>10822</v>
      </c>
      <c r="I35" s="34">
        <f t="shared" si="0"/>
        <v>-68.286823138052128</v>
      </c>
      <c r="J35" s="34">
        <f t="shared" si="1"/>
        <v>0.16047611655279345</v>
      </c>
    </row>
    <row r="36" spans="1:10" ht="16.5" x14ac:dyDescent="0.15">
      <c r="A36" s="63"/>
      <c r="B36" s="29" t="s">
        <v>105</v>
      </c>
      <c r="C36" s="41">
        <f>한국어!C36</f>
        <v>96</v>
      </c>
      <c r="D36" s="41">
        <f>한국어!D36</f>
        <v>2361</v>
      </c>
      <c r="E36" s="34">
        <f t="shared" si="2"/>
        <v>-95.933926302414235</v>
      </c>
      <c r="F36" s="34">
        <f t="shared" si="3"/>
        <v>0.25985978399155457</v>
      </c>
      <c r="G36" s="46">
        <f>한국어!G36</f>
        <v>4264</v>
      </c>
      <c r="H36" s="46">
        <f>한국어!H36</f>
        <v>13713</v>
      </c>
      <c r="I36" s="34">
        <f t="shared" si="0"/>
        <v>-68.90541821629111</v>
      </c>
      <c r="J36" s="34">
        <f t="shared" si="1"/>
        <v>0.19937941753528887</v>
      </c>
    </row>
    <row r="37" spans="1:10" ht="16.5" x14ac:dyDescent="0.15">
      <c r="A37" s="63"/>
      <c r="B37" s="22" t="s">
        <v>7</v>
      </c>
      <c r="C37" s="41">
        <f>한국어!C37</f>
        <v>114</v>
      </c>
      <c r="D37" s="41">
        <f>한국어!D37</f>
        <v>3370</v>
      </c>
      <c r="E37" s="34">
        <f t="shared" si="2"/>
        <v>-96.617210682492583</v>
      </c>
      <c r="F37" s="34">
        <f t="shared" si="3"/>
        <v>0.30858349348997105</v>
      </c>
      <c r="G37" s="46">
        <f>한국어!G37</f>
        <v>5838</v>
      </c>
      <c r="H37" s="46">
        <f>한국어!H37</f>
        <v>19220</v>
      </c>
      <c r="I37" s="34">
        <f t="shared" si="0"/>
        <v>-69.625390218522369</v>
      </c>
      <c r="J37" s="34">
        <f t="shared" si="1"/>
        <v>0.27297772973053852</v>
      </c>
    </row>
    <row r="38" spans="1:10" ht="16.5" x14ac:dyDescent="0.15">
      <c r="A38" s="63"/>
      <c r="B38" s="15" t="s">
        <v>14</v>
      </c>
      <c r="C38" s="44">
        <f>한국어!C38</f>
        <v>10901</v>
      </c>
      <c r="D38" s="44">
        <f>한국어!D38</f>
        <v>129186</v>
      </c>
      <c r="E38" s="35">
        <f t="shared" si="2"/>
        <v>-91.561779140154513</v>
      </c>
      <c r="F38" s="35">
        <f t="shared" si="3"/>
        <v>29.507619846791002</v>
      </c>
      <c r="G38" s="45">
        <f>한국어!G38</f>
        <v>185971</v>
      </c>
      <c r="H38" s="45">
        <f>한국어!H38</f>
        <v>653850</v>
      </c>
      <c r="I38" s="25">
        <f t="shared" si="0"/>
        <v>-71.557543779154244</v>
      </c>
      <c r="J38" s="25">
        <f t="shared" si="1"/>
        <v>8.6957761863168859</v>
      </c>
    </row>
    <row r="39" spans="1:10" ht="16.5" x14ac:dyDescent="0.15">
      <c r="A39" s="64" t="s">
        <v>15</v>
      </c>
      <c r="B39" s="22" t="s">
        <v>106</v>
      </c>
      <c r="C39" s="41">
        <f>한국어!C39</f>
        <v>2086</v>
      </c>
      <c r="D39" s="41">
        <f>한국어!D39</f>
        <v>28666</v>
      </c>
      <c r="E39" s="34">
        <f t="shared" si="2"/>
        <v>-92.723086583408914</v>
      </c>
      <c r="F39" s="34">
        <f t="shared" si="3"/>
        <v>5.6465365563164873</v>
      </c>
      <c r="G39" s="46">
        <f>한국어!G39</f>
        <v>61350</v>
      </c>
      <c r="H39" s="46">
        <f>한국어!H39</f>
        <v>169013</v>
      </c>
      <c r="I39" s="34">
        <f t="shared" si="0"/>
        <v>-63.701017081526267</v>
      </c>
      <c r="J39" s="34">
        <f t="shared" si="1"/>
        <v>2.868650859706841</v>
      </c>
    </row>
    <row r="40" spans="1:10" ht="16.5" x14ac:dyDescent="0.15">
      <c r="A40" s="65"/>
      <c r="B40" s="22" t="s">
        <v>107</v>
      </c>
      <c r="C40" s="41">
        <f>한국어!C40</f>
        <v>433</v>
      </c>
      <c r="D40" s="41">
        <f>한국어!D40</f>
        <v>11155</v>
      </c>
      <c r="E40" s="34">
        <f t="shared" si="2"/>
        <v>-96.118332586284168</v>
      </c>
      <c r="F40" s="34">
        <f t="shared" si="3"/>
        <v>1.1720759007119075</v>
      </c>
      <c r="G40" s="46">
        <f>한국어!G40</f>
        <v>16961</v>
      </c>
      <c r="H40" s="46">
        <f>한국어!H40</f>
        <v>70221</v>
      </c>
      <c r="I40" s="34">
        <f t="shared" si="0"/>
        <v>-75.846256817761073</v>
      </c>
      <c r="J40" s="34">
        <f t="shared" si="1"/>
        <v>0.79307558649531762</v>
      </c>
    </row>
    <row r="41" spans="1:10" ht="16.5" x14ac:dyDescent="0.15">
      <c r="A41" s="65"/>
      <c r="B41" s="22" t="s">
        <v>108</v>
      </c>
      <c r="C41" s="41">
        <f>한국어!C41</f>
        <v>798</v>
      </c>
      <c r="D41" s="41">
        <f>한국어!D41</f>
        <v>8947</v>
      </c>
      <c r="E41" s="34">
        <f t="shared" si="2"/>
        <v>-91.080809209790985</v>
      </c>
      <c r="F41" s="34">
        <f t="shared" si="3"/>
        <v>2.1600844544297972</v>
      </c>
      <c r="G41" s="46">
        <f>한국어!G41</f>
        <v>16996</v>
      </c>
      <c r="H41" s="46">
        <f>한국어!H41</f>
        <v>56781</v>
      </c>
      <c r="I41" s="34">
        <f t="shared" si="0"/>
        <v>-70.067452140680871</v>
      </c>
      <c r="J41" s="34">
        <f t="shared" si="1"/>
        <v>0.79471214362799458</v>
      </c>
    </row>
    <row r="42" spans="1:10" ht="16.5" x14ac:dyDescent="0.15">
      <c r="A42" s="65"/>
      <c r="B42" s="22" t="s">
        <v>109</v>
      </c>
      <c r="C42" s="41">
        <f>한국어!C42</f>
        <v>332</v>
      </c>
      <c r="D42" s="41">
        <f>한국어!D42</f>
        <v>8559</v>
      </c>
      <c r="E42" s="34">
        <f t="shared" si="2"/>
        <v>-96.121042177824506</v>
      </c>
      <c r="F42" s="34">
        <f t="shared" si="3"/>
        <v>0.89868175297079278</v>
      </c>
      <c r="G42" s="46">
        <f>한국어!G42</f>
        <v>13088</v>
      </c>
      <c r="H42" s="46">
        <f>한국어!H42</f>
        <v>49443</v>
      </c>
      <c r="I42" s="34">
        <f t="shared" si="0"/>
        <v>-73.529114333677171</v>
      </c>
      <c r="J42" s="34">
        <f t="shared" si="1"/>
        <v>0.61197885007079278</v>
      </c>
    </row>
    <row r="43" spans="1:10" ht="16.5" x14ac:dyDescent="0.15">
      <c r="A43" s="65"/>
      <c r="B43" s="22" t="s">
        <v>110</v>
      </c>
      <c r="C43" s="41">
        <f>한국어!C43</f>
        <v>225</v>
      </c>
      <c r="D43" s="41">
        <f>한국어!D43</f>
        <v>4136</v>
      </c>
      <c r="E43" s="34">
        <f t="shared" si="2"/>
        <v>-94.559961315280461</v>
      </c>
      <c r="F43" s="34">
        <f t="shared" si="3"/>
        <v>0.60904636873020601</v>
      </c>
      <c r="G43" s="46">
        <f>한국어!G43</f>
        <v>5305</v>
      </c>
      <c r="H43" s="46">
        <f>한국어!H43</f>
        <v>22071</v>
      </c>
      <c r="I43" s="34">
        <f t="shared" si="0"/>
        <v>-75.963934574781391</v>
      </c>
      <c r="J43" s="34">
        <f t="shared" si="1"/>
        <v>0.24805530253862743</v>
      </c>
    </row>
    <row r="44" spans="1:10" ht="16.5" x14ac:dyDescent="0.15">
      <c r="A44" s="65"/>
      <c r="B44" s="28" t="s">
        <v>111</v>
      </c>
      <c r="C44" s="41">
        <f>한국어!C44</f>
        <v>686</v>
      </c>
      <c r="D44" s="41">
        <f>한국어!D44</f>
        <v>2900</v>
      </c>
      <c r="E44" s="34">
        <f t="shared" si="2"/>
        <v>-76.344827586206904</v>
      </c>
      <c r="F44" s="34">
        <f t="shared" si="3"/>
        <v>1.8569147064396503</v>
      </c>
      <c r="G44" s="46">
        <f>한국어!G44</f>
        <v>6984</v>
      </c>
      <c r="H44" s="46">
        <f>한국어!H44</f>
        <v>17861</v>
      </c>
      <c r="I44" s="34">
        <f t="shared" si="0"/>
        <v>-60.898046022059241</v>
      </c>
      <c r="J44" s="34">
        <f t="shared" si="1"/>
        <v>0.32656328613190838</v>
      </c>
    </row>
    <row r="45" spans="1:10" ht="16.5" x14ac:dyDescent="0.15">
      <c r="A45" s="65"/>
      <c r="B45" s="28" t="s">
        <v>115</v>
      </c>
      <c r="C45" s="41">
        <f>한국어!C45</f>
        <v>862</v>
      </c>
      <c r="D45" s="41">
        <f>한국어!D45</f>
        <v>1941</v>
      </c>
      <c r="E45" s="34">
        <f t="shared" si="2"/>
        <v>-55.58990211231324</v>
      </c>
      <c r="F45" s="34">
        <f t="shared" si="3"/>
        <v>2.333324310424167</v>
      </c>
      <c r="G45" s="46">
        <f>한국어!G45</f>
        <v>5612</v>
      </c>
      <c r="H45" s="46">
        <f>한국어!H45</f>
        <v>13622</v>
      </c>
      <c r="I45" s="34">
        <f t="shared" si="0"/>
        <v>-58.801938041403609</v>
      </c>
      <c r="J45" s="34">
        <f t="shared" si="1"/>
        <v>0.26241024653096645</v>
      </c>
    </row>
    <row r="46" spans="1:10" ht="16.5" x14ac:dyDescent="0.15">
      <c r="A46" s="65"/>
      <c r="B46" s="23" t="s">
        <v>114</v>
      </c>
      <c r="C46" s="41">
        <f>한국어!C46</f>
        <v>51</v>
      </c>
      <c r="D46" s="41">
        <f>한국어!D46</f>
        <v>2590</v>
      </c>
      <c r="E46" s="34">
        <f t="shared" si="2"/>
        <v>-98.030888030888036</v>
      </c>
      <c r="F46" s="34">
        <f t="shared" si="3"/>
        <v>0.13805051024551335</v>
      </c>
      <c r="G46" s="46">
        <f>한국어!G46</f>
        <v>3032</v>
      </c>
      <c r="H46" s="46">
        <f>한국어!H46</f>
        <v>12419</v>
      </c>
      <c r="I46" s="34">
        <f t="shared" si="0"/>
        <v>-75.585795957806596</v>
      </c>
      <c r="J46" s="34">
        <f t="shared" si="1"/>
        <v>0.1417726064650553</v>
      </c>
    </row>
    <row r="47" spans="1:10" ht="16.5" x14ac:dyDescent="0.15">
      <c r="A47" s="65"/>
      <c r="B47" s="28" t="s">
        <v>118</v>
      </c>
      <c r="C47" s="41">
        <f>한국어!C47</f>
        <v>162</v>
      </c>
      <c r="D47" s="41">
        <f>한국어!D47</f>
        <v>984</v>
      </c>
      <c r="E47" s="34">
        <f t="shared" si="2"/>
        <v>-83.536585365853654</v>
      </c>
      <c r="F47" s="34">
        <f t="shared" si="3"/>
        <v>0.43851338548574825</v>
      </c>
      <c r="G47" s="46">
        <f>한국어!G47</f>
        <v>1837</v>
      </c>
      <c r="H47" s="46">
        <f>한국어!H47</f>
        <v>6116</v>
      </c>
      <c r="I47" s="34">
        <f t="shared" si="0"/>
        <v>-69.964028776978409</v>
      </c>
      <c r="J47" s="34">
        <f t="shared" si="1"/>
        <v>8.5895870077937517E-2</v>
      </c>
    </row>
    <row r="48" spans="1:10" ht="16.5" x14ac:dyDescent="0.15">
      <c r="A48" s="65"/>
      <c r="B48" s="29" t="s">
        <v>113</v>
      </c>
      <c r="C48" s="41">
        <f>한국어!C48</f>
        <v>44</v>
      </c>
      <c r="D48" s="41">
        <f>한국어!D48</f>
        <v>1156</v>
      </c>
      <c r="E48" s="34">
        <f t="shared" si="2"/>
        <v>-96.193771626297575</v>
      </c>
      <c r="F48" s="34">
        <f t="shared" si="3"/>
        <v>0.11910240099612918</v>
      </c>
      <c r="G48" s="46">
        <f>한국어!G48</f>
        <v>1215</v>
      </c>
      <c r="H48" s="46">
        <f>한국어!H48</f>
        <v>5701</v>
      </c>
      <c r="I48" s="34">
        <f t="shared" si="0"/>
        <v>-78.687949482546912</v>
      </c>
      <c r="J48" s="34">
        <f t="shared" si="1"/>
        <v>5.6811911891504682E-2</v>
      </c>
    </row>
    <row r="49" spans="1:10" ht="16.5" x14ac:dyDescent="0.15">
      <c r="A49" s="65"/>
      <c r="B49" s="29" t="s">
        <v>112</v>
      </c>
      <c r="C49" s="41">
        <f>한국어!C49</f>
        <v>39</v>
      </c>
      <c r="D49" s="41">
        <f>한국어!D49</f>
        <v>2079</v>
      </c>
      <c r="E49" s="34">
        <f t="shared" si="2"/>
        <v>-98.124098124098126</v>
      </c>
      <c r="F49" s="34">
        <f t="shared" si="3"/>
        <v>0.10556803724656905</v>
      </c>
      <c r="G49" s="46">
        <f>한국어!G49</f>
        <v>1786</v>
      </c>
      <c r="H49" s="46">
        <f>한국어!H49</f>
        <v>9289</v>
      </c>
      <c r="I49" s="34">
        <f t="shared" si="0"/>
        <v>-80.772957261276773</v>
      </c>
      <c r="J49" s="34">
        <f t="shared" si="1"/>
        <v>8.3511172541750903E-2</v>
      </c>
    </row>
    <row r="50" spans="1:10" ht="16.5" x14ac:dyDescent="0.15">
      <c r="A50" s="65"/>
      <c r="B50" s="29" t="s">
        <v>143</v>
      </c>
      <c r="C50" s="41">
        <f>한국어!C50</f>
        <v>212</v>
      </c>
      <c r="D50" s="41">
        <f>한국어!D50</f>
        <v>2201</v>
      </c>
      <c r="E50" s="34">
        <f t="shared" si="2"/>
        <v>-90.368014538845969</v>
      </c>
      <c r="F50" s="34">
        <f t="shared" si="3"/>
        <v>0.57385702298134966</v>
      </c>
      <c r="G50" s="46">
        <f>한국어!G50</f>
        <v>3521</v>
      </c>
      <c r="H50" s="46">
        <f>한국어!H50</f>
        <v>11311</v>
      </c>
      <c r="I50" s="34">
        <f t="shared" si="0"/>
        <v>-68.871010520732028</v>
      </c>
      <c r="J50" s="34">
        <f t="shared" si="1"/>
        <v>0.16463764754731522</v>
      </c>
    </row>
    <row r="51" spans="1:10" ht="16.5" x14ac:dyDescent="0.15">
      <c r="A51" s="65"/>
      <c r="B51" s="29" t="s">
        <v>116</v>
      </c>
      <c r="C51" s="41">
        <f>한국어!C51</f>
        <v>27</v>
      </c>
      <c r="D51" s="41">
        <f>한국어!D51</f>
        <v>1239</v>
      </c>
      <c r="E51" s="34">
        <f t="shared" si="2"/>
        <v>-97.820823244552059</v>
      </c>
      <c r="F51" s="34">
        <f t="shared" si="3"/>
        <v>7.3085564247624718E-2</v>
      </c>
      <c r="G51" s="46">
        <f>한국어!G51</f>
        <v>1521</v>
      </c>
      <c r="H51" s="46">
        <f>한국어!H51</f>
        <v>7908</v>
      </c>
      <c r="I51" s="34">
        <f t="shared" si="0"/>
        <v>-80.766312594840656</v>
      </c>
      <c r="J51" s="34">
        <f t="shared" si="1"/>
        <v>7.112009710862438E-2</v>
      </c>
    </row>
    <row r="52" spans="1:10" ht="16.5" x14ac:dyDescent="0.15">
      <c r="A52" s="65"/>
      <c r="B52" s="29" t="s">
        <v>122</v>
      </c>
      <c r="C52" s="41">
        <f>한국어!C52</f>
        <v>110</v>
      </c>
      <c r="D52" s="41">
        <f>한국어!D52</f>
        <v>868</v>
      </c>
      <c r="E52" s="34">
        <f t="shared" si="2"/>
        <v>-87.327188940092171</v>
      </c>
      <c r="F52" s="34">
        <f t="shared" si="3"/>
        <v>0.29775600249032297</v>
      </c>
      <c r="G52" s="46">
        <f>한국어!G52</f>
        <v>1380</v>
      </c>
      <c r="H52" s="46">
        <f>한국어!H52</f>
        <v>5034</v>
      </c>
      <c r="I52" s="34">
        <f t="shared" si="0"/>
        <v>-72.586412395709175</v>
      </c>
      <c r="J52" s="34">
        <f t="shared" si="1"/>
        <v>6.4527109802696672E-2</v>
      </c>
    </row>
    <row r="53" spans="1:10" ht="16.5" x14ac:dyDescent="0.15">
      <c r="A53" s="65"/>
      <c r="B53" s="29" t="s">
        <v>121</v>
      </c>
      <c r="C53" s="41">
        <f>한국어!C53</f>
        <v>89</v>
      </c>
      <c r="D53" s="41">
        <f>한국어!D53</f>
        <v>889</v>
      </c>
      <c r="E53" s="34">
        <f t="shared" si="2"/>
        <v>-89.988751406074243</v>
      </c>
      <c r="F53" s="34">
        <f t="shared" si="3"/>
        <v>0.24091167474217037</v>
      </c>
      <c r="G53" s="46">
        <f>한국어!G53</f>
        <v>1720</v>
      </c>
      <c r="H53" s="46">
        <f>한국어!H53</f>
        <v>5454</v>
      </c>
      <c r="I53" s="34">
        <f t="shared" si="0"/>
        <v>-68.463513017968467</v>
      </c>
      <c r="J53" s="34">
        <f t="shared" si="1"/>
        <v>8.0425093377274118E-2</v>
      </c>
    </row>
    <row r="54" spans="1:10" ht="16.5" x14ac:dyDescent="0.15">
      <c r="A54" s="65"/>
      <c r="B54" s="29" t="s">
        <v>117</v>
      </c>
      <c r="C54" s="41">
        <f>한국어!C54</f>
        <v>59</v>
      </c>
      <c r="D54" s="41">
        <f>한국어!D54</f>
        <v>1338</v>
      </c>
      <c r="E54" s="34">
        <f t="shared" si="2"/>
        <v>-95.59043348281017</v>
      </c>
      <c r="F54" s="34">
        <f t="shared" si="3"/>
        <v>0.15970549224480957</v>
      </c>
      <c r="G54" s="46">
        <f>한국어!G54</f>
        <v>1958</v>
      </c>
      <c r="H54" s="46">
        <f>한국어!H54</f>
        <v>6816</v>
      </c>
      <c r="I54" s="34">
        <f t="shared" si="0"/>
        <v>-71.273474178403745</v>
      </c>
      <c r="J54" s="34">
        <f t="shared" si="1"/>
        <v>9.1553681879478321E-2</v>
      </c>
    </row>
    <row r="55" spans="1:10" ht="16.5" x14ac:dyDescent="0.15">
      <c r="A55" s="65"/>
      <c r="B55" s="29" t="s">
        <v>120</v>
      </c>
      <c r="C55" s="41">
        <f>한국어!C55</f>
        <v>92</v>
      </c>
      <c r="D55" s="41">
        <f>한국어!D55</f>
        <v>1181</v>
      </c>
      <c r="E55" s="34">
        <f t="shared" si="2"/>
        <v>-92.209991532599489</v>
      </c>
      <c r="F55" s="34">
        <f t="shared" si="3"/>
        <v>0.24903229299190646</v>
      </c>
      <c r="G55" s="46">
        <f>한국어!G55</f>
        <v>1761</v>
      </c>
      <c r="H55" s="46">
        <f>한국어!H55</f>
        <v>6679</v>
      </c>
      <c r="I55" s="34">
        <f t="shared" si="0"/>
        <v>-73.63377751160354</v>
      </c>
      <c r="J55" s="34">
        <f t="shared" si="1"/>
        <v>8.234220316126728E-2</v>
      </c>
    </row>
    <row r="56" spans="1:10" ht="16.5" x14ac:dyDescent="0.15">
      <c r="A56" s="65"/>
      <c r="B56" s="29" t="s">
        <v>126</v>
      </c>
      <c r="C56" s="41">
        <f>한국어!C56</f>
        <v>251</v>
      </c>
      <c r="D56" s="41">
        <f>한국어!D56</f>
        <v>403</v>
      </c>
      <c r="E56" s="34">
        <f t="shared" si="2"/>
        <v>-37.717121588089327</v>
      </c>
      <c r="F56" s="34">
        <f t="shared" si="3"/>
        <v>0.6794250602279186</v>
      </c>
      <c r="G56" s="46">
        <f>한국어!G56</f>
        <v>1304</v>
      </c>
      <c r="H56" s="46">
        <f>한국어!H56</f>
        <v>2977</v>
      </c>
      <c r="I56" s="34">
        <f t="shared" si="0"/>
        <v>-56.197514276116898</v>
      </c>
      <c r="J56" s="34">
        <f t="shared" si="1"/>
        <v>6.0973442886026415E-2</v>
      </c>
    </row>
    <row r="57" spans="1:10" ht="16.5" x14ac:dyDescent="0.15">
      <c r="A57" s="65"/>
      <c r="B57" s="28" t="s">
        <v>123</v>
      </c>
      <c r="C57" s="41">
        <f>한국어!C57</f>
        <v>207</v>
      </c>
      <c r="D57" s="41">
        <f>한국어!D57</f>
        <v>765</v>
      </c>
      <c r="E57" s="34">
        <f t="shared" si="2"/>
        <v>-72.941176470588246</v>
      </c>
      <c r="F57" s="34">
        <f t="shared" si="3"/>
        <v>0.56032265923178959</v>
      </c>
      <c r="G57" s="46">
        <f>한국어!G57</f>
        <v>1933</v>
      </c>
      <c r="H57" s="46">
        <f>한국어!H57</f>
        <v>4497</v>
      </c>
      <c r="I57" s="34">
        <f t="shared" si="0"/>
        <v>-57.015788303313322</v>
      </c>
      <c r="J57" s="34">
        <f t="shared" si="1"/>
        <v>9.0384712498994685E-2</v>
      </c>
    </row>
    <row r="58" spans="1:10" ht="16.5" x14ac:dyDescent="0.15">
      <c r="A58" s="65"/>
      <c r="B58" s="29" t="s">
        <v>124</v>
      </c>
      <c r="C58" s="41">
        <f>한국어!C58</f>
        <v>49</v>
      </c>
      <c r="D58" s="41">
        <f>한국어!D58</f>
        <v>448</v>
      </c>
      <c r="E58" s="34">
        <f t="shared" si="2"/>
        <v>-89.0625</v>
      </c>
      <c r="F58" s="34">
        <f t="shared" si="3"/>
        <v>0.13263676474568931</v>
      </c>
      <c r="G58" s="46">
        <f>한국어!G58</f>
        <v>785</v>
      </c>
      <c r="H58" s="46">
        <f>한국어!H58</f>
        <v>3041</v>
      </c>
      <c r="I58" s="34">
        <f t="shared" si="0"/>
        <v>-74.18612298585991</v>
      </c>
      <c r="J58" s="34">
        <f t="shared" si="1"/>
        <v>3.6705638547186149E-2</v>
      </c>
    </row>
    <row r="59" spans="1:10" ht="16.5" x14ac:dyDescent="0.15">
      <c r="A59" s="65"/>
      <c r="B59" s="29" t="s">
        <v>119</v>
      </c>
      <c r="C59" s="41">
        <f>한국어!C59</f>
        <v>57</v>
      </c>
      <c r="D59" s="41">
        <f>한국어!D59</f>
        <v>939</v>
      </c>
      <c r="E59" s="34">
        <f t="shared" si="2"/>
        <v>-93.929712460063897</v>
      </c>
      <c r="F59" s="34">
        <f t="shared" si="3"/>
        <v>0.15429174674498553</v>
      </c>
      <c r="G59" s="46">
        <f>한국어!G59</f>
        <v>1542</v>
      </c>
      <c r="H59" s="46">
        <f>한국어!H59</f>
        <v>5953</v>
      </c>
      <c r="I59" s="34">
        <f t="shared" si="0"/>
        <v>-74.097093902234164</v>
      </c>
      <c r="J59" s="34">
        <f t="shared" si="1"/>
        <v>7.2102031388230625E-2</v>
      </c>
    </row>
    <row r="60" spans="1:10" ht="16.5" x14ac:dyDescent="0.15">
      <c r="A60" s="65"/>
      <c r="B60" s="28" t="s">
        <v>125</v>
      </c>
      <c r="C60" s="41">
        <f>한국어!C60</f>
        <v>49</v>
      </c>
      <c r="D60" s="41">
        <f>한국어!D60</f>
        <v>820</v>
      </c>
      <c r="E60" s="34">
        <f t="shared" si="2"/>
        <v>-94.024390243902431</v>
      </c>
      <c r="F60" s="34">
        <f t="shared" si="3"/>
        <v>0.13263676474568931</v>
      </c>
      <c r="G60" s="46">
        <f>한국어!G60</f>
        <v>1373</v>
      </c>
      <c r="H60" s="46">
        <f>한국어!H60</f>
        <v>4490</v>
      </c>
      <c r="I60" s="34">
        <f t="shared" si="0"/>
        <v>-69.420935412026722</v>
      </c>
      <c r="J60" s="34">
        <f t="shared" si="1"/>
        <v>6.4199798376161257E-2</v>
      </c>
    </row>
    <row r="61" spans="1:10" ht="16.5" x14ac:dyDescent="0.15">
      <c r="A61" s="65"/>
      <c r="B61" s="23" t="s">
        <v>7</v>
      </c>
      <c r="C61" s="41">
        <f>한국어!C61</f>
        <v>210</v>
      </c>
      <c r="D61" s="41">
        <f>한국어!D61</f>
        <v>3519</v>
      </c>
      <c r="E61" s="34">
        <f t="shared" si="2"/>
        <v>-94.032395566922418</v>
      </c>
      <c r="F61" s="34">
        <f t="shared" si="3"/>
        <v>0.56844327748152557</v>
      </c>
      <c r="G61" s="46">
        <f>한국어!G61</f>
        <v>6614</v>
      </c>
      <c r="H61" s="46">
        <f>한국어!H61</f>
        <v>20753</v>
      </c>
      <c r="I61" s="34">
        <f t="shared" si="0"/>
        <v>-68.129908928829579</v>
      </c>
      <c r="J61" s="34">
        <f t="shared" si="1"/>
        <v>0.30926253930075059</v>
      </c>
    </row>
    <row r="62" spans="1:10" ht="16.5" x14ac:dyDescent="0.15">
      <c r="A62" s="66"/>
      <c r="B62" s="15" t="s">
        <v>15</v>
      </c>
      <c r="C62" s="44">
        <f>한국어!C62</f>
        <v>7130</v>
      </c>
      <c r="D62" s="44">
        <f>한국어!D62</f>
        <v>87723</v>
      </c>
      <c r="E62" s="35">
        <f t="shared" si="2"/>
        <v>-91.872142995565582</v>
      </c>
      <c r="F62" s="35">
        <f t="shared" si="3"/>
        <v>19.30000270687275</v>
      </c>
      <c r="G62" s="45">
        <f>한국어!G62</f>
        <v>159578</v>
      </c>
      <c r="H62" s="45">
        <f>한국어!H62</f>
        <v>517450</v>
      </c>
      <c r="I62" s="25">
        <f t="shared" si="0"/>
        <v>-69.160691854285432</v>
      </c>
      <c r="J62" s="25">
        <f t="shared" si="1"/>
        <v>7.4616718319527031</v>
      </c>
    </row>
    <row r="63" spans="1:10" ht="16.5" x14ac:dyDescent="0.15">
      <c r="A63" s="63" t="s">
        <v>16</v>
      </c>
      <c r="B63" s="22" t="s">
        <v>10</v>
      </c>
      <c r="C63" s="41">
        <f>한국어!C63</f>
        <v>111</v>
      </c>
      <c r="D63" s="41">
        <f>한국어!D63</f>
        <v>13201</v>
      </c>
      <c r="E63" s="34">
        <f t="shared" si="2"/>
        <v>-99.159154609499282</v>
      </c>
      <c r="F63" s="34">
        <f t="shared" si="3"/>
        <v>0.30046287524023496</v>
      </c>
      <c r="G63" s="46">
        <f>한국어!G63</f>
        <v>22028</v>
      </c>
      <c r="H63" s="46">
        <f>한국어!H63</f>
        <v>81576</v>
      </c>
      <c r="I63" s="34">
        <f t="shared" si="0"/>
        <v>-72.996959890163765</v>
      </c>
      <c r="J63" s="34">
        <f t="shared" si="1"/>
        <v>1.0300023005317409</v>
      </c>
    </row>
    <row r="64" spans="1:10" ht="16.5" x14ac:dyDescent="0.15">
      <c r="A64" s="63"/>
      <c r="B64" s="22" t="s">
        <v>11</v>
      </c>
      <c r="C64" s="41">
        <f>한국어!C64</f>
        <v>72</v>
      </c>
      <c r="D64" s="41">
        <f>한국어!D64</f>
        <v>3547</v>
      </c>
      <c r="E64" s="34">
        <f t="shared" si="2"/>
        <v>-97.970115590639978</v>
      </c>
      <c r="F64" s="34">
        <f t="shared" si="3"/>
        <v>0.19489483799366591</v>
      </c>
      <c r="G64" s="46">
        <f>한국어!G64</f>
        <v>5950</v>
      </c>
      <c r="H64" s="46">
        <f>한국어!H64</f>
        <v>17560</v>
      </c>
      <c r="I64" s="34">
        <f t="shared" si="0"/>
        <v>-66.116173120728931</v>
      </c>
      <c r="J64" s="34">
        <f t="shared" si="1"/>
        <v>0.27821471255510521</v>
      </c>
    </row>
    <row r="65" spans="1:10" ht="16.5" x14ac:dyDescent="0.15">
      <c r="A65" s="63"/>
      <c r="B65" s="22" t="s">
        <v>7</v>
      </c>
      <c r="C65" s="41">
        <f>한국어!C65</f>
        <v>25</v>
      </c>
      <c r="D65" s="41">
        <f>한국어!D65</f>
        <v>604</v>
      </c>
      <c r="E65" s="34">
        <f t="shared" si="2"/>
        <v>-95.860927152317871</v>
      </c>
      <c r="F65" s="34">
        <f t="shared" si="3"/>
        <v>6.7671818747800663E-2</v>
      </c>
      <c r="G65" s="46">
        <f>한국어!G65</f>
        <v>379</v>
      </c>
      <c r="H65" s="46">
        <f>한국어!H65</f>
        <v>3185</v>
      </c>
      <c r="I65" s="34">
        <f t="shared" si="0"/>
        <v>-88.100470957613823</v>
      </c>
      <c r="J65" s="34">
        <f t="shared" si="1"/>
        <v>1.7721575808131912E-2</v>
      </c>
    </row>
    <row r="66" spans="1:10" ht="16.5" x14ac:dyDescent="0.15">
      <c r="A66" s="63"/>
      <c r="B66" s="15" t="s">
        <v>16</v>
      </c>
      <c r="C66" s="44">
        <f>한국어!C66</f>
        <v>208</v>
      </c>
      <c r="D66" s="44">
        <f>한국어!D66</f>
        <v>17352</v>
      </c>
      <c r="E66" s="35">
        <f t="shared" si="2"/>
        <v>-98.801290917473494</v>
      </c>
      <c r="F66" s="35">
        <f t="shared" si="3"/>
        <v>0.56302953198170158</v>
      </c>
      <c r="G66" s="45">
        <f>한국어!G66</f>
        <v>28357</v>
      </c>
      <c r="H66" s="45">
        <f>한국어!H66</f>
        <v>102321</v>
      </c>
      <c r="I66" s="25">
        <f t="shared" si="0"/>
        <v>-72.286236451950231</v>
      </c>
      <c r="J66" s="25">
        <f t="shared" si="1"/>
        <v>1.325938588894978</v>
      </c>
    </row>
    <row r="67" spans="1:10" ht="16.5" x14ac:dyDescent="0.15">
      <c r="A67" s="63" t="s">
        <v>17</v>
      </c>
      <c r="B67" s="22" t="s">
        <v>12</v>
      </c>
      <c r="C67" s="41">
        <f>한국어!C67</f>
        <v>61</v>
      </c>
      <c r="D67" s="41">
        <f>한국어!D67</f>
        <v>973</v>
      </c>
      <c r="E67" s="34">
        <f t="shared" si="2"/>
        <v>-93.730729701952725</v>
      </c>
      <c r="F67" s="34">
        <f t="shared" si="3"/>
        <v>0.16511923774463363</v>
      </c>
      <c r="G67" s="46">
        <f>한국어!G67</f>
        <v>2625</v>
      </c>
      <c r="H67" s="46">
        <f>한국어!H67</f>
        <v>6332</v>
      </c>
      <c r="I67" s="34">
        <f t="shared" si="0"/>
        <v>-58.543903979785213</v>
      </c>
      <c r="J67" s="34">
        <f t="shared" si="1"/>
        <v>0.12274178495078171</v>
      </c>
    </row>
    <row r="68" spans="1:10" ht="16.5" x14ac:dyDescent="0.15">
      <c r="A68" s="63"/>
      <c r="B68" s="22" t="s">
        <v>7</v>
      </c>
      <c r="C68" s="41">
        <f>한국어!C68</f>
        <v>181</v>
      </c>
      <c r="D68" s="41">
        <f>한국어!D68</f>
        <v>3625</v>
      </c>
      <c r="E68" s="34">
        <f t="shared" si="2"/>
        <v>-95.006896551724139</v>
      </c>
      <c r="F68" s="34">
        <f t="shared" si="3"/>
        <v>0.48994396773407678</v>
      </c>
      <c r="G68" s="46">
        <f>한국어!G68</f>
        <v>7517</v>
      </c>
      <c r="H68" s="46">
        <f>한국어!H68</f>
        <v>20661</v>
      </c>
      <c r="I68" s="34">
        <f t="shared" si="0"/>
        <v>-63.617443492570544</v>
      </c>
      <c r="J68" s="34">
        <f t="shared" si="1"/>
        <v>0.3514857133238195</v>
      </c>
    </row>
    <row r="69" spans="1:10" ht="16.5" x14ac:dyDescent="0.15">
      <c r="A69" s="63"/>
      <c r="B69" s="15" t="s">
        <v>17</v>
      </c>
      <c r="C69" s="44">
        <f>한국어!C69</f>
        <v>242</v>
      </c>
      <c r="D69" s="44">
        <f>한국어!D69</f>
        <v>4598</v>
      </c>
      <c r="E69" s="36">
        <f t="shared" si="2"/>
        <v>-94.736842105263165</v>
      </c>
      <c r="F69" s="36">
        <f t="shared" si="3"/>
        <v>0.65506320547871044</v>
      </c>
      <c r="G69" s="45">
        <f>한국어!G69</f>
        <v>10142</v>
      </c>
      <c r="H69" s="45">
        <f>한국어!H69</f>
        <v>26993</v>
      </c>
      <c r="I69" s="25">
        <f t="shared" si="0"/>
        <v>-62.427295965620708</v>
      </c>
      <c r="J69" s="25">
        <f t="shared" si="1"/>
        <v>0.47422749827460114</v>
      </c>
    </row>
    <row r="70" spans="1:10" ht="16.5" x14ac:dyDescent="0.15">
      <c r="A70" s="63" t="s">
        <v>7</v>
      </c>
      <c r="B70" s="15" t="s">
        <v>127</v>
      </c>
      <c r="C70" s="44">
        <f>한국어!C70</f>
        <v>3</v>
      </c>
      <c r="D70" s="44">
        <f>한국어!D70</f>
        <v>44</v>
      </c>
      <c r="E70" s="36">
        <f t="shared" si="2"/>
        <v>-93.181818181818187</v>
      </c>
      <c r="F70" s="36">
        <f t="shared" si="3"/>
        <v>8.1206182497360804E-3</v>
      </c>
      <c r="G70" s="45">
        <f>한국어!G70</f>
        <v>122</v>
      </c>
      <c r="H70" s="45">
        <f>한국어!H70</f>
        <v>330</v>
      </c>
      <c r="I70" s="25">
        <f t="shared" si="0"/>
        <v>-63.030303030303038</v>
      </c>
      <c r="J70" s="25">
        <f t="shared" si="1"/>
        <v>5.7045705767601405E-3</v>
      </c>
    </row>
    <row r="71" spans="1:10" ht="17.25" customHeight="1" x14ac:dyDescent="0.15">
      <c r="A71" s="63"/>
      <c r="B71" s="15" t="s">
        <v>128</v>
      </c>
      <c r="C71" s="44">
        <f>한국어!C71</f>
        <v>882</v>
      </c>
      <c r="D71" s="44">
        <f>한국어!D71</f>
        <v>17111</v>
      </c>
      <c r="E71" s="36">
        <f t="shared" si="2"/>
        <v>-94.845421074162815</v>
      </c>
      <c r="F71" s="36">
        <f t="shared" si="3"/>
        <v>2.3874617654224073</v>
      </c>
      <c r="G71" s="45">
        <f>한국어!G71</f>
        <v>20386</v>
      </c>
      <c r="H71" s="45">
        <f>한국어!H71</f>
        <v>105283</v>
      </c>
      <c r="I71" s="25">
        <f t="shared" si="0"/>
        <v>-80.636949934937263</v>
      </c>
      <c r="J71" s="25">
        <f t="shared" si="1"/>
        <v>0.95322439162157568</v>
      </c>
    </row>
    <row r="72" spans="1:10" x14ac:dyDescent="0.15">
      <c r="A72" t="s">
        <v>144</v>
      </c>
    </row>
    <row r="74" spans="1:10" x14ac:dyDescent="0.15">
      <c r="B74"/>
    </row>
  </sheetData>
  <mergeCells count="13">
    <mergeCell ref="A70:A71"/>
    <mergeCell ref="A67:A69"/>
    <mergeCell ref="A63:A66"/>
    <mergeCell ref="A1:J1"/>
    <mergeCell ref="A39:A62"/>
    <mergeCell ref="A33:A38"/>
    <mergeCell ref="A7:A32"/>
    <mergeCell ref="A3:A4"/>
    <mergeCell ref="B3:B4"/>
    <mergeCell ref="G3:J3"/>
    <mergeCell ref="C3:F3"/>
    <mergeCell ref="A5:B5"/>
    <mergeCell ref="A6:B6"/>
  </mergeCells>
  <phoneticPr fontId="9" type="noConversion"/>
  <conditionalFormatting sqref="K5:R72">
    <cfRule type="containsText" dxfId="0" priority="1" operator="containsText" text="false">
      <formula>NOT(ISERROR(SEARCH("false",K5)))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한국어</vt:lpstr>
      <vt:lpstr>English</vt:lpstr>
      <vt:lpstr>한국어!Print_Area</vt:lpstr>
    </vt:vector>
  </TitlesOfParts>
  <Company>한국관광공사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백경하</dc:creator>
  <cp:lastModifiedBy>USER</cp:lastModifiedBy>
  <cp:lastPrinted>2015-09-16T08:08:07Z</cp:lastPrinted>
  <dcterms:created xsi:type="dcterms:W3CDTF">2009-03-19T05:58:40Z</dcterms:created>
  <dcterms:modified xsi:type="dcterms:W3CDTF">2020-08-06T01:58:50Z</dcterms:modified>
</cp:coreProperties>
</file>