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F30" i="1"/>
  <c r="C27"/>
  <c r="C29"/>
  <c r="C28"/>
  <c r="C6" l="1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5"/>
  <c r="D5" l="1"/>
  <c r="D26"/>
  <c r="E26" s="1"/>
  <c r="F26" s="1"/>
  <c r="D24"/>
  <c r="E24" s="1"/>
  <c r="F24" s="1"/>
  <c r="D23"/>
  <c r="E23" s="1"/>
  <c r="F23" s="1"/>
  <c r="D16"/>
  <c r="E16" s="1"/>
  <c r="F16" s="1"/>
  <c r="D22"/>
  <c r="E22" s="1"/>
  <c r="F22" s="1"/>
  <c r="D15"/>
  <c r="E15" s="1"/>
  <c r="F15" s="1"/>
  <c r="D9"/>
  <c r="E9" s="1"/>
  <c r="F9" s="1"/>
  <c r="D18"/>
  <c r="E18" s="1"/>
  <c r="F18" s="1"/>
  <c r="D17"/>
  <c r="E17" s="1"/>
  <c r="F17" s="1"/>
  <c r="D27"/>
  <c r="D28"/>
  <c r="E28" s="1"/>
  <c r="F28" s="1"/>
  <c r="D25"/>
  <c r="E25" s="1"/>
  <c r="F25" s="1"/>
  <c r="D14"/>
  <c r="E14" s="1"/>
  <c r="F14" s="1"/>
  <c r="D8"/>
  <c r="E8" s="1"/>
  <c r="F8" s="1"/>
  <c r="D21"/>
  <c r="E21" s="1"/>
  <c r="F21" s="1"/>
  <c r="D13"/>
  <c r="E13" s="1"/>
  <c r="F13" s="1"/>
  <c r="D20"/>
  <c r="E20" s="1"/>
  <c r="F20" s="1"/>
  <c r="D12"/>
  <c r="E12" s="1"/>
  <c r="F12" s="1"/>
  <c r="D7"/>
  <c r="E7" s="1"/>
  <c r="F7" s="1"/>
  <c r="D19"/>
  <c r="E19" s="1"/>
  <c r="F19" s="1"/>
  <c r="D11"/>
  <c r="E11" s="1"/>
  <c r="F11" s="1"/>
  <c r="D6"/>
  <c r="E6" s="1"/>
  <c r="F6" s="1"/>
  <c r="D10"/>
  <c r="E10" s="1"/>
  <c r="F10" s="1"/>
  <c r="E27" l="1"/>
  <c r="F27" s="1"/>
  <c r="D30"/>
  <c r="E5"/>
  <c r="F5" s="1"/>
</calcChain>
</file>

<file path=xl/sharedStrings.xml><?xml version="1.0" encoding="utf-8"?>
<sst xmlns="http://schemas.openxmlformats.org/spreadsheetml/2006/main" count="35" uniqueCount="35">
  <si>
    <t>в</t>
  </si>
  <si>
    <r>
      <t>Значение
энтропии для символа
h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= - log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</si>
  <si>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Энтропия
источника (H)</t>
  </si>
  <si>
    <t>Исходный текст</t>
  </si>
  <si>
    <t>а</t>
  </si>
  <si>
    <t>б</t>
  </si>
  <si>
    <t>д</t>
  </si>
  <si>
    <t>е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</si>
  <si>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</si>
  <si>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</si>
  <si>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</si>
  <si>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</si>
  <si>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</si>
  <si>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</si>
  <si>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</si>
  <si>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</si>
  <si>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</si>
  <si>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</si>
  <si>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</si>
  <si>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</si>
  <si>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ф</t>
  </si>
  <si>
    <t>х</t>
  </si>
  <si>
    <t>ц</t>
  </si>
  <si>
    <t>ы</t>
  </si>
  <si>
    <t>я</t>
  </si>
  <si>
    <t>Полная
вероятность</t>
  </si>
  <si>
    <t>пробел</t>
  </si>
  <si>
    <t>запятая</t>
  </si>
  <si>
    <t>Символ</t>
  </si>
  <si>
    <r>
      <t>Число вхождений
символа в текст (n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</si>
  <si>
    <r>
      <t>Вероятность вхождения
символа (P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)
P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= n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/ M 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 </t>
    </r>
  </si>
  <si>
    <r>
      <t>Значение энтропии
для источника символов
h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*P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</si>
  <si>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Всего символов
в тексте (M)</t>
  </si>
  <si>
    <t>№ символа</t>
  </si>
  <si>
    <t>закон признает информацией сведения о лицах, предметах, фактах, событиях, явлениях и процессах независимо от формы их представления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</si>
</sst>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val>
            <c:numRef>
              <c:f>Лист1!$D$5:$D$28</c:f>
              <c:numCache>
                <c:formatCode>General</c:formatCode>
                <c:ptCount val="24"/>
                <c:pt idx="0">
                  <c:v>7.6335877862595422E-2</c:v>
                </c:pt>
                <c:pt idx="1">
                  <c:v>7.6335877862595417E-3</c:v>
                </c:pt>
                <c:pt idx="2">
                  <c:v>3.0534351145038167E-2</c:v>
                </c:pt>
                <c:pt idx="3">
                  <c:v>2.2900763358778626E-2</c:v>
                </c:pt>
                <c:pt idx="4">
                  <c:v>8.3969465648854963E-2</c:v>
                </c:pt>
                <c:pt idx="5">
                  <c:v>2.2900763358778626E-2</c:v>
                </c:pt>
                <c:pt idx="6">
                  <c:v>9.1603053435114504E-2</c:v>
                </c:pt>
                <c:pt idx="7">
                  <c:v>7.6335877862595417E-3</c:v>
                </c:pt>
                <c:pt idx="8">
                  <c:v>1.5267175572519083E-2</c:v>
                </c:pt>
                <c:pt idx="9">
                  <c:v>2.2900763358778626E-2</c:v>
                </c:pt>
                <c:pt idx="10">
                  <c:v>3.0534351145038167E-2</c:v>
                </c:pt>
                <c:pt idx="11">
                  <c:v>5.3435114503816793E-2</c:v>
                </c:pt>
                <c:pt idx="12">
                  <c:v>6.1068702290076333E-2</c:v>
                </c:pt>
                <c:pt idx="13">
                  <c:v>3.0534351145038167E-2</c:v>
                </c:pt>
                <c:pt idx="14">
                  <c:v>4.5801526717557252E-2</c:v>
                </c:pt>
                <c:pt idx="15">
                  <c:v>4.5801526717557252E-2</c:v>
                </c:pt>
                <c:pt idx="16">
                  <c:v>4.5801526717557252E-2</c:v>
                </c:pt>
                <c:pt idx="17">
                  <c:v>2.2900763358778626E-2</c:v>
                </c:pt>
                <c:pt idx="18">
                  <c:v>5.3435114503816793E-2</c:v>
                </c:pt>
                <c:pt idx="19">
                  <c:v>2.2900763358778626E-2</c:v>
                </c:pt>
                <c:pt idx="20">
                  <c:v>1.5267175572519083E-2</c:v>
                </c:pt>
                <c:pt idx="21">
                  <c:v>3.8167938931297711E-2</c:v>
                </c:pt>
                <c:pt idx="22">
                  <c:v>0.12213740458015267</c:v>
                </c:pt>
                <c:pt idx="23">
                  <c:v>3.0534351145038167E-2</c:v>
                </c:pt>
              </c:numCache>
            </c:numRef>
          </c:val>
        </c:ser>
        <c:ser>
          <c:idx val="1"/>
          <c:order val="1"/>
          <c:val>
            <c:numRef>
              <c:f>Лист1!$F$5:$F$28</c:f>
              <c:numCache>
                <c:formatCode>General</c:formatCode>
                <c:ptCount val="24"/>
                <c:pt idx="0">
                  <c:v>0.2833202218816861</c:v>
                </c:pt>
                <c:pt idx="1">
                  <c:v>5.3690251920133207E-2</c:v>
                </c:pt>
                <c:pt idx="2">
                  <c:v>0.15369230539045647</c:v>
                </c:pt>
                <c:pt idx="3">
                  <c:v>0.12477390459884645</c:v>
                </c:pt>
                <c:pt idx="4">
                  <c:v>0.30010614665573809</c:v>
                </c:pt>
                <c:pt idx="5">
                  <c:v>0.12477390459884645</c:v>
                </c:pt>
                <c:pt idx="6">
                  <c:v>0.31588951152515671</c:v>
                </c:pt>
                <c:pt idx="7">
                  <c:v>5.3690251920133207E-2</c:v>
                </c:pt>
                <c:pt idx="8">
                  <c:v>9.2113328267747346E-2</c:v>
                </c:pt>
                <c:pt idx="9">
                  <c:v>0.12477390459884645</c:v>
                </c:pt>
                <c:pt idx="10">
                  <c:v>0.15369230539045647</c:v>
                </c:pt>
                <c:pt idx="11">
                  <c:v>0.22582043172793073</c:v>
                </c:pt>
                <c:pt idx="12">
                  <c:v>0.2463159084908367</c:v>
                </c:pt>
                <c:pt idx="13">
                  <c:v>0.15369230539045647</c:v>
                </c:pt>
                <c:pt idx="14">
                  <c:v>0.2037462824801356</c:v>
                </c:pt>
                <c:pt idx="15">
                  <c:v>0.2037462824801356</c:v>
                </c:pt>
                <c:pt idx="16">
                  <c:v>0.2037462824801356</c:v>
                </c:pt>
                <c:pt idx="17">
                  <c:v>0.12477390459884645</c:v>
                </c:pt>
                <c:pt idx="18">
                  <c:v>0.22582043172793073</c:v>
                </c:pt>
                <c:pt idx="19">
                  <c:v>0.12477390459884645</c:v>
                </c:pt>
                <c:pt idx="20">
                  <c:v>9.2113328267747346E-2</c:v>
                </c:pt>
                <c:pt idx="21">
                  <c:v>0.17982804987214079</c:v>
                </c:pt>
                <c:pt idx="22">
                  <c:v>0.37049441240152065</c:v>
                </c:pt>
                <c:pt idx="23">
                  <c:v>0.15369230539045647</c:v>
                </c:pt>
              </c:numCache>
            </c:numRef>
          </c:val>
        </c:ser>
        <c:marker val="1"/>
        <c:axId val="64520576"/>
        <c:axId val="64522112"/>
      </c:lineChart>
      <c:catAx>
        <c:axId val="64520576"/>
        <c:scaling>
          <c:orientation val="minMax"/>
        </c:scaling>
        <c:axPos val="b"/>
        <c:tickLblPos val="nextTo"/>
        <c:crossAx val="64522112"/>
        <c:crosses val="autoZero"/>
        <c:auto val="1"/>
        <c:lblAlgn val="ctr"/>
        <c:lblOffset val="100"/>
      </c:catAx>
      <c:valAx>
        <c:axId val="64522112"/>
        <c:scaling>
          <c:orientation val="minMax"/>
        </c:scaling>
        <c:axPos val="l"/>
        <c:majorGridlines/>
        <c:numFmt formatCode="General" sourceLinked="1"/>
        <c:tickLblPos val="nextTo"/>
        <c:crossAx val="6452057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152400</xdr:rowOff>
    </xdr:from>
    <xdr:to>
      <xdr:col>14</xdr:col>
      <xdr:colOff>352425</xdr:colOff>
      <xdr:row>19</xdr:row>
      <xdr:rowOff>38100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0.875</cdr:x>
      <cdr:y>0.72917</cdr:y>
    </cdr:from>
    <cdr:to>
      <cdr:x>0.95417</cdr:x>
      <cdr:y>0.86111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00500" y="2000250"/>
          <a:ext cx="361950" cy="361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Pi</a:t>
          </a:r>
          <a:endParaRPr lang="ru-RU" sz="1100" b="1"/>
        </a:p>
      </cdr:txBody>
    </cdr:sp>
  </cdr:relSizeAnchor>
  <cdr:relSizeAnchor xmlns:cdr="http://schemas.openxmlformats.org/drawingml/2006/chartDrawing">
    <cdr:from>
      <cdr:x>0.10833</cdr:x>
      <cdr:y>0.03125</cdr:y>
    </cdr:from>
    <cdr:to>
      <cdr:x>0.20208</cdr:x>
      <cdr:y>0.16319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95300" y="85725"/>
          <a:ext cx="428624" cy="361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/>
            <a:t>hi</a:t>
          </a:r>
          <a:endParaRPr lang="ru-RU" sz="1100" b="1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="85" zoomScaleNormal="85" workbookViewId="0">
      <selection activeCell="F30" sqref="F30"/>
    </sheetView>
  </sheetViews>
  <sheetFormatPr defaultRowHeight="15"/>
  <cols>
    <col min="1" max="2" width="11.7109375" style="1" customWidth="1"/>
    <col min="3" max="3" width="24" customWidth="1"/>
    <col min="4" max="4" width="25.42578125" customWidth="1"/>
    <col min="5" max="5" width="22.85546875" customWidth="1"/>
    <col min="6" max="6" width="24.140625" customWidth="1"/>
  </cols>
  <sheetData>
    <row r="1" spans="1:6" ht="19.149999999999999" customHeight="1"/>
    <row r="2" spans="1:6" s="1" customFormat="1" ht="22.15" customHeight="1">
      <c r="C2" s="8" t="s">
        <v>3</v>
      </c>
      <c r="D2"/>
      <c r="E2"/>
      <c r="F2"/>
    </row>
    <row r="3" spans="1:6" ht="90.75" customHeight="1">
      <c r="C3" s="9" t="s">
        <v>34</v>
      </c>
      <c r="D3" s="1"/>
      <c r="F3" s="1"/>
    </row>
    <row r="4" spans="1:6" ht="51">
      <c r="A4" s="1" t="s">
        <v>33</v>
      </c>
      <c r="B4" s="1" t="s">
        <v>28</v>
      </c>
      <c r="C4" s="2" t="s">
        <v>29</v>
      </c>
      <c r="D4" s="2" t="s">
        <v>30</v>
      </c>
      <c r="E4" s="2" t="s">
        <v>1</v>
      </c>
      <c r="F4" s="2" t="s">
        <v>31</v>
      </c>
    </row>
    <row r="5" spans="1:6">
      <c r="A5" s="1">
        <v>1</v>
      </c>
      <c r="B5" s="1" t="s">
        <v>4</v>
      </c>
      <c r="C5" s="1">
        <f>LEN($C$3)-LEN(SUBSTITUTE($C$3,B5,""))</f>
        <v>10</v>
      </c>
      <c r="D5" s="3">
        <f t="shared" ref="D5:D28" si="0">C5/$C$29</f>
        <v>7.6335877862595422E-2</v>
      </c>
      <c r="E5" s="3">
        <f xml:space="preserve"> - LOG(D5,2)</f>
        <v>3.711494906650088</v>
      </c>
      <c r="F5" s="3">
        <f>E5*D5</f>
        <v>0.2833202218816861</v>
      </c>
    </row>
    <row r="6" spans="1:6">
      <c r="A6" s="1">
        <v>2</v>
      </c>
      <c r="B6" s="1" t="s">
        <v>5</v>
      </c>
      <c r="C6" s="1">
        <f t="shared" ref="C6:C7" si="1">LEN($C$3)-LEN(SUBSTITUTE($C$3,B6,""))</f>
        <v>1</v>
      </c>
      <c r="D6" s="3">
        <f t="shared" si="0"/>
        <v>7.6335877862595417E-3</v>
      </c>
      <c r="E6" s="3">
        <f t="shared" ref="E6:E28" si="2" xml:space="preserve"> - LOG(D6,2)</f>
        <v>7.0334230015374501</v>
      </c>
      <c r="F6" s="3">
        <f t="shared" ref="F6:F28" si="3">E6*D6</f>
        <v>5.3690251920133207E-2</v>
      </c>
    </row>
    <row r="7" spans="1:6">
      <c r="A7" s="1">
        <v>3</v>
      </c>
      <c r="B7" s="1" t="s">
        <v>0</v>
      </c>
      <c r="C7" s="1">
        <f t="shared" si="1"/>
        <v>4</v>
      </c>
      <c r="D7" s="3">
        <f t="shared" si="0"/>
        <v>3.0534351145038167E-2</v>
      </c>
      <c r="E7" s="3">
        <f t="shared" si="2"/>
        <v>5.0334230015374501</v>
      </c>
      <c r="F7" s="3">
        <f t="shared" si="3"/>
        <v>0.15369230539045647</v>
      </c>
    </row>
    <row r="8" spans="1:6">
      <c r="A8" s="1">
        <v>4</v>
      </c>
      <c r="B8" s="1" t="s">
        <v>6</v>
      </c>
      <c r="C8" s="1">
        <f t="shared" ref="C8:C26" si="4">LEN($C$3)-LEN(SUBSTITUTE($C$3,B8,""))</f>
        <v>3</v>
      </c>
      <c r="D8" s="3">
        <f t="shared" si="0"/>
        <v>2.2900763358778626E-2</v>
      </c>
      <c r="E8" s="3">
        <f t="shared" si="2"/>
        <v>5.448460500816295</v>
      </c>
      <c r="F8" s="3">
        <f t="shared" si="3"/>
        <v>0.12477390459884645</v>
      </c>
    </row>
    <row r="9" spans="1:6">
      <c r="A9" s="1">
        <v>5</v>
      </c>
      <c r="B9" s="1" t="s">
        <v>7</v>
      </c>
      <c r="C9" s="1">
        <f t="shared" si="4"/>
        <v>11</v>
      </c>
      <c r="D9" s="3">
        <f t="shared" si="0"/>
        <v>8.3969465648854963E-2</v>
      </c>
      <c r="E9" s="3">
        <f t="shared" si="2"/>
        <v>3.5739913829001533</v>
      </c>
      <c r="F9" s="3">
        <f t="shared" si="3"/>
        <v>0.30010614665573809</v>
      </c>
    </row>
    <row r="10" spans="1:6">
      <c r="A10" s="1">
        <v>6</v>
      </c>
      <c r="B10" s="1" t="s">
        <v>8</v>
      </c>
      <c r="C10" s="1">
        <f t="shared" si="4"/>
        <v>3</v>
      </c>
      <c r="D10" s="3">
        <f t="shared" si="0"/>
        <v>2.2900763358778626E-2</v>
      </c>
      <c r="E10" s="3">
        <f t="shared" si="2"/>
        <v>5.448460500816295</v>
      </c>
      <c r="F10" s="3">
        <f t="shared" si="3"/>
        <v>0.12477390459884645</v>
      </c>
    </row>
    <row r="11" spans="1:6">
      <c r="A11" s="1">
        <v>7</v>
      </c>
      <c r="B11" s="1" t="s">
        <v>9</v>
      </c>
      <c r="C11" s="1">
        <f t="shared" si="4"/>
        <v>12</v>
      </c>
      <c r="D11" s="3">
        <f t="shared" si="0"/>
        <v>9.1603053435114504E-2</v>
      </c>
      <c r="E11" s="3">
        <f t="shared" si="2"/>
        <v>3.4484605008162941</v>
      </c>
      <c r="F11" s="3">
        <f t="shared" si="3"/>
        <v>0.31588951152515671</v>
      </c>
    </row>
    <row r="12" spans="1:6">
      <c r="A12" s="1">
        <v>8</v>
      </c>
      <c r="B12" s="1" t="s">
        <v>10</v>
      </c>
      <c r="C12" s="1">
        <f t="shared" si="4"/>
        <v>1</v>
      </c>
      <c r="D12" s="3">
        <f t="shared" si="0"/>
        <v>7.6335877862595417E-3</v>
      </c>
      <c r="E12" s="3">
        <f t="shared" si="2"/>
        <v>7.0334230015374501</v>
      </c>
      <c r="F12" s="3">
        <f t="shared" si="3"/>
        <v>5.3690251920133207E-2</v>
      </c>
    </row>
    <row r="13" spans="1:6">
      <c r="A13" s="1">
        <v>9</v>
      </c>
      <c r="B13" s="1" t="s">
        <v>11</v>
      </c>
      <c r="C13" s="1">
        <f t="shared" si="4"/>
        <v>2</v>
      </c>
      <c r="D13" s="3">
        <f t="shared" si="0"/>
        <v>1.5267175572519083E-2</v>
      </c>
      <c r="E13" s="3">
        <f t="shared" si="2"/>
        <v>6.033423001537451</v>
      </c>
      <c r="F13" s="3">
        <f t="shared" si="3"/>
        <v>9.2113328267747346E-2</v>
      </c>
    </row>
    <row r="14" spans="1:6">
      <c r="A14" s="1">
        <v>10</v>
      </c>
      <c r="B14" s="1" t="s">
        <v>12</v>
      </c>
      <c r="C14" s="1">
        <f t="shared" si="4"/>
        <v>3</v>
      </c>
      <c r="D14" s="3">
        <f t="shared" si="0"/>
        <v>2.2900763358778626E-2</v>
      </c>
      <c r="E14" s="3">
        <f t="shared" si="2"/>
        <v>5.448460500816295</v>
      </c>
      <c r="F14" s="3">
        <f t="shared" si="3"/>
        <v>0.12477390459884645</v>
      </c>
    </row>
    <row r="15" spans="1:6">
      <c r="A15" s="1">
        <v>11</v>
      </c>
      <c r="B15" s="1" t="s">
        <v>13</v>
      </c>
      <c r="C15" s="1">
        <f t="shared" si="4"/>
        <v>4</v>
      </c>
      <c r="D15" s="3">
        <f t="shared" si="0"/>
        <v>3.0534351145038167E-2</v>
      </c>
      <c r="E15" s="3">
        <f t="shared" si="2"/>
        <v>5.0334230015374501</v>
      </c>
      <c r="F15" s="3">
        <f t="shared" si="3"/>
        <v>0.15369230539045647</v>
      </c>
    </row>
    <row r="16" spans="1:6">
      <c r="A16" s="1">
        <v>12</v>
      </c>
      <c r="B16" s="1" t="s">
        <v>14</v>
      </c>
      <c r="C16" s="1">
        <f t="shared" si="4"/>
        <v>7</v>
      </c>
      <c r="D16" s="3">
        <f t="shared" si="0"/>
        <v>5.3435114503816793E-2</v>
      </c>
      <c r="E16" s="3">
        <f t="shared" si="2"/>
        <v>4.2260680794798464</v>
      </c>
      <c r="F16" s="3">
        <f t="shared" si="3"/>
        <v>0.22582043172793073</v>
      </c>
    </row>
    <row r="17" spans="1:6">
      <c r="A17" s="1">
        <v>13</v>
      </c>
      <c r="B17" s="1" t="s">
        <v>15</v>
      </c>
      <c r="C17" s="1">
        <f t="shared" si="4"/>
        <v>8</v>
      </c>
      <c r="D17" s="3">
        <f t="shared" si="0"/>
        <v>6.1068702290076333E-2</v>
      </c>
      <c r="E17" s="3">
        <f t="shared" si="2"/>
        <v>4.033423001537451</v>
      </c>
      <c r="F17" s="3">
        <f t="shared" si="3"/>
        <v>0.2463159084908367</v>
      </c>
    </row>
    <row r="18" spans="1:6">
      <c r="A18" s="1">
        <v>14</v>
      </c>
      <c r="B18" s="1" t="s">
        <v>16</v>
      </c>
      <c r="C18" s="1">
        <f t="shared" si="4"/>
        <v>4</v>
      </c>
      <c r="D18" s="3">
        <f t="shared" si="0"/>
        <v>3.0534351145038167E-2</v>
      </c>
      <c r="E18" s="3">
        <f t="shared" si="2"/>
        <v>5.0334230015374501</v>
      </c>
      <c r="F18" s="3">
        <f t="shared" si="3"/>
        <v>0.15369230539045647</v>
      </c>
    </row>
    <row r="19" spans="1:6">
      <c r="A19" s="1">
        <v>15</v>
      </c>
      <c r="B19" s="1" t="s">
        <v>17</v>
      </c>
      <c r="C19" s="1">
        <f t="shared" si="4"/>
        <v>6</v>
      </c>
      <c r="D19" s="3">
        <f t="shared" si="0"/>
        <v>4.5801526717557252E-2</v>
      </c>
      <c r="E19" s="3">
        <f t="shared" si="2"/>
        <v>4.4484605008162941</v>
      </c>
      <c r="F19" s="3">
        <f t="shared" si="3"/>
        <v>0.2037462824801356</v>
      </c>
    </row>
    <row r="20" spans="1:6">
      <c r="A20" s="1">
        <v>16</v>
      </c>
      <c r="B20" s="1" t="s">
        <v>18</v>
      </c>
      <c r="C20" s="1">
        <f t="shared" si="4"/>
        <v>6</v>
      </c>
      <c r="D20" s="3">
        <f t="shared" si="0"/>
        <v>4.5801526717557252E-2</v>
      </c>
      <c r="E20" s="3">
        <f t="shared" si="2"/>
        <v>4.4484605008162941</v>
      </c>
      <c r="F20" s="3">
        <f t="shared" si="3"/>
        <v>0.2037462824801356</v>
      </c>
    </row>
    <row r="21" spans="1:6">
      <c r="A21" s="1">
        <v>17</v>
      </c>
      <c r="B21" s="1" t="s">
        <v>19</v>
      </c>
      <c r="C21" s="1">
        <f t="shared" si="4"/>
        <v>6</v>
      </c>
      <c r="D21" s="3">
        <f t="shared" si="0"/>
        <v>4.5801526717557252E-2</v>
      </c>
      <c r="E21" s="3">
        <f t="shared" si="2"/>
        <v>4.4484605008162941</v>
      </c>
      <c r="F21" s="3">
        <f t="shared" si="3"/>
        <v>0.2037462824801356</v>
      </c>
    </row>
    <row r="22" spans="1:6">
      <c r="A22" s="1">
        <v>18</v>
      </c>
      <c r="B22" s="1" t="s">
        <v>20</v>
      </c>
      <c r="C22" s="1">
        <f t="shared" si="4"/>
        <v>3</v>
      </c>
      <c r="D22" s="3">
        <f t="shared" si="0"/>
        <v>2.2900763358778626E-2</v>
      </c>
      <c r="E22" s="3">
        <f t="shared" si="2"/>
        <v>5.448460500816295</v>
      </c>
      <c r="F22" s="3">
        <f t="shared" si="3"/>
        <v>0.12477390459884645</v>
      </c>
    </row>
    <row r="23" spans="1:6">
      <c r="A23" s="1">
        <v>19</v>
      </c>
      <c r="B23" s="1" t="s">
        <v>21</v>
      </c>
      <c r="C23" s="1">
        <f t="shared" si="4"/>
        <v>7</v>
      </c>
      <c r="D23" s="3">
        <f t="shared" si="0"/>
        <v>5.3435114503816793E-2</v>
      </c>
      <c r="E23" s="3">
        <f t="shared" si="2"/>
        <v>4.2260680794798464</v>
      </c>
      <c r="F23" s="3">
        <f t="shared" si="3"/>
        <v>0.22582043172793073</v>
      </c>
    </row>
    <row r="24" spans="1:6">
      <c r="A24" s="1">
        <v>20</v>
      </c>
      <c r="B24" s="1" t="s">
        <v>22</v>
      </c>
      <c r="C24" s="1">
        <f t="shared" si="4"/>
        <v>3</v>
      </c>
      <c r="D24" s="3">
        <f t="shared" si="0"/>
        <v>2.2900763358778626E-2</v>
      </c>
      <c r="E24" s="3">
        <f t="shared" si="2"/>
        <v>5.448460500816295</v>
      </c>
      <c r="F24" s="3">
        <f t="shared" si="3"/>
        <v>0.12477390459884645</v>
      </c>
    </row>
    <row r="25" spans="1:6">
      <c r="A25" s="1">
        <v>21</v>
      </c>
      <c r="B25" s="1" t="s">
        <v>23</v>
      </c>
      <c r="C25" s="1">
        <f t="shared" si="4"/>
        <v>2</v>
      </c>
      <c r="D25" s="3">
        <f t="shared" si="0"/>
        <v>1.5267175572519083E-2</v>
      </c>
      <c r="E25" s="3">
        <f t="shared" si="2"/>
        <v>6.033423001537451</v>
      </c>
      <c r="F25" s="3">
        <f t="shared" si="3"/>
        <v>9.2113328267747346E-2</v>
      </c>
    </row>
    <row r="26" spans="1:6">
      <c r="A26" s="1">
        <v>22</v>
      </c>
      <c r="B26" s="1" t="s">
        <v>24</v>
      </c>
      <c r="C26" s="1">
        <f t="shared" si="4"/>
        <v>5</v>
      </c>
      <c r="D26" s="3">
        <f t="shared" si="0"/>
        <v>3.8167938931297711E-2</v>
      </c>
      <c r="E26" s="3">
        <f t="shared" si="2"/>
        <v>4.7114949066500884</v>
      </c>
      <c r="F26" s="3">
        <f t="shared" si="3"/>
        <v>0.17982804987214079</v>
      </c>
    </row>
    <row r="27" spans="1:6">
      <c r="A27" s="1">
        <v>23</v>
      </c>
      <c r="B27" s="1" t="s">
        <v>26</v>
      </c>
      <c r="C27" s="1">
        <f>LEN($C$3)-LEN(SUBSTITUTE($C$3," ",""))</f>
        <v>16</v>
      </c>
      <c r="D27" s="3">
        <f t="shared" si="0"/>
        <v>0.12213740458015267</v>
      </c>
      <c r="E27" s="3">
        <f t="shared" si="2"/>
        <v>3.0334230015374506</v>
      </c>
      <c r="F27" s="3">
        <f t="shared" si="3"/>
        <v>0.37049441240152065</v>
      </c>
    </row>
    <row r="28" spans="1:6">
      <c r="A28" s="1">
        <v>24</v>
      </c>
      <c r="B28" s="1" t="s">
        <v>27</v>
      </c>
      <c r="C28" s="1">
        <f>LEN($C$3)-LEN(SUBSTITUTE($C$3,",",""))</f>
        <v>4</v>
      </c>
      <c r="D28" s="3">
        <f t="shared" si="0"/>
        <v>3.0534351145038167E-2</v>
      </c>
      <c r="E28" s="3">
        <f t="shared" si="2"/>
        <v>5.0334230015374501</v>
      </c>
      <c r="F28" s="3">
        <f t="shared" si="3"/>
        <v>0.15369230539045647</v>
      </c>
    </row>
    <row r="29" spans="1:6" ht="60">
      <c r="B29" s="4" t="s">
        <v>32</v>
      </c>
      <c r="C29" s="5">
        <f>LEN(C3)</f>
        <v>131</v>
      </c>
      <c r="D29" s="3"/>
      <c r="E29" s="3"/>
      <c r="F29" s="3"/>
    </row>
    <row r="30" spans="1:6" ht="30">
      <c r="C30" s="4" t="s">
        <v>25</v>
      </c>
      <c r="D30" s="6">
        <f>SUM(D5:D28)</f>
        <v>1</v>
      </c>
      <c r="E30" s="7" t="s">
        <v>2</v>
      </c>
      <c r="F30" s="6">
        <f>SUM(F5:F28)</f>
        <v>4.2890798666551664</v>
      </c>
    </row>
    <row r="31" spans="1:6">
      <c r="C31" s="1"/>
      <c r="D31" s="3"/>
      <c r="E31" s="3"/>
      <c r="F31" s="3"/>
    </row>
    <row r="32" spans="1:6">
      <c r="C32" s="1"/>
      <c r="D32" s="3"/>
      <c r="E32" s="3"/>
      <c r="F32" s="3"/>
    </row>
    <row r="34" spans="3:6">
      <c r="C34" s="1"/>
      <c r="D34" s="3"/>
      <c r="E34" s="3"/>
      <c r="F34" s="3"/>
    </row>
    <row r="35" spans="3:6">
      <c r="C35" s="1"/>
      <c r="D35" s="3"/>
      <c r="E35" s="3"/>
      <c r="F35" s="3"/>
    </row>
    <row r="36" spans="3:6">
      <c r="C36" s="1"/>
      <c r="D36" s="3"/>
      <c r="E36" s="3"/>
      <c r="F3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2020-09-18T10:12:50Z</dcterms:modified>
</cp:coreProperties>
</file>