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 to Evidence Tracker" sheetId="1" r:id="rId4"/>
    <sheet state="visible" name="Evidence Log" sheetId="2" r:id="rId5"/>
    <sheet state="visible" name="Summary" sheetId="3" r:id="rId6"/>
    <sheet state="visible" name="Standards - TCs" sheetId="4" r:id="rId7"/>
    <sheet state="visible" name="Evidence Matrix - TCs" sheetId="5" r:id="rId8"/>
    <sheet state="visible" name="Standards - SABs" sheetId="6" r:id="rId9"/>
    <sheet state="visible" name="Evidence Matrix - SABs" sheetId="7" r:id="rId10"/>
    <sheet state="hidden" name="Technical Knowledge" sheetId="8" r:id="rId11"/>
    <sheet state="hidden" name="BCS Syllabus - for reference" sheetId="9" r:id="rId12"/>
  </sheets>
  <definedNames/>
  <calcPr/>
  <extLst>
    <ext uri="GoogleSheetsCustomDataVersion1">
      <go:sheetsCustomData xmlns:go="http://customooxmlschemas.google.com/" r:id="rId13" roundtripDataSignature="AMtx7mhmvV419/8Ldj5rYJl4aktKal7PMQ=="/>
    </ext>
  </extLst>
</workbook>
</file>

<file path=xl/sharedStrings.xml><?xml version="1.0" encoding="utf-8"?>
<sst xmlns="http://schemas.openxmlformats.org/spreadsheetml/2006/main" count="458" uniqueCount="319">
  <si>
    <t>Welcome to the WhiteHat Data Fellowship evidence tracker.</t>
  </si>
  <si>
    <t xml:space="preserve">This document is designed to clearly identify the standards demonstrated in each of the apprentice's portfolio pieces. </t>
  </si>
  <si>
    <t>Worksheets:</t>
  </si>
  <si>
    <t>Evidence Log</t>
  </si>
  <si>
    <t>A short overview of each piece of evidence with a code that is used by the evidence tracker</t>
  </si>
  <si>
    <t>Summary</t>
  </si>
  <si>
    <t>Presents the status of each competency and the project codes of evidence that are claiming this standard</t>
  </si>
  <si>
    <t>Evidence Matrix - TCs</t>
  </si>
  <si>
    <t>Each piece of evidence is mapped against the technical competency standards</t>
  </si>
  <si>
    <t>Evidence Matrix - SABs</t>
  </si>
  <si>
    <t>Each piece of evidence is mapped against the skills, attributes and behaviour standards</t>
  </si>
  <si>
    <t>Reference</t>
  </si>
  <si>
    <t>Evidence Type</t>
  </si>
  <si>
    <t>Short Description</t>
  </si>
  <si>
    <t>RJ1</t>
  </si>
  <si>
    <t>Reflective Journal</t>
  </si>
  <si>
    <t>SQL queries</t>
  </si>
  <si>
    <t>P1</t>
  </si>
  <si>
    <t>Project</t>
  </si>
  <si>
    <t>Status</t>
  </si>
  <si>
    <t>Projects to review:</t>
  </si>
  <si>
    <t>TC1</t>
  </si>
  <si>
    <t xml:space="preserve">Identify, collect and migrate data to/from a range of internal and external systems </t>
  </si>
  <si>
    <t>TC2</t>
  </si>
  <si>
    <t xml:space="preserve">Manipulate and link different data sets as required </t>
  </si>
  <si>
    <t>TC3</t>
  </si>
  <si>
    <t xml:space="preserve">Interpret and apply the organisations data and information security standards, policies and procedures to data management activities </t>
  </si>
  <si>
    <t>TC4</t>
  </si>
  <si>
    <t xml:space="preserve">Collect and compile data from different sources </t>
  </si>
  <si>
    <t>TC5</t>
  </si>
  <si>
    <t xml:space="preserve">Perform database queries across multiple tables to extract data for analysis </t>
  </si>
  <si>
    <t>TC6</t>
  </si>
  <si>
    <t xml:space="preserve">Perform routine statistical analyses and ad-hoc queries </t>
  </si>
  <si>
    <t>TC7</t>
  </si>
  <si>
    <t xml:space="preserve">Use a range of analytical techniques such as data mining, time series forecasting and modelling techniques to identify and predict trends and patterns in data </t>
  </si>
  <si>
    <t>TC8</t>
  </si>
  <si>
    <t xml:space="preserve">Apply the tools and techniques for data analysis, data visualisation and presentation </t>
  </si>
  <si>
    <t>TC9</t>
  </si>
  <si>
    <t xml:space="preserve">Assist with the production of a range of ad-hoc and standard data analysis reports </t>
  </si>
  <si>
    <t>TC10</t>
  </si>
  <si>
    <t xml:space="preserve">Summarise and present the results of data analysis to a range of stakeholders making recommendations </t>
  </si>
  <si>
    <t>TC11</t>
  </si>
  <si>
    <t xml:space="preserve">Works with the organisation's data architecture </t>
  </si>
  <si>
    <t>TC12</t>
  </si>
  <si>
    <t xml:space="preserve">Assist with data quality checking and cleansing </t>
  </si>
  <si>
    <t>SAB1</t>
  </si>
  <si>
    <t>Logical and creative thinking skills</t>
  </si>
  <si>
    <t>SAB2</t>
  </si>
  <si>
    <t>Analytical and problem solving skills</t>
  </si>
  <si>
    <t>SAB3</t>
  </si>
  <si>
    <t>ability to work independently and to take responsibility</t>
  </si>
  <si>
    <t>SAB4</t>
  </si>
  <si>
    <t>Can use own initiative</t>
  </si>
  <si>
    <t>SAB5</t>
  </si>
  <si>
    <t>A thorough and organsed approach</t>
  </si>
  <si>
    <t>SAB6</t>
  </si>
  <si>
    <t>Ability to work with a range of internal and external people</t>
  </si>
  <si>
    <t>SAB7</t>
  </si>
  <si>
    <t>Ability to communicate effectively in a variety of situations</t>
  </si>
  <si>
    <t>SAB8</t>
  </si>
  <si>
    <t>Maintain productive, professional and secure working environment</t>
  </si>
  <si>
    <t>Identify, collect and migrate data to/from a range of internal and external systems</t>
  </si>
  <si>
    <t>Identify the input data necessary based on requirements elicitation for:</t>
  </si>
  <si>
    <t>Recommended Minimum</t>
  </si>
  <si>
    <t>Internal Systems</t>
  </si>
  <si>
    <t>External Systems</t>
  </si>
  <si>
    <t>Collect data from a datasource</t>
  </si>
  <si>
    <t>Describe 3 sources of unstructured data</t>
  </si>
  <si>
    <t>Migrate data (for subsequent analysis) from 2 different sources and comment on data conversion requirements</t>
  </si>
  <si>
    <t>Join datsets from two disparate sources</t>
  </si>
  <si>
    <t>Manipulate and link different data sets as required</t>
  </si>
  <si>
    <t>Union 2 datsets</t>
  </si>
  <si>
    <t>Manipulate data from 3 sources into a single dataset</t>
  </si>
  <si>
    <t>Interpret and apply the organisations data and information security standards, policies and procedures to data management activities</t>
  </si>
  <si>
    <t>Identify 3 organisational policies relating to the use of data in your company</t>
  </si>
  <si>
    <t>Apply and refer to the organisational policies relating to your use of data</t>
  </si>
  <si>
    <t>Collect and compile data from different sources</t>
  </si>
  <si>
    <t>Collect data from 3 different spreadsheets and compile</t>
  </si>
  <si>
    <t>Compile data from 2 databases into a single spreadsheet or visualisation tool</t>
  </si>
  <si>
    <t>Compile data from 2 reports into a single excel spreadsheet or visualisation tool</t>
  </si>
  <si>
    <t>Perform database queries across multiple tables to extract data for analysis</t>
  </si>
  <si>
    <t>Apply an individual query to 3 different databases</t>
  </si>
  <si>
    <t>Apply multiple queries to the same database</t>
  </si>
  <si>
    <t>Apply inner joins to your datasets</t>
  </si>
  <si>
    <t>Apply left/right joins to your datasets</t>
  </si>
  <si>
    <t>Construct a nested/contained database query</t>
  </si>
  <si>
    <t>Perform routine statistical analyses and ad-hoc queries</t>
  </si>
  <si>
    <t>Calculate the mean and standard deviation for your datasets</t>
  </si>
  <si>
    <r>
      <rPr>
        <rFont val="Arial"/>
        <color rgb="FF000000"/>
        <sz val="11.0"/>
      </rPr>
      <t xml:space="preserve">Undertake Linear Regression with a </t>
    </r>
    <r>
      <rPr>
        <rFont val="Arial"/>
        <b/>
        <color rgb="FF000000"/>
        <sz val="11.0"/>
      </rPr>
      <t>quantitative</t>
    </r>
    <r>
      <rPr>
        <rFont val="Arial"/>
        <color rgb="FF000000"/>
        <sz val="11.0"/>
      </rPr>
      <t xml:space="preserve"> dependent variable</t>
    </r>
  </si>
  <si>
    <r>
      <rPr>
        <rFont val="Arial"/>
        <color rgb="FF000000"/>
        <sz val="11.0"/>
      </rPr>
      <t xml:space="preserve">Undertake Linear Regression with a </t>
    </r>
    <r>
      <rPr>
        <rFont val="Arial"/>
        <b/>
        <color rgb="FF000000"/>
        <sz val="11.0"/>
      </rPr>
      <t>qualitative</t>
    </r>
    <r>
      <rPr>
        <rFont val="Arial"/>
        <color rgb="FF000000"/>
        <sz val="11.0"/>
      </rPr>
      <t xml:space="preserve"> dependent variable</t>
    </r>
  </si>
  <si>
    <t>Undertake Linear Regression with multiple dependent variables</t>
  </si>
  <si>
    <t>Apply a statistical significance test to a dataset</t>
  </si>
  <si>
    <t>Justify the removal of outliers in a dataset</t>
  </si>
  <si>
    <t>Use a range of analytical techniques such as data mining, time series forecasting and modelling techniques to identify and predict trends and patterns in data</t>
  </si>
  <si>
    <t>Apply different data mining tools (Excel, Tableau, SQL, R, Python etc) to large datasets to find patterns</t>
  </si>
  <si>
    <t>Apply methods for cleaning incorrect, inconsistent, redundant and incomplete data</t>
  </si>
  <si>
    <t>Perform data verification on migrated or joined datasets</t>
  </si>
  <si>
    <t>Remove duplicates from your dataset</t>
  </si>
  <si>
    <t>Apply time series analysis to your dataset to determine trends</t>
  </si>
  <si>
    <t>Apply time series forecasting to a dataset to predict a future value</t>
  </si>
  <si>
    <t>Apply the tools and techniques for data analysis, data visualisation and presentation</t>
  </si>
  <si>
    <t>Undertake an analyses which produce actionable insights</t>
  </si>
  <si>
    <t>Describe 3 qualities of a good data visualisation</t>
  </si>
  <si>
    <t>Create data visualisations for your analysis                                                                                                                                                You must include at least 1 example of each: statistical graphics, Plots, Infographics, Tables, Charts</t>
  </si>
  <si>
    <t>Quantitative</t>
  </si>
  <si>
    <t>Qualitative</t>
  </si>
  <si>
    <t>Assist with the production of a range of ad-hoc and standard data analysis reports</t>
  </si>
  <si>
    <t>Produce an analytics report using different formats including:                                                                                               Tableau (or similar) dashboard, PowerPoint, Email, Word</t>
  </si>
  <si>
    <t>Standard/Regular</t>
  </si>
  <si>
    <t>Ad hoc</t>
  </si>
  <si>
    <t>Explain the quantitative insights in a piece of analysis</t>
  </si>
  <si>
    <t>Summarise and present the results of data analysis to a range of stakeholders making recommendations</t>
  </si>
  <si>
    <t>Present the outcomes of an analysis to a stakeholder</t>
  </si>
  <si>
    <t>Summarise the outcomes of an analysis using different communication methods</t>
  </si>
  <si>
    <t>Works with the organisation's data architecture</t>
  </si>
  <si>
    <t>Justify the use (or lack of) Big Data technologies in your analysis</t>
  </si>
  <si>
    <t>Describe the data architecture that supports your analysis</t>
  </si>
  <si>
    <t>Comment on the relevance of a company policy/standard/model/rule in your analysis</t>
  </si>
  <si>
    <t>Assist with data quality checking and cleansing</t>
  </si>
  <si>
    <t>Apply data cleansing principles to your datasets</t>
  </si>
  <si>
    <t>Structured</t>
  </si>
  <si>
    <t>Unstructured</t>
  </si>
  <si>
    <t>Evidence</t>
  </si>
  <si>
    <t>Y</t>
  </si>
  <si>
    <r>
      <rPr>
        <rFont val="Arial"/>
        <color rgb="FF000000"/>
        <sz val="11.0"/>
      </rPr>
      <t xml:space="preserve">Undertake Linear Regression with a </t>
    </r>
    <r>
      <rPr>
        <rFont val="Arial"/>
        <b/>
        <color rgb="FF000000"/>
        <sz val="11.0"/>
      </rPr>
      <t>quantitative</t>
    </r>
    <r>
      <rPr>
        <rFont val="Arial"/>
        <color rgb="FF000000"/>
        <sz val="11.0"/>
      </rPr>
      <t xml:space="preserve"> dependent variable</t>
    </r>
  </si>
  <si>
    <r>
      <rPr>
        <rFont val="Arial"/>
        <color rgb="FF000000"/>
        <sz val="11.0"/>
      </rPr>
      <t xml:space="preserve">Undertake Linear Regression with a </t>
    </r>
    <r>
      <rPr>
        <rFont val="Arial"/>
        <b/>
        <color rgb="FF000000"/>
        <sz val="11.0"/>
      </rPr>
      <t>qualitative</t>
    </r>
    <r>
      <rPr>
        <rFont val="Arial"/>
        <color rgb="FF000000"/>
        <sz val="11.0"/>
      </rPr>
      <t xml:space="preserve"> dependent variable</t>
    </r>
  </si>
  <si>
    <t>Completed</t>
  </si>
  <si>
    <t>Explores possible analytical possibilities before commiting to a final plan</t>
  </si>
  <si>
    <t>Demonstrates an understanding of the business problem &amp; context</t>
  </si>
  <si>
    <t>Proceeds via rational steps</t>
  </si>
  <si>
    <t>Evaluates the relevance and value of evidence</t>
  </si>
  <si>
    <t>Supports recommendations/conclusions with evidence</t>
  </si>
  <si>
    <t>Identifies any shortcomings of the data/analysis</t>
  </si>
  <si>
    <t>Demostrates adaptability in the face of change</t>
  </si>
  <si>
    <t>Makes connections between different data sources</t>
  </si>
  <si>
    <t>Defines clear goals</t>
  </si>
  <si>
    <t>Prioritises actions</t>
  </si>
  <si>
    <t>Develops solutions</t>
  </si>
  <si>
    <t>Ability to work independently and to take responsibility</t>
  </si>
  <si>
    <t>Demonstrates an awareness of their own strengths and areas for development</t>
  </si>
  <si>
    <t>Deals with unexpected situations</t>
  </si>
  <si>
    <t>Ensures that all projects are completed to the deadlines set</t>
  </si>
  <si>
    <t>Understands the benefit of exceeding customer expectations</t>
  </si>
  <si>
    <t>Understands and supports the commercial needs of the business</t>
  </si>
  <si>
    <t>Actively looks for new opportunities in both role and industry</t>
  </si>
  <si>
    <t>Identifies business need and addresses accordingly</t>
  </si>
  <si>
    <t>A thorough and organised approach</t>
  </si>
  <si>
    <t>Investigates the commercial objectives of an anaytical project</t>
  </si>
  <si>
    <t>Undertakes the analysis in a rational order</t>
  </si>
  <si>
    <t>Explains the reasons behind the choice of analysis performed</t>
  </si>
  <si>
    <t>Appreciates which business roles and figures can support a business project</t>
  </si>
  <si>
    <t>Demonstrates professionalism when representing the company to external stakeholders</t>
  </si>
  <si>
    <t>Manages conflict constructively</t>
  </si>
  <si>
    <t>Prioritises stakeholder need</t>
  </si>
  <si>
    <t>Chooses the most effective method of communication for their audience</t>
  </si>
  <si>
    <t>Influences others</t>
  </si>
  <si>
    <t>Understands the goal of the communication</t>
  </si>
  <si>
    <t>Understands the goal, vision and values or the organisation</t>
  </si>
  <si>
    <t>Understands the regulatory environment of the business</t>
  </si>
  <si>
    <t>Applies data protection measures to public and proprietary datasets</t>
  </si>
  <si>
    <t>Promotes teamwork</t>
  </si>
  <si>
    <t>Understands how their role fits within the larger team and business structure</t>
  </si>
  <si>
    <t>Tech Knowledge</t>
  </si>
  <si>
    <t>Understand the range of data protection and legal issues</t>
  </si>
  <si>
    <t>Describe how GDPR affects your business, including the potential penalties</t>
  </si>
  <si>
    <t>Explain restrictions in 1 analytics project due to data protection</t>
  </si>
  <si>
    <t>Identify 2 risks to your business of not complying with the Data Protection Act</t>
  </si>
  <si>
    <t>Understand the data life cycle</t>
  </si>
  <si>
    <t>Explain each of the stages of the data lifecycle with reference to required tools &amp; processes</t>
  </si>
  <si>
    <t>Create a flowchart to show the data lifecycle for 1 project</t>
  </si>
  <si>
    <t>Understand the different types of data, including open and public data, administrative data, and research data</t>
  </si>
  <si>
    <t>Define each type of data with at least 2 examples of each</t>
  </si>
  <si>
    <t>Understand the differences between structured and unstructured data</t>
  </si>
  <si>
    <t>Define each of the 4 data types and give 2 examples of each in your industry</t>
  </si>
  <si>
    <r>
      <rPr>
        <rFont val="Calibri"/>
        <color rgb="FF000000"/>
        <sz val="11.0"/>
      </rPr>
      <t xml:space="preserve">Explain why it is important to </t>
    </r>
    <r>
      <rPr>
        <rFont val="Arial"/>
        <b/>
        <color rgb="FF000000"/>
        <sz val="10.0"/>
      </rPr>
      <t>rapidly</t>
    </r>
    <r>
      <rPr>
        <rFont val="Arial"/>
        <color rgb="FF000000"/>
        <sz val="10.0"/>
      </rPr>
      <t xml:space="preserve"> analyse both unstructured and structured data in your industry</t>
    </r>
  </si>
  <si>
    <t>Describe the data structures used in 3 data projects</t>
  </si>
  <si>
    <t>Understand the fundamentals of data structures, database system design, implementation and maintenance</t>
  </si>
  <si>
    <t>Describe what is meant by a 'data structure' using examples from BCS Concepts</t>
  </si>
  <si>
    <t xml:space="preserve">Describe the ETL process for a company database </t>
  </si>
  <si>
    <t>Explain why database maintenance is important to your company</t>
  </si>
  <si>
    <t>Describe the normalisation level of the databases used in 2 analytical projects</t>
  </si>
  <si>
    <t>Understand the importance of the domain context for data analytics</t>
  </si>
  <si>
    <t>Describe business context in the introduction/requirements elicitation</t>
  </si>
  <si>
    <t>Select relevant datasets for use in analytics</t>
  </si>
  <si>
    <t>Understand the quality issues that can arise with data and how to avoid and/or resolve these</t>
  </si>
  <si>
    <t>Justify data validation steps in 3 analytical projects</t>
  </si>
  <si>
    <t>Justify data verification steps in 3 analytical projects</t>
  </si>
  <si>
    <t>Describe 2 issues caused by data issues and how they were resolved</t>
  </si>
  <si>
    <t>Understand the importance of clearly defining customer requirements for data analysis</t>
  </si>
  <si>
    <t>Describe a time you had to gather customer requirements and how this informed your subsequent data analysis process</t>
  </si>
  <si>
    <t>Justify the requirements elicitation process with reference to 3 projects</t>
  </si>
  <si>
    <t>Understand the processes and tools used for data integration</t>
  </si>
  <si>
    <t>Justify the use of a chosen data tool in 3 projects</t>
  </si>
  <si>
    <t>Understand the steps involved in carrying out routine data analysis tasks</t>
  </si>
  <si>
    <t>Describe 2 analytics projects in terms of the Data Analysis Lifecycle</t>
  </si>
  <si>
    <t>The learner will….</t>
  </si>
  <si>
    <t>LO</t>
  </si>
  <si>
    <t>The learner can…</t>
  </si>
  <si>
    <t>AC</t>
  </si>
  <si>
    <t>Explore the different types of data, including
 open and public data, administrative data, and research data.</t>
  </si>
  <si>
    <t>Describe the differences between data (raw or unorganised facts), information (processed data to make it useful) and knowledge (understanding of information).</t>
  </si>
  <si>
    <t>• Typical formats and sources are: CSV, XML, RTF, TXT and File.
 • Benefits and limitations.
 • Database transformations needed of each type are organisation, structuring and processing (or Concept, mapping, matching).</t>
  </si>
  <si>
    <t>Understand and explain the range of different types of data and the implications for allowable use, data quality, privacy concerns and availability.</t>
  </si>
  <si>
    <t>• Open and public vs. proprietary data.
 • Operational (data used in the day-to-day business operations) vs. administrative data (data used for the administration and management).
 • Research data.</t>
  </si>
  <si>
    <t>Understand the importance of data classification anddescribe how to classify data which are:</t>
  </si>
  <si>
    <t>• Structured and unstructured data.
 • Quantitative data.</t>
  </si>
  <si>
    <t>o Categorical (Discrete)</t>
  </si>
  <si>
    <t>o Continuous (Time-series)</t>
  </si>
  <si>
    <t>• Qualitative data.</t>
  </si>
  <si>
    <t>o Binomial</t>
  </si>
  <si>
    <t>o Nominal</t>
  </si>
  <si>
    <t>o Ordinal</t>
  </si>
  <si>
    <t>Explore the data lifecycle.</t>
  </si>
  <si>
    <t>Understand and describe how the flow of an information system’s data and associated metadata follows a lifecycle.</t>
  </si>
  <si>
    <t>Explain each of the stages of a data lifecycle, which are:</t>
  </si>
  <si>
    <t>• Creation;</t>
  </si>
  <si>
    <t>• Initial storage;</t>
  </si>
  <si>
    <t>• Archived;</t>
  </si>
  <si>
    <t>• Obsolete;</t>
  </si>
  <si>
    <t>• Deleted.</t>
  </si>
  <si>
    <t>Explain the differences between structured
 and unstructured data.</t>
  </si>
  <si>
    <t>Describe that structured data is information which can be ordered and processed by data analysis tools.</t>
  </si>
  <si>
    <t>Recognise common sources of structured data:</t>
  </si>
  <si>
    <t>• Data files organised sequentially or organised serially.
 • Tables stored within a database management system.
 • Extensible Markup Language.</t>
  </si>
  <si>
    <t>Explain that unstructured data can take various formats:</t>
  </si>
  <si>
    <t>• Word processor, spreadsheet and PowerPoint files;
 • Audio;
 • Video;
 • Sensor and log data;
 • External data (such as social media feeds);
 • Paper-based documents.</t>
  </si>
  <si>
    <t>Recognise how structured and unstructured data complement each other to derive rich insight.</t>
  </si>
  <si>
    <t>• Enhance analysis of the other (Structured or Unstructured text data).
 • Combined into a common model.
 • Big data analytics.</t>
  </si>
  <si>
    <t>Understand the importance of being able to rapidly analyse structured and unstructured data to maximise insight for the business.</t>
  </si>
  <si>
    <t>Show the importance of clearly defining
 customer requirements for data.</t>
  </si>
  <si>
    <t>Recognise and understand why data does not provide the answers to business problems.</t>
  </si>
  <si>
    <t>Understand the customer requirements and recognise the best way to obtain the relevant information through:</t>
  </si>
  <si>
    <t>• Classifying different types of requirements:</t>
  </si>
  <si>
    <t>o General requirements, such as business policies and standards
 o Technical requirements</t>
  </si>
  <si>
    <t>Explain the difference between validation and verification.</t>
  </si>
  <si>
    <t>Explain the requirements elicitation process.</t>
  </si>
  <si>
    <t>• Documentation included / used.
 • Explicit vs. tacit knowledge.
 • Different elicitation techniques. For example, apprentice, observe, recount, enact.</t>
  </si>
  <si>
    <t>Recognise and interpret various data models used in the
 requirements gathering process</t>
  </si>
  <si>
    <t>• Recognise and interpret logical, physical, and conceptual data models.</t>
  </si>
  <si>
    <t>Develop an understanding of the quality issues
 that can arise with data and how to avoid and/or resolve issues experienced.</t>
  </si>
  <si>
    <t>Understand the importance and necessity of good quality
 data in respect to:</t>
  </si>
  <si>
    <t>• Legal and regulatory compliance.
 • Commercial and intellectual property.
 • Confidentiality, integrity, and availability.</t>
  </si>
  <si>
    <t>Identify the common sources of errors (such as
 completeness, uniqueness, timeliness, accuracy, and consistency) and how to avoid and/or resolve them through:</t>
  </si>
  <si>
    <t>• Entry / Transcription;
 • Process; • Identification;
 • Usage;
 • Validity;
 • Structure.</t>
  </si>
  <si>
    <t>Explain that minor data errors can cause major issues for
 data analysis: Major issues are:</t>
  </si>
  <si>
    <t>• Cost;</t>
  </si>
  <si>
    <t>• Accuracy;</t>
  </si>
  <si>
    <t>• Inconsistency;</t>
  </si>
  <si>
    <t>• Cleanliness.</t>
  </si>
  <si>
    <t>Understand that there will be a direct benefit to the value of data analytics through improving the data quality and having a defined organisational strategy for data creation and storage.</t>
  </si>
  <si>
    <t>• Improved business decision making.</t>
  </si>
  <si>
    <t>Explore the steps involved in carrying out
 routine data analysis tasks.</t>
  </si>
  <si>
    <t>List the typical routine steps of data analysis:</t>
  </si>
  <si>
    <t>• Problem hypothesis;</t>
  </si>
  <si>
    <t>• Identifying what to measure;
 • Collect data;
 • Cleanse data;
 • Model data;
 • Visualise data;
 • Analyse data;
 • Interpret results;
 • Document and communicate results.</t>
  </si>
  <si>
    <t>Explore and gain knowledge on the range of
 data protection and legal issues.</t>
  </si>
  <si>
    <t>Understand and explain that routine data analysis includes
 analysing data, interpreting, documenting, and communicating results.</t>
  </si>
  <si>
    <t>• Analysing data:</t>
  </si>
  <si>
    <t>o Reconcile and compare with other sources</t>
  </si>
  <si>
    <t>• Interpreting results:</t>
  </si>
  <si>
    <t>o Understand the relationship between variables
 o Show and compare the results in terms of real world objects</t>
  </si>
  <si>
    <t>• Documenting and communicating results:</t>
  </si>
  <si>
    <t>o List the models and assumptions
 o Understand your customer and stakeholders needs and communication style</t>
  </si>
  <si>
    <t>Describe the data protection and privacy issues that can
 occur during data analysis activities.</t>
  </si>
  <si>
    <t>• Discuss the types, formats and activities that are protected: o Personally Identifiable Information o Protected Health Information</t>
  </si>
  <si>
    <t>Recall and describe the 8 principles of the Data Protection
 Act.</t>
  </si>
  <si>
    <t>Explain the need to comply with the Data Protection Act
 1998 UK.</t>
  </si>
  <si>
    <t>• Rights and obligations.
 • Enforcement agencies.
 • Regulatory and legal penalties.</t>
  </si>
  <si>
    <t>Explore the fundamentals of data structures
 and database system design, implementation, and maintenance.</t>
  </si>
  <si>
    <t>Understand that data structure refers to different ways of
 describing different types of information.</t>
  </si>
  <si>
    <t>• Files;</t>
  </si>
  <si>
    <t>• Lists;</t>
  </si>
  <si>
    <t>• Arrays;</t>
  </si>
  <si>
    <t>• Records;</t>
  </si>
  <si>
    <t>• Trees;</t>
  </si>
  <si>
    <t>• Tables.</t>
  </si>
  <si>
    <t>Identify that data structure refers to formalised ways of
 identifying, accessing, and manipulating data attributes by forming logical groupings of attributes into:</t>
  </si>
  <si>
    <t>Explore database system design,
 implementation, and maintenance.</t>
  </si>
  <si>
    <t>Apply data modelling techniques within database design,
 producing data models from different perspectives including:</t>
  </si>
  <si>
    <t>• Conceptual;</t>
  </si>
  <si>
    <t>• Logical;</t>
  </si>
  <si>
    <t>• Physical.</t>
  </si>
  <si>
    <t>Recognise the most common forms of database, including: •
 Relational;</t>
  </si>
  <si>
    <t>• Hierarchical;</t>
  </si>
  <si>
    <t>• Network;</t>
  </si>
  <si>
    <t>• Object-oriented;</t>
  </si>
  <si>
    <t>• Multi-dimensional (data cubes and hypercubes);
 • NoSQL.</t>
  </si>
  <si>
    <t>Demonstrate how a logical data model can be transformed
 into a physical database design, including normalisation and de-normalisation:</t>
  </si>
  <si>
    <t>• Normalisation:</t>
  </si>
  <si>
    <t>o Redundancy free</t>
  </si>
  <si>
    <t>o Unambiguous</t>
  </si>
  <si>
    <t>o Flexible / extensible</t>
  </si>
  <si>
    <t>• De-normalisation:</t>
  </si>
  <si>
    <t>o Introduction of derivable data (cumulative values, flags / status values)
 o Splitting logical data structures
 o Combining logical data structures
 o Introducing potentially redundant relationships</t>
  </si>
  <si>
    <t>Recognise that database maintenance is an activity
 designed to keep a database running smoothly and that a database can become sluggish and otherwise lose functionality.</t>
  </si>
  <si>
    <t>• Log file maintenance;
 • Data compaction;
 • Defragmentation;
 • Integrity Check;
 • Data Warehousing.</t>
  </si>
  <si>
    <t>Explain the importance of maintaining a database by backing
 up the data securely.</t>
  </si>
  <si>
    <t>Understand the organisation's data
 architecture.</t>
  </si>
  <si>
    <t>Explain how an organisation’s data architecture defines how
 data is stored, managed, used and integrated within an organisation and its database systems.</t>
  </si>
  <si>
    <t>• Understand that it typically comprises of:</t>
  </si>
  <si>
    <t>o Rules</t>
  </si>
  <si>
    <t>o Policies</t>
  </si>
  <si>
    <t>o Standards</t>
  </si>
  <si>
    <t>o Models</t>
  </si>
  <si>
    <t>Define the nature of the Data Architecture functions.</t>
  </si>
  <si>
    <t>Describe why a business needs to map its data to its infrastructure, applications, and business functions.</t>
  </si>
  <si>
    <t>Explain the need for definition and governance of data architectures and Data Architecture Functions:</t>
  </si>
  <si>
    <t>o Data migration</t>
  </si>
  <si>
    <t>o Data modelling</t>
  </si>
  <si>
    <t>o Data integration</t>
  </si>
  <si>
    <t>o Data warehousing</t>
  </si>
  <si>
    <t>o Database design</t>
  </si>
  <si>
    <t>Explore the importance of the domain
 context for data analytics.</t>
  </si>
  <si>
    <t>Understand and explain the importance of having relevan domain (industry / organisation) knowledge to enable effective data analysis.</t>
  </si>
  <si>
    <t>Describe the role of:</t>
  </si>
  <si>
    <t>o Decision analytics;</t>
  </si>
  <si>
    <t>o Descriptive analytics;</t>
  </si>
  <si>
    <t>o Predictive analytics;</t>
  </si>
  <si>
    <t>o Prescriptive analytics.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</si>
</sst>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sz val="14.0"/>
      <color rgb="FF000000"/>
      <name val="Arial"/>
    </font>
    <font/>
    <font>
      <b/>
      <sz val="11.0"/>
      <color theme="1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b/>
      <sz val="16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</border>
    <border>
      <left/>
      <right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</border>
    <border>
      <left style="thin">
        <color rgb="FF000000"/>
      </left>
      <right/>
      <top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2" fontId="1" numFmtId="0" xfId="0" applyBorder="1" applyFont="1"/>
    <xf borderId="1" fillId="2" fontId="2" numFmtId="0" xfId="0" applyBorder="1" applyFont="1"/>
    <xf borderId="2" fillId="2" fontId="3" numFmtId="0" xfId="0" applyBorder="1" applyFont="1"/>
    <xf borderId="2" fillId="2" fontId="0" numFmtId="0" xfId="0" applyBorder="1" applyFont="1"/>
    <xf borderId="1" fillId="2" fontId="0" numFmtId="0" xfId="0" applyAlignment="1" applyBorder="1" applyFont="1">
      <alignment shrinkToFit="0" wrapText="1"/>
    </xf>
    <xf borderId="1" fillId="2" fontId="3" numFmtId="0" xfId="0" applyAlignment="1" applyBorder="1" applyFont="1">
      <alignment horizontal="left" vertical="center"/>
    </xf>
    <xf borderId="1" fillId="2" fontId="3" numFmtId="0" xfId="0" applyBorder="1" applyFont="1"/>
    <xf borderId="2" fillId="2" fontId="0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/>
    </xf>
    <xf borderId="1" fillId="2" fontId="4" numFmtId="0" xfId="0" applyBorder="1" applyFont="1"/>
    <xf borderId="1" fillId="2" fontId="4" numFmtId="0" xfId="0" applyAlignment="1" applyBorder="1" applyFont="1">
      <alignment horizontal="left"/>
    </xf>
    <xf borderId="1" fillId="2" fontId="4" numFmtId="0" xfId="0" applyAlignment="1" applyBorder="1" applyFont="1">
      <alignment shrinkToFit="0" wrapText="1"/>
    </xf>
    <xf borderId="3" fillId="2" fontId="5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left" vertical="center"/>
    </xf>
    <xf borderId="2" fillId="2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2" fillId="2" fontId="6" numFmtId="0" xfId="0" applyAlignment="1" applyBorder="1" applyFont="1">
      <alignment horizontal="center" shrinkToFit="0" vertical="center" wrapText="1"/>
    </xf>
    <xf borderId="6" fillId="0" fontId="7" numFmtId="0" xfId="0" applyBorder="1" applyFont="1"/>
    <xf borderId="7" fillId="0" fontId="7" numFmtId="0" xfId="0" applyBorder="1" applyFont="1"/>
    <xf borderId="2" fillId="2" fontId="5" numFmtId="0" xfId="0" applyAlignment="1" applyBorder="1" applyFont="1">
      <alignment shrinkToFit="0" vertical="center" wrapText="1"/>
    </xf>
    <xf borderId="2" fillId="2" fontId="4" numFmtId="0" xfId="0" applyBorder="1" applyFont="1"/>
    <xf borderId="8" fillId="0" fontId="7" numFmtId="0" xfId="0" applyBorder="1" applyFont="1"/>
    <xf borderId="9" fillId="0" fontId="7" numFmtId="0" xfId="0" applyBorder="1" applyFont="1"/>
    <xf borderId="4" fillId="2" fontId="4" numFmtId="0" xfId="0" applyAlignment="1" applyBorder="1" applyFont="1">
      <alignment horizontal="left" shrinkToFit="0" vertical="center" wrapText="1"/>
    </xf>
    <xf borderId="5" fillId="3" fontId="4" numFmtId="0" xfId="0" applyAlignment="1" applyBorder="1" applyFill="1" applyFont="1">
      <alignment horizontal="center" shrinkToFit="0" vertical="center" wrapText="1"/>
    </xf>
    <xf borderId="2" fillId="3" fontId="4" numFmtId="0" xfId="0" applyBorder="1" applyFont="1"/>
    <xf borderId="2" fillId="2" fontId="8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vertical="center"/>
    </xf>
    <xf borderId="11" fillId="0" fontId="7" numFmtId="0" xfId="0" applyBorder="1" applyFont="1"/>
    <xf borderId="12" fillId="2" fontId="5" numFmtId="0" xfId="0" applyAlignment="1" applyBorder="1" applyFont="1">
      <alignment horizontal="center"/>
    </xf>
    <xf borderId="13" fillId="0" fontId="7" numFmtId="0" xfId="0" applyBorder="1" applyFont="1"/>
    <xf borderId="14" fillId="0" fontId="7" numFmtId="0" xfId="0" applyBorder="1" applyFont="1"/>
    <xf borderId="15" fillId="0" fontId="7" numFmtId="0" xfId="0" applyBorder="1" applyFont="1"/>
    <xf borderId="16" fillId="0" fontId="7" numFmtId="0" xfId="0" applyBorder="1" applyFont="1"/>
    <xf borderId="5" fillId="2" fontId="4" numFmtId="0" xfId="0" applyAlignment="1" applyBorder="1" applyFont="1">
      <alignment shrinkToFit="0" vertical="center" wrapText="1"/>
    </xf>
    <xf borderId="12" fillId="3" fontId="4" numFmtId="0" xfId="0" applyAlignment="1" applyBorder="1" applyFont="1">
      <alignment horizontal="center"/>
    </xf>
    <xf borderId="5" fillId="2" fontId="5" numFmtId="0" xfId="0" applyAlignment="1" applyBorder="1" applyFont="1">
      <alignment shrinkToFit="0" vertical="center" wrapText="1"/>
    </xf>
    <xf borderId="2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 readingOrder="0"/>
    </xf>
    <xf borderId="12" fillId="3" fontId="4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shrinkToFit="0" wrapText="1"/>
    </xf>
    <xf borderId="17" fillId="2" fontId="4" numFmtId="0" xfId="0" applyAlignment="1" applyBorder="1" applyFont="1">
      <alignment horizontal="center" shrinkToFit="0" vertical="center" wrapText="1"/>
    </xf>
    <xf borderId="18" fillId="2" fontId="4" numFmtId="0" xfId="0" applyAlignment="1" applyBorder="1" applyFont="1">
      <alignment horizontal="center" shrinkToFit="0" vertical="center" wrapText="1"/>
    </xf>
    <xf borderId="19" fillId="0" fontId="7" numFmtId="0" xfId="0" applyBorder="1" applyFont="1"/>
    <xf borderId="0" fillId="0" fontId="5" numFmtId="9" xfId="0" applyFont="1" applyNumberFormat="1"/>
    <xf borderId="20" fillId="0" fontId="7" numFmtId="0" xfId="0" applyBorder="1" applyFont="1"/>
    <xf borderId="21" fillId="0" fontId="7" numFmtId="0" xfId="0" applyBorder="1" applyFont="1"/>
    <xf borderId="22" fillId="2" fontId="0" numFmtId="0" xfId="0" applyBorder="1" applyFont="1"/>
    <xf borderId="3" fillId="2" fontId="5" numFmtId="0" xfId="0" applyAlignment="1" applyBorder="1" applyFont="1">
      <alignment horizontal="center" shrinkToFit="0" vertical="center" wrapText="1"/>
    </xf>
    <xf borderId="23" fillId="2" fontId="4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left" shrinkToFit="0" vertical="center" wrapText="1"/>
    </xf>
    <xf borderId="24" fillId="0" fontId="7" numFmtId="0" xfId="0" applyBorder="1" applyFont="1"/>
    <xf borderId="25" fillId="2" fontId="4" numFmtId="0" xfId="0" applyAlignment="1" applyBorder="1" applyFont="1">
      <alignment horizontal="left" shrinkToFit="0" vertical="center" wrapText="1"/>
    </xf>
    <xf borderId="26" fillId="0" fontId="7" numFmtId="0" xfId="0" applyBorder="1" applyFont="1"/>
    <xf borderId="27" fillId="2" fontId="4" numFmtId="0" xfId="0" applyAlignment="1" applyBorder="1" applyFont="1">
      <alignment horizontal="left" shrinkToFit="0" vertical="center" wrapText="1"/>
    </xf>
    <xf borderId="28" fillId="2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left" shrinkToFit="0" vertical="center" wrapText="1"/>
    </xf>
    <xf borderId="29" fillId="2" fontId="4" numFmtId="0" xfId="0" applyAlignment="1" applyBorder="1" applyFont="1">
      <alignment horizontal="left" shrinkToFit="0" vertical="center" wrapText="1"/>
    </xf>
    <xf borderId="30" fillId="2" fontId="4" numFmtId="0" xfId="0" applyAlignment="1" applyBorder="1" applyFont="1">
      <alignment horizontal="left" shrinkToFit="0" vertical="center" wrapText="1"/>
    </xf>
    <xf borderId="28" fillId="2" fontId="4" numFmtId="0" xfId="0" applyAlignment="1" applyBorder="1" applyFont="1">
      <alignment horizontal="left" shrinkToFit="0" vertical="center" wrapText="1"/>
    </xf>
    <xf borderId="31" fillId="2" fontId="4" numFmtId="0" xfId="0" applyAlignment="1" applyBorder="1" applyFont="1">
      <alignment horizontal="left" shrinkToFit="0" vertical="center" wrapText="1"/>
    </xf>
    <xf borderId="32" fillId="2" fontId="4" numFmtId="0" xfId="0" applyAlignment="1" applyBorder="1" applyFont="1">
      <alignment horizontal="left" shrinkToFit="0" vertical="center" wrapText="1"/>
    </xf>
    <xf borderId="33" fillId="2" fontId="4" numFmtId="0" xfId="0" applyAlignment="1" applyBorder="1" applyFont="1">
      <alignment horizontal="left" shrinkToFit="0" vertical="center" wrapText="1"/>
    </xf>
    <xf borderId="1" fillId="2" fontId="0" numFmtId="0" xfId="0" applyAlignment="1" applyBorder="1" applyFont="1">
      <alignment horizontal="center"/>
    </xf>
    <xf borderId="1" fillId="2" fontId="0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/>
    </xf>
    <xf borderId="10" fillId="2" fontId="4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2" fillId="0" fontId="4" numFmtId="0" xfId="0" applyBorder="1" applyFont="1"/>
    <xf borderId="34" fillId="2" fontId="4" numFmtId="0" xfId="0" applyAlignment="1" applyBorder="1" applyFont="1">
      <alignment horizontal="left" vertical="center"/>
    </xf>
    <xf borderId="2" fillId="2" fontId="4" numFmtId="0" xfId="0" applyAlignment="1" applyBorder="1" applyFont="1">
      <alignment readingOrder="0"/>
    </xf>
    <xf borderId="35" fillId="2" fontId="4" numFmtId="0" xfId="0" applyAlignment="1" applyBorder="1" applyFont="1">
      <alignment horizontal="left" vertical="center"/>
    </xf>
    <xf borderId="36" fillId="2" fontId="4" numFmtId="0" xfId="0" applyAlignment="1" applyBorder="1" applyFont="1">
      <alignment horizontal="left" vertical="center"/>
    </xf>
    <xf borderId="22" fillId="2" fontId="4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vertical="center"/>
    </xf>
    <xf borderId="1" fillId="4" fontId="9" numFmtId="0" xfId="0" applyBorder="1" applyFill="1" applyFont="1"/>
    <xf borderId="1" fillId="4" fontId="9" numFmtId="0" xfId="0" applyAlignment="1" applyBorder="1" applyFont="1">
      <alignment horizontal="left" shrinkToFit="0" vertical="center" wrapText="1"/>
    </xf>
    <xf borderId="1" fillId="4" fontId="9" numFmtId="0" xfId="0" applyAlignment="1" applyBorder="1" applyFont="1">
      <alignment vertical="center"/>
    </xf>
    <xf borderId="37" fillId="4" fontId="9" numFmtId="0" xfId="0" applyBorder="1" applyFont="1"/>
    <xf borderId="38" fillId="0" fontId="7" numFmtId="0" xfId="0" applyBorder="1" applyFont="1"/>
    <xf borderId="4" fillId="5" fontId="10" numFmtId="0" xfId="0" applyAlignment="1" applyBorder="1" applyFill="1" applyFont="1">
      <alignment horizontal="center"/>
    </xf>
    <xf borderId="3" fillId="5" fontId="9" numFmtId="0" xfId="0" applyAlignment="1" applyBorder="1" applyFont="1">
      <alignment horizontal="left" shrinkToFit="0" vertical="center" wrapText="1"/>
    </xf>
    <xf borderId="29" fillId="4" fontId="9" numFmtId="0" xfId="0" applyAlignment="1" applyBorder="1" applyFont="1">
      <alignment vertical="center"/>
    </xf>
    <xf borderId="30" fillId="4" fontId="9" numFmtId="0" xfId="0" applyAlignment="1" applyBorder="1" applyFont="1">
      <alignment vertical="center"/>
    </xf>
    <xf borderId="31" fillId="4" fontId="9" numFmtId="0" xfId="0" applyAlignment="1" applyBorder="1" applyFont="1">
      <alignment vertical="center"/>
    </xf>
    <xf borderId="35" fillId="5" fontId="10" numFmtId="0" xfId="0" applyAlignment="1" applyBorder="1" applyFont="1">
      <alignment horizontal="center"/>
    </xf>
    <xf borderId="27" fillId="5" fontId="9" numFmtId="0" xfId="0" applyAlignment="1" applyBorder="1" applyFont="1">
      <alignment horizontal="left" shrinkToFit="0" vertical="center" wrapText="1"/>
    </xf>
    <xf borderId="28" fillId="5" fontId="9" numFmtId="0" xfId="0" applyAlignment="1" applyBorder="1" applyFont="1">
      <alignment horizontal="left" shrinkToFit="0" vertical="center" wrapText="1"/>
    </xf>
    <xf borderId="33" fillId="5" fontId="10" numFmtId="0" xfId="0" applyAlignment="1" applyBorder="1" applyFont="1">
      <alignment horizontal="center"/>
    </xf>
    <xf borderId="5" fillId="5" fontId="10" numFmtId="0" xfId="0" applyAlignment="1" applyBorder="1" applyFont="1">
      <alignment horizontal="center"/>
    </xf>
    <xf borderId="2" fillId="5" fontId="9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1" numFmtId="0" xfId="0" applyAlignment="1" applyFont="1">
      <alignment vertical="center"/>
    </xf>
    <xf borderId="1" fillId="4" fontId="12" numFmtId="0" xfId="0" applyBorder="1" applyFont="1"/>
    <xf borderId="1" fillId="4" fontId="13" numFmtId="0" xfId="0" applyAlignment="1" applyBorder="1" applyFont="1">
      <alignment horizontal="center"/>
    </xf>
    <xf borderId="2" fillId="4" fontId="13" numFmtId="0" xfId="0" applyBorder="1" applyFont="1"/>
    <xf borderId="2" fillId="4" fontId="13" numFmtId="0" xfId="0" applyAlignment="1" applyBorder="1" applyFont="1">
      <alignment horizontal="center"/>
    </xf>
    <xf borderId="36" fillId="4" fontId="13" numFmtId="0" xfId="0" applyBorder="1" applyFont="1"/>
    <xf borderId="3" fillId="4" fontId="12" numFmtId="0" xfId="0" applyAlignment="1" applyBorder="1" applyFont="1">
      <alignment horizontal="center"/>
    </xf>
    <xf borderId="3" fillId="4" fontId="13" numFmtId="0" xfId="0" applyAlignment="1" applyBorder="1" applyFont="1">
      <alignment horizontal="center"/>
    </xf>
    <xf borderId="31" fillId="4" fontId="12" numFmtId="0" xfId="0" applyBorder="1" applyFont="1"/>
    <xf borderId="30" fillId="4" fontId="12" numFmtId="0" xfId="0" applyBorder="1" applyFont="1"/>
    <xf borderId="2" fillId="4" fontId="12" numFmtId="0" xfId="0" applyBorder="1" applyFont="1"/>
    <xf borderId="39" fillId="4" fontId="12" numFmtId="0" xfId="0" applyBorder="1" applyFont="1"/>
    <xf borderId="28" fillId="4" fontId="12" numFmtId="0" xfId="0" applyAlignment="1" applyBorder="1" applyFont="1">
      <alignment horizontal="center"/>
    </xf>
    <xf borderId="28" fillId="4" fontId="13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0"/>
    <col customWidth="1" min="3" max="23" width="8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32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2.0" customHeight="1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2.0" customHeight="1">
      <c r="A5" s="1"/>
      <c r="B5" s="3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2.0" customHeight="1">
      <c r="A6" s="1"/>
      <c r="B6" s="1" t="s">
        <v>3</v>
      </c>
      <c r="C6" s="1" t="s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2.0" customHeight="1">
      <c r="A7" s="1"/>
      <c r="B7" s="1" t="s">
        <v>5</v>
      </c>
      <c r="C7" s="1" t="s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2.0" customHeight="1">
      <c r="A8" s="1"/>
      <c r="B8" s="1" t="s">
        <v>7</v>
      </c>
      <c r="C8" s="1" t="s">
        <v>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2.0" customHeight="1">
      <c r="A9" s="1"/>
      <c r="B9" s="1" t="s">
        <v>9</v>
      </c>
      <c r="C9" s="1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0.86"/>
    <col customWidth="1" min="4" max="4" width="71.57"/>
    <col customWidth="1" min="5" max="24" width="8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2.0" customHeight="1">
      <c r="A2" s="1"/>
      <c r="B2" s="4" t="s">
        <v>11</v>
      </c>
      <c r="C2" s="4" t="s">
        <v>12</v>
      </c>
      <c r="D2" s="4" t="s">
        <v>13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2.0" customHeight="1">
      <c r="A3" s="1"/>
      <c r="B3" s="5" t="s">
        <v>14</v>
      </c>
      <c r="C3" s="5" t="s">
        <v>15</v>
      </c>
      <c r="D3" s="5" t="s">
        <v>16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2.0" customHeight="1">
      <c r="A4" s="1"/>
      <c r="B4" s="5" t="s">
        <v>17</v>
      </c>
      <c r="C4" s="5" t="s">
        <v>18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0" customHeight="1">
      <c r="A5" s="1"/>
      <c r="B5" s="5"/>
      <c r="C5" s="5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2.0" customHeight="1">
      <c r="A6" s="1"/>
      <c r="B6" s="5"/>
      <c r="C6" s="5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2.0" customHeight="1">
      <c r="A7" s="1"/>
      <c r="B7" s="5"/>
      <c r="C7" s="5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2.0" customHeight="1">
      <c r="A8" s="1"/>
      <c r="B8" s="5"/>
      <c r="C8" s="5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ht="12.0" customHeight="1">
      <c r="A9" s="1"/>
      <c r="B9" s="5"/>
      <c r="C9" s="5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ht="12.0" customHeight="1">
      <c r="A10" s="1"/>
      <c r="B10" s="5"/>
      <c r="C10" s="5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12.0" customHeight="1">
      <c r="A11" s="1"/>
      <c r="B11" s="5"/>
      <c r="C11" s="5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12.0" customHeight="1">
      <c r="A12" s="1"/>
      <c r="B12" s="5"/>
      <c r="C12" s="5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12.0" customHeight="1">
      <c r="A13" s="1"/>
      <c r="B13" s="5"/>
      <c r="C13" s="5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12.0" customHeight="1">
      <c r="A14" s="1"/>
      <c r="B14" s="5"/>
      <c r="C14" s="5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12.0" customHeight="1">
      <c r="A15" s="1"/>
      <c r="B15" s="5"/>
      <c r="C15" s="5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12.0" customHeight="1">
      <c r="A16" s="1"/>
      <c r="B16" s="5"/>
      <c r="C16" s="5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12.0" customHeight="1">
      <c r="A17" s="1"/>
      <c r="B17" s="5"/>
      <c r="C17" s="5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ht="12.0" customHeight="1">
      <c r="A18" s="1"/>
      <c r="B18" s="5"/>
      <c r="C18" s="5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0" customHeight="1">
      <c r="A19" s="1"/>
      <c r="B19" s="5"/>
      <c r="C19" s="5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0" customHeight="1">
      <c r="A20" s="1"/>
      <c r="B20" s="5"/>
      <c r="C20" s="5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.57"/>
    <col customWidth="1" min="3" max="3" width="68.0"/>
    <col customWidth="1" min="4" max="4" width="11.43"/>
    <col customWidth="1" min="5" max="5" width="57.0"/>
    <col customWidth="1" min="6" max="26" width="8.71"/>
  </cols>
  <sheetData>
    <row r="1" ht="12.75" customHeight="1">
      <c r="A1" s="1"/>
      <c r="B1" s="1"/>
      <c r="C1" s="6"/>
      <c r="D1" s="7" t="s">
        <v>19</v>
      </c>
      <c r="E1" s="8" t="s">
        <v>20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7.75" customHeight="1">
      <c r="A2" s="1"/>
      <c r="B2" s="9" t="s">
        <v>21</v>
      </c>
      <c r="C2" s="10" t="s">
        <v>22</v>
      </c>
      <c r="D2" s="11" t="str">
        <f>IF(COUNTIF('Standards - TCs'!F4:F9, "More Required")&gt;0, "", "Complete")</f>
        <v/>
      </c>
      <c r="E2" s="12" t="str">
        <f>IF(COUNTIF('Evidence Matrix - TCs'!D$5:D$10,"Y")&gt;0,'Evidence Matrix - TCs'!$D$3, "") &amp; " " &amp; IF(COUNTIF('Evidence Matrix - TCs'!E$5:E$10,"Y")&gt;0,'Evidence Matrix - TCs'!$E$3, "") &amp; " " &amp; IF(COUNTIF('Evidence Matrix - TCs'!F$5:F$10,"Y")&gt;0,'Evidence Matrix - TCs'!$F$3, "") &amp; " "&amp; IF(COUNTIF('Evidence Matrix - TCs'!G$5:G$10,"Y")&gt;0,'Evidence Matrix - TCs'!$G$3, "") &amp; " "&amp;IF(COUNTIF('Evidence Matrix - TCs'!H$5:H$10,"Y")&gt;0,'Evidence Matrix - TCs'!$H$3, "") &amp; " "&amp;IF(COUNTIF('Evidence Matrix - TCs'!I$5:I$10,"Y")&gt;0,'Evidence Matrix - TCs'!$I$3, "") &amp; " "&amp;IF(COUNTIF('Evidence Matrix - TCs'!J$5:J$10,"Y")&gt;0,'Evidence Matrix - TCs'!$J$3, "")   &amp; " "&amp;IF(COUNTIF('Evidence Matrix - TCs'!K$5:K$10,"Y")&gt;0,'Evidence Matrix - TCs'!$K$3, "") &amp; " "&amp;IF(COUNTIF('Evidence Matrix - TCs'!L$5:L$10,"Y")&gt;0,'Evidence Matrix - TCs'!$L$3, "") &amp; " "&amp;IF(COUNTIF('Evidence Matrix - TCs'!M$5:M$10,"Y")&gt;0,'Evidence Matrix - TCs'!$M$3, "") &amp; " "</f>
        <v>RJ1          </v>
      </c>
      <c r="F2" s="1"/>
      <c r="G2" s="1"/>
      <c r="H2" s="1"/>
      <c r="I2" s="1"/>
      <c r="J2" s="1"/>
      <c r="K2" s="1" t="str">
        <f>IF(COUNTIF('Evidence Matrix - TCs'!J$5:J$10,"Y")&gt;0,'Evidence Matrix - TCs'!J3, "") &amp; ""</f>
        <v/>
      </c>
      <c r="L2" s="1" t="str">
        <f>IF(COUNTIF('Evidence Matrix - TCs'!K$5:K$10,"Y")&gt;0,'Evidence Matrix - TCs'!K3, "") &amp; ""</f>
        <v/>
      </c>
      <c r="M2" s="1" t="str">
        <f>IF(COUNTIF('Evidence Matrix - TCs'!L$5:L$10,"Y")&gt;0,'Evidence Matrix - TCs'!L3, "") &amp; ""</f>
        <v/>
      </c>
      <c r="N2" s="1" t="str">
        <f>IF(COUNTIF('Evidence Matrix - TCs'!M$5:M$10,"Y")&gt;0,'Evidence Matrix - TCs'!M3, "") &amp; ""</f>
        <v/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7.75" customHeight="1">
      <c r="A3" s="1"/>
      <c r="B3" s="9" t="s">
        <v>23</v>
      </c>
      <c r="C3" s="10" t="s">
        <v>24</v>
      </c>
      <c r="D3" s="11" t="str">
        <f>IF(COUNTIF('Standards - TCs'!F10:F11, "More Required")&gt;0, "", "Complete")</f>
        <v/>
      </c>
      <c r="E3" s="12" t="str">
        <f>IF(COUNTIF('Evidence Matrix - TCs'!D$11:D$12,"Y")&gt;0,'Evidence Matrix - TCs'!$D$3, "") &amp; " " &amp; IF(COUNTIF('Evidence Matrix - TCs'!E$11:E$12,"Y")&gt;0,'Evidence Matrix - TCs'!$E$3, "") &amp; " " &amp; IF(COUNTIF('Evidence Matrix - TCs'!F$11:F$12,"Y")&gt;0,'Evidence Matrix - TCs'!$F$3, "") &amp; " "&amp; IF(COUNTIF('Evidence Matrix - TCs'!G$11:G$12,"Y")&gt;0,'Evidence Matrix - TCs'!$G$3, "") &amp; " "&amp;IF(COUNTIF('Evidence Matrix - TCs'!H$11:H$12,"Y")&gt;0,'Evidence Matrix - TCs'!$H$3, "") &amp; " "&amp;IF(COUNTIF('Evidence Matrix - TCs'!I$11:I$12,"Y")&gt;0,'Evidence Matrix - TCs'!$I$3, "") &amp; " "&amp;IF(COUNTIF('Evidence Matrix - TCs'!J$11:J$12,"Y")&gt;0,'Evidence Matrix - TCs'!$J$3, "")   &amp; " "&amp;IF(COUNTIF('Evidence Matrix - TCs'!K$11:K$12,"Y")&gt;0,'Evidence Matrix - TCs'!$K$3, "") &amp; " "&amp;IF(COUNTIF('Evidence Matrix - TCs'!L$11:L$12,"Y")&gt;0,'Evidence Matrix - TCs'!$L$3, "") &amp; " "&amp;IF(COUNTIF('Evidence Matrix - TCs'!M$11:M$12,"Y")&gt;0,'Evidence Matrix - TCs'!$M$3, "") &amp; " "</f>
        <v>RJ1          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7.75" customHeight="1">
      <c r="A4" s="1"/>
      <c r="B4" s="9" t="s">
        <v>25</v>
      </c>
      <c r="C4" s="10" t="s">
        <v>26</v>
      </c>
      <c r="D4" s="11" t="str">
        <f>IF(COUNTIF('Standards - TCs'!F12:F13, "More Required")&gt;0, "", "Complete")</f>
        <v/>
      </c>
      <c r="E4" s="12" t="str">
        <f>IF(COUNTIF('Evidence Matrix - TCs'!D$13:D$14,"Y")&gt;0,'Evidence Matrix - TCs'!$D$3, "") &amp; " " &amp; IF(COUNTIF('Evidence Matrix - TCs'!E$13:E$14,"Y")&gt;0,'Evidence Matrix - TCs'!$E$3, "") &amp; " " &amp; IF(COUNTIF('Evidence Matrix - TCs'!F$13:F$14,"Y")&gt;0,'Evidence Matrix - TCs'!$F$3, "") &amp; " "&amp; IF(COUNTIF('Evidence Matrix - TCs'!G$13:G$14,"Y")&gt;0,'Evidence Matrix - TCs'!$G$3, "") &amp; " "&amp;IF(COUNTIF('Evidence Matrix - TCs'!H$13:H$14,"Y")&gt;0,'Evidence Matrix - TCs'!$H$3, "") &amp; " "&amp;IF(COUNTIF('Evidence Matrix - TCs'!I$13:I$14,"Y")&gt;0,'Evidence Matrix - TCs'!$I$3, "") &amp; " "&amp;IF(COUNTIF('Evidence Matrix - TCs'!J$13:J$14,"Y")&gt;0,'Evidence Matrix - TCs'!$J$3, "")   &amp; " "&amp;IF(COUNTIF('Evidence Matrix - TCs'!K$13:K$14,"Y")&gt;0,'Evidence Matrix - TCs'!$K$3, "") &amp; " "&amp;IF(COUNTIF('Evidence Matrix - TCs'!L$13:L$14,"Y")&gt;0,'Evidence Matrix - TCs'!$L$3, "") &amp; " "&amp;IF(COUNTIF('Evidence Matrix - TCs'!M$13:M$14,"Y")&gt;0,'Evidence Matrix - TCs'!$M$3, "") &amp; " "</f>
        <v>          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7.75" customHeight="1">
      <c r="A5" s="1"/>
      <c r="B5" s="9" t="s">
        <v>27</v>
      </c>
      <c r="C5" s="10" t="s">
        <v>28</v>
      </c>
      <c r="D5" s="11" t="str">
        <f>IF(COUNTIF('Standards - TCs'!F14:F16, "More Required")&gt;0, "", "Complete")</f>
        <v/>
      </c>
      <c r="E5" s="12" t="str">
        <f>IF(COUNTIF('Evidence Matrix - TCs'!D$15:D$17,"Y")&gt;0,'Evidence Matrix - TCs'!$D$3, "") &amp; " " &amp; IF(COUNTIF('Evidence Matrix - TCs'!E$15:E$17,"Y")&gt;0,'Evidence Matrix - TCs'!$E$3, "") &amp; " " &amp; IF(COUNTIF('Evidence Matrix - TCs'!F$15:F$17,"Y")&gt;0,'Evidence Matrix - TCs'!$F$3, "") &amp; " "&amp; IF(COUNTIF('Evidence Matrix - TCs'!G$15:G$17,"Y")&gt;0,'Evidence Matrix - TCs'!$G$3, "") &amp; " "&amp;IF(COUNTIF('Evidence Matrix - TCs'!H$15:H$17,"Y")&gt;0,'Evidence Matrix - TCs'!$H$3, "") &amp; " "&amp;IF(COUNTIF('Evidence Matrix - TCs'!I$15:I$17,"Y")&gt;0,'Evidence Matrix - TCs'!$I$3, "") &amp; " "&amp;IF(COUNTIF('Evidence Matrix - TCs'!J$15:J$17,"Y")&gt;0,'Evidence Matrix - TCs'!$J$3, "")   &amp; " "&amp;IF(COUNTIF('Evidence Matrix - TCs'!K$15:K$17,"Y")&gt;0,'Evidence Matrix - TCs'!$K$3, "") &amp; " "&amp;IF(COUNTIF('Evidence Matrix - TCs'!L$15:L$17,"Y")&gt;0,'Evidence Matrix - TCs'!$L$3, "") &amp; " "&amp;IF(COUNTIF('Evidence Matrix - TCs'!M$15:M$17,"Y")&gt;0,'Evidence Matrix - TCs'!$M$3, "") &amp; " "</f>
        <v>RJ1          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1"/>
      <c r="B6" s="9" t="s">
        <v>29</v>
      </c>
      <c r="C6" s="10" t="s">
        <v>30</v>
      </c>
      <c r="D6" s="11" t="str">
        <f>IF(COUNTIF('Standards - TCs'!F17:F21, "More Required")&gt;0, "", "Complete")</f>
        <v/>
      </c>
      <c r="E6" s="12" t="str">
        <f>IF(COUNTIF('Evidence Matrix - TCs'!D$18:D$22,"Y")&gt;0,'Evidence Matrix - TCs'!$D$3, "") &amp; " " &amp; IF(COUNTIF('Evidence Matrix - TCs'!E$18:E$22,"Y")&gt;0,'Evidence Matrix - TCs'!$E$3, "") &amp; " " &amp; IF(COUNTIF('Evidence Matrix - TCs'!F$18:F$22,"Y")&gt;0,'Evidence Matrix - TCs'!$F$3, "") &amp; " "&amp; IF(COUNTIF('Evidence Matrix - TCs'!G$18:G$22,"Y")&gt;0,'Evidence Matrix - TCs'!$G$3, "") &amp; " "&amp;IF(COUNTIF('Evidence Matrix - TCs'!H$18:H$22,"Y")&gt;0,'Evidence Matrix - TCs'!$H$3, "") &amp; " "&amp;IF(COUNTIF('Evidence Matrix - TCs'!I$18:I$22,"Y")&gt;0,'Evidence Matrix - TCs'!$I$3, "") &amp; " "&amp;IF(COUNTIF('Evidence Matrix - TCs'!J$18:J$22,"Y")&gt;0,'Evidence Matrix - TCs'!$J$3, "")   &amp; " "&amp;IF(COUNTIF('Evidence Matrix - TCs'!K$18:K$22,"Y")&gt;0,'Evidence Matrix - TCs'!$K$3, "") &amp; " "&amp;IF(COUNTIF('Evidence Matrix - TCs'!L$18:L$22,"Y")&gt;0,'Evidence Matrix - TCs'!$L$3, "") &amp; " "&amp;IF(COUNTIF('Evidence Matrix - TCs'!M$18:M$22,"Y")&gt;0,'Evidence Matrix - TCs'!$M$3, "") &amp; " "</f>
        <v>          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7.75" customHeight="1">
      <c r="A7" s="1"/>
      <c r="B7" s="9" t="s">
        <v>31</v>
      </c>
      <c r="C7" s="10" t="s">
        <v>32</v>
      </c>
      <c r="D7" s="11" t="str">
        <f>IF(COUNTIF('Standards - TCs'!F22:F27, "More Required")&gt;0, "", "Complete")</f>
        <v/>
      </c>
      <c r="E7" s="12" t="str">
        <f>IF(COUNTIF('Evidence Matrix - TCs'!D$23:D$28,"Y")&gt;0,'Evidence Matrix - TCs'!$D$3, "") &amp; " " &amp; IF(COUNTIF('Evidence Matrix - TCs'!E$23:E$28,"Y")&gt;0,'Evidence Matrix - TCs'!$E$3, "") &amp; " " &amp; IF(COUNTIF('Evidence Matrix - TCs'!F$23:F$28,"Y")&gt;0,'Evidence Matrix - TCs'!$F$3, "") &amp; " "&amp; IF(COUNTIF('Evidence Matrix - TCs'!G$23:G$28,"Y")&gt;0,'Evidence Matrix - TCs'!$G$3, "") &amp; " "&amp;IF(COUNTIF('Evidence Matrix - TCs'!H$23:H$28,"Y")&gt;0,'Evidence Matrix - TCs'!$H$3, "") &amp; " "&amp;IF(COUNTIF('Evidence Matrix - TCs'!I$23:I$28,"Y")&gt;0,'Evidence Matrix - TCs'!$I$3, "") &amp; " "&amp;IF(COUNTIF('Evidence Matrix - TCs'!J$23:J$28,"Y")&gt;0,'Evidence Matrix - TCs'!$J$3, "")   &amp; " "&amp;IF(COUNTIF('Evidence Matrix - TCs'!K$23:K$28,"Y")&gt;0,'Evidence Matrix - TCs'!$K$3, "") &amp; " "&amp;IF(COUNTIF('Evidence Matrix - TCs'!L$23:L$28,"Y")&gt;0,'Evidence Matrix - TCs'!$L$3, "") &amp; " "&amp;IF(COUNTIF('Evidence Matrix - TCs'!M$23:M$28,"Y")&gt;0,'Evidence Matrix - TCs'!$M$3, "") &amp; " "</f>
        <v>RJ1          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7.75" customHeight="1">
      <c r="A8" s="1"/>
      <c r="B8" s="9" t="s">
        <v>33</v>
      </c>
      <c r="C8" s="10" t="s">
        <v>34</v>
      </c>
      <c r="D8" s="11" t="str">
        <f>IF(COUNTIF('Standards - TCs'!F28:F33, "More Required")&gt;0, "", "Complete")</f>
        <v/>
      </c>
      <c r="E8" s="12" t="str">
        <f>IF(COUNTIF('Evidence Matrix - TCs'!D$29:D$34,"Y")&gt;0,'Evidence Matrix - TCs'!$D$3, "") &amp; " " &amp; IF(COUNTIF('Evidence Matrix - TCs'!E$29:E$34,"Y")&gt;0,'Evidence Matrix - TCs'!$E$3, "") &amp; " " &amp; IF(COUNTIF('Evidence Matrix - TCs'!F$29:F$34,"Y")&gt;0,'Evidence Matrix - TCs'!$F$3, "") &amp; " "&amp; IF(COUNTIF('Evidence Matrix - TCs'!G$29:G$34,"Y")&gt;0,'Evidence Matrix - TCs'!$G$3, "") &amp; " "&amp;IF(COUNTIF('Evidence Matrix - TCs'!H$29:H$34,"Y")&gt;0,'Evidence Matrix - TCs'!$H$3, "") &amp; " "&amp;IF(COUNTIF('Evidence Matrix - TCs'!I$29:I$34,"Y")&gt;0,'Evidence Matrix - TCs'!$I$3, "") &amp; " "&amp;IF(COUNTIF('Evidence Matrix - TCs'!J$29:J$34,"Y")&gt;0,'Evidence Matrix - TCs'!$J$3, "")   &amp; " "&amp;IF(COUNTIF('Evidence Matrix - TCs'!K$29:K$34,"Y")&gt;0,'Evidence Matrix - TCs'!$K$3, "") &amp; " "&amp;IF(COUNTIF('Evidence Matrix - TCs'!L$29:L$34,"Y")&gt;0,'Evidence Matrix - TCs'!$L$3, "") &amp; " "&amp;IF(COUNTIF('Evidence Matrix - TCs'!M$29:M$34,"Y")&gt;0,'Evidence Matrix - TCs'!$M$3, "") &amp; " "</f>
        <v>RJ1          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7.75" customHeight="1">
      <c r="A9" s="1"/>
      <c r="B9" s="9" t="s">
        <v>35</v>
      </c>
      <c r="C9" s="10" t="s">
        <v>36</v>
      </c>
      <c r="D9" s="11" t="str">
        <f>IF(COUNTIF('Standards - TCs'!F34:F38, "More Required")&gt;0, "", "Complete")</f>
        <v/>
      </c>
      <c r="E9" s="12" t="str">
        <f>IF(COUNTIF('Evidence Matrix - TCs'!D$35:D$39,"Y")&gt;0,'Evidence Matrix - TCs'!$D$3, "") &amp; " " &amp; IF(COUNTIF('Evidence Matrix - TCs'!E$35:E$39,"Y")&gt;0,'Evidence Matrix - TCs'!$E$3, "") &amp; " " &amp; IF(COUNTIF('Evidence Matrix - TCs'!F$35:F$39,"Y")&gt;0,'Evidence Matrix - TCs'!$F$3, "") &amp; " "&amp; IF(COUNTIF('Evidence Matrix - TCs'!G$35:G$39,"Y")&gt;0,'Evidence Matrix - TCs'!$G$3, "") &amp; " "&amp;IF(COUNTIF('Evidence Matrix - TCs'!H$35:H$39,"Y")&gt;0,'Evidence Matrix - TCs'!$H$3, "") &amp; " "&amp;IF(COUNTIF('Evidence Matrix - TCs'!I$35:I$39,"Y")&gt;0,'Evidence Matrix - TCs'!$I$3, "") &amp; " "&amp;IF(COUNTIF('Evidence Matrix - TCs'!J$35:J$39,"Y")&gt;0,'Evidence Matrix - TCs'!$J$3, "")   &amp; " "&amp;IF(COUNTIF('Evidence Matrix - TCs'!K$35:K$39,"Y")&gt;0,'Evidence Matrix - TCs'!$K$3, "") &amp; " "&amp;IF(COUNTIF('Evidence Matrix - TCs'!L$35:L$39,"Y")&gt;0,'Evidence Matrix - TCs'!$L$3, "") &amp; " "&amp;IF(COUNTIF('Evidence Matrix - TCs'!M$35:M$39,"Y")&gt;0,'Evidence Matrix - TCs'!$M$3, "") &amp; " "</f>
        <v>          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7.75" customHeight="1">
      <c r="A10" s="1"/>
      <c r="B10" s="9" t="s">
        <v>37</v>
      </c>
      <c r="C10" s="10" t="s">
        <v>38</v>
      </c>
      <c r="D10" s="11" t="str">
        <f>IF(COUNTIF('Standards - TCs'!F39:F42, "More Required")&gt;0, "", "Complete")</f>
        <v/>
      </c>
      <c r="E10" s="12" t="str">
        <f>IF(COUNTIF('Evidence Matrix - TCs'!D$40:D$43,"Y")&gt;0,'Evidence Matrix - TCs'!$D$3, "") &amp; " " &amp; IF(COUNTIF('Evidence Matrix - TCs'!E$40:E$43,"Y")&gt;0,'Evidence Matrix - TCs'!$E$3, "") &amp; " " &amp; IF(COUNTIF('Evidence Matrix - TCs'!F$40:F$43,"Y")&gt;0,'Evidence Matrix - TCs'!$F$3, "") &amp; " "&amp; IF(COUNTIF('Evidence Matrix - TCs'!G$40:G$43,"Y")&gt;0,'Evidence Matrix - TCs'!$G$3, "") &amp; " "&amp;IF(COUNTIF('Evidence Matrix - TCs'!H$40:H$43,"Y")&gt;0,'Evidence Matrix - TCs'!$H$3, "") &amp; " "&amp;IF(COUNTIF('Evidence Matrix - TCs'!I$40:I$43,"Y")&gt;0,'Evidence Matrix - TCs'!$I$3, "") &amp; " "&amp;IF(COUNTIF('Evidence Matrix - TCs'!J$40:J$43,"Y")&gt;0,'Evidence Matrix - TCs'!$J$3, "")   &amp; " "&amp;IF(COUNTIF('Evidence Matrix - TCs'!K$40:K$43,"Y")&gt;0,'Evidence Matrix - TCs'!$K$3, "") &amp; " "&amp;IF(COUNTIF('Evidence Matrix - TCs'!L$40:L$43,"Y")&gt;0,'Evidence Matrix - TCs'!$L$3, "") &amp; " "&amp;IF(COUNTIF('Evidence Matrix - TCs'!M$40:M$43,"Y")&gt;0,'Evidence Matrix - TCs'!$M$3, "") &amp; " "</f>
        <v>          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75" customHeight="1">
      <c r="A11" s="1"/>
      <c r="B11" s="9" t="s">
        <v>39</v>
      </c>
      <c r="C11" s="10" t="s">
        <v>40</v>
      </c>
      <c r="D11" s="11" t="str">
        <f>IF(COUNTIF('Standards - TCs'!F43:F44, "More Required")&gt;0, "", "Complete")</f>
        <v/>
      </c>
      <c r="E11" s="12" t="str">
        <f>IF(COUNTIF('Evidence Matrix - TCs'!D$44:D$45,"Y")&gt;0,'Evidence Matrix - TCs'!$D$3, "") &amp; " " &amp; IF(COUNTIF('Evidence Matrix - TCs'!E$44:E$45,"Y")&gt;0,'Evidence Matrix - TCs'!$E$3, "") &amp; " " &amp; IF(COUNTIF('Evidence Matrix - TCs'!F$44:F$45,"Y")&gt;0,'Evidence Matrix - TCs'!$F$3, "") &amp; " "&amp; IF(COUNTIF('Evidence Matrix - TCs'!G$44:G$45,"Y")&gt;0,'Evidence Matrix - TCs'!$G$3, "") &amp; " "&amp;IF(COUNTIF('Evidence Matrix - TCs'!H$44:H$45,"Y")&gt;0,'Evidence Matrix - TCs'!$H$3, "") &amp; " "&amp;IF(COUNTIF('Evidence Matrix - TCs'!I$44:I$45,"Y")&gt;0,'Evidence Matrix - TCs'!$I$3, "") &amp; " "&amp;IF(COUNTIF('Evidence Matrix - TCs'!J$44:J$45,"Y")&gt;0,'Evidence Matrix - TCs'!$J$3, "")   &amp; " "&amp;IF(COUNTIF('Evidence Matrix - TCs'!K$44:K$45,"Y")&gt;0,'Evidence Matrix - TCs'!$K$3, "") &amp; " "&amp;IF(COUNTIF('Evidence Matrix - TCs'!L$44:L$45,"Y")&gt;0,'Evidence Matrix - TCs'!$L$3, "") &amp; " "&amp;IF(COUNTIF('Evidence Matrix - TCs'!M$44:M$45,"Y")&gt;0,'Evidence Matrix - TCs'!$M$3, "") &amp; " "</f>
        <v>          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75" customHeight="1">
      <c r="A12" s="1"/>
      <c r="B12" s="9" t="s">
        <v>41</v>
      </c>
      <c r="C12" s="10" t="s">
        <v>42</v>
      </c>
      <c r="D12" s="11" t="str">
        <f>IF(COUNTIF('Standards - TCs'!F45:F47, "More Required")&gt;0, "", "Complete")</f>
        <v/>
      </c>
      <c r="E12" s="12" t="str">
        <f>IF(COUNTIF('Evidence Matrix - TCs'!D$46:D$48,"Y")&gt;0,'Evidence Matrix - TCs'!$D$3, "") &amp; " " &amp; IF(COUNTIF('Evidence Matrix - TCs'!E$46:E$48,"Y")&gt;0,'Evidence Matrix - TCs'!$E$3, "") &amp; " " &amp; IF(COUNTIF('Evidence Matrix - TCs'!F$46:F$48,"Y")&gt;0,'Evidence Matrix - TCs'!$F$3, "") &amp; " "&amp; IF(COUNTIF('Evidence Matrix - TCs'!G$46:G$48,"Y")&gt;0,'Evidence Matrix - TCs'!$G$3, "") &amp; " "&amp;IF(COUNTIF('Evidence Matrix - TCs'!H$46:H$48,"Y")&gt;0,'Evidence Matrix - TCs'!$H$3, "") &amp; " "&amp;IF(COUNTIF('Evidence Matrix - TCs'!I$46:I$48,"Y")&gt;0,'Evidence Matrix - TCs'!$I$3, "") &amp; " "&amp;IF(COUNTIF('Evidence Matrix - TCs'!J$46:J$48,"Y")&gt;0,'Evidence Matrix - TCs'!$J$3, "")   &amp; " "&amp;IF(COUNTIF('Evidence Matrix - TCs'!K$46:K$48,"Y")&gt;0,'Evidence Matrix - TCs'!$K$3, "") &amp; " "&amp;IF(COUNTIF('Evidence Matrix - TCs'!L$46:L$48,"Y")&gt;0,'Evidence Matrix - TCs'!$L$3, "") &amp; " "&amp;IF(COUNTIF('Evidence Matrix - TCs'!M$46:M$48,"Y")&gt;0,'Evidence Matrix - TCs'!$M$3, "") &amp; " "</f>
        <v>          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75" customHeight="1">
      <c r="A13" s="1"/>
      <c r="B13" s="9" t="s">
        <v>43</v>
      </c>
      <c r="C13" s="10" t="s">
        <v>44</v>
      </c>
      <c r="D13" s="11" t="str">
        <f>IF(COUNTIF('Standards - TCs'!F48:F50, "More Required")&gt;0, "", "Complete")</f>
        <v/>
      </c>
      <c r="E13" s="12" t="str">
        <f>IF(COUNTIF('Evidence Matrix - TCs'!D$49:D$51,"Y")&gt;0,'Evidence Matrix - TCs'!$D$3, "") &amp; " " &amp; IF(COUNTIF('Evidence Matrix - TCs'!E$49:E$51,"Y")&gt;0,'Evidence Matrix - TCs'!$E$3, "") &amp; " " &amp; IF(COUNTIF('Evidence Matrix - TCs'!F$49:F$51,"Y")&gt;0,'Evidence Matrix - TCs'!$F$3, "") &amp; " "&amp; IF(COUNTIF('Evidence Matrix - TCs'!G$49:G$51,"Y")&gt;0,'Evidence Matrix - TCs'!$G$3, "") &amp; " "&amp;IF(COUNTIF('Evidence Matrix - TCs'!H$49:H$51,"Y")&gt;0,'Evidence Matrix - TCs'!$H$3, "") &amp; " "&amp;IF(COUNTIF('Evidence Matrix - TCs'!I$49:I$51,"Y")&gt;0,'Evidence Matrix - TCs'!$I$3, "") &amp; " "&amp;IF(COUNTIF('Evidence Matrix - TCs'!J$49:J$51,"Y")&gt;0,'Evidence Matrix - TCs'!$J$3, "")   &amp; " "&amp;IF(COUNTIF('Evidence Matrix - TCs'!K$49:K$51,"Y")&gt;0,'Evidence Matrix - TCs'!$K$3, "") &amp; " "&amp;IF(COUNTIF('Evidence Matrix - TCs'!L$49:L$51,"Y")&gt;0,'Evidence Matrix - TCs'!$L$3, "") &amp; " "&amp;IF(COUNTIF('Evidence Matrix - TCs'!M$49:M$51,"Y")&gt;0,'Evidence Matrix - TCs'!$M$3, "") &amp; " "</f>
        <v>          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75" customHeight="1">
      <c r="A14" s="1"/>
      <c r="B14" s="9" t="s">
        <v>45</v>
      </c>
      <c r="C14" s="10" t="s">
        <v>46</v>
      </c>
      <c r="D14" s="11" t="str">
        <f>IF(COUNTIF('Standards - SABs'!E3:E10, "More Required")&gt;0, "", "Complete")</f>
        <v/>
      </c>
      <c r="E14" s="12" t="str">
        <f>IF(COUNTIF('Evidence Matrix - SABs'!D$4:D$11,"Y")&gt;0,'Evidence Matrix - SABs'!$D$3, "") &amp; " " &amp; IF(COUNTIF('Evidence Matrix - SABs'!E$4:E$11,"Y")&gt;0,'Evidence Matrix - SABs'!$E$3, "") &amp; " " &amp; IF(COUNTIF('Evidence Matrix - SABs'!F$4:F$11,"Y")&gt;0,'Evidence Matrix - SABs'!$F$3, "") &amp; " "&amp; IF(COUNTIF('Evidence Matrix - SABs'!G$4:G$11,"Y")&gt;0,'Evidence Matrix - SABs'!$G$3, "") &amp; " "&amp;IF(COUNTIF('Evidence Matrix - SABs'!H$4:H$11,"Y")&gt;0,'Evidence Matrix - SABs'!$H$3, "") &amp; " "&amp;IF(COUNTIF('Evidence Matrix - SABs'!I$4:I$11,"Y")&gt;0,'Evidence Matrix - SABs'!$I$3, "") &amp; " "&amp;IF(COUNTIF('Evidence Matrix - SABs'!J$4:J$11,"Y")&gt;0,'Evidence Matrix - SABs'!$J$3, "")   &amp; " "&amp;IF(COUNTIF('Evidence Matrix - SABs'!K$4:K$11,"Y")&gt;0,'Evidence Matrix - SABs'!$K$3, "") &amp; " "&amp;IF(COUNTIF('Evidence Matrix - SABs'!L$4:L$11,"Y")&gt;0,'Evidence Matrix - SABs'!$L$3, "") &amp; " "&amp;IF(COUNTIF('Evidence Matrix - SABs'!M$4:M$11,"Y")&gt;0,'Evidence Matrix - SABs'!$M$3, "") &amp; " "</f>
        <v>         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1"/>
      <c r="B15" s="9" t="s">
        <v>47</v>
      </c>
      <c r="C15" s="10" t="s">
        <v>48</v>
      </c>
      <c r="D15" s="11" t="str">
        <f>IF(COUNTIF('Standards - SABs'!E11:E13, "More Required")&gt;0, "", "Complete")</f>
        <v/>
      </c>
      <c r="E15" s="12" t="str">
        <f>IF(COUNTIF('Evidence Matrix - SABs'!D$12:D$14,"Y")&gt;0,'Evidence Matrix - SABs'!$D$3, "") &amp; " " &amp; IF(COUNTIF('Evidence Matrix - SABs'!E$12:E$14,"Y")&gt;0,'Evidence Matrix - SABs'!$E$3, "") &amp; " " &amp; IF(COUNTIF('Evidence Matrix - SABs'!F$12:F$14,"Y")&gt;0,'Evidence Matrix - SABs'!$F$3, "") &amp; " "&amp; IF(COUNTIF('Evidence Matrix - SABs'!G$12:G$14,"Y")&gt;0,'Evidence Matrix - SABs'!$G$3, "") &amp; " "&amp;IF(COUNTIF('Evidence Matrix - SABs'!H$12:H$14,"Y")&gt;0,'Evidence Matrix - SABs'!$H$3, "") &amp; " "&amp;IF(COUNTIF('Evidence Matrix - SABs'!I$12:I$14,"Y")&gt;0,'Evidence Matrix - SABs'!$I$3, "") &amp; " "&amp;IF(COUNTIF('Evidence Matrix - SABs'!J$12:J$14,"Y")&gt;0,'Evidence Matrix - SABs'!$J$3, "")   &amp; " "&amp;IF(COUNTIF('Evidence Matrix - SABs'!K$12:K$14,"Y")&gt;0,'Evidence Matrix - SABs'!$K$3, "") &amp; " "&amp;IF(COUNTIF('Evidence Matrix - SABs'!L$12:L$14,"Y")&gt;0,'Evidence Matrix - SABs'!$L$3, "") &amp; " "&amp;IF(COUNTIF('Evidence Matrix - SABs'!M$12:M$14,"Y")&gt;0,'Evidence Matrix - SABs'!$M$3, "") &amp; " "</f>
        <v>          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75" customHeight="1">
      <c r="A16" s="1"/>
      <c r="B16" s="9" t="s">
        <v>49</v>
      </c>
      <c r="C16" s="10" t="s">
        <v>50</v>
      </c>
      <c r="D16" s="11" t="str">
        <f>IF(COUNTIF('Standards - SABs'!E14:E16, "More Required")&gt;0, "", "Complete")</f>
        <v/>
      </c>
      <c r="E16" s="12" t="str">
        <f>IF(COUNTIF('Evidence Matrix - SABs'!D$15:D$17,"Y")&gt;0,'Evidence Matrix - SABs'!$D$3, "") &amp; " " &amp; IF(COUNTIF('Evidence Matrix - SABs'!E$15:E$17,"Y")&gt;0,'Evidence Matrix - SABs'!$E$3, "") &amp; " " &amp; IF(COUNTIF('Evidence Matrix - SABs'!F$15:F$17,"Y")&gt;0,'Evidence Matrix - SABs'!$F$3, "") &amp; " "&amp; IF(COUNTIF('Evidence Matrix - SABs'!G$15:G$17,"Y")&gt;0,'Evidence Matrix - SABs'!$G$3, "") &amp; " "&amp;IF(COUNTIF('Evidence Matrix - SABs'!H$15:H$17,"Y")&gt;0,'Evidence Matrix - SABs'!$H$3, "") &amp; " "&amp;IF(COUNTIF('Evidence Matrix - SABs'!I$15:I$17,"Y")&gt;0,'Evidence Matrix - SABs'!$I$3, "") &amp; " "&amp;IF(COUNTIF('Evidence Matrix - SABs'!J$15:J$17,"Y")&gt;0,'Evidence Matrix - SABs'!$J$3, "")   &amp; " "&amp;IF(COUNTIF('Evidence Matrix - SABs'!K$15:K$17,"Y")&gt;0,'Evidence Matrix - SABs'!$K$3, "") &amp; " "&amp;IF(COUNTIF('Evidence Matrix - SABs'!L$15:L$17,"Y")&gt;0,'Evidence Matrix - SABs'!$L$3, "") &amp; " "&amp;IF(COUNTIF('Evidence Matrix - SABs'!M$15:M$17,"Y")&gt;0,'Evidence Matrix - SABs'!$M$3, "") &amp; " "</f>
        <v>         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75" customHeight="1">
      <c r="A17" s="1"/>
      <c r="B17" s="9" t="s">
        <v>51</v>
      </c>
      <c r="C17" s="10" t="s">
        <v>52</v>
      </c>
      <c r="D17" s="11" t="str">
        <f>IF(COUNTIF('Standards - SABs'!E17:E20, "More Required")&gt;0, "", "Complete")</f>
        <v/>
      </c>
      <c r="E17" s="12" t="str">
        <f>IF(COUNTIF('Evidence Matrix - SABs'!D$18:D$21,"Y")&gt;0,'Evidence Matrix - SABs'!$D$3, "") &amp; " " &amp; IF(COUNTIF('Evidence Matrix - SABs'!E$18:E$21,"Y")&gt;0,'Evidence Matrix - SABs'!$E$3, "") &amp; " " &amp; IF(COUNTIF('Evidence Matrix - SABs'!F$18:F$21,"Y")&gt;0,'Evidence Matrix - SABs'!$F$3, "") &amp; " "&amp; IF(COUNTIF('Evidence Matrix - SABs'!G$18:G$21,"Y")&gt;0,'Evidence Matrix - SABs'!$G$3, "") &amp; " "&amp;IF(COUNTIF('Evidence Matrix - SABs'!H$18:H$21,"Y")&gt;0,'Evidence Matrix - SABs'!$H$3, "") &amp; " "&amp;IF(COUNTIF('Evidence Matrix - SABs'!I$18:I$21,"Y")&gt;0,'Evidence Matrix - SABs'!$I$3, "") &amp; " "&amp;IF(COUNTIF('Evidence Matrix - SABs'!J$18:J$21,"Y")&gt;0,'Evidence Matrix - SABs'!$J$3, "")   &amp; " "&amp;IF(COUNTIF('Evidence Matrix - SABs'!K$18:K$21,"Y")&gt;0,'Evidence Matrix - SABs'!$K$3, "") &amp; " "&amp;IF(COUNTIF('Evidence Matrix - SABs'!L$18:L$21,"Y")&gt;0,'Evidence Matrix - SABs'!$L$3, "") &amp; " "&amp;IF(COUNTIF('Evidence Matrix - SABs'!M$18:M$21,"Y")&gt;0,'Evidence Matrix - SABs'!$M$3, "") &amp; " "</f>
        <v>         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75" customHeight="1">
      <c r="A18" s="1"/>
      <c r="B18" s="9" t="s">
        <v>53</v>
      </c>
      <c r="C18" s="10" t="s">
        <v>54</v>
      </c>
      <c r="D18" s="11" t="str">
        <f>IF(COUNTIF('Standards - SABs'!E21:E23, "More Required")&gt;0, "", "Complete")</f>
        <v/>
      </c>
      <c r="E18" s="12" t="str">
        <f>IF(COUNTIF('Evidence Matrix - SABs'!D$22:D$24,"Y")&gt;0,'Evidence Matrix - SABs'!$D$3, "") &amp; " " &amp; IF(COUNTIF('Evidence Matrix - SABs'!E$22:E$24,"Y")&gt;0,'Evidence Matrix - SABs'!$E$3, "") &amp; " " &amp; IF(COUNTIF('Evidence Matrix - SABs'!F$22:F$24,"Y")&gt;0,'Evidence Matrix - SABs'!$F$3, "") &amp; " "&amp; IF(COUNTIF('Evidence Matrix - SABs'!G$22:G$24,"Y")&gt;0,'Evidence Matrix - SABs'!$G$3, "") &amp; " "&amp;IF(COUNTIF('Evidence Matrix - SABs'!H$22:H$24,"Y")&gt;0,'Evidence Matrix - SABs'!$H$3, "") &amp; " "&amp;IF(COUNTIF('Evidence Matrix - SABs'!I$22:I$24,"Y")&gt;0,'Evidence Matrix - SABs'!$I$3, "") &amp; " "&amp;IF(COUNTIF('Evidence Matrix - SABs'!J$22:J$24,"Y")&gt;0,'Evidence Matrix - SABs'!$J$3, "")   &amp; " "&amp;IF(COUNTIF('Evidence Matrix - SABs'!K$22:K$24,"Y")&gt;0,'Evidence Matrix - SABs'!$K$3, "") &amp; " "&amp;IF(COUNTIF('Evidence Matrix - SABs'!L$22:L$24,"Y")&gt;0,'Evidence Matrix - SABs'!$L$3, "") &amp; " "&amp;IF(COUNTIF('Evidence Matrix - SABs'!M$22:M$24,"Y")&gt;0,'Evidence Matrix - SABs'!$M$3, "") &amp; " "</f>
        <v>         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75" customHeight="1">
      <c r="A19" s="1"/>
      <c r="B19" s="9" t="s">
        <v>55</v>
      </c>
      <c r="C19" s="10" t="s">
        <v>56</v>
      </c>
      <c r="D19" s="11" t="str">
        <f>IF(COUNTIF('Standards - SABs'!E24:E27, "More Required")&gt;0, "", "Complete")</f>
        <v/>
      </c>
      <c r="E19" s="12" t="str">
        <f>IF(COUNTIF('Evidence Matrix - SABs'!D$25:D$28,"Y")&gt;0,'Evidence Matrix - SABs'!$D$3, "") &amp; " " &amp; IF(COUNTIF('Evidence Matrix - SABs'!E$25:E$28,"Y")&gt;0,'Evidence Matrix - SABs'!$E$3, "") &amp; " " &amp; IF(COUNTIF('Evidence Matrix - SABs'!F$25:F$28,"Y")&gt;0,'Evidence Matrix - SABs'!$F$3, "") &amp; " "&amp; IF(COUNTIF('Evidence Matrix - SABs'!G$25:G$28,"Y")&gt;0,'Evidence Matrix - SABs'!$G$3, "") &amp; " "&amp;IF(COUNTIF('Evidence Matrix - SABs'!H$25:H$28,"Y")&gt;0,'Evidence Matrix - SABs'!$H$3, "") &amp; " "&amp;IF(COUNTIF('Evidence Matrix - SABs'!I$25:I$28,"Y")&gt;0,'Evidence Matrix - SABs'!$I$3, "") &amp; " "&amp;IF(COUNTIF('Evidence Matrix - SABs'!J$25:J$28,"Y")&gt;0,'Evidence Matrix - SABs'!$J$3, "")   &amp; " "&amp;IF(COUNTIF('Evidence Matrix - SABs'!K$25:K$28,"Y")&gt;0,'Evidence Matrix - SABs'!$K$3, "") &amp; " "&amp;IF(COUNTIF('Evidence Matrix - SABs'!L$25:L$28,"Y")&gt;0,'Evidence Matrix - SABs'!$L$3, "") &amp; " "&amp;IF(COUNTIF('Evidence Matrix - SABs'!M$25:M$28,"Y")&gt;0,'Evidence Matrix - SABs'!$M$3, "") &amp; " "</f>
        <v>          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75" customHeight="1">
      <c r="A20" s="1"/>
      <c r="B20" s="9" t="s">
        <v>57</v>
      </c>
      <c r="C20" s="10" t="s">
        <v>58</v>
      </c>
      <c r="D20" s="11" t="str">
        <f>IF(COUNTIF('Standards - SABs'!E28:E30, "More Required")&gt;0, "", "Complete")</f>
        <v/>
      </c>
      <c r="E20" s="12" t="str">
        <f>IF(COUNTIF('Evidence Matrix - SABs'!D$29:D$31,"Y")&gt;0,'Evidence Matrix - SABs'!$D$3, "") &amp; " " &amp; IF(COUNTIF('Evidence Matrix - SABs'!E$29:E$31,"Y")&gt;0,'Evidence Matrix - SABs'!$E$3, "") &amp; " " &amp; IF(COUNTIF('Evidence Matrix - SABs'!F$29:F$31,"Y")&gt;0,'Evidence Matrix - SABs'!$F$3, "") &amp; " "&amp; IF(COUNTIF('Evidence Matrix - SABs'!G$29:G$31,"Y")&gt;0,'Evidence Matrix - SABs'!$G$3, "") &amp; " "&amp;IF(COUNTIF('Evidence Matrix - SABs'!H$29:H$31,"Y")&gt;0,'Evidence Matrix - SABs'!$H$3, "") &amp; " "&amp;IF(COUNTIF('Evidence Matrix - SABs'!I$29:I$31,"Y")&gt;0,'Evidence Matrix - SABs'!$I$3, "") &amp; " "&amp;IF(COUNTIF('Evidence Matrix - SABs'!J$29:J$31,"Y")&gt;0,'Evidence Matrix - SABs'!$J$3, "")   &amp; " "&amp;IF(COUNTIF('Evidence Matrix - SABs'!K$29:K$31,"Y")&gt;0,'Evidence Matrix - SABs'!$K$3, "") &amp; " "&amp;IF(COUNTIF('Evidence Matrix - SABs'!L$29:L$31,"Y")&gt;0,'Evidence Matrix - SABs'!$L$3, "") &amp; " "&amp;IF(COUNTIF('Evidence Matrix - SABs'!M$29:M$31,"Y")&gt;0,'Evidence Matrix - SABs'!$M$3, "") &amp; " "</f>
        <v>          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75" customHeight="1">
      <c r="A21" s="1"/>
      <c r="B21" s="9" t="s">
        <v>59</v>
      </c>
      <c r="C21" s="10" t="s">
        <v>60</v>
      </c>
      <c r="D21" s="11" t="str">
        <f>IF(COUNTIF('Standards - SABs'!E31:E35, "More Required")&gt;0, "", "Complete")</f>
        <v/>
      </c>
      <c r="E21" s="12" t="str">
        <f>IF(COUNTIF('Evidence Matrix - SABs'!D$32:D$36,"Y")&gt;0,'Evidence Matrix - SABs'!$D$3, "") &amp; " " &amp; IF(COUNTIF('Evidence Matrix - SABs'!E$32:E$36,"Y")&gt;0,'Evidence Matrix - SABs'!$E$3, "") &amp; " " &amp; IF(COUNTIF('Evidence Matrix - SABs'!F$32:F$36,"Y")&gt;0,'Evidence Matrix - SABs'!$F$3, "") &amp; " "&amp; IF(COUNTIF('Evidence Matrix - SABs'!G$32:G$36,"Y")&gt;0,'Evidence Matrix - SABs'!$G$3, "") &amp; " "&amp;IF(COUNTIF('Evidence Matrix - SABs'!H$32:H$36,"Y")&gt;0,'Evidence Matrix - SABs'!$H$3, "") &amp; " "&amp;IF(COUNTIF('Evidence Matrix - SABs'!I$32:I$36,"Y")&gt;0,'Evidence Matrix - SABs'!$I$3, "") &amp; " "&amp;IF(COUNTIF('Evidence Matrix - SABs'!J$32:J$36,"Y")&gt;0,'Evidence Matrix - SABs'!$J$3, "")   &amp; " "&amp;IF(COUNTIF('Evidence Matrix - SABs'!K$32:K$36,"Y")&gt;0,'Evidence Matrix - SABs'!$K$3, "") &amp; " "&amp;IF(COUNTIF('Evidence Matrix - SABs'!L$32:L$36,"Y")&gt;0,'Evidence Matrix - SABs'!$L$3, "") &amp; " "&amp;IF(COUNTIF('Evidence Matrix - SABs'!M$32:M$36,"Y")&gt;0,'Evidence Matrix - SABs'!$M$3, "") &amp; " "</f>
        <v>         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6"/>
      <c r="D22" s="1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6"/>
      <c r="D23" s="1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6"/>
      <c r="D24" s="1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6"/>
      <c r="D25" s="1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6"/>
      <c r="D26" s="1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6"/>
      <c r="D27" s="1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6"/>
      <c r="D28" s="1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6"/>
      <c r="D29" s="1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6"/>
      <c r="D30" s="1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6"/>
      <c r="D31" s="1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6"/>
      <c r="D32" s="1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6"/>
      <c r="D33" s="1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6"/>
      <c r="D34" s="1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6"/>
      <c r="D35" s="1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6"/>
      <c r="D36" s="1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6"/>
      <c r="D37" s="1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6"/>
      <c r="D38" s="1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6"/>
      <c r="D39" s="1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6"/>
      <c r="D40" s="1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6"/>
      <c r="D41" s="1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6"/>
      <c r="D42" s="1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6"/>
      <c r="D43" s="1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6"/>
      <c r="D44" s="1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6"/>
      <c r="D45" s="1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6"/>
      <c r="D46" s="1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6"/>
      <c r="D47" s="1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6"/>
      <c r="D48" s="1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6"/>
      <c r="D49" s="1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6"/>
      <c r="D50" s="1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6"/>
      <c r="D51" s="1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6"/>
      <c r="D52" s="1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6"/>
      <c r="D53" s="1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6"/>
      <c r="D54" s="1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6"/>
      <c r="D55" s="1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6"/>
      <c r="D56" s="1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6"/>
      <c r="D57" s="1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6"/>
      <c r="D58" s="1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6"/>
      <c r="D59" s="1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6"/>
      <c r="D60" s="1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6"/>
      <c r="D61" s="1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6"/>
      <c r="D62" s="1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6"/>
      <c r="D63" s="1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6"/>
      <c r="D64" s="1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6"/>
      <c r="D65" s="1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6"/>
      <c r="D66" s="1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6"/>
      <c r="D67" s="1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6"/>
      <c r="D68" s="1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6"/>
      <c r="D69" s="1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6"/>
      <c r="D70" s="1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6"/>
      <c r="D71" s="1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6"/>
      <c r="D72" s="1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6"/>
      <c r="D73" s="1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6"/>
      <c r="D74" s="1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6"/>
      <c r="D75" s="1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6"/>
      <c r="D76" s="1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6"/>
      <c r="D77" s="1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6"/>
      <c r="D78" s="1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6"/>
      <c r="D79" s="1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6"/>
      <c r="D80" s="1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6"/>
      <c r="D81" s="1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6"/>
      <c r="D82" s="1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6"/>
      <c r="D83" s="1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6"/>
      <c r="D84" s="1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6"/>
      <c r="D85" s="1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6"/>
      <c r="D86" s="1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6"/>
      <c r="D87" s="1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6"/>
      <c r="D88" s="1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6"/>
      <c r="D89" s="1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6"/>
      <c r="D90" s="1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6"/>
      <c r="D91" s="1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6"/>
      <c r="D92" s="1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6"/>
      <c r="D93" s="1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6"/>
      <c r="D94" s="1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6"/>
      <c r="D95" s="1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6"/>
      <c r="D96" s="1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6"/>
      <c r="D97" s="1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6"/>
      <c r="D98" s="1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6"/>
      <c r="D99" s="1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6"/>
      <c r="D100" s="1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6"/>
      <c r="D101" s="1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6"/>
      <c r="D102" s="1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6"/>
      <c r="D103" s="1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6"/>
      <c r="D104" s="1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6"/>
      <c r="D105" s="1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6"/>
      <c r="D106" s="1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6"/>
      <c r="D107" s="1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6"/>
      <c r="D108" s="1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6"/>
      <c r="D109" s="1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6"/>
      <c r="D110" s="1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6"/>
      <c r="D111" s="1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6"/>
      <c r="D112" s="1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6"/>
      <c r="D113" s="1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6"/>
      <c r="D114" s="1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6"/>
      <c r="D115" s="1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6"/>
      <c r="D116" s="1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6"/>
      <c r="D117" s="1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6"/>
      <c r="D118" s="1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6"/>
      <c r="D119" s="1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6"/>
      <c r="D120" s="1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6"/>
      <c r="D121" s="1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6"/>
      <c r="D122" s="1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6"/>
      <c r="D123" s="1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6"/>
      <c r="D124" s="1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6"/>
      <c r="D125" s="1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6"/>
      <c r="D126" s="1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6"/>
      <c r="D127" s="1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6"/>
      <c r="D128" s="1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6"/>
      <c r="D129" s="1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6"/>
      <c r="D130" s="1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6"/>
      <c r="D131" s="1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6"/>
      <c r="D132" s="1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6"/>
      <c r="D133" s="1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6"/>
      <c r="D134" s="1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6"/>
      <c r="D135" s="1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6"/>
      <c r="D136" s="1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6"/>
      <c r="D137" s="1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6"/>
      <c r="D138" s="1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6"/>
      <c r="D139" s="1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6"/>
      <c r="D140" s="1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6"/>
      <c r="D141" s="1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6"/>
      <c r="D142" s="1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6"/>
      <c r="D143" s="1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6"/>
      <c r="D144" s="1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6"/>
      <c r="D145" s="1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6"/>
      <c r="D146" s="1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6"/>
      <c r="D147" s="1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6"/>
      <c r="D148" s="1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6"/>
      <c r="D149" s="1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6"/>
      <c r="D150" s="1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6"/>
      <c r="D151" s="1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6"/>
      <c r="D152" s="1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6"/>
      <c r="D153" s="1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6"/>
      <c r="D154" s="1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6"/>
      <c r="D155" s="1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6"/>
      <c r="D156" s="1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6"/>
      <c r="D157" s="1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6"/>
      <c r="D158" s="1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6"/>
      <c r="D159" s="1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6"/>
      <c r="D160" s="1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6"/>
      <c r="D161" s="1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6"/>
      <c r="D162" s="1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6"/>
      <c r="D163" s="1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6"/>
      <c r="D164" s="1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6"/>
      <c r="D165" s="1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6"/>
      <c r="D166" s="1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6"/>
      <c r="D167" s="1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6"/>
      <c r="D168" s="1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6"/>
      <c r="D169" s="1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6"/>
      <c r="D170" s="1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6"/>
      <c r="D171" s="1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6"/>
      <c r="D172" s="1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6"/>
      <c r="D173" s="1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6"/>
      <c r="D174" s="1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6"/>
      <c r="D175" s="1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6"/>
      <c r="D176" s="1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6"/>
      <c r="D177" s="1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6"/>
      <c r="D178" s="1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6"/>
      <c r="D179" s="1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6"/>
      <c r="D180" s="1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6"/>
      <c r="D181" s="1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6"/>
      <c r="D182" s="1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6"/>
      <c r="D183" s="1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6"/>
      <c r="D184" s="1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6"/>
      <c r="D185" s="1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6"/>
      <c r="D186" s="1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6"/>
      <c r="D187" s="1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6"/>
      <c r="D188" s="1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6"/>
      <c r="D189" s="1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6"/>
      <c r="D190" s="1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6"/>
      <c r="D191" s="1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6"/>
      <c r="D192" s="1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6"/>
      <c r="D193" s="1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6"/>
      <c r="D194" s="1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6"/>
      <c r="D195" s="1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6"/>
      <c r="D196" s="1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6"/>
      <c r="D197" s="1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6"/>
      <c r="D198" s="1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6"/>
      <c r="D199" s="1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6"/>
      <c r="D200" s="1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6"/>
      <c r="D201" s="1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6"/>
      <c r="D202" s="1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6"/>
      <c r="D203" s="1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6"/>
      <c r="D204" s="1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6"/>
      <c r="D205" s="1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6"/>
      <c r="D206" s="1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6"/>
      <c r="D207" s="1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6"/>
      <c r="D208" s="1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6"/>
      <c r="D209" s="1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6"/>
      <c r="D210" s="1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6"/>
      <c r="D211" s="1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6"/>
      <c r="D212" s="1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6"/>
      <c r="D213" s="1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6"/>
      <c r="D214" s="1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6"/>
      <c r="D215" s="1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6"/>
      <c r="D216" s="1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6"/>
      <c r="D217" s="1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6"/>
      <c r="D218" s="1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6"/>
      <c r="D219" s="1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6"/>
      <c r="D220" s="1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6"/>
      <c r="D221" s="1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21">
    <cfRule type="containsText" dxfId="0" priority="1" operator="containsText" text="Complete">
      <formula>NOT(ISERROR(SEARCH(("Complete"),(D2))))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73.86"/>
    <col customWidth="1" min="4" max="4" width="94.86"/>
    <col customWidth="1" min="5" max="5" width="16.29"/>
    <col customWidth="1" min="6" max="6" width="14.0"/>
    <col customWidth="1" min="7" max="26" width="8.71"/>
  </cols>
  <sheetData>
    <row r="1" ht="13.5" customHeight="1">
      <c r="A1" s="14"/>
      <c r="B1" s="14"/>
      <c r="C1" s="15"/>
      <c r="D1" s="16"/>
      <c r="E1" s="16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3.5" customHeight="1">
      <c r="A2" s="14"/>
      <c r="B2" s="14"/>
      <c r="C2" s="15"/>
      <c r="D2" s="16"/>
      <c r="E2" s="16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3.5" customHeight="1">
      <c r="A3" s="14"/>
      <c r="B3" s="17" t="s">
        <v>21</v>
      </c>
      <c r="C3" s="18" t="s">
        <v>61</v>
      </c>
      <c r="D3" s="19" t="s">
        <v>62</v>
      </c>
      <c r="E3" s="20" t="s">
        <v>63</v>
      </c>
      <c r="F3" s="21" t="str">
        <f>(COUNTA(F4:F50)-COUNTIF(F4:F50, "More Required"))/COUNTA(F4:F50) &amp; "% Done"</f>
        <v>0.0909090909090909% Done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3.5" customHeight="1">
      <c r="A4" s="14"/>
      <c r="B4" s="22"/>
      <c r="C4" s="23"/>
      <c r="D4" s="24" t="s">
        <v>64</v>
      </c>
      <c r="E4" s="20">
        <v>2.0</v>
      </c>
      <c r="F4" s="25" t="str">
        <f>IF(COUNTIF('Evidence Matrix - TCs'!D5:Z5,"Y")&gt;=E4+2,"Ample",IF(COUNTIF('Evidence Matrix - TCs'!D5:Z5,"Y")&gt;=E4,"Evidenced","More Required"))</f>
        <v>More Required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3.5" customHeight="1">
      <c r="A5" s="14"/>
      <c r="B5" s="22"/>
      <c r="C5" s="23"/>
      <c r="D5" s="24" t="s">
        <v>65</v>
      </c>
      <c r="E5" s="20">
        <v>1.0</v>
      </c>
      <c r="F5" s="25" t="str">
        <f>IF(COUNTIF('Evidence Matrix - TCs'!D6:Z6,"Y")&gt;=E5+2,"Ample",IF(COUNTIF('Evidence Matrix - TCs'!D6:Z6,"Y")&gt;=E5,"Evidenced","More Required"))</f>
        <v>More Required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3.5" customHeight="1">
      <c r="A6" s="14"/>
      <c r="B6" s="22"/>
      <c r="C6" s="23"/>
      <c r="D6" s="19" t="s">
        <v>66</v>
      </c>
      <c r="E6" s="20">
        <v>3.0</v>
      </c>
      <c r="F6" s="25" t="str">
        <f>IF(COUNTIF('Evidence Matrix - TCs'!D7:Z7,"Y")&gt;=E6+2,"Ample",IF(COUNTIF('Evidence Matrix - TCs'!D7:Z7,"Y")&gt;=E6,"Evidenced","More Required"))</f>
        <v>More Required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3.5" customHeight="1">
      <c r="A7" s="14"/>
      <c r="B7" s="22"/>
      <c r="C7" s="23"/>
      <c r="D7" s="19" t="s">
        <v>67</v>
      </c>
      <c r="E7" s="20">
        <v>1.0</v>
      </c>
      <c r="F7" s="25" t="str">
        <f>IF(COUNTIF('Evidence Matrix - TCs'!D8:Z8,"Y")&gt;=E7+2,"Ample",IF(COUNTIF('Evidence Matrix - TCs'!D8:Z8,"Y")&gt;=E7,"Evidenced","More Required"))</f>
        <v>Evidenced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3.5" customHeight="1">
      <c r="A8" s="14"/>
      <c r="B8" s="22"/>
      <c r="C8" s="23"/>
      <c r="D8" s="19" t="s">
        <v>68</v>
      </c>
      <c r="E8" s="20">
        <v>2.0</v>
      </c>
      <c r="F8" s="25" t="str">
        <f>IF(COUNTIF('Evidence Matrix - TCs'!D9:Z9,"Y")&gt;=E8+2,"Ample",IF(COUNTIF('Evidence Matrix - TCs'!D9:Z9,"Y")&gt;=E8,"Evidenced","More Required"))</f>
        <v>More Required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3.5" customHeight="1">
      <c r="A9" s="14"/>
      <c r="B9" s="26"/>
      <c r="C9" s="27"/>
      <c r="D9" s="19" t="s">
        <v>69</v>
      </c>
      <c r="E9" s="20">
        <v>1.0</v>
      </c>
      <c r="F9" s="25" t="str">
        <f>IF(COUNTIF('Evidence Matrix - TCs'!D10:Z10,"Y")&gt;=E9+2,"Ample",IF(COUNTIF('Evidence Matrix - TCs'!D10:Z10,"Y")&gt;=E9,"Evidenced","More Required"))</f>
        <v>More Required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3.5" customHeight="1">
      <c r="A10" s="14"/>
      <c r="B10" s="17" t="s">
        <v>23</v>
      </c>
      <c r="C10" s="28" t="s">
        <v>70</v>
      </c>
      <c r="D10" s="19" t="s">
        <v>71</v>
      </c>
      <c r="E10" s="20">
        <v>1.0</v>
      </c>
      <c r="F10" s="25" t="str">
        <f>IF(COUNTIF('Evidence Matrix - TCs'!D11:Z11,"Y")&gt;=E10+2,"Ample",IF(COUNTIF('Evidence Matrix - TCs'!D11:Z11,"Y")&gt;=E10,"Evidenced","More Required"))</f>
        <v>More Required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3.5" customHeight="1">
      <c r="A11" s="14"/>
      <c r="B11" s="26"/>
      <c r="C11" s="27"/>
      <c r="D11" s="19" t="s">
        <v>72</v>
      </c>
      <c r="E11" s="20">
        <v>1.0</v>
      </c>
      <c r="F11" s="25" t="str">
        <f>IF(COUNTIF('Evidence Matrix - TCs'!D12:Z12,"Y")&gt;=E11+2,"Ample",IF(COUNTIF('Evidence Matrix - TCs'!D12:Z12,"Y")&gt;=E11,"Evidenced","More Required"))</f>
        <v>Evidenced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3.5" customHeight="1">
      <c r="A12" s="14"/>
      <c r="B12" s="17" t="s">
        <v>25</v>
      </c>
      <c r="C12" s="28" t="s">
        <v>73</v>
      </c>
      <c r="D12" s="19" t="s">
        <v>74</v>
      </c>
      <c r="E12" s="20">
        <v>1.0</v>
      </c>
      <c r="F12" s="25" t="str">
        <f>IF(COUNTIF('Evidence Matrix - TCs'!D13:Z13,"Y")&gt;=E12+2,"Ample",IF(COUNTIF('Evidence Matrix - TCs'!D13:Z13,"Y")&gt;=E12,"Evidenced","More Required"))</f>
        <v>More Required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3.5" customHeight="1">
      <c r="A13" s="14"/>
      <c r="B13" s="26"/>
      <c r="C13" s="27"/>
      <c r="D13" s="19" t="s">
        <v>75</v>
      </c>
      <c r="E13" s="20">
        <v>3.0</v>
      </c>
      <c r="F13" s="25" t="str">
        <f>IF(COUNTIF('Evidence Matrix - TCs'!D14:Z14,"Y")&gt;=E13+2,"Ample",IF(COUNTIF('Evidence Matrix - TCs'!D14:Z14,"Y")&gt;=E13,"Evidenced","More Required"))</f>
        <v>More Required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3.5" customHeight="1">
      <c r="A14" s="14"/>
      <c r="B14" s="17" t="s">
        <v>27</v>
      </c>
      <c r="C14" s="28" t="s">
        <v>76</v>
      </c>
      <c r="D14" s="19" t="s">
        <v>77</v>
      </c>
      <c r="E14" s="20">
        <v>1.0</v>
      </c>
      <c r="F14" s="25" t="str">
        <f>IF(COUNTIF('Evidence Matrix - TCs'!D15:Z15,"Y")&gt;=E14+2,"Ample",IF(COUNTIF('Evidence Matrix - TCs'!D15:Z15,"Y")&gt;=E14,"Evidenced","More Required"))</f>
        <v>More Required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3.5" customHeight="1">
      <c r="A15" s="14"/>
      <c r="B15" s="22"/>
      <c r="C15" s="23"/>
      <c r="D15" s="19" t="s">
        <v>78</v>
      </c>
      <c r="E15" s="20">
        <v>1.0</v>
      </c>
      <c r="F15" s="25" t="str">
        <f>IF(COUNTIF('Evidence Matrix - TCs'!D16:Z16,"Y")&gt;=E15+2,"Ample",IF(COUNTIF('Evidence Matrix - TCs'!D16:Z16,"Y")&gt;=E15,"Evidenced","More Required"))</f>
        <v>Evidenced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3.5" customHeight="1">
      <c r="A16" s="14"/>
      <c r="B16" s="26"/>
      <c r="C16" s="27"/>
      <c r="D16" s="19" t="s">
        <v>79</v>
      </c>
      <c r="E16" s="20">
        <v>1.0</v>
      </c>
      <c r="F16" s="25" t="str">
        <f>IF(COUNTIF('Evidence Matrix - TCs'!D17:Z17,"Y")&gt;=E16+2,"Ample",IF(COUNTIF('Evidence Matrix - TCs'!D17:Z17,"Y")&gt;=E16,"Evidenced","More Required"))</f>
        <v>More Required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3.5" customHeight="1">
      <c r="A17" s="14"/>
      <c r="B17" s="17" t="s">
        <v>29</v>
      </c>
      <c r="C17" s="28" t="s">
        <v>80</v>
      </c>
      <c r="D17" s="19" t="s">
        <v>81</v>
      </c>
      <c r="E17" s="20">
        <v>3.0</v>
      </c>
      <c r="F17" s="25" t="str">
        <f>IF(COUNTIF('Evidence Matrix - TCs'!D18:Z18,"Y")&gt;=E17+2,"Ample",IF(COUNTIF('Evidence Matrix - TCs'!D18:Z18,"Y")&gt;=E17,"Evidenced","More Required"))</f>
        <v>More Required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3.5" customHeight="1">
      <c r="A18" s="14"/>
      <c r="B18" s="22"/>
      <c r="C18" s="23"/>
      <c r="D18" s="19" t="s">
        <v>82</v>
      </c>
      <c r="E18" s="20">
        <v>1.0</v>
      </c>
      <c r="F18" s="25" t="str">
        <f>IF(COUNTIF('Evidence Matrix - TCs'!D19:Z19,"Y")&gt;=E18+2,"Ample",IF(COUNTIF('Evidence Matrix - TCs'!D19:Z19,"Y")&gt;=E18,"Evidenced","More Required"))</f>
        <v>More Required</v>
      </c>
      <c r="G18" s="14"/>
      <c r="H18" s="14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3.5" customHeight="1">
      <c r="A19" s="14"/>
      <c r="B19" s="22"/>
      <c r="C19" s="23"/>
      <c r="D19" s="19" t="s">
        <v>83</v>
      </c>
      <c r="E19" s="20">
        <v>2.0</v>
      </c>
      <c r="F19" s="25" t="str">
        <f>IF(COUNTIF('Evidence Matrix - TCs'!D20:Z20,"Y")&gt;=E19+2,"Ample",IF(COUNTIF('Evidence Matrix - TCs'!D20:Z20,"Y")&gt;=E19,"Evidenced","More Required"))</f>
        <v>More Required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3.5" customHeight="1">
      <c r="A20" s="14"/>
      <c r="B20" s="22"/>
      <c r="C20" s="23"/>
      <c r="D20" s="19" t="s">
        <v>84</v>
      </c>
      <c r="E20" s="20">
        <v>2.0</v>
      </c>
      <c r="F20" s="25" t="str">
        <f>IF(COUNTIF('Evidence Matrix - TCs'!D21:Z21,"Y")&gt;=E20+2,"Ample",IF(COUNTIF('Evidence Matrix - TCs'!D21:Z21,"Y")&gt;=E20,"Evidenced","More Required"))</f>
        <v>More Required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3.5" customHeight="1">
      <c r="A21" s="14"/>
      <c r="B21" s="26"/>
      <c r="C21" s="27"/>
      <c r="D21" s="19" t="s">
        <v>85</v>
      </c>
      <c r="E21" s="20">
        <v>1.0</v>
      </c>
      <c r="F21" s="25" t="str">
        <f>IF(COUNTIF('Evidence Matrix - TCs'!D22:Z22,"Y")&gt;=E21+2,"Ample",IF(COUNTIF('Evidence Matrix - TCs'!D22:Z22,"Y")&gt;=E21,"Evidenced","More Required"))</f>
        <v>More Required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3.5" customHeight="1">
      <c r="A22" s="14"/>
      <c r="B22" s="17" t="s">
        <v>31</v>
      </c>
      <c r="C22" s="28" t="s">
        <v>86</v>
      </c>
      <c r="D22" s="19" t="s">
        <v>87</v>
      </c>
      <c r="E22" s="20">
        <v>3.0</v>
      </c>
      <c r="F22" s="25" t="str">
        <f>IF(COUNTIF('Evidence Matrix - TCs'!D23:Z23,"Y")&gt;=E22+2,"Ample",IF(COUNTIF('Evidence Matrix - TCs'!D23:Z23,"Y")&gt;=E22,"Evidenced","More Required"))</f>
        <v>More Required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3.5" customHeight="1">
      <c r="A23" s="14"/>
      <c r="B23" s="22"/>
      <c r="C23" s="23"/>
      <c r="D23" s="19" t="s">
        <v>88</v>
      </c>
      <c r="E23" s="20">
        <v>1.0</v>
      </c>
      <c r="F23" s="25" t="str">
        <f>IF(COUNTIF('Evidence Matrix - TCs'!D24:Z24,"Y")&gt;=E23+2,"Ample",IF(COUNTIF('Evidence Matrix - TCs'!D24:Z24,"Y")&gt;=E23,"Evidenced","More Required"))</f>
        <v>More Required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3.5" customHeight="1">
      <c r="A24" s="14"/>
      <c r="B24" s="22"/>
      <c r="C24" s="23"/>
      <c r="D24" s="19" t="s">
        <v>89</v>
      </c>
      <c r="E24" s="20">
        <v>1.0</v>
      </c>
      <c r="F24" s="25" t="str">
        <f>IF(COUNTIF('Evidence Matrix - TCs'!D25:Z25,"Y")&gt;=E24+2,"Ample",IF(COUNTIF('Evidence Matrix - TCs'!D25:Z25,"Y")&gt;=E24,"Evidenced","More Required"))</f>
        <v>Evidenced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3.5" customHeight="1">
      <c r="A25" s="14"/>
      <c r="B25" s="22"/>
      <c r="C25" s="23"/>
      <c r="D25" s="19" t="s">
        <v>90</v>
      </c>
      <c r="E25" s="20">
        <v>1.0</v>
      </c>
      <c r="F25" s="25" t="str">
        <f>IF(COUNTIF('Evidence Matrix - TCs'!D26:Z26,"Y")&gt;=E25+2,"Ample",IF(COUNTIF('Evidence Matrix - TCs'!D26:Z26,"Y")&gt;=E25,"Evidenced","More Required"))</f>
        <v>More Required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3.5" customHeight="1">
      <c r="A26" s="14"/>
      <c r="B26" s="22"/>
      <c r="C26" s="23"/>
      <c r="D26" s="19" t="s">
        <v>91</v>
      </c>
      <c r="E26" s="20">
        <v>1.0</v>
      </c>
      <c r="F26" s="25" t="str">
        <f>IF(COUNTIF('Evidence Matrix - TCs'!D27:Z27,"Y")&gt;=E26+2,"Ample",IF(COUNTIF('Evidence Matrix - TCs'!D27:Z27,"Y")&gt;=E26,"Evidenced","More Required"))</f>
        <v>More Required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3.5" customHeight="1">
      <c r="A27" s="14"/>
      <c r="B27" s="26"/>
      <c r="C27" s="27"/>
      <c r="D27" s="19" t="s">
        <v>92</v>
      </c>
      <c r="E27" s="20">
        <v>1.0</v>
      </c>
      <c r="F27" s="25" t="str">
        <f>IF(COUNTIF('Evidence Matrix - TCs'!D28:Z28,"Y")&gt;=E27+2,"Ample",IF(COUNTIF('Evidence Matrix - TCs'!D28:Z28,"Y")&gt;=E27,"Evidenced","More Required"))</f>
        <v>More Required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7" t="s">
        <v>33</v>
      </c>
      <c r="C28" s="28" t="s">
        <v>93</v>
      </c>
      <c r="D28" s="19" t="s">
        <v>94</v>
      </c>
      <c r="E28" s="20">
        <v>3.0</v>
      </c>
      <c r="F28" s="25" t="str">
        <f>IF(COUNTIF('Evidence Matrix - TCs'!D29:Z29,"Y")&gt;=E28+2,"Ample",IF(COUNTIF('Evidence Matrix - TCs'!D29:Z29,"Y")&gt;=E28,"Evidenced","More Required"))</f>
        <v>More Required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22"/>
      <c r="C29" s="23"/>
      <c r="D29" s="19" t="s">
        <v>95</v>
      </c>
      <c r="E29" s="20">
        <v>3.0</v>
      </c>
      <c r="F29" s="25" t="str">
        <f>IF(COUNTIF('Evidence Matrix - TCs'!D30:Z30,"Y")&gt;=E29+2,"Ample",IF(COUNTIF('Evidence Matrix - TCs'!D30:Z30,"Y")&gt;=E29,"Evidenced","More Required"))</f>
        <v>More Required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22"/>
      <c r="C30" s="23"/>
      <c r="D30" s="19" t="s">
        <v>96</v>
      </c>
      <c r="E30" s="20">
        <v>1.0</v>
      </c>
      <c r="F30" s="25" t="str">
        <f>IF(COUNTIF('Evidence Matrix - TCs'!D31:Z31,"Y")&gt;=E30+2,"Ample",IF(COUNTIF('Evidence Matrix - TCs'!D31:Z31,"Y")&gt;=E30,"Evidenced","More Required"))</f>
        <v>More Required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22"/>
      <c r="C31" s="23"/>
      <c r="D31" s="19" t="s">
        <v>97</v>
      </c>
      <c r="E31" s="20">
        <v>2.0</v>
      </c>
      <c r="F31" s="25" t="str">
        <f>IF(COUNTIF('Evidence Matrix - TCs'!D32:Z32,"Y")&gt;=E31+2,"Ample",IF(COUNTIF('Evidence Matrix - TCs'!D32:Z32,"Y")&gt;=E31,"Evidenced","More Required"))</f>
        <v>More Required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22"/>
      <c r="C32" s="23"/>
      <c r="D32" s="19" t="s">
        <v>98</v>
      </c>
      <c r="E32" s="20">
        <v>1.0</v>
      </c>
      <c r="F32" s="25" t="str">
        <f>IF(COUNTIF('Evidence Matrix - TCs'!D33:Z33,"Y")&gt;=E32+2,"Ample",IF(COUNTIF('Evidence Matrix - TCs'!D33:Z33,"Y")&gt;=E32,"Evidenced","More Required"))</f>
        <v>More Required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26"/>
      <c r="C33" s="27"/>
      <c r="D33" s="19" t="s">
        <v>99</v>
      </c>
      <c r="E33" s="20">
        <v>1.0</v>
      </c>
      <c r="F33" s="25" t="str">
        <f>IF(COUNTIF('Evidence Matrix - TCs'!D34:Z34,"Y")&gt;=E33+2,"Ample",IF(COUNTIF('Evidence Matrix - TCs'!D34:Z34,"Y")&gt;=E33,"Evidenced","More Required"))</f>
        <v>More Required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7" t="s">
        <v>35</v>
      </c>
      <c r="C34" s="18" t="s">
        <v>100</v>
      </c>
      <c r="D34" s="19" t="s">
        <v>101</v>
      </c>
      <c r="E34" s="20">
        <v>3.0</v>
      </c>
      <c r="F34" s="25" t="str">
        <f>IF(COUNTIF('Evidence Matrix - TCs'!D35:Z35,"Y")&gt;=E34+2,"Ample",IF(COUNTIF('Evidence Matrix - TCs'!D35:Z35,"Y")&gt;=E34,"Evidenced","More Required"))</f>
        <v>More Required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4"/>
      <c r="B35" s="22"/>
      <c r="C35" s="23"/>
      <c r="D35" s="19" t="s">
        <v>102</v>
      </c>
      <c r="E35" s="20">
        <v>1.0</v>
      </c>
      <c r="F35" s="25" t="str">
        <f>IF(COUNTIF('Evidence Matrix - TCs'!D36:Z36,"Y")&gt;=E35+2,"Ample",IF(COUNTIF('Evidence Matrix - TCs'!D36:Z36,"Y")&gt;=E35,"Evidenced","More Required"))</f>
        <v>More Required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3.5" customHeight="1">
      <c r="A36" s="14"/>
      <c r="B36" s="22"/>
      <c r="C36" s="23"/>
      <c r="D36" s="19" t="s">
        <v>103</v>
      </c>
      <c r="E36" s="29"/>
      <c r="F36" s="30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3.5" customHeight="1">
      <c r="A37" s="14"/>
      <c r="B37" s="22"/>
      <c r="C37" s="23"/>
      <c r="D37" s="31" t="s">
        <v>104</v>
      </c>
      <c r="E37" s="20">
        <v>2.0</v>
      </c>
      <c r="F37" s="25" t="str">
        <f>IF(COUNTIF('Evidence Matrix - TCs'!D38:Z38,"Y")&gt;=E37+2,"Ample",IF(COUNTIF('Evidence Matrix - TCs'!D38:Z38,"Y")&gt;=E37,"Evidenced","More Required"))</f>
        <v>More Required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3.5" customHeight="1">
      <c r="A38" s="14"/>
      <c r="B38" s="26"/>
      <c r="C38" s="27"/>
      <c r="D38" s="31" t="s">
        <v>105</v>
      </c>
      <c r="E38" s="20">
        <v>1.0</v>
      </c>
      <c r="F38" s="25" t="str">
        <f>IF(COUNTIF('Evidence Matrix - TCs'!D39:Z39,"Y")&gt;=E38+2,"Ample",IF(COUNTIF('Evidence Matrix - TCs'!D39:Z39,"Y")&gt;=E38,"Evidenced","More Required"))</f>
        <v>More Required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3.5" customHeight="1">
      <c r="A39" s="14"/>
      <c r="B39" s="17" t="s">
        <v>37</v>
      </c>
      <c r="C39" s="18" t="s">
        <v>106</v>
      </c>
      <c r="D39" s="19" t="s">
        <v>107</v>
      </c>
      <c r="E39" s="29"/>
      <c r="F39" s="30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3.5" customHeight="1">
      <c r="A40" s="14"/>
      <c r="B40" s="22"/>
      <c r="C40" s="23"/>
      <c r="D40" s="24" t="s">
        <v>108</v>
      </c>
      <c r="E40" s="20">
        <v>2.0</v>
      </c>
      <c r="F40" s="25" t="str">
        <f>IF(COUNTIF('Evidence Matrix - TCs'!D41:Z41,"Y")&gt;=E40+2,"Ample",IF(COUNTIF('Evidence Matrix - TCs'!D41:Z41,"Y")&gt;=E40,"Evidenced","More Required"))</f>
        <v>More Required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3.5" customHeight="1">
      <c r="A41" s="14"/>
      <c r="B41" s="22"/>
      <c r="C41" s="23"/>
      <c r="D41" s="24" t="s">
        <v>109</v>
      </c>
      <c r="E41" s="20">
        <v>1.0</v>
      </c>
      <c r="F41" s="25" t="str">
        <f>IF(COUNTIF('Evidence Matrix - TCs'!D42:Z42,"Y")&gt;=E41+2,"Ample",IF(COUNTIF('Evidence Matrix - TCs'!D42:Z42,"Y")&gt;=E41,"Evidenced","More Required"))</f>
        <v>More Required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3.5" customHeight="1">
      <c r="A42" s="14"/>
      <c r="B42" s="26"/>
      <c r="C42" s="27"/>
      <c r="D42" s="19" t="s">
        <v>110</v>
      </c>
      <c r="E42" s="20">
        <v>2.0</v>
      </c>
      <c r="F42" s="25" t="str">
        <f>IF(COUNTIF('Evidence Matrix - TCs'!D43:Z43,"Y")&gt;=E42+2,"Ample",IF(COUNTIF('Evidence Matrix - TCs'!D43:Z43,"Y")&gt;=E42,"Evidenced","More Required"))</f>
        <v>More Required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3.5" customHeight="1">
      <c r="A43" s="14"/>
      <c r="B43" s="17" t="s">
        <v>39</v>
      </c>
      <c r="C43" s="28" t="s">
        <v>111</v>
      </c>
      <c r="D43" s="19" t="s">
        <v>112</v>
      </c>
      <c r="E43" s="20">
        <v>3.0</v>
      </c>
      <c r="F43" s="25" t="str">
        <f>IF(COUNTIF('Evidence Matrix - TCs'!D44:Z44,"Y")&gt;=E43+2,"Ample",IF(COUNTIF('Evidence Matrix - TCs'!D44:Z44,"Y")&gt;=E43,"Evidenced","More Required"))</f>
        <v>More Required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3.5" customHeight="1">
      <c r="A44" s="14"/>
      <c r="B44" s="26"/>
      <c r="C44" s="27"/>
      <c r="D44" s="19" t="s">
        <v>113</v>
      </c>
      <c r="E44" s="20">
        <v>2.0</v>
      </c>
      <c r="F44" s="25" t="str">
        <f>IF(COUNTIF('Evidence Matrix - TCs'!D45:Z45,"Y")&gt;=E44+2,"Ample",IF(COUNTIF('Evidence Matrix - TCs'!D45:Z45,"Y")&gt;=E44,"Evidenced","More Required"))</f>
        <v>More Required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3.5" customHeight="1">
      <c r="A45" s="14"/>
      <c r="B45" s="17" t="s">
        <v>41</v>
      </c>
      <c r="C45" s="28" t="s">
        <v>114</v>
      </c>
      <c r="D45" s="19" t="s">
        <v>115</v>
      </c>
      <c r="E45" s="20">
        <v>2.0</v>
      </c>
      <c r="F45" s="25" t="str">
        <f>IF(COUNTIF('Evidence Matrix - TCs'!D46:Z46,"Y")&gt;=E45+2,"Ample",IF(COUNTIF('Evidence Matrix - TCs'!D46:Z46,"Y")&gt;=E45,"Evidenced","More Required"))</f>
        <v>More Required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3.5" customHeight="1">
      <c r="A46" s="14"/>
      <c r="B46" s="22"/>
      <c r="C46" s="23"/>
      <c r="D46" s="19" t="s">
        <v>116</v>
      </c>
      <c r="E46" s="20">
        <v>1.0</v>
      </c>
      <c r="F46" s="25" t="str">
        <f>IF(COUNTIF('Evidence Matrix - TCs'!D47:Z47,"Y")&gt;=E46+2,"Ample",IF(COUNTIF('Evidence Matrix - TCs'!D47:Z47,"Y")&gt;=E46,"Evidenced","More Required"))</f>
        <v>More Required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3.5" customHeight="1">
      <c r="A47" s="14"/>
      <c r="B47" s="26"/>
      <c r="C47" s="27"/>
      <c r="D47" s="19" t="s">
        <v>117</v>
      </c>
      <c r="E47" s="20">
        <v>2.0</v>
      </c>
      <c r="F47" s="25" t="str">
        <f>IF(COUNTIF('Evidence Matrix - TCs'!D48:Z48,"Y")&gt;=E47+2,"Ample",IF(COUNTIF('Evidence Matrix - TCs'!D48:Z48,"Y")&gt;=E47,"Evidenced","More Required"))</f>
        <v>More Required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3.5" customHeight="1">
      <c r="A48" s="14"/>
      <c r="B48" s="17" t="s">
        <v>43</v>
      </c>
      <c r="C48" s="18" t="s">
        <v>118</v>
      </c>
      <c r="D48" s="19" t="s">
        <v>119</v>
      </c>
      <c r="E48" s="29"/>
      <c r="F48" s="30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3.5" customHeight="1">
      <c r="A49" s="14"/>
      <c r="B49" s="22"/>
      <c r="C49" s="23"/>
      <c r="D49" s="24" t="s">
        <v>120</v>
      </c>
      <c r="E49" s="20">
        <v>2.0</v>
      </c>
      <c r="F49" s="25" t="str">
        <f>IF(COUNTIF('Evidence Matrix - TCs'!D50:Z50,"Y")&gt;=E49+2,"Ample",IF(COUNTIF('Evidence Matrix - TCs'!D50:Z50,"Y")&gt;=E49,"Evidenced","More Required"))</f>
        <v>More Required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3.5" customHeight="1">
      <c r="A50" s="14"/>
      <c r="B50" s="26"/>
      <c r="C50" s="27"/>
      <c r="D50" s="24" t="s">
        <v>121</v>
      </c>
      <c r="E50" s="20">
        <v>1.0</v>
      </c>
      <c r="F50" s="25" t="str">
        <f>IF(COUNTIF('Evidence Matrix - TCs'!D51:Z51,"Y")&gt;=E50+2,"Ample",IF(COUNTIF('Evidence Matrix - TCs'!D51:Z51,"Y")&gt;=E50,"Evidenced","More Required"))</f>
        <v>More Required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3.5" customHeight="1">
      <c r="A51" s="14"/>
      <c r="B51" s="14"/>
      <c r="C51" s="15"/>
      <c r="D51" s="16"/>
      <c r="E51" s="16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3.5" customHeight="1">
      <c r="A52" s="14"/>
      <c r="B52" s="14"/>
      <c r="C52" s="15"/>
      <c r="D52" s="16"/>
      <c r="E52" s="16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3.5" customHeight="1">
      <c r="A53" s="14"/>
      <c r="B53" s="14"/>
      <c r="C53" s="15"/>
      <c r="D53" s="16"/>
      <c r="E53" s="16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3.5" customHeight="1">
      <c r="A54" s="14"/>
      <c r="B54" s="14"/>
      <c r="C54" s="15"/>
      <c r="D54" s="16"/>
      <c r="E54" s="16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3.5" customHeight="1">
      <c r="A55" s="14"/>
      <c r="B55" s="14"/>
      <c r="C55" s="15"/>
      <c r="D55" s="16"/>
      <c r="E55" s="16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3.5" customHeight="1">
      <c r="A56" s="14"/>
      <c r="B56" s="14"/>
      <c r="C56" s="15"/>
      <c r="D56" s="16"/>
      <c r="E56" s="16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3.5" customHeight="1">
      <c r="A57" s="14"/>
      <c r="B57" s="14"/>
      <c r="C57" s="15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3.5" customHeight="1">
      <c r="A58" s="14"/>
      <c r="B58" s="14"/>
      <c r="C58" s="15"/>
      <c r="D58" s="16"/>
      <c r="E58" s="16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3.5" customHeight="1">
      <c r="A59" s="14"/>
      <c r="B59" s="14"/>
      <c r="C59" s="15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3.5" customHeight="1">
      <c r="A60" s="14"/>
      <c r="B60" s="14"/>
      <c r="C60" s="15"/>
      <c r="D60" s="16"/>
      <c r="E60" s="16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3.5" customHeight="1">
      <c r="A61" s="14"/>
      <c r="B61" s="14"/>
      <c r="C61" s="15"/>
      <c r="D61" s="16"/>
      <c r="E61" s="16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3.5" customHeight="1">
      <c r="A62" s="14"/>
      <c r="B62" s="14"/>
      <c r="C62" s="15"/>
      <c r="D62" s="16"/>
      <c r="E62" s="16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3.5" customHeight="1">
      <c r="A63" s="14"/>
      <c r="B63" s="14"/>
      <c r="C63" s="15"/>
      <c r="D63" s="16"/>
      <c r="E63" s="16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3.5" customHeight="1">
      <c r="A64" s="14"/>
      <c r="B64" s="14"/>
      <c r="C64" s="15"/>
      <c r="D64" s="16"/>
      <c r="E64" s="16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3.5" customHeight="1">
      <c r="A65" s="14"/>
      <c r="B65" s="14"/>
      <c r="C65" s="15"/>
      <c r="D65" s="16"/>
      <c r="E65" s="16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3.5" customHeight="1">
      <c r="A66" s="14"/>
      <c r="B66" s="14"/>
      <c r="C66" s="15"/>
      <c r="D66" s="16"/>
      <c r="E66" s="16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3.5" customHeight="1">
      <c r="A67" s="14"/>
      <c r="B67" s="14"/>
      <c r="C67" s="15"/>
      <c r="D67" s="16"/>
      <c r="E67" s="16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3.5" customHeight="1">
      <c r="A68" s="14"/>
      <c r="B68" s="14"/>
      <c r="C68" s="15"/>
      <c r="D68" s="16"/>
      <c r="E68" s="16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3.5" customHeight="1">
      <c r="A69" s="14"/>
      <c r="B69" s="14"/>
      <c r="C69" s="15"/>
      <c r="D69" s="16"/>
      <c r="E69" s="16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3.5" customHeight="1">
      <c r="A70" s="14"/>
      <c r="B70" s="14"/>
      <c r="C70" s="15"/>
      <c r="D70" s="16"/>
      <c r="E70" s="16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3.5" customHeight="1">
      <c r="A71" s="14"/>
      <c r="B71" s="14"/>
      <c r="C71" s="15"/>
      <c r="D71" s="16"/>
      <c r="E71" s="16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3.5" customHeight="1">
      <c r="A72" s="14"/>
      <c r="B72" s="14"/>
      <c r="C72" s="15"/>
      <c r="D72" s="16"/>
      <c r="E72" s="16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3.5" customHeight="1">
      <c r="A73" s="14"/>
      <c r="B73" s="14"/>
      <c r="C73" s="15"/>
      <c r="D73" s="16"/>
      <c r="E73" s="16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3.5" customHeight="1">
      <c r="A74" s="14"/>
      <c r="B74" s="14"/>
      <c r="C74" s="15"/>
      <c r="D74" s="16"/>
      <c r="E74" s="16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3.5" customHeight="1">
      <c r="A75" s="14"/>
      <c r="B75" s="14"/>
      <c r="C75" s="15"/>
      <c r="D75" s="16"/>
      <c r="E75" s="16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3.5" customHeight="1">
      <c r="A76" s="14"/>
      <c r="B76" s="14"/>
      <c r="C76" s="15"/>
      <c r="D76" s="16"/>
      <c r="E76" s="16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3.5" customHeight="1">
      <c r="A77" s="14"/>
      <c r="B77" s="14"/>
      <c r="C77" s="15"/>
      <c r="D77" s="16"/>
      <c r="E77" s="16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3.5" customHeight="1">
      <c r="A78" s="14"/>
      <c r="B78" s="14"/>
      <c r="C78" s="15"/>
      <c r="D78" s="16"/>
      <c r="E78" s="16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3.5" customHeight="1">
      <c r="A79" s="14"/>
      <c r="B79" s="14"/>
      <c r="C79" s="15"/>
      <c r="D79" s="16"/>
      <c r="E79" s="16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3.5" customHeight="1">
      <c r="A80" s="14"/>
      <c r="B80" s="14"/>
      <c r="C80" s="15"/>
      <c r="D80" s="16"/>
      <c r="E80" s="16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3.5" customHeight="1">
      <c r="A81" s="14"/>
      <c r="B81" s="14"/>
      <c r="C81" s="15"/>
      <c r="D81" s="16"/>
      <c r="E81" s="16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3.5" customHeight="1">
      <c r="A82" s="14"/>
      <c r="B82" s="14"/>
      <c r="C82" s="15"/>
      <c r="D82" s="16"/>
      <c r="E82" s="16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3.5" customHeight="1">
      <c r="A83" s="14"/>
      <c r="B83" s="14"/>
      <c r="C83" s="15"/>
      <c r="D83" s="16"/>
      <c r="E83" s="16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3.5" customHeight="1">
      <c r="A84" s="14"/>
      <c r="B84" s="14"/>
      <c r="C84" s="15"/>
      <c r="D84" s="16"/>
      <c r="E84" s="16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3.5" customHeight="1">
      <c r="A85" s="14"/>
      <c r="B85" s="14"/>
      <c r="C85" s="15"/>
      <c r="D85" s="16"/>
      <c r="E85" s="16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3.5" customHeight="1">
      <c r="A86" s="14"/>
      <c r="B86" s="14"/>
      <c r="C86" s="15"/>
      <c r="D86" s="16"/>
      <c r="E86" s="16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3.5" customHeight="1">
      <c r="A87" s="14"/>
      <c r="B87" s="14"/>
      <c r="C87" s="15"/>
      <c r="D87" s="16"/>
      <c r="E87" s="16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3.5" customHeight="1">
      <c r="A88" s="14"/>
      <c r="B88" s="14"/>
      <c r="C88" s="15"/>
      <c r="D88" s="16"/>
      <c r="E88" s="16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3.5" customHeight="1">
      <c r="A89" s="14"/>
      <c r="B89" s="14"/>
      <c r="C89" s="15"/>
      <c r="D89" s="16"/>
      <c r="E89" s="16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3.5" customHeight="1">
      <c r="A90" s="14"/>
      <c r="B90" s="14"/>
      <c r="C90" s="15"/>
      <c r="D90" s="16"/>
      <c r="E90" s="16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3.5" customHeight="1">
      <c r="A91" s="14"/>
      <c r="B91" s="14"/>
      <c r="C91" s="15"/>
      <c r="D91" s="16"/>
      <c r="E91" s="16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3.5" customHeight="1">
      <c r="A92" s="14"/>
      <c r="B92" s="14"/>
      <c r="C92" s="15"/>
      <c r="D92" s="16"/>
      <c r="E92" s="16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3.5" customHeight="1">
      <c r="A93" s="14"/>
      <c r="B93" s="14"/>
      <c r="C93" s="15"/>
      <c r="D93" s="16"/>
      <c r="E93" s="16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3.5" customHeight="1">
      <c r="A94" s="14"/>
      <c r="B94" s="14"/>
      <c r="C94" s="15"/>
      <c r="D94" s="16"/>
      <c r="E94" s="16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3.5" customHeight="1">
      <c r="A95" s="14"/>
      <c r="B95" s="14"/>
      <c r="C95" s="15"/>
      <c r="D95" s="16"/>
      <c r="E95" s="16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3.5" customHeight="1">
      <c r="A96" s="14"/>
      <c r="B96" s="14"/>
      <c r="C96" s="15"/>
      <c r="D96" s="16"/>
      <c r="E96" s="16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3.5" customHeight="1">
      <c r="A97" s="14"/>
      <c r="B97" s="14"/>
      <c r="C97" s="15"/>
      <c r="D97" s="16"/>
      <c r="E97" s="16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3.5" customHeight="1">
      <c r="A98" s="14"/>
      <c r="B98" s="14"/>
      <c r="C98" s="15"/>
      <c r="D98" s="16"/>
      <c r="E98" s="16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3.5" customHeight="1">
      <c r="A99" s="14"/>
      <c r="B99" s="14"/>
      <c r="C99" s="15"/>
      <c r="D99" s="16"/>
      <c r="E99" s="16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3.5" customHeight="1">
      <c r="A100" s="14"/>
      <c r="B100" s="14"/>
      <c r="C100" s="15"/>
      <c r="D100" s="16"/>
      <c r="E100" s="16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3.5" customHeight="1">
      <c r="A101" s="14"/>
      <c r="B101" s="14"/>
      <c r="C101" s="15"/>
      <c r="D101" s="16"/>
      <c r="E101" s="16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3.5" customHeight="1">
      <c r="A102" s="14"/>
      <c r="B102" s="14"/>
      <c r="C102" s="15"/>
      <c r="D102" s="16"/>
      <c r="E102" s="16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3.5" customHeight="1">
      <c r="A103" s="14"/>
      <c r="B103" s="14"/>
      <c r="C103" s="15"/>
      <c r="D103" s="16"/>
      <c r="E103" s="16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3.5" customHeight="1">
      <c r="A104" s="14"/>
      <c r="B104" s="14"/>
      <c r="C104" s="15"/>
      <c r="D104" s="16"/>
      <c r="E104" s="16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3.5" customHeight="1">
      <c r="A105" s="14"/>
      <c r="B105" s="14"/>
      <c r="C105" s="15"/>
      <c r="D105" s="16"/>
      <c r="E105" s="16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3.5" customHeight="1">
      <c r="A106" s="14"/>
      <c r="B106" s="14"/>
      <c r="C106" s="15"/>
      <c r="D106" s="16"/>
      <c r="E106" s="16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3.5" customHeight="1">
      <c r="A107" s="14"/>
      <c r="B107" s="14"/>
      <c r="C107" s="15"/>
      <c r="D107" s="16"/>
      <c r="E107" s="16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3.5" customHeight="1">
      <c r="A108" s="14"/>
      <c r="B108" s="14"/>
      <c r="C108" s="15"/>
      <c r="D108" s="16"/>
      <c r="E108" s="16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3.5" customHeight="1">
      <c r="A109" s="14"/>
      <c r="B109" s="14"/>
      <c r="C109" s="15"/>
      <c r="D109" s="16"/>
      <c r="E109" s="16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3.5" customHeight="1">
      <c r="A110" s="14"/>
      <c r="B110" s="14"/>
      <c r="C110" s="15"/>
      <c r="D110" s="16"/>
      <c r="E110" s="16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3.5" customHeight="1">
      <c r="A111" s="14"/>
      <c r="B111" s="14"/>
      <c r="C111" s="15"/>
      <c r="D111" s="16"/>
      <c r="E111" s="16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3.5" customHeight="1">
      <c r="A112" s="14"/>
      <c r="B112" s="14"/>
      <c r="C112" s="15"/>
      <c r="D112" s="16"/>
      <c r="E112" s="16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3.5" customHeight="1">
      <c r="A113" s="14"/>
      <c r="B113" s="14"/>
      <c r="C113" s="15"/>
      <c r="D113" s="16"/>
      <c r="E113" s="16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3.5" customHeight="1">
      <c r="A114" s="14"/>
      <c r="B114" s="14"/>
      <c r="C114" s="15"/>
      <c r="D114" s="16"/>
      <c r="E114" s="16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3.5" customHeight="1">
      <c r="A115" s="14"/>
      <c r="B115" s="14"/>
      <c r="C115" s="15"/>
      <c r="D115" s="16"/>
      <c r="E115" s="16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3.5" customHeight="1">
      <c r="A116" s="14"/>
      <c r="B116" s="14"/>
      <c r="C116" s="15"/>
      <c r="D116" s="16"/>
      <c r="E116" s="16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3.5" customHeight="1">
      <c r="A117" s="14"/>
      <c r="B117" s="14"/>
      <c r="C117" s="15"/>
      <c r="D117" s="16"/>
      <c r="E117" s="16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3.5" customHeight="1">
      <c r="A118" s="14"/>
      <c r="B118" s="14"/>
      <c r="C118" s="15"/>
      <c r="D118" s="16"/>
      <c r="E118" s="16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3.5" customHeight="1">
      <c r="A119" s="14"/>
      <c r="B119" s="14"/>
      <c r="C119" s="15"/>
      <c r="D119" s="16"/>
      <c r="E119" s="16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3.5" customHeight="1">
      <c r="A120" s="14"/>
      <c r="B120" s="14"/>
      <c r="C120" s="15"/>
      <c r="D120" s="16"/>
      <c r="E120" s="16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3.5" customHeight="1">
      <c r="A121" s="14"/>
      <c r="B121" s="14"/>
      <c r="C121" s="15"/>
      <c r="D121" s="16"/>
      <c r="E121" s="16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3.5" customHeight="1">
      <c r="A122" s="14"/>
      <c r="B122" s="14"/>
      <c r="C122" s="15"/>
      <c r="D122" s="16"/>
      <c r="E122" s="16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3.5" customHeight="1">
      <c r="A123" s="14"/>
      <c r="B123" s="14"/>
      <c r="C123" s="15"/>
      <c r="D123" s="16"/>
      <c r="E123" s="16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3.5" customHeight="1">
      <c r="A124" s="14"/>
      <c r="B124" s="14"/>
      <c r="C124" s="15"/>
      <c r="D124" s="16"/>
      <c r="E124" s="16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3.5" customHeight="1">
      <c r="A125" s="14"/>
      <c r="B125" s="14"/>
      <c r="C125" s="15"/>
      <c r="D125" s="16"/>
      <c r="E125" s="16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3.5" customHeight="1">
      <c r="A126" s="14"/>
      <c r="B126" s="14"/>
      <c r="C126" s="15"/>
      <c r="D126" s="16"/>
      <c r="E126" s="16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3.5" customHeight="1">
      <c r="A127" s="14"/>
      <c r="B127" s="14"/>
      <c r="C127" s="15"/>
      <c r="D127" s="16"/>
      <c r="E127" s="16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3.5" customHeight="1">
      <c r="A128" s="14"/>
      <c r="B128" s="14"/>
      <c r="C128" s="15"/>
      <c r="D128" s="16"/>
      <c r="E128" s="16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3.5" customHeight="1">
      <c r="A129" s="14"/>
      <c r="B129" s="14"/>
      <c r="C129" s="15"/>
      <c r="D129" s="16"/>
      <c r="E129" s="16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3.5" customHeight="1">
      <c r="A130" s="14"/>
      <c r="B130" s="14"/>
      <c r="C130" s="15"/>
      <c r="D130" s="16"/>
      <c r="E130" s="16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3.5" customHeight="1">
      <c r="A131" s="14"/>
      <c r="B131" s="14"/>
      <c r="C131" s="15"/>
      <c r="D131" s="16"/>
      <c r="E131" s="16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3.5" customHeight="1">
      <c r="A132" s="14"/>
      <c r="B132" s="14"/>
      <c r="C132" s="15"/>
      <c r="D132" s="16"/>
      <c r="E132" s="16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3.5" customHeight="1">
      <c r="A133" s="14"/>
      <c r="B133" s="14"/>
      <c r="C133" s="15"/>
      <c r="D133" s="16"/>
      <c r="E133" s="16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3.5" customHeight="1">
      <c r="A134" s="14"/>
      <c r="B134" s="14"/>
      <c r="C134" s="15"/>
      <c r="D134" s="16"/>
      <c r="E134" s="16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3.5" customHeight="1">
      <c r="A135" s="14"/>
      <c r="B135" s="14"/>
      <c r="C135" s="15"/>
      <c r="D135" s="16"/>
      <c r="E135" s="16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3.5" customHeight="1">
      <c r="A136" s="14"/>
      <c r="B136" s="14"/>
      <c r="C136" s="15"/>
      <c r="D136" s="16"/>
      <c r="E136" s="16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3.5" customHeight="1">
      <c r="A137" s="14"/>
      <c r="B137" s="14"/>
      <c r="C137" s="15"/>
      <c r="D137" s="16"/>
      <c r="E137" s="16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3.5" customHeight="1">
      <c r="A138" s="14"/>
      <c r="B138" s="14"/>
      <c r="C138" s="15"/>
      <c r="D138" s="16"/>
      <c r="E138" s="16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3.5" customHeight="1">
      <c r="A139" s="14"/>
      <c r="B139" s="14"/>
      <c r="C139" s="15"/>
      <c r="D139" s="16"/>
      <c r="E139" s="16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3.5" customHeight="1">
      <c r="A140" s="14"/>
      <c r="B140" s="14"/>
      <c r="C140" s="15"/>
      <c r="D140" s="16"/>
      <c r="E140" s="16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3.5" customHeight="1">
      <c r="A141" s="14"/>
      <c r="B141" s="14"/>
      <c r="C141" s="15"/>
      <c r="D141" s="16"/>
      <c r="E141" s="16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3.5" customHeight="1">
      <c r="A142" s="14"/>
      <c r="B142" s="14"/>
      <c r="C142" s="15"/>
      <c r="D142" s="16"/>
      <c r="E142" s="16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3.5" customHeight="1">
      <c r="A143" s="14"/>
      <c r="B143" s="14"/>
      <c r="C143" s="15"/>
      <c r="D143" s="16"/>
      <c r="E143" s="16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3.5" customHeight="1">
      <c r="A144" s="14"/>
      <c r="B144" s="14"/>
      <c r="C144" s="15"/>
      <c r="D144" s="16"/>
      <c r="E144" s="16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3.5" customHeight="1">
      <c r="A145" s="14"/>
      <c r="B145" s="14"/>
      <c r="C145" s="15"/>
      <c r="D145" s="16"/>
      <c r="E145" s="16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3.5" customHeight="1">
      <c r="A146" s="14"/>
      <c r="B146" s="14"/>
      <c r="C146" s="15"/>
      <c r="D146" s="16"/>
      <c r="E146" s="16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3.5" customHeight="1">
      <c r="A147" s="14"/>
      <c r="B147" s="14"/>
      <c r="C147" s="15"/>
      <c r="D147" s="16"/>
      <c r="E147" s="16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3.5" customHeight="1">
      <c r="A148" s="14"/>
      <c r="B148" s="14"/>
      <c r="C148" s="15"/>
      <c r="D148" s="16"/>
      <c r="E148" s="16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3.5" customHeight="1">
      <c r="A149" s="14"/>
      <c r="B149" s="14"/>
      <c r="C149" s="15"/>
      <c r="D149" s="16"/>
      <c r="E149" s="16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3.5" customHeight="1">
      <c r="A150" s="14"/>
      <c r="B150" s="14"/>
      <c r="C150" s="15"/>
      <c r="D150" s="16"/>
      <c r="E150" s="16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3.5" customHeight="1">
      <c r="A151" s="14"/>
      <c r="B151" s="14"/>
      <c r="C151" s="15"/>
      <c r="D151" s="16"/>
      <c r="E151" s="16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3.5" customHeight="1">
      <c r="A152" s="14"/>
      <c r="B152" s="14"/>
      <c r="C152" s="15"/>
      <c r="D152" s="16"/>
      <c r="E152" s="16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3.5" customHeight="1">
      <c r="A153" s="14"/>
      <c r="B153" s="14"/>
      <c r="C153" s="15"/>
      <c r="D153" s="16"/>
      <c r="E153" s="16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3.5" customHeight="1">
      <c r="A154" s="14"/>
      <c r="B154" s="14"/>
      <c r="C154" s="15"/>
      <c r="D154" s="16"/>
      <c r="E154" s="16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3.5" customHeight="1">
      <c r="A155" s="14"/>
      <c r="B155" s="14"/>
      <c r="C155" s="15"/>
      <c r="D155" s="16"/>
      <c r="E155" s="16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3.5" customHeight="1">
      <c r="A156" s="14"/>
      <c r="B156" s="14"/>
      <c r="C156" s="15"/>
      <c r="D156" s="16"/>
      <c r="E156" s="16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3.5" customHeight="1">
      <c r="A157" s="14"/>
      <c r="B157" s="14"/>
      <c r="C157" s="15"/>
      <c r="D157" s="16"/>
      <c r="E157" s="16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3.5" customHeight="1">
      <c r="A158" s="14"/>
      <c r="B158" s="14"/>
      <c r="C158" s="15"/>
      <c r="D158" s="16"/>
      <c r="E158" s="16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3.5" customHeight="1">
      <c r="A159" s="14"/>
      <c r="B159" s="14"/>
      <c r="C159" s="15"/>
      <c r="D159" s="16"/>
      <c r="E159" s="16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3.5" customHeight="1">
      <c r="A160" s="14"/>
      <c r="B160" s="14"/>
      <c r="C160" s="15"/>
      <c r="D160" s="16"/>
      <c r="E160" s="16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3.5" customHeight="1">
      <c r="A161" s="14"/>
      <c r="B161" s="14"/>
      <c r="C161" s="15"/>
      <c r="D161" s="16"/>
      <c r="E161" s="16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3.5" customHeight="1">
      <c r="A162" s="14"/>
      <c r="B162" s="14"/>
      <c r="C162" s="15"/>
      <c r="D162" s="16"/>
      <c r="E162" s="16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3.5" customHeight="1">
      <c r="A163" s="14"/>
      <c r="B163" s="14"/>
      <c r="C163" s="15"/>
      <c r="D163" s="16"/>
      <c r="E163" s="16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3.5" customHeight="1">
      <c r="A164" s="14"/>
      <c r="B164" s="14"/>
      <c r="C164" s="15"/>
      <c r="D164" s="16"/>
      <c r="E164" s="16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3.5" customHeight="1">
      <c r="A165" s="14"/>
      <c r="B165" s="14"/>
      <c r="C165" s="15"/>
      <c r="D165" s="16"/>
      <c r="E165" s="16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3.5" customHeight="1">
      <c r="A166" s="14"/>
      <c r="B166" s="14"/>
      <c r="C166" s="15"/>
      <c r="D166" s="16"/>
      <c r="E166" s="16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3.5" customHeight="1">
      <c r="A167" s="14"/>
      <c r="B167" s="14"/>
      <c r="C167" s="15"/>
      <c r="D167" s="16"/>
      <c r="E167" s="16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3.5" customHeight="1">
      <c r="A168" s="14"/>
      <c r="B168" s="14"/>
      <c r="C168" s="15"/>
      <c r="D168" s="16"/>
      <c r="E168" s="16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3.5" customHeight="1">
      <c r="A169" s="14"/>
      <c r="B169" s="14"/>
      <c r="C169" s="15"/>
      <c r="D169" s="16"/>
      <c r="E169" s="16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3.5" customHeight="1">
      <c r="A170" s="14"/>
      <c r="B170" s="14"/>
      <c r="C170" s="15"/>
      <c r="D170" s="16"/>
      <c r="E170" s="16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3.5" customHeight="1">
      <c r="A171" s="14"/>
      <c r="B171" s="14"/>
      <c r="C171" s="15"/>
      <c r="D171" s="16"/>
      <c r="E171" s="16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3.5" customHeight="1">
      <c r="A172" s="14"/>
      <c r="B172" s="14"/>
      <c r="C172" s="15"/>
      <c r="D172" s="16"/>
      <c r="E172" s="16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3.5" customHeight="1">
      <c r="A173" s="14"/>
      <c r="B173" s="14"/>
      <c r="C173" s="15"/>
      <c r="D173" s="16"/>
      <c r="E173" s="16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3.5" customHeight="1">
      <c r="A174" s="14"/>
      <c r="B174" s="14"/>
      <c r="C174" s="15"/>
      <c r="D174" s="16"/>
      <c r="E174" s="16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3.5" customHeight="1">
      <c r="A175" s="14"/>
      <c r="B175" s="14"/>
      <c r="C175" s="15"/>
      <c r="D175" s="16"/>
      <c r="E175" s="16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3.5" customHeight="1">
      <c r="A176" s="14"/>
      <c r="B176" s="14"/>
      <c r="C176" s="15"/>
      <c r="D176" s="16"/>
      <c r="E176" s="16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3.5" customHeight="1">
      <c r="A177" s="14"/>
      <c r="B177" s="14"/>
      <c r="C177" s="15"/>
      <c r="D177" s="16"/>
      <c r="E177" s="16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3.5" customHeight="1">
      <c r="A178" s="14"/>
      <c r="B178" s="14"/>
      <c r="C178" s="15"/>
      <c r="D178" s="16"/>
      <c r="E178" s="16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3.5" customHeight="1">
      <c r="A179" s="14"/>
      <c r="B179" s="14"/>
      <c r="C179" s="15"/>
      <c r="D179" s="16"/>
      <c r="E179" s="16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3.5" customHeight="1">
      <c r="A180" s="14"/>
      <c r="B180" s="14"/>
      <c r="C180" s="15"/>
      <c r="D180" s="16"/>
      <c r="E180" s="16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3.5" customHeight="1">
      <c r="A181" s="14"/>
      <c r="B181" s="14"/>
      <c r="C181" s="15"/>
      <c r="D181" s="16"/>
      <c r="E181" s="16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3.5" customHeight="1">
      <c r="A182" s="14"/>
      <c r="B182" s="14"/>
      <c r="C182" s="15"/>
      <c r="D182" s="16"/>
      <c r="E182" s="16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3.5" customHeight="1">
      <c r="A183" s="14"/>
      <c r="B183" s="14"/>
      <c r="C183" s="15"/>
      <c r="D183" s="16"/>
      <c r="E183" s="16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3.5" customHeight="1">
      <c r="A184" s="14"/>
      <c r="B184" s="14"/>
      <c r="C184" s="15"/>
      <c r="D184" s="16"/>
      <c r="E184" s="16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3.5" customHeight="1">
      <c r="A185" s="14"/>
      <c r="B185" s="14"/>
      <c r="C185" s="15"/>
      <c r="D185" s="16"/>
      <c r="E185" s="16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3.5" customHeight="1">
      <c r="A186" s="14"/>
      <c r="B186" s="14"/>
      <c r="C186" s="15"/>
      <c r="D186" s="16"/>
      <c r="E186" s="16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3.5" customHeight="1">
      <c r="A187" s="14"/>
      <c r="B187" s="14"/>
      <c r="C187" s="15"/>
      <c r="D187" s="16"/>
      <c r="E187" s="16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3.5" customHeight="1">
      <c r="A188" s="14"/>
      <c r="B188" s="14"/>
      <c r="C188" s="15"/>
      <c r="D188" s="16"/>
      <c r="E188" s="16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3.5" customHeight="1">
      <c r="A189" s="14"/>
      <c r="B189" s="14"/>
      <c r="C189" s="15"/>
      <c r="D189" s="16"/>
      <c r="E189" s="16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3.5" customHeight="1">
      <c r="A190" s="14"/>
      <c r="B190" s="14"/>
      <c r="C190" s="15"/>
      <c r="D190" s="16"/>
      <c r="E190" s="16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3.5" customHeight="1">
      <c r="A191" s="14"/>
      <c r="B191" s="14"/>
      <c r="C191" s="15"/>
      <c r="D191" s="16"/>
      <c r="E191" s="16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3.5" customHeight="1">
      <c r="A192" s="14"/>
      <c r="B192" s="14"/>
      <c r="C192" s="15"/>
      <c r="D192" s="16"/>
      <c r="E192" s="16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3.5" customHeight="1">
      <c r="A193" s="14"/>
      <c r="B193" s="14"/>
      <c r="C193" s="15"/>
      <c r="D193" s="16"/>
      <c r="E193" s="16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3.5" customHeight="1">
      <c r="A194" s="14"/>
      <c r="B194" s="14"/>
      <c r="C194" s="15"/>
      <c r="D194" s="16"/>
      <c r="E194" s="16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3.5" customHeight="1">
      <c r="A195" s="14"/>
      <c r="B195" s="14"/>
      <c r="C195" s="15"/>
      <c r="D195" s="16"/>
      <c r="E195" s="16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3.5" customHeight="1">
      <c r="A196" s="14"/>
      <c r="B196" s="14"/>
      <c r="C196" s="15"/>
      <c r="D196" s="16"/>
      <c r="E196" s="16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3.5" customHeight="1">
      <c r="A197" s="14"/>
      <c r="B197" s="14"/>
      <c r="C197" s="15"/>
      <c r="D197" s="16"/>
      <c r="E197" s="16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3.5" customHeight="1">
      <c r="A198" s="14"/>
      <c r="B198" s="14"/>
      <c r="C198" s="15"/>
      <c r="D198" s="16"/>
      <c r="E198" s="16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3.5" customHeight="1">
      <c r="A199" s="14"/>
      <c r="B199" s="14"/>
      <c r="C199" s="15"/>
      <c r="D199" s="16"/>
      <c r="E199" s="16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3.5" customHeight="1">
      <c r="A200" s="14"/>
      <c r="B200" s="14"/>
      <c r="C200" s="15"/>
      <c r="D200" s="16"/>
      <c r="E200" s="16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3.5" customHeight="1">
      <c r="A201" s="14"/>
      <c r="B201" s="14"/>
      <c r="C201" s="15"/>
      <c r="D201" s="16"/>
      <c r="E201" s="16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3.5" customHeight="1">
      <c r="A202" s="14"/>
      <c r="B202" s="14"/>
      <c r="C202" s="15"/>
      <c r="D202" s="16"/>
      <c r="E202" s="16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3.5" customHeight="1">
      <c r="A203" s="14"/>
      <c r="B203" s="14"/>
      <c r="C203" s="15"/>
      <c r="D203" s="16"/>
      <c r="E203" s="16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3.5" customHeight="1">
      <c r="A204" s="14"/>
      <c r="B204" s="14"/>
      <c r="C204" s="15"/>
      <c r="D204" s="16"/>
      <c r="E204" s="16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3.5" customHeight="1">
      <c r="A205" s="14"/>
      <c r="B205" s="14"/>
      <c r="C205" s="15"/>
      <c r="D205" s="16"/>
      <c r="E205" s="16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3.5" customHeight="1">
      <c r="A206" s="14"/>
      <c r="B206" s="14"/>
      <c r="C206" s="15"/>
      <c r="D206" s="16"/>
      <c r="E206" s="16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3.5" customHeight="1">
      <c r="A207" s="14"/>
      <c r="B207" s="14"/>
      <c r="C207" s="15"/>
      <c r="D207" s="16"/>
      <c r="E207" s="16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3.5" customHeight="1">
      <c r="A208" s="14"/>
      <c r="B208" s="14"/>
      <c r="C208" s="15"/>
      <c r="D208" s="16"/>
      <c r="E208" s="16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3.5" customHeight="1">
      <c r="A209" s="14"/>
      <c r="B209" s="14"/>
      <c r="C209" s="15"/>
      <c r="D209" s="16"/>
      <c r="E209" s="16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3.5" customHeight="1">
      <c r="A210" s="14"/>
      <c r="B210" s="14"/>
      <c r="C210" s="15"/>
      <c r="D210" s="16"/>
      <c r="E210" s="16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3.5" customHeight="1">
      <c r="A211" s="14"/>
      <c r="B211" s="14"/>
      <c r="C211" s="15"/>
      <c r="D211" s="16"/>
      <c r="E211" s="16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3.5" customHeight="1">
      <c r="A212" s="14"/>
      <c r="B212" s="14"/>
      <c r="C212" s="15"/>
      <c r="D212" s="16"/>
      <c r="E212" s="16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3.5" customHeight="1">
      <c r="A213" s="14"/>
      <c r="B213" s="14"/>
      <c r="C213" s="15"/>
      <c r="D213" s="16"/>
      <c r="E213" s="16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3.5" customHeight="1">
      <c r="A214" s="14"/>
      <c r="B214" s="14"/>
      <c r="C214" s="15"/>
      <c r="D214" s="16"/>
      <c r="E214" s="16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3.5" customHeight="1">
      <c r="A215" s="14"/>
      <c r="B215" s="14"/>
      <c r="C215" s="15"/>
      <c r="D215" s="16"/>
      <c r="E215" s="16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3.5" customHeight="1">
      <c r="A216" s="14"/>
      <c r="B216" s="14"/>
      <c r="C216" s="15"/>
      <c r="D216" s="16"/>
      <c r="E216" s="16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3.5" customHeight="1">
      <c r="A217" s="14"/>
      <c r="B217" s="14"/>
      <c r="C217" s="15"/>
      <c r="D217" s="16"/>
      <c r="E217" s="16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3.5" customHeight="1">
      <c r="A218" s="14"/>
      <c r="B218" s="14"/>
      <c r="C218" s="15"/>
      <c r="D218" s="16"/>
      <c r="E218" s="16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3.5" customHeight="1">
      <c r="A219" s="14"/>
      <c r="B219" s="14"/>
      <c r="C219" s="15"/>
      <c r="D219" s="16"/>
      <c r="E219" s="16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3.5" customHeight="1">
      <c r="A220" s="14"/>
      <c r="B220" s="14"/>
      <c r="C220" s="15"/>
      <c r="D220" s="16"/>
      <c r="E220" s="16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3.5" customHeight="1">
      <c r="A221" s="14"/>
      <c r="B221" s="14"/>
      <c r="C221" s="15"/>
      <c r="D221" s="16"/>
      <c r="E221" s="16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3.5" customHeight="1">
      <c r="A222" s="14"/>
      <c r="B222" s="14"/>
      <c r="C222" s="15"/>
      <c r="D222" s="16"/>
      <c r="E222" s="16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3.5" customHeight="1">
      <c r="A223" s="14"/>
      <c r="B223" s="14"/>
      <c r="C223" s="15"/>
      <c r="D223" s="16"/>
      <c r="E223" s="16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3.5" customHeight="1">
      <c r="A224" s="14"/>
      <c r="B224" s="14"/>
      <c r="C224" s="15"/>
      <c r="D224" s="16"/>
      <c r="E224" s="16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3.5" customHeight="1">
      <c r="A225" s="14"/>
      <c r="B225" s="14"/>
      <c r="C225" s="15"/>
      <c r="D225" s="16"/>
      <c r="E225" s="16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3.5" customHeight="1">
      <c r="A226" s="14"/>
      <c r="B226" s="14"/>
      <c r="C226" s="15"/>
      <c r="D226" s="16"/>
      <c r="E226" s="16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3.5" customHeight="1">
      <c r="A227" s="14"/>
      <c r="B227" s="14"/>
      <c r="C227" s="15"/>
      <c r="D227" s="16"/>
      <c r="E227" s="16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3.5" customHeight="1">
      <c r="A228" s="14"/>
      <c r="B228" s="14"/>
      <c r="C228" s="15"/>
      <c r="D228" s="16"/>
      <c r="E228" s="16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3.5" customHeight="1">
      <c r="A229" s="14"/>
      <c r="B229" s="14"/>
      <c r="C229" s="15"/>
      <c r="D229" s="16"/>
      <c r="E229" s="16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3.5" customHeight="1">
      <c r="A230" s="14"/>
      <c r="B230" s="14"/>
      <c r="C230" s="15"/>
      <c r="D230" s="16"/>
      <c r="E230" s="16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3.5" customHeight="1">
      <c r="A231" s="14"/>
      <c r="B231" s="14"/>
      <c r="C231" s="15"/>
      <c r="D231" s="16"/>
      <c r="E231" s="16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3.5" customHeight="1">
      <c r="A232" s="14"/>
      <c r="B232" s="14"/>
      <c r="C232" s="15"/>
      <c r="D232" s="16"/>
      <c r="E232" s="16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3.5" customHeight="1">
      <c r="A233" s="14"/>
      <c r="B233" s="14"/>
      <c r="C233" s="15"/>
      <c r="D233" s="16"/>
      <c r="E233" s="16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3.5" customHeight="1">
      <c r="A234" s="14"/>
      <c r="B234" s="14"/>
      <c r="C234" s="15"/>
      <c r="D234" s="16"/>
      <c r="E234" s="16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3.5" customHeight="1">
      <c r="A235" s="14"/>
      <c r="B235" s="14"/>
      <c r="C235" s="15"/>
      <c r="D235" s="16"/>
      <c r="E235" s="16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3.5" customHeight="1">
      <c r="A236" s="14"/>
      <c r="B236" s="14"/>
      <c r="C236" s="15"/>
      <c r="D236" s="16"/>
      <c r="E236" s="16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3.5" customHeight="1">
      <c r="A237" s="14"/>
      <c r="B237" s="14"/>
      <c r="C237" s="15"/>
      <c r="D237" s="16"/>
      <c r="E237" s="16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3.5" customHeight="1">
      <c r="A238" s="14"/>
      <c r="B238" s="14"/>
      <c r="C238" s="15"/>
      <c r="D238" s="16"/>
      <c r="E238" s="16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3.5" customHeight="1">
      <c r="A239" s="14"/>
      <c r="B239" s="14"/>
      <c r="C239" s="15"/>
      <c r="D239" s="16"/>
      <c r="E239" s="16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3.5" customHeight="1">
      <c r="A240" s="14"/>
      <c r="B240" s="14"/>
      <c r="C240" s="15"/>
      <c r="D240" s="16"/>
      <c r="E240" s="16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3.5" customHeight="1">
      <c r="A241" s="14"/>
      <c r="B241" s="14"/>
      <c r="C241" s="15"/>
      <c r="D241" s="16"/>
      <c r="E241" s="16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3.5" customHeight="1">
      <c r="A242" s="14"/>
      <c r="B242" s="14"/>
      <c r="C242" s="15"/>
      <c r="D242" s="16"/>
      <c r="E242" s="16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3.5" customHeight="1">
      <c r="A243" s="14"/>
      <c r="B243" s="14"/>
      <c r="C243" s="15"/>
      <c r="D243" s="16"/>
      <c r="E243" s="16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3.5" customHeight="1">
      <c r="A244" s="14"/>
      <c r="B244" s="14"/>
      <c r="C244" s="15"/>
      <c r="D244" s="16"/>
      <c r="E244" s="16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3.5" customHeight="1">
      <c r="A245" s="14"/>
      <c r="B245" s="14"/>
      <c r="C245" s="15"/>
      <c r="D245" s="16"/>
      <c r="E245" s="16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3.5" customHeight="1">
      <c r="A246" s="14"/>
      <c r="B246" s="14"/>
      <c r="C246" s="15"/>
      <c r="D246" s="16"/>
      <c r="E246" s="16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3.5" customHeight="1">
      <c r="A247" s="14"/>
      <c r="B247" s="14"/>
      <c r="C247" s="15"/>
      <c r="D247" s="16"/>
      <c r="E247" s="16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3.5" customHeight="1">
      <c r="A248" s="14"/>
      <c r="B248" s="14"/>
      <c r="C248" s="15"/>
      <c r="D248" s="16"/>
      <c r="E248" s="16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3.5" customHeight="1">
      <c r="A249" s="14"/>
      <c r="B249" s="14"/>
      <c r="C249" s="15"/>
      <c r="D249" s="16"/>
      <c r="E249" s="16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3.5" customHeight="1">
      <c r="A250" s="14"/>
      <c r="B250" s="14"/>
      <c r="C250" s="15"/>
      <c r="D250" s="16"/>
      <c r="E250" s="16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3:B9"/>
    <mergeCell ref="C3:C9"/>
    <mergeCell ref="B10:B11"/>
    <mergeCell ref="C10:C11"/>
    <mergeCell ref="B12:B13"/>
    <mergeCell ref="C12:C13"/>
    <mergeCell ref="C14:C16"/>
    <mergeCell ref="B14:B16"/>
    <mergeCell ref="B17:B21"/>
    <mergeCell ref="C17:C21"/>
    <mergeCell ref="B22:B27"/>
    <mergeCell ref="C22:C27"/>
    <mergeCell ref="B28:B33"/>
    <mergeCell ref="C28:C33"/>
    <mergeCell ref="B45:B47"/>
    <mergeCell ref="B48:B50"/>
    <mergeCell ref="B34:B38"/>
    <mergeCell ref="C34:C38"/>
    <mergeCell ref="B39:B42"/>
    <mergeCell ref="C39:C42"/>
    <mergeCell ref="B43:B44"/>
    <mergeCell ref="C43:C44"/>
    <mergeCell ref="C45:C47"/>
    <mergeCell ref="C48:C50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9.14"/>
    <col customWidth="1" min="4" max="13" width="8.86"/>
    <col customWidth="1" min="14" max="24" width="8.71"/>
  </cols>
  <sheetData>
    <row r="1" ht="13.5" customHeight="1">
      <c r="A1" s="14"/>
      <c r="B1" s="14"/>
      <c r="C1" s="16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2.0" customHeight="1">
      <c r="A2" s="14"/>
      <c r="B2" s="32"/>
      <c r="C2" s="33"/>
      <c r="D2" s="34" t="s">
        <v>122</v>
      </c>
      <c r="E2" s="35"/>
      <c r="F2" s="35"/>
      <c r="G2" s="35"/>
      <c r="H2" s="35"/>
      <c r="I2" s="35"/>
      <c r="J2" s="35"/>
      <c r="K2" s="35"/>
      <c r="L2" s="35"/>
      <c r="M2" s="3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2.0" customHeight="1">
      <c r="A3" s="14"/>
      <c r="B3" s="37"/>
      <c r="C3" s="38"/>
      <c r="D3" s="25" t="s">
        <v>14</v>
      </c>
      <c r="E3" s="25"/>
      <c r="F3" s="25"/>
      <c r="G3" s="25"/>
      <c r="H3" s="25"/>
      <c r="I3" s="25"/>
      <c r="J3" s="25"/>
      <c r="K3" s="25"/>
      <c r="L3" s="25"/>
      <c r="M3" s="25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3.5" customHeight="1">
      <c r="A4" s="14"/>
      <c r="B4" s="17" t="s">
        <v>21</v>
      </c>
      <c r="C4" s="39" t="s">
        <v>62</v>
      </c>
      <c r="D4" s="40"/>
      <c r="E4" s="35"/>
      <c r="F4" s="35"/>
      <c r="G4" s="35"/>
      <c r="H4" s="35"/>
      <c r="I4" s="35"/>
      <c r="J4" s="35"/>
      <c r="K4" s="35"/>
      <c r="L4" s="35"/>
      <c r="M4" s="36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3.5" customHeight="1">
      <c r="A5" s="14"/>
      <c r="B5" s="22"/>
      <c r="C5" s="41" t="s">
        <v>64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3.5" customHeight="1">
      <c r="A6" s="14"/>
      <c r="B6" s="22"/>
      <c r="C6" s="41" t="s">
        <v>65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3.5" customHeight="1">
      <c r="A7" s="14"/>
      <c r="B7" s="22"/>
      <c r="C7" s="39" t="s">
        <v>66</v>
      </c>
      <c r="D7" s="42" t="s">
        <v>123</v>
      </c>
      <c r="E7" s="42"/>
      <c r="F7" s="42"/>
      <c r="G7" s="42"/>
      <c r="H7" s="42"/>
      <c r="I7" s="42"/>
      <c r="J7" s="42"/>
      <c r="K7" s="42"/>
      <c r="L7" s="42"/>
      <c r="M7" s="42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3.5" customHeight="1">
      <c r="A8" s="14"/>
      <c r="B8" s="22"/>
      <c r="C8" s="39" t="s">
        <v>67</v>
      </c>
      <c r="D8" s="42" t="s">
        <v>123</v>
      </c>
      <c r="E8" s="42"/>
      <c r="F8" s="42"/>
      <c r="G8" s="42"/>
      <c r="H8" s="42"/>
      <c r="I8" s="42"/>
      <c r="J8" s="42"/>
      <c r="K8" s="42"/>
      <c r="L8" s="42"/>
      <c r="M8" s="42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4.25" customHeight="1">
      <c r="A9" s="14"/>
      <c r="B9" s="22"/>
      <c r="C9" s="39" t="s">
        <v>68</v>
      </c>
      <c r="D9" s="42" t="s">
        <v>123</v>
      </c>
      <c r="E9" s="42"/>
      <c r="F9" s="42"/>
      <c r="G9" s="42"/>
      <c r="H9" s="42"/>
      <c r="I9" s="42"/>
      <c r="J9" s="42"/>
      <c r="K9" s="42"/>
      <c r="L9" s="42"/>
      <c r="M9" s="42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3.5" customHeight="1">
      <c r="A10" s="14"/>
      <c r="B10" s="26"/>
      <c r="C10" s="39" t="s">
        <v>69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3.5" customHeight="1">
      <c r="A11" s="14"/>
      <c r="B11" s="17" t="s">
        <v>23</v>
      </c>
      <c r="C11" s="39" t="s">
        <v>71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3.5" customHeight="1">
      <c r="A12" s="14"/>
      <c r="B12" s="26"/>
      <c r="C12" s="39" t="s">
        <v>72</v>
      </c>
      <c r="D12" s="42" t="s">
        <v>123</v>
      </c>
      <c r="E12" s="42"/>
      <c r="F12" s="42"/>
      <c r="G12" s="42"/>
      <c r="H12" s="42"/>
      <c r="I12" s="42"/>
      <c r="J12" s="42"/>
      <c r="K12" s="42"/>
      <c r="L12" s="42"/>
      <c r="M12" s="42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3.5" customHeight="1">
      <c r="A13" s="14"/>
      <c r="B13" s="17" t="s">
        <v>25</v>
      </c>
      <c r="C13" s="39" t="s">
        <v>74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3.5" customHeight="1">
      <c r="A14" s="14"/>
      <c r="B14" s="26"/>
      <c r="C14" s="39" t="s">
        <v>75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3.5" customHeight="1">
      <c r="A15" s="14"/>
      <c r="B15" s="17" t="s">
        <v>27</v>
      </c>
      <c r="C15" s="39" t="s">
        <v>77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3.5" customHeight="1">
      <c r="A16" s="14"/>
      <c r="B16" s="22"/>
      <c r="C16" s="39" t="s">
        <v>78</v>
      </c>
      <c r="D16" s="42" t="s">
        <v>123</v>
      </c>
      <c r="E16" s="42"/>
      <c r="F16" s="42"/>
      <c r="G16" s="42"/>
      <c r="H16" s="42"/>
      <c r="I16" s="42"/>
      <c r="J16" s="42"/>
      <c r="K16" s="42"/>
      <c r="L16" s="42"/>
      <c r="M16" s="42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3.5" customHeight="1">
      <c r="A17" s="14"/>
      <c r="B17" s="26"/>
      <c r="C17" s="39" t="s">
        <v>79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3.5" customHeight="1">
      <c r="A18" s="14"/>
      <c r="B18" s="17" t="s">
        <v>29</v>
      </c>
      <c r="C18" s="39" t="s">
        <v>81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3.5" customHeight="1">
      <c r="A19" s="14"/>
      <c r="B19" s="22"/>
      <c r="C19" s="39" t="s">
        <v>82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3.5" customHeight="1">
      <c r="A20" s="14"/>
      <c r="B20" s="22"/>
      <c r="C20" s="39" t="s">
        <v>83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3.5" customHeight="1">
      <c r="A21" s="14"/>
      <c r="B21" s="22"/>
      <c r="C21" s="39" t="s">
        <v>84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3.5" customHeight="1">
      <c r="A22" s="14"/>
      <c r="B22" s="26"/>
      <c r="C22" s="39" t="s">
        <v>85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3.5" customHeight="1">
      <c r="A23" s="14"/>
      <c r="B23" s="17" t="s">
        <v>31</v>
      </c>
      <c r="C23" s="19" t="s">
        <v>87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3.5" customHeight="1">
      <c r="A24" s="14"/>
      <c r="B24" s="22"/>
      <c r="C24" s="19" t="s">
        <v>124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3.5" customHeight="1">
      <c r="A25" s="14"/>
      <c r="B25" s="22"/>
      <c r="C25" s="19" t="s">
        <v>125</v>
      </c>
      <c r="D25" s="42" t="s">
        <v>123</v>
      </c>
      <c r="E25" s="42"/>
      <c r="F25" s="42"/>
      <c r="G25" s="42"/>
      <c r="H25" s="42"/>
      <c r="I25" s="42"/>
      <c r="J25" s="42"/>
      <c r="K25" s="42"/>
      <c r="L25" s="42"/>
      <c r="M25" s="42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3.5" customHeight="1">
      <c r="A26" s="14"/>
      <c r="B26" s="22"/>
      <c r="C26" s="19" t="s">
        <v>90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3.5" customHeight="1">
      <c r="A27" s="14"/>
      <c r="B27" s="22"/>
      <c r="C27" s="19" t="s">
        <v>91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3.5" customHeight="1">
      <c r="A28" s="14"/>
      <c r="B28" s="26"/>
      <c r="C28" s="19" t="s">
        <v>92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3.5" customHeight="1">
      <c r="A29" s="14"/>
      <c r="B29" s="17" t="s">
        <v>33</v>
      </c>
      <c r="C29" s="39" t="s">
        <v>94</v>
      </c>
      <c r="D29" s="43" t="s">
        <v>123</v>
      </c>
      <c r="E29" s="42"/>
      <c r="F29" s="42"/>
      <c r="G29" s="42"/>
      <c r="H29" s="42"/>
      <c r="I29" s="42"/>
      <c r="J29" s="42"/>
      <c r="K29" s="42"/>
      <c r="L29" s="42"/>
      <c r="M29" s="42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3.5" customHeight="1">
      <c r="A30" s="14"/>
      <c r="B30" s="22"/>
      <c r="C30" s="39" t="s">
        <v>95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3.5" customHeight="1">
      <c r="A31" s="14"/>
      <c r="B31" s="22"/>
      <c r="C31" s="39" t="s">
        <v>96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3.5" customHeight="1">
      <c r="A32" s="14"/>
      <c r="B32" s="22"/>
      <c r="C32" s="39" t="s">
        <v>97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3.5" customHeight="1">
      <c r="A33" s="14"/>
      <c r="B33" s="22"/>
      <c r="C33" s="39" t="s">
        <v>98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3.5" customHeight="1">
      <c r="A34" s="14"/>
      <c r="B34" s="26"/>
      <c r="C34" s="39" t="s">
        <v>99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3.5" customHeight="1">
      <c r="A35" s="14"/>
      <c r="B35" s="17" t="s">
        <v>35</v>
      </c>
      <c r="C35" s="39" t="s">
        <v>101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3.5" customHeight="1">
      <c r="A36" s="14"/>
      <c r="B36" s="22"/>
      <c r="C36" s="39" t="s">
        <v>102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3.5" customHeight="1">
      <c r="A37" s="14"/>
      <c r="B37" s="22"/>
      <c r="C37" s="39" t="s">
        <v>103</v>
      </c>
      <c r="D37" s="44"/>
      <c r="E37" s="35"/>
      <c r="F37" s="35"/>
      <c r="G37" s="35"/>
      <c r="H37" s="35"/>
      <c r="I37" s="35"/>
      <c r="J37" s="35"/>
      <c r="K37" s="35"/>
      <c r="L37" s="35"/>
      <c r="M37" s="36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3.5" customHeight="1">
      <c r="A38" s="14"/>
      <c r="B38" s="22"/>
      <c r="C38" s="45" t="s">
        <v>104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3.5" customHeight="1">
      <c r="A39" s="14"/>
      <c r="B39" s="26"/>
      <c r="C39" s="45" t="s">
        <v>105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3.5" customHeight="1">
      <c r="A40" s="14"/>
      <c r="B40" s="17" t="s">
        <v>37</v>
      </c>
      <c r="C40" s="39" t="s">
        <v>107</v>
      </c>
      <c r="D40" s="44"/>
      <c r="E40" s="35"/>
      <c r="F40" s="35"/>
      <c r="G40" s="35"/>
      <c r="H40" s="35"/>
      <c r="I40" s="35"/>
      <c r="J40" s="35"/>
      <c r="K40" s="35"/>
      <c r="L40" s="35"/>
      <c r="M40" s="36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3.5" customHeight="1">
      <c r="A41" s="14"/>
      <c r="B41" s="22"/>
      <c r="C41" s="41" t="s">
        <v>108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3.5" customHeight="1">
      <c r="A42" s="14"/>
      <c r="B42" s="22"/>
      <c r="C42" s="41" t="s">
        <v>109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3.5" customHeight="1">
      <c r="A43" s="14"/>
      <c r="B43" s="26"/>
      <c r="C43" s="39" t="s">
        <v>110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3.5" customHeight="1">
      <c r="A44" s="14"/>
      <c r="B44" s="17" t="s">
        <v>39</v>
      </c>
      <c r="C44" s="39" t="s">
        <v>112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3.5" customHeight="1">
      <c r="A45" s="14"/>
      <c r="B45" s="26"/>
      <c r="C45" s="39" t="s">
        <v>113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3.5" customHeight="1">
      <c r="A46" s="14"/>
      <c r="B46" s="17" t="s">
        <v>41</v>
      </c>
      <c r="C46" s="39" t="s">
        <v>115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3.5" customHeight="1">
      <c r="A47" s="14"/>
      <c r="B47" s="22"/>
      <c r="C47" s="39" t="s">
        <v>116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3.5" customHeight="1">
      <c r="A48" s="14"/>
      <c r="B48" s="26"/>
      <c r="C48" s="39" t="s">
        <v>117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3.5" customHeight="1">
      <c r="A49" s="14"/>
      <c r="B49" s="17" t="s">
        <v>43</v>
      </c>
      <c r="C49" s="39" t="s">
        <v>119</v>
      </c>
      <c r="D49" s="46"/>
      <c r="E49" s="35"/>
      <c r="F49" s="35"/>
      <c r="G49" s="35"/>
      <c r="H49" s="35"/>
      <c r="I49" s="35"/>
      <c r="J49" s="35"/>
      <c r="K49" s="35"/>
      <c r="L49" s="35"/>
      <c r="M49" s="36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3.5" customHeight="1">
      <c r="A50" s="14"/>
      <c r="B50" s="22"/>
      <c r="C50" s="41" t="s">
        <v>120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3.5" customHeight="1">
      <c r="A51" s="14"/>
      <c r="B51" s="26"/>
      <c r="C51" s="41" t="s">
        <v>121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3.5" customHeight="1">
      <c r="A52" s="14"/>
      <c r="B52" s="14"/>
      <c r="C52" s="16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3.5" customHeight="1">
      <c r="A53" s="14"/>
      <c r="B53" s="14"/>
      <c r="C53" s="16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3.5" customHeight="1">
      <c r="A54" s="14"/>
      <c r="B54" s="14"/>
      <c r="C54" s="16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3.5" customHeight="1">
      <c r="A55" s="14"/>
      <c r="B55" s="14"/>
      <c r="C55" s="1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3.5" customHeight="1">
      <c r="A56" s="14"/>
      <c r="B56" s="14"/>
      <c r="C56" s="16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3.5" customHeight="1">
      <c r="A57" s="14"/>
      <c r="B57" s="14"/>
      <c r="C57" s="16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3.5" customHeight="1">
      <c r="A58" s="14"/>
      <c r="B58" s="14"/>
      <c r="C58" s="16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3.5" customHeight="1">
      <c r="A59" s="14"/>
      <c r="B59" s="14"/>
      <c r="C59" s="16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3.5" customHeight="1">
      <c r="A60" s="14"/>
      <c r="B60" s="14"/>
      <c r="C60" s="16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3.5" customHeight="1">
      <c r="A61" s="14"/>
      <c r="B61" s="14"/>
      <c r="C61" s="16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3.5" customHeight="1">
      <c r="A62" s="14"/>
      <c r="B62" s="14"/>
      <c r="C62" s="16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3.5" customHeight="1">
      <c r="A63" s="14"/>
      <c r="B63" s="14"/>
      <c r="C63" s="16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3.5" customHeight="1">
      <c r="A64" s="14"/>
      <c r="B64" s="14"/>
      <c r="C64" s="16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3.5" customHeight="1">
      <c r="A65" s="14"/>
      <c r="B65" s="14"/>
      <c r="C65" s="16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3.5" customHeight="1">
      <c r="A66" s="14"/>
      <c r="B66" s="14"/>
      <c r="C66" s="16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3.5" customHeight="1">
      <c r="A67" s="14"/>
      <c r="B67" s="14"/>
      <c r="C67" s="16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3.5" customHeight="1">
      <c r="A68" s="14"/>
      <c r="B68" s="14"/>
      <c r="C68" s="16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3.5" customHeight="1">
      <c r="A69" s="14"/>
      <c r="B69" s="14"/>
      <c r="C69" s="16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3.5" customHeight="1">
      <c r="A70" s="14"/>
      <c r="B70" s="14"/>
      <c r="C70" s="16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3.5" customHeight="1">
      <c r="A71" s="14"/>
      <c r="B71" s="14"/>
      <c r="C71" s="16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3.5" customHeight="1">
      <c r="A72" s="14"/>
      <c r="B72" s="14"/>
      <c r="C72" s="16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3.5" customHeight="1">
      <c r="A73" s="14"/>
      <c r="B73" s="14"/>
      <c r="C73" s="16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3.5" customHeight="1">
      <c r="A74" s="14"/>
      <c r="B74" s="14"/>
      <c r="C74" s="16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3.5" customHeight="1">
      <c r="A75" s="14"/>
      <c r="B75" s="14"/>
      <c r="C75" s="16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3.5" customHeight="1">
      <c r="A76" s="14"/>
      <c r="B76" s="14"/>
      <c r="C76" s="16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3.5" customHeight="1">
      <c r="A77" s="14"/>
      <c r="B77" s="14"/>
      <c r="C77" s="16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3.5" customHeight="1">
      <c r="A78" s="14"/>
      <c r="B78" s="14"/>
      <c r="C78" s="16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3.5" customHeight="1">
      <c r="A79" s="14"/>
      <c r="B79" s="14"/>
      <c r="C79" s="16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3.5" customHeight="1">
      <c r="A80" s="14"/>
      <c r="B80" s="14"/>
      <c r="C80" s="16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3.5" customHeight="1">
      <c r="A81" s="14"/>
      <c r="B81" s="14"/>
      <c r="C81" s="16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3.5" customHeight="1">
      <c r="A82" s="14"/>
      <c r="B82" s="14"/>
      <c r="C82" s="16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3.5" customHeight="1">
      <c r="A83" s="14"/>
      <c r="B83" s="14"/>
      <c r="C83" s="16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3.5" customHeight="1">
      <c r="A84" s="14"/>
      <c r="B84" s="14"/>
      <c r="C84" s="16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3.5" customHeight="1">
      <c r="A85" s="14"/>
      <c r="B85" s="14"/>
      <c r="C85" s="16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3.5" customHeight="1">
      <c r="A86" s="14"/>
      <c r="B86" s="14"/>
      <c r="C86" s="16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3.5" customHeight="1">
      <c r="A87" s="14"/>
      <c r="B87" s="14"/>
      <c r="C87" s="16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3.5" customHeight="1">
      <c r="A88" s="14"/>
      <c r="B88" s="14"/>
      <c r="C88" s="16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3.5" customHeight="1">
      <c r="A89" s="14"/>
      <c r="B89" s="14"/>
      <c r="C89" s="16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3.5" customHeight="1">
      <c r="A90" s="14"/>
      <c r="B90" s="14"/>
      <c r="C90" s="16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3.5" customHeight="1">
      <c r="A91" s="14"/>
      <c r="B91" s="14"/>
      <c r="C91" s="16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3.5" customHeight="1">
      <c r="A92" s="14"/>
      <c r="B92" s="14"/>
      <c r="C92" s="16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3.5" customHeight="1">
      <c r="A93" s="14"/>
      <c r="B93" s="14"/>
      <c r="C93" s="16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3.5" customHeight="1">
      <c r="A94" s="14"/>
      <c r="B94" s="14"/>
      <c r="C94" s="16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3.5" customHeight="1">
      <c r="A95" s="14"/>
      <c r="B95" s="14"/>
      <c r="C95" s="16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3.5" customHeight="1">
      <c r="A96" s="14"/>
      <c r="B96" s="14"/>
      <c r="C96" s="16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3.5" customHeight="1">
      <c r="A97" s="14"/>
      <c r="B97" s="14"/>
      <c r="C97" s="1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3.5" customHeight="1">
      <c r="A98" s="14"/>
      <c r="B98" s="14"/>
      <c r="C98" s="1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3.5" customHeight="1">
      <c r="A99" s="14"/>
      <c r="B99" s="14"/>
      <c r="C99" s="1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3.5" customHeight="1">
      <c r="A100" s="14"/>
      <c r="B100" s="14"/>
      <c r="C100" s="1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3.5" customHeight="1">
      <c r="A101" s="14"/>
      <c r="B101" s="14"/>
      <c r="C101" s="1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3.5" customHeight="1">
      <c r="A102" s="14"/>
      <c r="B102" s="14"/>
      <c r="C102" s="1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3.5" customHeight="1">
      <c r="A103" s="14"/>
      <c r="B103" s="14"/>
      <c r="C103" s="1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3.5" customHeight="1">
      <c r="A104" s="14"/>
      <c r="B104" s="14"/>
      <c r="C104" s="1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3.5" customHeight="1">
      <c r="A105" s="14"/>
      <c r="B105" s="14"/>
      <c r="C105" s="16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3.5" customHeight="1">
      <c r="A106" s="14"/>
      <c r="B106" s="14"/>
      <c r="C106" s="16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3.5" customHeight="1">
      <c r="A107" s="14"/>
      <c r="B107" s="14"/>
      <c r="C107" s="16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3.5" customHeight="1">
      <c r="A108" s="14"/>
      <c r="B108" s="14"/>
      <c r="C108" s="16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3.5" customHeight="1">
      <c r="A109" s="14"/>
      <c r="B109" s="14"/>
      <c r="C109" s="16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3.5" customHeight="1">
      <c r="A110" s="14"/>
      <c r="B110" s="14"/>
      <c r="C110" s="16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3.5" customHeight="1">
      <c r="A111" s="14"/>
      <c r="B111" s="14"/>
      <c r="C111" s="16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3.5" customHeight="1">
      <c r="A112" s="14"/>
      <c r="B112" s="14"/>
      <c r="C112" s="16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3.5" customHeight="1">
      <c r="A113" s="14"/>
      <c r="B113" s="14"/>
      <c r="C113" s="16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3.5" customHeight="1">
      <c r="A114" s="14"/>
      <c r="B114" s="14"/>
      <c r="C114" s="16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3.5" customHeight="1">
      <c r="A115" s="14"/>
      <c r="B115" s="14"/>
      <c r="C115" s="16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3.5" customHeight="1">
      <c r="A116" s="14"/>
      <c r="B116" s="14"/>
      <c r="C116" s="16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3.5" customHeight="1">
      <c r="A117" s="14"/>
      <c r="B117" s="14"/>
      <c r="C117" s="16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3.5" customHeight="1">
      <c r="A118" s="14"/>
      <c r="B118" s="14"/>
      <c r="C118" s="16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3.5" customHeight="1">
      <c r="A119" s="14"/>
      <c r="B119" s="14"/>
      <c r="C119" s="16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3.5" customHeight="1">
      <c r="A120" s="14"/>
      <c r="B120" s="14"/>
      <c r="C120" s="16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3.5" customHeight="1">
      <c r="A121" s="14"/>
      <c r="B121" s="14"/>
      <c r="C121" s="16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3.5" customHeight="1">
      <c r="A122" s="14"/>
      <c r="B122" s="14"/>
      <c r="C122" s="16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3.5" customHeight="1">
      <c r="A123" s="14"/>
      <c r="B123" s="14"/>
      <c r="C123" s="16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3.5" customHeight="1">
      <c r="A124" s="14"/>
      <c r="B124" s="14"/>
      <c r="C124" s="16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3.5" customHeight="1">
      <c r="A125" s="14"/>
      <c r="B125" s="14"/>
      <c r="C125" s="16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3.5" customHeight="1">
      <c r="A126" s="14"/>
      <c r="B126" s="14"/>
      <c r="C126" s="16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3.5" customHeight="1">
      <c r="A127" s="14"/>
      <c r="B127" s="14"/>
      <c r="C127" s="16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3.5" customHeight="1">
      <c r="A128" s="14"/>
      <c r="B128" s="14"/>
      <c r="C128" s="16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3.5" customHeight="1">
      <c r="A129" s="14"/>
      <c r="B129" s="14"/>
      <c r="C129" s="16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3.5" customHeight="1">
      <c r="A130" s="14"/>
      <c r="B130" s="14"/>
      <c r="C130" s="16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3.5" customHeight="1">
      <c r="A131" s="14"/>
      <c r="B131" s="14"/>
      <c r="C131" s="16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3.5" customHeight="1">
      <c r="A132" s="14"/>
      <c r="B132" s="14"/>
      <c r="C132" s="16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3.5" customHeight="1">
      <c r="A133" s="14"/>
      <c r="B133" s="14"/>
      <c r="C133" s="16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3.5" customHeight="1">
      <c r="A134" s="14"/>
      <c r="B134" s="14"/>
      <c r="C134" s="16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3.5" customHeight="1">
      <c r="A135" s="14"/>
      <c r="B135" s="14"/>
      <c r="C135" s="16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3.5" customHeight="1">
      <c r="A136" s="14"/>
      <c r="B136" s="14"/>
      <c r="C136" s="16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3.5" customHeight="1">
      <c r="A137" s="14"/>
      <c r="B137" s="14"/>
      <c r="C137" s="16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3.5" customHeight="1">
      <c r="A138" s="14"/>
      <c r="B138" s="14"/>
      <c r="C138" s="16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3.5" customHeight="1">
      <c r="A139" s="14"/>
      <c r="B139" s="14"/>
      <c r="C139" s="16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3.5" customHeight="1">
      <c r="A140" s="14"/>
      <c r="B140" s="14"/>
      <c r="C140" s="16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3.5" customHeight="1">
      <c r="A141" s="14"/>
      <c r="B141" s="14"/>
      <c r="C141" s="16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3.5" customHeight="1">
      <c r="A142" s="14"/>
      <c r="B142" s="14"/>
      <c r="C142" s="16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3.5" customHeight="1">
      <c r="A143" s="14"/>
      <c r="B143" s="14"/>
      <c r="C143" s="16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3.5" customHeight="1">
      <c r="A144" s="14"/>
      <c r="B144" s="14"/>
      <c r="C144" s="16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3.5" customHeight="1">
      <c r="A145" s="14"/>
      <c r="B145" s="14"/>
      <c r="C145" s="16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3.5" customHeight="1">
      <c r="A146" s="14"/>
      <c r="B146" s="14"/>
      <c r="C146" s="16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3.5" customHeight="1">
      <c r="A147" s="14"/>
      <c r="B147" s="14"/>
      <c r="C147" s="16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3.5" customHeight="1">
      <c r="A148" s="14"/>
      <c r="B148" s="14"/>
      <c r="C148" s="16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3.5" customHeight="1">
      <c r="A149" s="14"/>
      <c r="B149" s="14"/>
      <c r="C149" s="16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3.5" customHeight="1">
      <c r="A150" s="14"/>
      <c r="B150" s="14"/>
      <c r="C150" s="16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3.5" customHeight="1">
      <c r="A151" s="14"/>
      <c r="B151" s="14"/>
      <c r="C151" s="16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3.5" customHeight="1">
      <c r="A152" s="14"/>
      <c r="B152" s="14"/>
      <c r="C152" s="16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3.5" customHeight="1">
      <c r="A153" s="14"/>
      <c r="B153" s="14"/>
      <c r="C153" s="16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3.5" customHeight="1">
      <c r="A154" s="14"/>
      <c r="B154" s="14"/>
      <c r="C154" s="16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3.5" customHeight="1">
      <c r="A155" s="14"/>
      <c r="B155" s="14"/>
      <c r="C155" s="16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3.5" customHeight="1">
      <c r="A156" s="14"/>
      <c r="B156" s="14"/>
      <c r="C156" s="16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3.5" customHeight="1">
      <c r="A157" s="14"/>
      <c r="B157" s="14"/>
      <c r="C157" s="16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3.5" customHeight="1">
      <c r="A158" s="14"/>
      <c r="B158" s="14"/>
      <c r="C158" s="16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3.5" customHeight="1">
      <c r="A159" s="14"/>
      <c r="B159" s="14"/>
      <c r="C159" s="16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3.5" customHeight="1">
      <c r="A160" s="14"/>
      <c r="B160" s="14"/>
      <c r="C160" s="16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3.5" customHeight="1">
      <c r="A161" s="14"/>
      <c r="B161" s="14"/>
      <c r="C161" s="16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3.5" customHeight="1">
      <c r="A162" s="14"/>
      <c r="B162" s="14"/>
      <c r="C162" s="16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3.5" customHeight="1">
      <c r="A163" s="14"/>
      <c r="B163" s="14"/>
      <c r="C163" s="16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3.5" customHeight="1">
      <c r="A164" s="14"/>
      <c r="B164" s="14"/>
      <c r="C164" s="16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3.5" customHeight="1">
      <c r="A165" s="14"/>
      <c r="B165" s="14"/>
      <c r="C165" s="16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3.5" customHeight="1">
      <c r="A166" s="14"/>
      <c r="B166" s="14"/>
      <c r="C166" s="16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3.5" customHeight="1">
      <c r="A167" s="14"/>
      <c r="B167" s="14"/>
      <c r="C167" s="16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3.5" customHeight="1">
      <c r="A168" s="14"/>
      <c r="B168" s="14"/>
      <c r="C168" s="16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3.5" customHeight="1">
      <c r="A169" s="14"/>
      <c r="B169" s="14"/>
      <c r="C169" s="16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3.5" customHeight="1">
      <c r="A170" s="14"/>
      <c r="B170" s="14"/>
      <c r="C170" s="16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3.5" customHeight="1">
      <c r="A171" s="14"/>
      <c r="B171" s="14"/>
      <c r="C171" s="16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3.5" customHeight="1">
      <c r="A172" s="14"/>
      <c r="B172" s="14"/>
      <c r="C172" s="16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3.5" customHeight="1">
      <c r="A173" s="14"/>
      <c r="B173" s="14"/>
      <c r="C173" s="16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3.5" customHeight="1">
      <c r="A174" s="14"/>
      <c r="B174" s="14"/>
      <c r="C174" s="16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3.5" customHeight="1">
      <c r="A175" s="14"/>
      <c r="B175" s="14"/>
      <c r="C175" s="16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3.5" customHeight="1">
      <c r="A176" s="14"/>
      <c r="B176" s="14"/>
      <c r="C176" s="16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3.5" customHeight="1">
      <c r="A177" s="14"/>
      <c r="B177" s="14"/>
      <c r="C177" s="16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3.5" customHeight="1">
      <c r="A178" s="14"/>
      <c r="B178" s="14"/>
      <c r="C178" s="16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3.5" customHeight="1">
      <c r="A179" s="14"/>
      <c r="B179" s="14"/>
      <c r="C179" s="16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3.5" customHeight="1">
      <c r="A180" s="14"/>
      <c r="B180" s="14"/>
      <c r="C180" s="16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3.5" customHeight="1">
      <c r="A181" s="14"/>
      <c r="B181" s="14"/>
      <c r="C181" s="16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3.5" customHeight="1">
      <c r="A182" s="14"/>
      <c r="B182" s="14"/>
      <c r="C182" s="16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3.5" customHeight="1">
      <c r="A183" s="14"/>
      <c r="B183" s="14"/>
      <c r="C183" s="16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3.5" customHeight="1">
      <c r="A184" s="14"/>
      <c r="B184" s="14"/>
      <c r="C184" s="16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3.5" customHeight="1">
      <c r="A185" s="14"/>
      <c r="B185" s="14"/>
      <c r="C185" s="16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3.5" customHeight="1">
      <c r="A186" s="14"/>
      <c r="B186" s="14"/>
      <c r="C186" s="16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3.5" customHeight="1">
      <c r="A187" s="14"/>
      <c r="B187" s="14"/>
      <c r="C187" s="16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3.5" customHeight="1">
      <c r="A188" s="14"/>
      <c r="B188" s="14"/>
      <c r="C188" s="16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3.5" customHeight="1">
      <c r="A189" s="14"/>
      <c r="B189" s="14"/>
      <c r="C189" s="16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3.5" customHeight="1">
      <c r="A190" s="14"/>
      <c r="B190" s="14"/>
      <c r="C190" s="16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3.5" customHeight="1">
      <c r="A191" s="14"/>
      <c r="B191" s="14"/>
      <c r="C191" s="16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3.5" customHeight="1">
      <c r="A192" s="14"/>
      <c r="B192" s="14"/>
      <c r="C192" s="16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3.5" customHeight="1">
      <c r="A193" s="14"/>
      <c r="B193" s="14"/>
      <c r="C193" s="16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3.5" customHeight="1">
      <c r="A194" s="14"/>
      <c r="B194" s="14"/>
      <c r="C194" s="16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3.5" customHeight="1">
      <c r="A195" s="14"/>
      <c r="B195" s="14"/>
      <c r="C195" s="16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3.5" customHeight="1">
      <c r="A196" s="14"/>
      <c r="B196" s="14"/>
      <c r="C196" s="16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3.5" customHeight="1">
      <c r="A197" s="14"/>
      <c r="B197" s="14"/>
      <c r="C197" s="16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3.5" customHeight="1">
      <c r="A198" s="14"/>
      <c r="B198" s="14"/>
      <c r="C198" s="16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3.5" customHeight="1">
      <c r="A199" s="14"/>
      <c r="B199" s="14"/>
      <c r="C199" s="16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3.5" customHeight="1">
      <c r="A200" s="14"/>
      <c r="B200" s="14"/>
      <c r="C200" s="16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3.5" customHeight="1">
      <c r="A201" s="14"/>
      <c r="B201" s="14"/>
      <c r="C201" s="16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3.5" customHeight="1">
      <c r="A202" s="14"/>
      <c r="B202" s="14"/>
      <c r="C202" s="16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3.5" customHeight="1">
      <c r="A203" s="14"/>
      <c r="B203" s="14"/>
      <c r="C203" s="16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3.5" customHeight="1">
      <c r="A204" s="14"/>
      <c r="B204" s="14"/>
      <c r="C204" s="16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3.5" customHeight="1">
      <c r="A205" s="14"/>
      <c r="B205" s="14"/>
      <c r="C205" s="16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3.5" customHeight="1">
      <c r="A206" s="14"/>
      <c r="B206" s="14"/>
      <c r="C206" s="16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3.5" customHeight="1">
      <c r="A207" s="14"/>
      <c r="B207" s="14"/>
      <c r="C207" s="16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3.5" customHeight="1">
      <c r="A208" s="14"/>
      <c r="B208" s="14"/>
      <c r="C208" s="16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3.5" customHeight="1">
      <c r="A209" s="14"/>
      <c r="B209" s="14"/>
      <c r="C209" s="16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3.5" customHeight="1">
      <c r="A210" s="14"/>
      <c r="B210" s="14"/>
      <c r="C210" s="16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3.5" customHeight="1">
      <c r="A211" s="14"/>
      <c r="B211" s="14"/>
      <c r="C211" s="16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3.5" customHeight="1">
      <c r="A212" s="14"/>
      <c r="B212" s="14"/>
      <c r="C212" s="16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3.5" customHeight="1">
      <c r="A213" s="14"/>
      <c r="B213" s="14"/>
      <c r="C213" s="16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3.5" customHeight="1">
      <c r="A214" s="14"/>
      <c r="B214" s="14"/>
      <c r="C214" s="16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3.5" customHeight="1">
      <c r="A215" s="14"/>
      <c r="B215" s="14"/>
      <c r="C215" s="16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3.5" customHeight="1">
      <c r="A216" s="14"/>
      <c r="B216" s="14"/>
      <c r="C216" s="16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3.5" customHeight="1">
      <c r="A217" s="14"/>
      <c r="B217" s="14"/>
      <c r="C217" s="16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3.5" customHeight="1">
      <c r="A218" s="14"/>
      <c r="B218" s="14"/>
      <c r="C218" s="16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3.5" customHeight="1">
      <c r="A219" s="14"/>
      <c r="B219" s="14"/>
      <c r="C219" s="16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3.5" customHeight="1">
      <c r="A220" s="14"/>
      <c r="B220" s="14"/>
      <c r="C220" s="16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3.5" customHeight="1">
      <c r="A221" s="14"/>
      <c r="B221" s="14"/>
      <c r="C221" s="16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ht="13.5" customHeight="1">
      <c r="A222" s="14"/>
      <c r="B222" s="14"/>
      <c r="C222" s="16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ht="13.5" customHeight="1">
      <c r="A223" s="14"/>
      <c r="B223" s="14"/>
      <c r="C223" s="16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ht="13.5" customHeight="1">
      <c r="A224" s="14"/>
      <c r="B224" s="14"/>
      <c r="C224" s="16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ht="13.5" customHeight="1">
      <c r="A225" s="14"/>
      <c r="B225" s="14"/>
      <c r="C225" s="16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ht="13.5" customHeight="1">
      <c r="A226" s="14"/>
      <c r="B226" s="14"/>
      <c r="C226" s="16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ht="13.5" customHeight="1">
      <c r="A227" s="14"/>
      <c r="B227" s="14"/>
      <c r="C227" s="16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ht="13.5" customHeight="1">
      <c r="A228" s="14"/>
      <c r="B228" s="14"/>
      <c r="C228" s="16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ht="13.5" customHeight="1">
      <c r="A229" s="14"/>
      <c r="B229" s="14"/>
      <c r="C229" s="16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ht="13.5" customHeight="1">
      <c r="A230" s="14"/>
      <c r="B230" s="14"/>
      <c r="C230" s="16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ht="13.5" customHeight="1">
      <c r="A231" s="14"/>
      <c r="B231" s="14"/>
      <c r="C231" s="16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ht="13.5" customHeight="1">
      <c r="A232" s="14"/>
      <c r="B232" s="14"/>
      <c r="C232" s="16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ht="13.5" customHeight="1">
      <c r="A233" s="14"/>
      <c r="B233" s="14"/>
      <c r="C233" s="16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ht="13.5" customHeight="1">
      <c r="A234" s="14"/>
      <c r="B234" s="14"/>
      <c r="C234" s="16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ht="13.5" customHeight="1">
      <c r="A235" s="14"/>
      <c r="B235" s="14"/>
      <c r="C235" s="16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ht="13.5" customHeight="1">
      <c r="A236" s="14"/>
      <c r="B236" s="14"/>
      <c r="C236" s="16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ht="13.5" customHeight="1">
      <c r="A237" s="14"/>
      <c r="B237" s="14"/>
      <c r="C237" s="16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ht="13.5" customHeight="1">
      <c r="A238" s="14"/>
      <c r="B238" s="14"/>
      <c r="C238" s="16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ht="13.5" customHeight="1">
      <c r="A239" s="14"/>
      <c r="B239" s="14"/>
      <c r="C239" s="16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ht="13.5" customHeight="1">
      <c r="A240" s="14"/>
      <c r="B240" s="14"/>
      <c r="C240" s="16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ht="13.5" customHeight="1">
      <c r="A241" s="14"/>
      <c r="B241" s="14"/>
      <c r="C241" s="16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ht="13.5" customHeight="1">
      <c r="A242" s="14"/>
      <c r="B242" s="14"/>
      <c r="C242" s="16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ht="13.5" customHeight="1">
      <c r="A243" s="14"/>
      <c r="B243" s="14"/>
      <c r="C243" s="16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ht="13.5" customHeight="1">
      <c r="A244" s="14"/>
      <c r="B244" s="14"/>
      <c r="C244" s="16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ht="13.5" customHeight="1">
      <c r="A245" s="14"/>
      <c r="B245" s="14"/>
      <c r="C245" s="16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ht="13.5" customHeight="1">
      <c r="A246" s="14"/>
      <c r="B246" s="14"/>
      <c r="C246" s="16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ht="13.5" customHeight="1">
      <c r="A247" s="14"/>
      <c r="B247" s="14"/>
      <c r="C247" s="16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ht="13.5" customHeight="1">
      <c r="A248" s="14"/>
      <c r="B248" s="14"/>
      <c r="C248" s="16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ht="13.5" customHeight="1">
      <c r="A249" s="14"/>
      <c r="B249" s="14"/>
      <c r="C249" s="16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ht="13.5" customHeight="1">
      <c r="A250" s="14"/>
      <c r="B250" s="14"/>
      <c r="C250" s="16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ht="13.5" customHeight="1">
      <c r="A251" s="14"/>
      <c r="B251" s="14"/>
      <c r="C251" s="16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18:B22"/>
    <mergeCell ref="B23:B28"/>
    <mergeCell ref="B29:B34"/>
    <mergeCell ref="B35:B39"/>
    <mergeCell ref="B40:B43"/>
    <mergeCell ref="B44:B45"/>
    <mergeCell ref="B46:B48"/>
    <mergeCell ref="B49:B51"/>
    <mergeCell ref="D37:M37"/>
    <mergeCell ref="D40:M40"/>
    <mergeCell ref="D49:M49"/>
    <mergeCell ref="B2:C3"/>
    <mergeCell ref="D2:M2"/>
    <mergeCell ref="B4:B10"/>
    <mergeCell ref="D4:M4"/>
    <mergeCell ref="B11:B12"/>
    <mergeCell ref="B13:B14"/>
    <mergeCell ref="B15:B17"/>
  </mergeCells>
  <dataValidations>
    <dataValidation type="list" allowBlank="1" showErrorMessage="1" sqref="D5:M36 D37 D38:M39 D40 D41:M48 D49 D50:M51">
      <formula1>"Y"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6.14"/>
    <col customWidth="1" min="3" max="3" width="64.71"/>
    <col customWidth="1" min="4" max="4" width="84.86"/>
    <col customWidth="1" min="5" max="5" width="14.0"/>
  </cols>
  <sheetData>
    <row r="1" ht="15.75" customHeight="1">
      <c r="A1" s="1"/>
      <c r="B1" s="47"/>
      <c r="C1" s="48"/>
      <c r="D1" s="48"/>
      <c r="E1" s="49">
        <f>(COUNTA(E3:E35)-COUNTIF(E3:E35, "More Required"))/COUNTA(E3:E35)</f>
        <v>0</v>
      </c>
      <c r="F1" s="8" t="s">
        <v>126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50"/>
      <c r="C2" s="51"/>
      <c r="D2" s="51"/>
      <c r="E2" s="5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53" t="s">
        <v>45</v>
      </c>
      <c r="C3" s="54" t="s">
        <v>46</v>
      </c>
      <c r="D3" s="55" t="s">
        <v>127</v>
      </c>
      <c r="E3" s="25" t="str">
        <f>IF(COUNTIF('Evidence Matrix - SABs'!D4:Z4,"Y")&gt;=5, "Great", IF(COUNTIF('Evidence Matrix - SABs'!D4:Z4,"Y")&gt;=2, "Good", "More Required"))</f>
        <v>More Required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22"/>
      <c r="C4" s="56"/>
      <c r="D4" s="57" t="s">
        <v>128</v>
      </c>
      <c r="E4" s="25" t="str">
        <f>IF(COUNTIF('Evidence Matrix - SABs'!D5:Z5,"Y")&gt;=5, "Great", IF(COUNTIF('Evidence Matrix - SABs'!D5:Z5,"Y")&gt;=2, "Good", "More Required"))</f>
        <v>More Required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22"/>
      <c r="C5" s="56"/>
      <c r="D5" s="57" t="s">
        <v>129</v>
      </c>
      <c r="E5" s="25" t="str">
        <f>IF(COUNTIF('Evidence Matrix - SABs'!D6:Z6,"Y")&gt;=5, "Great", IF(COUNTIF('Evidence Matrix - SABs'!D6:Z6,"Y")&gt;=2, "Good", "More Required"))</f>
        <v>More Required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22"/>
      <c r="C6" s="56"/>
      <c r="D6" s="57" t="s">
        <v>130</v>
      </c>
      <c r="E6" s="25" t="str">
        <f>IF(COUNTIF('Evidence Matrix - SABs'!D7:Z7,"Y")&gt;=5, "Great", IF(COUNTIF('Evidence Matrix - SABs'!D7:Z7,"Y")&gt;=2, "Good", "More Required"))</f>
        <v>More Required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2"/>
      <c r="C7" s="56"/>
      <c r="D7" s="57" t="s">
        <v>131</v>
      </c>
      <c r="E7" s="25" t="str">
        <f>IF(COUNTIF('Evidence Matrix - SABs'!D8:Z8,"Y")&gt;=5, "Great", IF(COUNTIF('Evidence Matrix - SABs'!D8:Z8,"Y")&gt;=2, "Good", "More Required"))</f>
        <v>More Required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22"/>
      <c r="C8" s="56"/>
      <c r="D8" s="57" t="s">
        <v>132</v>
      </c>
      <c r="E8" s="25" t="str">
        <f>IF(COUNTIF('Evidence Matrix - SABs'!D9:Z9,"Y")&gt;=5, "Great", IF(COUNTIF('Evidence Matrix - SABs'!D9:Z9,"Y")&gt;=2, "Good", "More Required"))</f>
        <v>More Required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22"/>
      <c r="C9" s="56"/>
      <c r="D9" s="57" t="s">
        <v>133</v>
      </c>
      <c r="E9" s="25" t="str">
        <f>IF(COUNTIF('Evidence Matrix - SABs'!D10:Z10,"Y")&gt;=5, "Great", IF(COUNTIF('Evidence Matrix - SABs'!D10:Z10,"Y")&gt;=2, "Good", "More Required"))</f>
        <v>More Required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26"/>
      <c r="C10" s="58"/>
      <c r="D10" s="59" t="s">
        <v>134</v>
      </c>
      <c r="E10" s="25" t="str">
        <f>IF(COUNTIF('Evidence Matrix - SABs'!D11:Z11,"Y")&gt;=5, "Great", IF(COUNTIF('Evidence Matrix - SABs'!D11:Z11,"Y")&gt;=2, "Good", "More Required"))</f>
        <v>More Required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60" t="s">
        <v>47</v>
      </c>
      <c r="C11" s="61" t="s">
        <v>48</v>
      </c>
      <c r="D11" s="62" t="s">
        <v>135</v>
      </c>
      <c r="E11" s="25" t="str">
        <f>IF(COUNTIF('Evidence Matrix - SABs'!D12:Z12,"Y")&gt;=5, "Great", IF(COUNTIF('Evidence Matrix - SABs'!D12:Z12,"Y")&gt;=2, "Good", "More Required"))</f>
        <v>More Required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22"/>
      <c r="C12" s="22"/>
      <c r="D12" s="63" t="s">
        <v>136</v>
      </c>
      <c r="E12" s="25" t="str">
        <f>IF(COUNTIF('Evidence Matrix - SABs'!D13:Z13,"Y")&gt;=5, "Great", IF(COUNTIF('Evidence Matrix - SABs'!D13:Z13,"Y")&gt;=2, "Good", "More Required"))</f>
        <v>More Required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26"/>
      <c r="C13" s="26"/>
      <c r="D13" s="63" t="s">
        <v>137</v>
      </c>
      <c r="E13" s="25" t="str">
        <f>IF(COUNTIF('Evidence Matrix - SABs'!D14:Z14,"Y")&gt;=5, "Great", IF(COUNTIF('Evidence Matrix - SABs'!D14:Z14,"Y")&gt;=2, "Good", "More Required"))</f>
        <v>More Required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60" t="s">
        <v>49</v>
      </c>
      <c r="C14" s="28" t="s">
        <v>138</v>
      </c>
      <c r="D14" s="57" t="s">
        <v>139</v>
      </c>
      <c r="E14" s="25" t="str">
        <f>IF(COUNTIF('Evidence Matrix - SABs'!D15:Z15,"Y")&gt;=5, "Great", IF(COUNTIF('Evidence Matrix - SABs'!D15:Z15,"Y")&gt;=2, "Good", "More Required"))</f>
        <v>More Required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22"/>
      <c r="C15" s="23"/>
      <c r="D15" s="57" t="s">
        <v>140</v>
      </c>
      <c r="E15" s="25" t="str">
        <f>IF(COUNTIF('Evidence Matrix - SABs'!D16:Z16,"Y")&gt;=5, "Great", IF(COUNTIF('Evidence Matrix - SABs'!D16:Z16,"Y")&gt;=2, "Good", "More Required"))</f>
        <v>More Required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26"/>
      <c r="C16" s="27"/>
      <c r="D16" s="57" t="s">
        <v>141</v>
      </c>
      <c r="E16" s="25" t="str">
        <f>IF(COUNTIF('Evidence Matrix - SABs'!D17:Z17,"Y")&gt;=5, "Great", IF(COUNTIF('Evidence Matrix - SABs'!D17:Z17,"Y")&gt;=2, "Good", "More Required"))</f>
        <v>More Required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60" t="s">
        <v>51</v>
      </c>
      <c r="C17" s="64" t="s">
        <v>52</v>
      </c>
      <c r="D17" s="63" t="s">
        <v>142</v>
      </c>
      <c r="E17" s="25" t="str">
        <f>IF(COUNTIF('Evidence Matrix - SABs'!D18:Z18,"Y")&gt;=5, "Great", IF(COUNTIF('Evidence Matrix - SABs'!D18:Z18,"Y")&gt;=2, "Good", "More Required"))</f>
        <v>More Required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22"/>
      <c r="C18" s="22"/>
      <c r="D18" s="55" t="s">
        <v>143</v>
      </c>
      <c r="E18" s="25" t="str">
        <f>IF(COUNTIF('Evidence Matrix - SABs'!D19:Z19,"Y")&gt;=5, "Great", IF(COUNTIF('Evidence Matrix - SABs'!D19:Z19,"Y")&gt;=2, "Good", "More Required"))</f>
        <v>More Required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22"/>
      <c r="C19" s="22"/>
      <c r="D19" s="55" t="s">
        <v>144</v>
      </c>
      <c r="E19" s="25" t="str">
        <f>IF(COUNTIF('Evidence Matrix - SABs'!D20:Z20,"Y")&gt;=5, "Great", IF(COUNTIF('Evidence Matrix - SABs'!D20:Z20,"Y")&gt;=2, "Good", "More Required"))</f>
        <v>More Required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26"/>
      <c r="C20" s="26"/>
      <c r="D20" s="65" t="s">
        <v>145</v>
      </c>
      <c r="E20" s="25" t="str">
        <f>IF(COUNTIF('Evidence Matrix - SABs'!D21:Z21,"Y")&gt;=5, "Great", IF(COUNTIF('Evidence Matrix - SABs'!D21:Z21,"Y")&gt;=2, "Good", "More Required"))</f>
        <v>More Required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0" t="s">
        <v>53</v>
      </c>
      <c r="C21" s="28" t="s">
        <v>146</v>
      </c>
      <c r="D21" s="55" t="s">
        <v>147</v>
      </c>
      <c r="E21" s="25" t="str">
        <f>IF(COUNTIF('Evidence Matrix - SABs'!D22:Z22,"Y")&gt;=5, "Great", IF(COUNTIF('Evidence Matrix - SABs'!D22:Z22,"Y")&gt;=2, "Good", "More Required"))</f>
        <v>More Required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2"/>
      <c r="C22" s="23"/>
      <c r="D22" s="57" t="s">
        <v>148</v>
      </c>
      <c r="E22" s="25" t="str">
        <f>IF(COUNTIF('Evidence Matrix - SABs'!D23:Z23,"Y")&gt;=5, "Great", IF(COUNTIF('Evidence Matrix - SABs'!D23:Z23,"Y")&gt;=2, "Good", "More Required"))</f>
        <v>More Required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26"/>
      <c r="C23" s="27"/>
      <c r="D23" s="57" t="s">
        <v>149</v>
      </c>
      <c r="E23" s="25" t="str">
        <f>IF(COUNTIF('Evidence Matrix - SABs'!D24:Z24,"Y")&gt;=5, "Great", IF(COUNTIF('Evidence Matrix - SABs'!D24:Z24,"Y")&gt;=2, "Good", "More Required"))</f>
        <v>More Required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0" t="s">
        <v>55</v>
      </c>
      <c r="C24" s="66" t="s">
        <v>56</v>
      </c>
      <c r="D24" s="57" t="s">
        <v>150</v>
      </c>
      <c r="E24" s="25" t="str">
        <f>IF(COUNTIF('Evidence Matrix - SABs'!D25:Z25,"Y")&gt;=5, "Great", IF(COUNTIF('Evidence Matrix - SABs'!D25:Z25,"Y")&gt;=2, "Good", "More Required"))</f>
        <v>More Required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2"/>
      <c r="C25" s="56"/>
      <c r="D25" s="57" t="s">
        <v>151</v>
      </c>
      <c r="E25" s="25" t="str">
        <f>IF(COUNTIF('Evidence Matrix - SABs'!D26:Z26,"Y")&gt;=5, "Great", IF(COUNTIF('Evidence Matrix - SABs'!D26:Z26,"Y")&gt;=2, "Good", "More Required"))</f>
        <v>More Required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2"/>
      <c r="C26" s="56"/>
      <c r="D26" s="57" t="s">
        <v>152</v>
      </c>
      <c r="E26" s="25" t="str">
        <f>IF(COUNTIF('Evidence Matrix - SABs'!D27:Z27,"Y")&gt;=5, "Great", IF(COUNTIF('Evidence Matrix - SABs'!D27:Z27,"Y")&gt;=2, "Good", "More Required"))</f>
        <v>More Required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6"/>
      <c r="C27" s="58"/>
      <c r="D27" s="57" t="s">
        <v>153</v>
      </c>
      <c r="E27" s="25" t="str">
        <f>IF(COUNTIF('Evidence Matrix - SABs'!D28:Z28,"Y")&gt;=5, "Great", IF(COUNTIF('Evidence Matrix - SABs'!D28:Z28,"Y")&gt;=2, "Good", "More Required"))</f>
        <v>More Required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60" t="s">
        <v>57</v>
      </c>
      <c r="C28" s="61" t="s">
        <v>58</v>
      </c>
      <c r="D28" s="63" t="s">
        <v>154</v>
      </c>
      <c r="E28" s="25" t="str">
        <f>IF(COUNTIF('Evidence Matrix - SABs'!D29:Z29,"Y")&gt;=5, "Great", IF(COUNTIF('Evidence Matrix - SABs'!D29:Z29,"Y")&gt;=2, "Good", "More Required"))</f>
        <v>More Required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2"/>
      <c r="C29" s="22"/>
      <c r="D29" s="63" t="s">
        <v>155</v>
      </c>
      <c r="E29" s="25" t="str">
        <f>IF(COUNTIF('Evidence Matrix - SABs'!D30:Z30,"Y")&gt;=5, "Great", IF(COUNTIF('Evidence Matrix - SABs'!D30:Z30,"Y")&gt;=2, "Good", "More Required"))</f>
        <v>More Required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6"/>
      <c r="C30" s="26"/>
      <c r="D30" s="65" t="s">
        <v>156</v>
      </c>
      <c r="E30" s="25" t="str">
        <f>IF(COUNTIF('Evidence Matrix - SABs'!D31:Z31,"Y")&gt;=5, "Great", IF(COUNTIF('Evidence Matrix - SABs'!D31:Z31,"Y")&gt;=2, "Good", "More Required"))</f>
        <v>More Required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60" t="s">
        <v>59</v>
      </c>
      <c r="C31" s="67" t="s">
        <v>60</v>
      </c>
      <c r="D31" s="62" t="s">
        <v>157</v>
      </c>
      <c r="E31" s="25" t="str">
        <f>IF(COUNTIF('Evidence Matrix - SABs'!D32:Z32,"Y")&gt;=5, "Great", IF(COUNTIF('Evidence Matrix - SABs'!D32:Z32,"Y")&gt;=2, "Good", "More Required"))</f>
        <v>More Required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2"/>
      <c r="C32" s="23"/>
      <c r="D32" s="63" t="s">
        <v>158</v>
      </c>
      <c r="E32" s="25" t="str">
        <f>IF(COUNTIF('Evidence Matrix - SABs'!D33:Z33,"Y")&gt;=5, "Great", IF(COUNTIF('Evidence Matrix - SABs'!D33:Z33,"Y")&gt;=2, "Good", "More Required"))</f>
        <v>More Required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2"/>
      <c r="C33" s="23"/>
      <c r="D33" s="63" t="s">
        <v>159</v>
      </c>
      <c r="E33" s="25" t="str">
        <f>IF(COUNTIF('Evidence Matrix - SABs'!D34:Z34,"Y")&gt;=5, "Great", IF(COUNTIF('Evidence Matrix - SABs'!D34:Z34,"Y")&gt;=2, "Good", "More Required"))</f>
        <v>More Required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2"/>
      <c r="C34" s="23"/>
      <c r="D34" s="65" t="s">
        <v>160</v>
      </c>
      <c r="E34" s="25" t="str">
        <f>IF(COUNTIF('Evidence Matrix - SABs'!D35:Z35,"Y")&gt;=5, "Great", IF(COUNTIF('Evidence Matrix - SABs'!D35:Z35,"Y")&gt;=2, "Good", "More Required"))</f>
        <v>More Required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6"/>
      <c r="C35" s="27"/>
      <c r="D35" s="55" t="s">
        <v>161</v>
      </c>
      <c r="E35" s="25" t="str">
        <f>IF(COUNTIF('Evidence Matrix - SABs'!D36:Z36,"Y")&gt;=5, "Great", IF(COUNTIF('Evidence Matrix - SABs'!D36:Z36,"Y")&gt;=2, "Good", "More Required"))</f>
        <v>More Required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68"/>
      <c r="C36" s="1"/>
      <c r="D36" s="1"/>
      <c r="E36" s="6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68"/>
      <c r="C37" s="1"/>
      <c r="D37" s="1"/>
      <c r="E37" s="6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68"/>
      <c r="C38" s="1"/>
      <c r="D38" s="1"/>
      <c r="E38" s="6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68"/>
      <c r="C39" s="1"/>
      <c r="D39" s="1"/>
      <c r="E39" s="6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68"/>
      <c r="C40" s="1"/>
      <c r="D40" s="1"/>
      <c r="E40" s="6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68"/>
      <c r="C41" s="1"/>
      <c r="D41" s="1"/>
      <c r="E41" s="6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68"/>
      <c r="C42" s="1"/>
      <c r="D42" s="1"/>
      <c r="E42" s="6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68"/>
      <c r="C43" s="1"/>
      <c r="D43" s="1"/>
      <c r="E43" s="6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68"/>
      <c r="C44" s="1"/>
      <c r="D44" s="1"/>
      <c r="E44" s="69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68"/>
      <c r="C45" s="1"/>
      <c r="D45" s="1"/>
      <c r="E45" s="6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68"/>
      <c r="C46" s="1"/>
      <c r="D46" s="1"/>
      <c r="E46" s="69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68"/>
      <c r="C47" s="1"/>
      <c r="D47" s="1"/>
      <c r="E47" s="6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68"/>
      <c r="C48" s="1"/>
      <c r="D48" s="1"/>
      <c r="E48" s="6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68"/>
      <c r="C49" s="1"/>
      <c r="D49" s="1"/>
      <c r="E49" s="6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68"/>
      <c r="C50" s="1"/>
      <c r="D50" s="1"/>
      <c r="E50" s="6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68"/>
      <c r="C51" s="1"/>
      <c r="D51" s="1"/>
      <c r="E51" s="69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6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6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6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6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68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68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68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68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6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6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6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6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6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6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6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6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6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6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68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68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68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68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6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6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68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68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6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68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68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68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68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68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68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68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68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68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68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68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6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6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68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68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68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68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68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68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68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68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68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6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68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68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68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68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6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68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68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68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68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68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68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68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6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68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68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68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68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68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68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68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68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68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68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68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68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68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68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68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68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68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68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68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68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68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68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68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68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68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68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68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68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6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68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68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6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68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68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68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68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68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68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68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68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68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68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6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68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68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68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68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68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68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68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68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68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68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68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68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68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68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68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68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68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68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6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68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68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6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68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68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68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68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68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68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68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6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68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68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68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68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68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68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68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68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68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68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68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68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68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68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68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68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68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68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68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68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68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68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6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68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68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6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68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68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68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68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68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68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68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68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68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68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68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68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68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68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68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68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68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68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68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68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68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68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B1:D2"/>
    <mergeCell ref="B3:B10"/>
    <mergeCell ref="C3:C10"/>
    <mergeCell ref="B11:B13"/>
    <mergeCell ref="C11:C13"/>
    <mergeCell ref="B14:B16"/>
    <mergeCell ref="C14:C16"/>
    <mergeCell ref="B28:B30"/>
    <mergeCell ref="B31:B35"/>
    <mergeCell ref="C31:C35"/>
    <mergeCell ref="B17:B20"/>
    <mergeCell ref="C17:C20"/>
    <mergeCell ref="B21:B23"/>
    <mergeCell ref="C21:C23"/>
    <mergeCell ref="B24:B27"/>
    <mergeCell ref="C24:C27"/>
    <mergeCell ref="C28:C3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1.14"/>
    <col customWidth="1" min="4" max="24" width="8.71"/>
  </cols>
  <sheetData>
    <row r="1" ht="13.5" customHeight="1">
      <c r="A1" s="14"/>
      <c r="B1" s="70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ht="13.5" customHeight="1">
      <c r="A2" s="14"/>
      <c r="B2" s="71"/>
      <c r="C2" s="33"/>
      <c r="D2" s="72" t="s">
        <v>122</v>
      </c>
      <c r="E2" s="35"/>
      <c r="F2" s="35"/>
      <c r="G2" s="35"/>
      <c r="H2" s="35"/>
      <c r="I2" s="35"/>
      <c r="J2" s="35"/>
      <c r="K2" s="35"/>
      <c r="L2" s="35"/>
      <c r="M2" s="3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13.5" customHeight="1">
      <c r="A3" s="14"/>
      <c r="B3" s="37"/>
      <c r="C3" s="38"/>
      <c r="D3" s="73"/>
      <c r="E3" s="73"/>
      <c r="F3" s="73"/>
      <c r="G3" s="73"/>
      <c r="H3" s="73"/>
      <c r="I3" s="73"/>
      <c r="J3" s="73"/>
      <c r="K3" s="73"/>
      <c r="L3" s="73"/>
      <c r="M3" s="73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13.5" customHeight="1">
      <c r="A4" s="14"/>
      <c r="B4" s="60" t="s">
        <v>45</v>
      </c>
      <c r="C4" s="74" t="s">
        <v>127</v>
      </c>
      <c r="D4" s="75"/>
      <c r="E4" s="75"/>
      <c r="F4" s="25"/>
      <c r="G4" s="25"/>
      <c r="H4" s="25"/>
      <c r="I4" s="25"/>
      <c r="J4" s="25"/>
      <c r="K4" s="25"/>
      <c r="L4" s="25"/>
      <c r="M4" s="25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ht="13.5" customHeight="1">
      <c r="A5" s="14"/>
      <c r="B5" s="22"/>
      <c r="C5" s="74" t="s">
        <v>128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ht="13.5" customHeight="1">
      <c r="A6" s="14"/>
      <c r="B6" s="22"/>
      <c r="C6" s="74" t="s">
        <v>129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ht="13.5" customHeight="1">
      <c r="A7" s="14"/>
      <c r="B7" s="22"/>
      <c r="C7" s="74" t="s">
        <v>130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ht="13.5" customHeight="1">
      <c r="A8" s="14"/>
      <c r="B8" s="22"/>
      <c r="C8" s="74" t="s">
        <v>131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ht="13.5" customHeight="1">
      <c r="A9" s="14"/>
      <c r="B9" s="22"/>
      <c r="C9" s="74" t="s">
        <v>132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ht="13.5" customHeight="1">
      <c r="A10" s="14"/>
      <c r="B10" s="22"/>
      <c r="C10" s="74" t="s">
        <v>133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ht="13.5" customHeight="1">
      <c r="A11" s="14"/>
      <c r="B11" s="26"/>
      <c r="C11" s="76" t="s">
        <v>134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ht="13.5" customHeight="1">
      <c r="A12" s="14"/>
      <c r="B12" s="60" t="s">
        <v>47</v>
      </c>
      <c r="C12" s="77" t="s">
        <v>135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ht="13.5" customHeight="1">
      <c r="A13" s="14"/>
      <c r="B13" s="22"/>
      <c r="C13" s="78" t="s">
        <v>136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ht="13.5" customHeight="1">
      <c r="A14" s="14"/>
      <c r="B14" s="26"/>
      <c r="C14" s="78" t="s">
        <v>137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ht="13.5" customHeight="1">
      <c r="A15" s="14"/>
      <c r="B15" s="60" t="s">
        <v>49</v>
      </c>
      <c r="C15" s="74" t="s">
        <v>139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ht="13.5" customHeight="1">
      <c r="A16" s="14"/>
      <c r="B16" s="22"/>
      <c r="C16" s="74" t="s">
        <v>140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ht="13.5" customHeight="1">
      <c r="A17" s="14"/>
      <c r="B17" s="26"/>
      <c r="C17" s="74" t="s">
        <v>141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ht="13.5" customHeight="1">
      <c r="A18" s="14"/>
      <c r="B18" s="60" t="s">
        <v>51</v>
      </c>
      <c r="C18" s="78" t="s">
        <v>142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ht="13.5" customHeight="1">
      <c r="A19" s="14"/>
      <c r="B19" s="22"/>
      <c r="C19" s="79" t="s">
        <v>143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ht="13.5" customHeight="1">
      <c r="A20" s="14"/>
      <c r="B20" s="22"/>
      <c r="C20" s="79" t="s">
        <v>144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ht="13.5" customHeight="1">
      <c r="A21" s="14"/>
      <c r="B21" s="26"/>
      <c r="C21" s="80" t="s">
        <v>145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13.5" customHeight="1">
      <c r="A22" s="14"/>
      <c r="B22" s="60" t="s">
        <v>53</v>
      </c>
      <c r="C22" s="79" t="s">
        <v>147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ht="13.5" customHeight="1">
      <c r="A23" s="14"/>
      <c r="B23" s="22"/>
      <c r="C23" s="74" t="s">
        <v>148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ht="13.5" customHeight="1">
      <c r="A24" s="14"/>
      <c r="B24" s="26"/>
      <c r="C24" s="74" t="s">
        <v>149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ht="13.5" customHeight="1">
      <c r="A25" s="14"/>
      <c r="B25" s="60" t="s">
        <v>55</v>
      </c>
      <c r="C25" s="74" t="s">
        <v>150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ht="13.5" customHeight="1">
      <c r="A26" s="14"/>
      <c r="B26" s="22"/>
      <c r="C26" s="74" t="s">
        <v>151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ht="13.5" customHeight="1">
      <c r="A27" s="14"/>
      <c r="B27" s="22"/>
      <c r="C27" s="74" t="s">
        <v>152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ht="13.5" customHeight="1">
      <c r="A28" s="14"/>
      <c r="B28" s="26"/>
      <c r="C28" s="74" t="s">
        <v>153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ht="13.5" customHeight="1">
      <c r="A29" s="14"/>
      <c r="B29" s="60" t="s">
        <v>57</v>
      </c>
      <c r="C29" s="78" t="s">
        <v>154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ht="13.5" customHeight="1">
      <c r="A30" s="14"/>
      <c r="B30" s="22"/>
      <c r="C30" s="78" t="s">
        <v>155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ht="13.5" customHeight="1">
      <c r="A31" s="14"/>
      <c r="B31" s="26"/>
      <c r="C31" s="80" t="s">
        <v>156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13.5" customHeight="1">
      <c r="A32" s="14"/>
      <c r="B32" s="60" t="s">
        <v>59</v>
      </c>
      <c r="C32" s="77" t="s">
        <v>157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13.5" customHeight="1">
      <c r="A33" s="14"/>
      <c r="B33" s="22"/>
      <c r="C33" s="78" t="s">
        <v>158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 ht="13.5" customHeight="1">
      <c r="A34" s="14"/>
      <c r="B34" s="22"/>
      <c r="C34" s="78" t="s">
        <v>159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13.5" customHeight="1">
      <c r="A35" s="14"/>
      <c r="B35" s="22"/>
      <c r="C35" s="80" t="s">
        <v>160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 ht="13.5" customHeight="1">
      <c r="A36" s="14"/>
      <c r="B36" s="26"/>
      <c r="C36" s="79" t="s">
        <v>161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 ht="13.5" customHeight="1">
      <c r="A37" s="14"/>
      <c r="B37" s="70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 ht="13.5" customHeight="1">
      <c r="A38" s="14"/>
      <c r="B38" s="70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 ht="13.5" customHeight="1">
      <c r="A39" s="14"/>
      <c r="B39" s="70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 ht="13.5" customHeight="1">
      <c r="A40" s="14"/>
      <c r="B40" s="70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 ht="13.5" customHeight="1">
      <c r="A41" s="14"/>
      <c r="B41" s="70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 ht="13.5" customHeight="1">
      <c r="A42" s="14"/>
      <c r="B42" s="70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 ht="13.5" customHeight="1">
      <c r="A43" s="14"/>
      <c r="B43" s="7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 ht="13.5" customHeight="1">
      <c r="A44" s="14"/>
      <c r="B44" s="70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 ht="13.5" customHeight="1">
      <c r="A45" s="14"/>
      <c r="B45" s="70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 ht="13.5" customHeight="1">
      <c r="A46" s="14"/>
      <c r="B46" s="7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ht="13.5" customHeight="1">
      <c r="A47" s="14"/>
      <c r="B47" s="70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 ht="13.5" customHeight="1">
      <c r="A48" s="14"/>
      <c r="B48" s="70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 ht="13.5" customHeight="1">
      <c r="A49" s="14"/>
      <c r="B49" s="70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 ht="13.5" customHeight="1">
      <c r="A50" s="14"/>
      <c r="B50" s="70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 ht="13.5" customHeight="1">
      <c r="A51" s="14"/>
      <c r="B51" s="70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 ht="13.5" customHeight="1">
      <c r="A52" s="14"/>
      <c r="B52" s="70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 ht="13.5" customHeight="1">
      <c r="A53" s="14"/>
      <c r="B53" s="70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 ht="13.5" customHeight="1">
      <c r="A54" s="14"/>
      <c r="B54" s="70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 ht="13.5" customHeight="1">
      <c r="A55" s="14"/>
      <c r="B55" s="70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ht="13.5" customHeight="1">
      <c r="A56" s="14"/>
      <c r="B56" s="70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ht="13.5" customHeight="1">
      <c r="A57" s="14"/>
      <c r="B57" s="70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ht="13.5" customHeight="1">
      <c r="A58" s="14"/>
      <c r="B58" s="70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ht="13.5" customHeight="1">
      <c r="A59" s="14"/>
      <c r="B59" s="70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ht="13.5" customHeight="1">
      <c r="A60" s="14"/>
      <c r="B60" s="70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ht="13.5" customHeight="1">
      <c r="A61" s="14"/>
      <c r="B61" s="70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ht="13.5" customHeight="1">
      <c r="A62" s="14"/>
      <c r="B62" s="70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ht="13.5" customHeight="1">
      <c r="A63" s="14"/>
      <c r="B63" s="70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ht="13.5" customHeight="1">
      <c r="A64" s="14"/>
      <c r="B64" s="70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ht="13.5" customHeight="1">
      <c r="A65" s="14"/>
      <c r="B65" s="70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ht="13.5" customHeight="1">
      <c r="A66" s="14"/>
      <c r="B66" s="70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ht="13.5" customHeight="1">
      <c r="A67" s="14"/>
      <c r="B67" s="70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ht="13.5" customHeight="1">
      <c r="A68" s="14"/>
      <c r="B68" s="70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ht="13.5" customHeight="1">
      <c r="A69" s="14"/>
      <c r="B69" s="70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ht="13.5" customHeight="1">
      <c r="A70" s="14"/>
      <c r="B70" s="70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ht="13.5" customHeight="1">
      <c r="A71" s="14"/>
      <c r="B71" s="70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ht="13.5" customHeight="1">
      <c r="A72" s="14"/>
      <c r="B72" s="70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ht="13.5" customHeight="1">
      <c r="A73" s="14"/>
      <c r="B73" s="70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ht="13.5" customHeight="1">
      <c r="A74" s="14"/>
      <c r="B74" s="70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ht="13.5" customHeight="1">
      <c r="A75" s="14"/>
      <c r="B75" s="70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ht="13.5" customHeight="1">
      <c r="A76" s="14"/>
      <c r="B76" s="70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ht="13.5" customHeight="1">
      <c r="A77" s="14"/>
      <c r="B77" s="70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ht="13.5" customHeight="1">
      <c r="A78" s="14"/>
      <c r="B78" s="70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ht="13.5" customHeight="1">
      <c r="A79" s="14"/>
      <c r="B79" s="70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ht="13.5" customHeight="1">
      <c r="A80" s="14"/>
      <c r="B80" s="70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ht="13.5" customHeight="1">
      <c r="A81" s="14"/>
      <c r="B81" s="70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ht="13.5" customHeight="1">
      <c r="A82" s="14"/>
      <c r="B82" s="70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ht="13.5" customHeight="1">
      <c r="A83" s="14"/>
      <c r="B83" s="70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ht="13.5" customHeight="1">
      <c r="A84" s="14"/>
      <c r="B84" s="70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ht="13.5" customHeight="1">
      <c r="A85" s="14"/>
      <c r="B85" s="70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ht="13.5" customHeight="1">
      <c r="A86" s="14"/>
      <c r="B86" s="70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ht="13.5" customHeight="1">
      <c r="A87" s="14"/>
      <c r="B87" s="70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ht="13.5" customHeight="1">
      <c r="A88" s="14"/>
      <c r="B88" s="70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ht="13.5" customHeight="1">
      <c r="A89" s="14"/>
      <c r="B89" s="70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ht="13.5" customHeight="1">
      <c r="A90" s="14"/>
      <c r="B90" s="70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ht="13.5" customHeight="1">
      <c r="A91" s="14"/>
      <c r="B91" s="70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ht="13.5" customHeight="1">
      <c r="A92" s="14"/>
      <c r="B92" s="70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ht="13.5" customHeight="1">
      <c r="A93" s="14"/>
      <c r="B93" s="70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ht="13.5" customHeight="1">
      <c r="A94" s="14"/>
      <c r="B94" s="70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ht="13.5" customHeight="1">
      <c r="A95" s="14"/>
      <c r="B95" s="70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ht="13.5" customHeight="1">
      <c r="A96" s="14"/>
      <c r="B96" s="70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ht="13.5" customHeight="1">
      <c r="A97" s="14"/>
      <c r="B97" s="70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ht="13.5" customHeight="1">
      <c r="A98" s="14"/>
      <c r="B98" s="70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ht="13.5" customHeight="1">
      <c r="A99" s="14"/>
      <c r="B99" s="70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ht="13.5" customHeight="1">
      <c r="A100" s="14"/>
      <c r="B100" s="70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ht="13.5" customHeight="1">
      <c r="A101" s="14"/>
      <c r="B101" s="70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ht="13.5" customHeight="1">
      <c r="A102" s="14"/>
      <c r="B102" s="70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ht="13.5" customHeight="1">
      <c r="A103" s="14"/>
      <c r="B103" s="70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ht="13.5" customHeight="1">
      <c r="A104" s="14"/>
      <c r="B104" s="70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ht="13.5" customHeight="1">
      <c r="A105" s="14"/>
      <c r="B105" s="70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ht="13.5" customHeight="1">
      <c r="A106" s="14"/>
      <c r="B106" s="70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ht="13.5" customHeight="1">
      <c r="A107" s="14"/>
      <c r="B107" s="70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ht="13.5" customHeight="1">
      <c r="A108" s="14"/>
      <c r="B108" s="70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ht="13.5" customHeight="1">
      <c r="A109" s="14"/>
      <c r="B109" s="70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ht="13.5" customHeight="1">
      <c r="A110" s="14"/>
      <c r="B110" s="70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ht="13.5" customHeight="1">
      <c r="A111" s="14"/>
      <c r="B111" s="70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ht="13.5" customHeight="1">
      <c r="A112" s="14"/>
      <c r="B112" s="70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ht="13.5" customHeight="1">
      <c r="A113" s="14"/>
      <c r="B113" s="70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ht="13.5" customHeight="1">
      <c r="A114" s="14"/>
      <c r="B114" s="70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ht="13.5" customHeight="1">
      <c r="A115" s="14"/>
      <c r="B115" s="70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ht="13.5" customHeight="1">
      <c r="A116" s="14"/>
      <c r="B116" s="70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ht="13.5" customHeight="1">
      <c r="A117" s="14"/>
      <c r="B117" s="70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ht="13.5" customHeight="1">
      <c r="A118" s="14"/>
      <c r="B118" s="70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ht="13.5" customHeight="1">
      <c r="A119" s="14"/>
      <c r="B119" s="70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ht="13.5" customHeight="1">
      <c r="A120" s="14"/>
      <c r="B120" s="70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ht="13.5" customHeight="1">
      <c r="A121" s="14"/>
      <c r="B121" s="70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ht="13.5" customHeight="1">
      <c r="A122" s="14"/>
      <c r="B122" s="70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ht="13.5" customHeight="1">
      <c r="A123" s="14"/>
      <c r="B123" s="70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ht="13.5" customHeight="1">
      <c r="A124" s="14"/>
      <c r="B124" s="70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ht="13.5" customHeight="1">
      <c r="A125" s="14"/>
      <c r="B125" s="70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ht="13.5" customHeight="1">
      <c r="A126" s="14"/>
      <c r="B126" s="70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ht="13.5" customHeight="1">
      <c r="A127" s="14"/>
      <c r="B127" s="70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ht="13.5" customHeight="1">
      <c r="A128" s="14"/>
      <c r="B128" s="70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ht="13.5" customHeight="1">
      <c r="A129" s="14"/>
      <c r="B129" s="70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ht="13.5" customHeight="1">
      <c r="A130" s="14"/>
      <c r="B130" s="70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ht="13.5" customHeight="1">
      <c r="A131" s="14"/>
      <c r="B131" s="70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ht="13.5" customHeight="1">
      <c r="A132" s="14"/>
      <c r="B132" s="70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ht="13.5" customHeight="1">
      <c r="A133" s="14"/>
      <c r="B133" s="70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ht="13.5" customHeight="1">
      <c r="A134" s="14"/>
      <c r="B134" s="70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ht="13.5" customHeight="1">
      <c r="A135" s="14"/>
      <c r="B135" s="70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ht="13.5" customHeight="1">
      <c r="A136" s="14"/>
      <c r="B136" s="70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ht="13.5" customHeight="1">
      <c r="A137" s="14"/>
      <c r="B137" s="70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ht="13.5" customHeight="1">
      <c r="A138" s="14"/>
      <c r="B138" s="70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ht="13.5" customHeight="1">
      <c r="A139" s="14"/>
      <c r="B139" s="70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ht="13.5" customHeight="1">
      <c r="A140" s="14"/>
      <c r="B140" s="70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ht="13.5" customHeight="1">
      <c r="A141" s="14"/>
      <c r="B141" s="70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ht="13.5" customHeight="1">
      <c r="A142" s="14"/>
      <c r="B142" s="70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ht="13.5" customHeight="1">
      <c r="A143" s="14"/>
      <c r="B143" s="70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ht="13.5" customHeight="1">
      <c r="A144" s="14"/>
      <c r="B144" s="70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ht="13.5" customHeight="1">
      <c r="A145" s="14"/>
      <c r="B145" s="70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ht="13.5" customHeight="1">
      <c r="A146" s="14"/>
      <c r="B146" s="70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ht="13.5" customHeight="1">
      <c r="A147" s="14"/>
      <c r="B147" s="70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ht="13.5" customHeight="1">
      <c r="A148" s="14"/>
      <c r="B148" s="70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ht="13.5" customHeight="1">
      <c r="A149" s="14"/>
      <c r="B149" s="70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ht="13.5" customHeight="1">
      <c r="A150" s="14"/>
      <c r="B150" s="70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ht="13.5" customHeight="1">
      <c r="A151" s="14"/>
      <c r="B151" s="70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ht="13.5" customHeight="1">
      <c r="A152" s="14"/>
      <c r="B152" s="70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ht="13.5" customHeight="1">
      <c r="A153" s="14"/>
      <c r="B153" s="70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ht="13.5" customHeight="1">
      <c r="A154" s="14"/>
      <c r="B154" s="70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ht="13.5" customHeight="1">
      <c r="A155" s="14"/>
      <c r="B155" s="70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ht="13.5" customHeight="1">
      <c r="A156" s="14"/>
      <c r="B156" s="70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ht="13.5" customHeight="1">
      <c r="A157" s="14"/>
      <c r="B157" s="70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ht="13.5" customHeight="1">
      <c r="A158" s="14"/>
      <c r="B158" s="70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ht="13.5" customHeight="1">
      <c r="A159" s="14"/>
      <c r="B159" s="70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ht="13.5" customHeight="1">
      <c r="A160" s="14"/>
      <c r="B160" s="70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ht="13.5" customHeight="1">
      <c r="A161" s="14"/>
      <c r="B161" s="70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ht="13.5" customHeight="1">
      <c r="A162" s="14"/>
      <c r="B162" s="70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ht="13.5" customHeight="1">
      <c r="A163" s="14"/>
      <c r="B163" s="70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ht="13.5" customHeight="1">
      <c r="A164" s="14"/>
      <c r="B164" s="70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ht="13.5" customHeight="1">
      <c r="A165" s="14"/>
      <c r="B165" s="70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ht="13.5" customHeight="1">
      <c r="A166" s="14"/>
      <c r="B166" s="70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ht="13.5" customHeight="1">
      <c r="A167" s="14"/>
      <c r="B167" s="70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ht="13.5" customHeight="1">
      <c r="A168" s="14"/>
      <c r="B168" s="70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ht="13.5" customHeight="1">
      <c r="A169" s="14"/>
      <c r="B169" s="70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ht="13.5" customHeight="1">
      <c r="A170" s="14"/>
      <c r="B170" s="70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ht="13.5" customHeight="1">
      <c r="A171" s="14"/>
      <c r="B171" s="70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ht="13.5" customHeight="1">
      <c r="A172" s="14"/>
      <c r="B172" s="70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ht="13.5" customHeight="1">
      <c r="A173" s="14"/>
      <c r="B173" s="70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ht="13.5" customHeight="1">
      <c r="A174" s="14"/>
      <c r="B174" s="70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ht="13.5" customHeight="1">
      <c r="A175" s="14"/>
      <c r="B175" s="70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ht="13.5" customHeight="1">
      <c r="A176" s="14"/>
      <c r="B176" s="70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ht="13.5" customHeight="1">
      <c r="A177" s="14"/>
      <c r="B177" s="70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ht="13.5" customHeight="1">
      <c r="A178" s="14"/>
      <c r="B178" s="70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ht="13.5" customHeight="1">
      <c r="A179" s="14"/>
      <c r="B179" s="70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ht="13.5" customHeight="1">
      <c r="A180" s="14"/>
      <c r="B180" s="70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ht="13.5" customHeight="1">
      <c r="A181" s="14"/>
      <c r="B181" s="70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ht="13.5" customHeight="1">
      <c r="A182" s="14"/>
      <c r="B182" s="70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ht="13.5" customHeight="1">
      <c r="A183" s="14"/>
      <c r="B183" s="70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ht="13.5" customHeight="1">
      <c r="A184" s="14"/>
      <c r="B184" s="70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ht="13.5" customHeight="1">
      <c r="A185" s="14"/>
      <c r="B185" s="70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ht="13.5" customHeight="1">
      <c r="A186" s="14"/>
      <c r="B186" s="70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ht="13.5" customHeight="1">
      <c r="A187" s="14"/>
      <c r="B187" s="70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ht="13.5" customHeight="1">
      <c r="A188" s="14"/>
      <c r="B188" s="70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ht="13.5" customHeight="1">
      <c r="A189" s="14"/>
      <c r="B189" s="70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ht="13.5" customHeight="1">
      <c r="A190" s="14"/>
      <c r="B190" s="70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ht="13.5" customHeight="1">
      <c r="A191" s="14"/>
      <c r="B191" s="70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ht="13.5" customHeight="1">
      <c r="A192" s="14"/>
      <c r="B192" s="70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ht="13.5" customHeight="1">
      <c r="A193" s="14"/>
      <c r="B193" s="70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ht="13.5" customHeight="1">
      <c r="A194" s="14"/>
      <c r="B194" s="70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ht="13.5" customHeight="1">
      <c r="A195" s="14"/>
      <c r="B195" s="70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ht="13.5" customHeight="1">
      <c r="A196" s="14"/>
      <c r="B196" s="70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ht="13.5" customHeight="1">
      <c r="A197" s="14"/>
      <c r="B197" s="70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ht="13.5" customHeight="1">
      <c r="A198" s="14"/>
      <c r="B198" s="70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ht="13.5" customHeight="1">
      <c r="A199" s="14"/>
      <c r="B199" s="70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ht="13.5" customHeight="1">
      <c r="A200" s="14"/>
      <c r="B200" s="70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ht="13.5" customHeight="1">
      <c r="A201" s="14"/>
      <c r="B201" s="70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ht="13.5" customHeight="1">
      <c r="A202" s="14"/>
      <c r="B202" s="70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ht="13.5" customHeight="1">
      <c r="A203" s="14"/>
      <c r="B203" s="70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ht="13.5" customHeight="1">
      <c r="A204" s="14"/>
      <c r="B204" s="70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ht="13.5" customHeight="1">
      <c r="A205" s="14"/>
      <c r="B205" s="70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ht="13.5" customHeight="1">
      <c r="A206" s="14"/>
      <c r="B206" s="70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ht="13.5" customHeight="1">
      <c r="A207" s="14"/>
      <c r="B207" s="70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ht="13.5" customHeight="1">
      <c r="A208" s="14"/>
      <c r="B208" s="70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ht="13.5" customHeight="1">
      <c r="A209" s="14"/>
      <c r="B209" s="70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ht="13.5" customHeight="1">
      <c r="A210" s="14"/>
      <c r="B210" s="70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ht="13.5" customHeight="1">
      <c r="A211" s="14"/>
      <c r="B211" s="70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ht="13.5" customHeight="1">
      <c r="A212" s="14"/>
      <c r="B212" s="70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ht="13.5" customHeight="1">
      <c r="A213" s="14"/>
      <c r="B213" s="70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ht="13.5" customHeight="1">
      <c r="A214" s="14"/>
      <c r="B214" s="70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ht="13.5" customHeight="1">
      <c r="A215" s="14"/>
      <c r="B215" s="70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ht="13.5" customHeight="1">
      <c r="A216" s="14"/>
      <c r="B216" s="70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ht="13.5" customHeight="1">
      <c r="A217" s="14"/>
      <c r="B217" s="70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ht="13.5" customHeight="1">
      <c r="A218" s="14"/>
      <c r="B218" s="70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ht="13.5" customHeight="1">
      <c r="A219" s="14"/>
      <c r="B219" s="70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ht="13.5" customHeight="1">
      <c r="A220" s="14"/>
      <c r="B220" s="70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ht="13.5" customHeight="1">
      <c r="A221" s="14"/>
      <c r="B221" s="70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ht="13.5" customHeight="1">
      <c r="A222" s="14"/>
      <c r="B222" s="70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ht="13.5" customHeight="1">
      <c r="A223" s="14"/>
      <c r="B223" s="70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ht="13.5" customHeight="1">
      <c r="A224" s="14"/>
      <c r="B224" s="70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ht="13.5" customHeight="1">
      <c r="A225" s="14"/>
      <c r="B225" s="70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ht="13.5" customHeight="1">
      <c r="A226" s="14"/>
      <c r="B226" s="70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ht="13.5" customHeight="1">
      <c r="A227" s="14"/>
      <c r="B227" s="70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ht="13.5" customHeight="1">
      <c r="A228" s="14"/>
      <c r="B228" s="70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ht="13.5" customHeight="1">
      <c r="A229" s="14"/>
      <c r="B229" s="70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ht="13.5" customHeight="1">
      <c r="A230" s="14"/>
      <c r="B230" s="70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ht="13.5" customHeight="1">
      <c r="A231" s="14"/>
      <c r="B231" s="70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ht="13.5" customHeight="1">
      <c r="A232" s="14"/>
      <c r="B232" s="70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ht="13.5" customHeight="1">
      <c r="A233" s="14"/>
      <c r="B233" s="70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ht="13.5" customHeight="1">
      <c r="A234" s="14"/>
      <c r="B234" s="70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ht="13.5" customHeight="1">
      <c r="A235" s="14"/>
      <c r="B235" s="70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ht="13.5" customHeight="1">
      <c r="A236" s="14"/>
      <c r="B236" s="70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5:B28"/>
    <mergeCell ref="B29:B31"/>
    <mergeCell ref="B32:B36"/>
    <mergeCell ref="B2:C3"/>
    <mergeCell ref="D2:M2"/>
    <mergeCell ref="B4:B11"/>
    <mergeCell ref="B12:B14"/>
    <mergeCell ref="B15:B17"/>
    <mergeCell ref="B18:B21"/>
    <mergeCell ref="B22:B24"/>
  </mergeCells>
  <dataValidations>
    <dataValidation type="list" allowBlank="1" showErrorMessage="1" sqref="D4:M36">
      <formula1>"Y"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5.71"/>
    <col customWidth="1" min="3" max="3" width="72.14"/>
    <col customWidth="1" min="4" max="4" width="105.14"/>
    <col customWidth="1" min="6" max="6" width="22.71"/>
  </cols>
  <sheetData>
    <row r="1" ht="15.75" customHeight="1">
      <c r="B1" s="81"/>
      <c r="C1" s="82"/>
      <c r="D1" s="83"/>
    </row>
    <row r="2" ht="15.75" customHeight="1">
      <c r="B2" s="84" t="s">
        <v>162</v>
      </c>
      <c r="C2" s="85"/>
      <c r="D2" s="83"/>
    </row>
    <row r="3" ht="15.75" customHeight="1">
      <c r="B3" s="86">
        <v>1.0</v>
      </c>
      <c r="C3" s="87" t="s">
        <v>163</v>
      </c>
      <c r="D3" s="88" t="s">
        <v>164</v>
      </c>
    </row>
    <row r="4" ht="15.75" customHeight="1">
      <c r="B4" s="23"/>
      <c r="C4" s="22"/>
      <c r="D4" s="89" t="s">
        <v>165</v>
      </c>
    </row>
    <row r="5" ht="15.75" customHeight="1">
      <c r="B5" s="23"/>
      <c r="C5" s="22"/>
      <c r="D5" s="90" t="s">
        <v>166</v>
      </c>
    </row>
    <row r="6" ht="15.75" customHeight="1">
      <c r="B6" s="86">
        <v>2.0</v>
      </c>
      <c r="C6" s="87" t="s">
        <v>167</v>
      </c>
      <c r="D6" s="88" t="s">
        <v>168</v>
      </c>
    </row>
    <row r="7" ht="15.75" customHeight="1">
      <c r="B7" s="27"/>
      <c r="C7" s="26"/>
      <c r="D7" s="89" t="s">
        <v>169</v>
      </c>
    </row>
    <row r="8" ht="15.75" customHeight="1">
      <c r="B8" s="91">
        <v>3.0</v>
      </c>
      <c r="C8" s="92" t="s">
        <v>170</v>
      </c>
      <c r="D8" s="90" t="s">
        <v>171</v>
      </c>
    </row>
    <row r="9" ht="15.75" customHeight="1">
      <c r="B9" s="86">
        <v>4.0</v>
      </c>
      <c r="C9" s="87" t="s">
        <v>172</v>
      </c>
      <c r="D9" s="88" t="s">
        <v>173</v>
      </c>
    </row>
    <row r="10" ht="15.75" customHeight="1">
      <c r="B10" s="23"/>
      <c r="C10" s="22"/>
      <c r="D10" s="89" t="s">
        <v>174</v>
      </c>
    </row>
    <row r="11" ht="15.75" customHeight="1">
      <c r="B11" s="27"/>
      <c r="C11" s="26"/>
      <c r="D11" s="89" t="s">
        <v>175</v>
      </c>
    </row>
    <row r="12" ht="15.75" customHeight="1">
      <c r="B12" s="91"/>
      <c r="C12" s="93" t="s">
        <v>176</v>
      </c>
      <c r="D12" s="89" t="s">
        <v>177</v>
      </c>
    </row>
    <row r="13" ht="15.75" customHeight="1">
      <c r="B13" s="91"/>
      <c r="C13" s="22"/>
      <c r="D13" s="89" t="s">
        <v>178</v>
      </c>
    </row>
    <row r="14" ht="15.75" customHeight="1">
      <c r="B14" s="94">
        <v>5.0</v>
      </c>
      <c r="C14" s="22"/>
      <c r="D14" s="89" t="s">
        <v>179</v>
      </c>
    </row>
    <row r="15" ht="15.75" customHeight="1">
      <c r="B15" s="23"/>
      <c r="C15" s="22"/>
      <c r="D15" s="90" t="s">
        <v>180</v>
      </c>
    </row>
    <row r="16" ht="15.75" customHeight="1">
      <c r="B16" s="86">
        <v>6.0</v>
      </c>
      <c r="C16" s="87" t="s">
        <v>181</v>
      </c>
      <c r="D16" s="88" t="s">
        <v>182</v>
      </c>
    </row>
    <row r="17" ht="15.75" customHeight="1">
      <c r="B17" s="27"/>
      <c r="C17" s="26"/>
      <c r="D17" s="89" t="s">
        <v>183</v>
      </c>
    </row>
    <row r="18" ht="15.75" customHeight="1">
      <c r="B18" s="94">
        <v>7.0</v>
      </c>
      <c r="C18" s="93" t="s">
        <v>184</v>
      </c>
      <c r="D18" s="89" t="s">
        <v>185</v>
      </c>
    </row>
    <row r="19" ht="15.75" customHeight="1">
      <c r="B19" s="23"/>
      <c r="C19" s="22"/>
      <c r="D19" s="89" t="s">
        <v>186</v>
      </c>
    </row>
    <row r="20" ht="15.75" customHeight="1">
      <c r="B20" s="23"/>
      <c r="C20" s="22"/>
      <c r="D20" s="90" t="s">
        <v>187</v>
      </c>
    </row>
    <row r="21" ht="15.75" customHeight="1">
      <c r="B21" s="86">
        <v>8.0</v>
      </c>
      <c r="C21" s="87" t="s">
        <v>188</v>
      </c>
      <c r="D21" s="88" t="s">
        <v>189</v>
      </c>
    </row>
    <row r="22" ht="15.75" customHeight="1">
      <c r="B22" s="27"/>
      <c r="C22" s="26"/>
      <c r="D22" s="89" t="s">
        <v>190</v>
      </c>
    </row>
    <row r="23" ht="15.75" customHeight="1">
      <c r="B23" s="91">
        <v>9.0</v>
      </c>
      <c r="C23" s="92" t="s">
        <v>191</v>
      </c>
      <c r="D23" s="90" t="s">
        <v>192</v>
      </c>
    </row>
    <row r="24" ht="15.75" customHeight="1">
      <c r="B24" s="95">
        <v>10.0</v>
      </c>
      <c r="C24" s="96" t="s">
        <v>193</v>
      </c>
      <c r="D24" s="88" t="s">
        <v>194</v>
      </c>
    </row>
    <row r="25" ht="15.75" customHeight="1">
      <c r="C25" s="97"/>
      <c r="D25" s="98"/>
    </row>
    <row r="26" ht="15.75" customHeight="1">
      <c r="C26" s="97"/>
      <c r="D26" s="98"/>
    </row>
    <row r="27" ht="15.75" customHeight="1">
      <c r="C27" s="97"/>
      <c r="D27" s="98"/>
    </row>
    <row r="28" ht="15.75" customHeight="1">
      <c r="C28" s="97"/>
      <c r="D28" s="98"/>
    </row>
    <row r="29" ht="15.75" customHeight="1">
      <c r="C29" s="97"/>
      <c r="D29" s="98"/>
    </row>
    <row r="30" ht="15.75" customHeight="1">
      <c r="C30" s="97"/>
      <c r="D30" s="98"/>
    </row>
    <row r="31" ht="15.75" customHeight="1">
      <c r="C31" s="97"/>
      <c r="D31" s="98"/>
    </row>
    <row r="32" ht="15.75" customHeight="1">
      <c r="C32" s="97"/>
      <c r="D32" s="98"/>
    </row>
    <row r="33" ht="15.75" customHeight="1">
      <c r="C33" s="97"/>
      <c r="D33" s="98"/>
    </row>
    <row r="34" ht="15.75" customHeight="1">
      <c r="C34" s="97"/>
      <c r="D34" s="98"/>
    </row>
    <row r="35" ht="15.75" customHeight="1">
      <c r="C35" s="97"/>
      <c r="D35" s="98"/>
    </row>
    <row r="36" ht="15.75" customHeight="1">
      <c r="C36" s="97"/>
      <c r="D36" s="98"/>
    </row>
    <row r="37" ht="15.75" customHeight="1">
      <c r="C37" s="97"/>
      <c r="D37" s="98"/>
    </row>
    <row r="38" ht="15.75" customHeight="1">
      <c r="C38" s="97"/>
      <c r="D38" s="98"/>
    </row>
    <row r="39" ht="15.75" customHeight="1">
      <c r="C39" s="97"/>
      <c r="D39" s="98"/>
    </row>
    <row r="40" ht="15.75" customHeight="1">
      <c r="C40" s="97"/>
      <c r="D40" s="98"/>
    </row>
    <row r="41" ht="15.75" customHeight="1">
      <c r="C41" s="97"/>
      <c r="D41" s="98"/>
    </row>
    <row r="42" ht="15.75" customHeight="1">
      <c r="C42" s="97"/>
      <c r="D42" s="98"/>
    </row>
    <row r="43" ht="15.75" customHeight="1">
      <c r="C43" s="97"/>
      <c r="D43" s="98"/>
    </row>
    <row r="44" ht="15.75" customHeight="1">
      <c r="C44" s="97"/>
      <c r="D44" s="98"/>
    </row>
    <row r="45" ht="15.75" customHeight="1">
      <c r="C45" s="97"/>
      <c r="D45" s="98"/>
    </row>
    <row r="46" ht="15.75" customHeight="1">
      <c r="C46" s="97"/>
      <c r="D46" s="98"/>
    </row>
    <row r="47" ht="15.75" customHeight="1">
      <c r="C47" s="97"/>
      <c r="D47" s="98"/>
    </row>
    <row r="48" ht="15.75" customHeight="1">
      <c r="C48" s="97"/>
      <c r="D48" s="98"/>
    </row>
    <row r="49" ht="15.75" customHeight="1">
      <c r="C49" s="97"/>
      <c r="D49" s="98"/>
    </row>
    <row r="50" ht="15.75" customHeight="1">
      <c r="C50" s="97"/>
      <c r="D50" s="98"/>
    </row>
    <row r="51" ht="15.75" customHeight="1">
      <c r="C51" s="97"/>
      <c r="D51" s="98"/>
    </row>
    <row r="52" ht="15.75" customHeight="1">
      <c r="C52" s="97"/>
      <c r="D52" s="98"/>
    </row>
    <row r="53" ht="15.75" customHeight="1">
      <c r="C53" s="97"/>
      <c r="D53" s="98"/>
    </row>
    <row r="54" ht="15.75" customHeight="1">
      <c r="C54" s="97"/>
      <c r="D54" s="98"/>
    </row>
    <row r="55" ht="15.75" customHeight="1">
      <c r="C55" s="97"/>
      <c r="D55" s="98"/>
    </row>
    <row r="56" ht="15.75" customHeight="1">
      <c r="C56" s="97"/>
      <c r="D56" s="98"/>
    </row>
    <row r="57" ht="15.75" customHeight="1">
      <c r="C57" s="97"/>
      <c r="D57" s="98"/>
    </row>
    <row r="58" ht="15.75" customHeight="1">
      <c r="C58" s="97"/>
      <c r="D58" s="98"/>
    </row>
    <row r="59" ht="15.75" customHeight="1">
      <c r="C59" s="97"/>
      <c r="D59" s="98"/>
    </row>
    <row r="60" ht="15.75" customHeight="1">
      <c r="C60" s="97"/>
      <c r="D60" s="98"/>
    </row>
    <row r="61" ht="15.75" customHeight="1">
      <c r="C61" s="97"/>
      <c r="D61" s="98"/>
    </row>
    <row r="62" ht="15.75" customHeight="1">
      <c r="C62" s="97"/>
      <c r="D62" s="98"/>
    </row>
    <row r="63" ht="15.75" customHeight="1">
      <c r="C63" s="97"/>
      <c r="D63" s="98"/>
    </row>
    <row r="64" ht="15.75" customHeight="1">
      <c r="C64" s="97"/>
      <c r="D64" s="98"/>
    </row>
    <row r="65" ht="15.75" customHeight="1">
      <c r="C65" s="97"/>
      <c r="D65" s="98"/>
    </row>
    <row r="66" ht="15.75" customHeight="1">
      <c r="C66" s="97"/>
      <c r="D66" s="98"/>
    </row>
    <row r="67" ht="15.75" customHeight="1">
      <c r="C67" s="97"/>
      <c r="D67" s="98"/>
    </row>
    <row r="68" ht="15.75" customHeight="1">
      <c r="C68" s="97"/>
      <c r="D68" s="98"/>
    </row>
    <row r="69" ht="15.75" customHeight="1">
      <c r="C69" s="97"/>
      <c r="D69" s="98"/>
    </row>
    <row r="70" ht="15.75" customHeight="1">
      <c r="C70" s="97"/>
      <c r="D70" s="98"/>
    </row>
    <row r="71" ht="15.75" customHeight="1">
      <c r="C71" s="97"/>
      <c r="D71" s="98"/>
    </row>
    <row r="72" ht="15.75" customHeight="1">
      <c r="C72" s="97"/>
      <c r="D72" s="98"/>
    </row>
    <row r="73" ht="15.75" customHeight="1">
      <c r="C73" s="97"/>
      <c r="D73" s="98"/>
    </row>
    <row r="74" ht="15.75" customHeight="1">
      <c r="C74" s="97"/>
      <c r="D74" s="98"/>
    </row>
    <row r="75" ht="15.75" customHeight="1">
      <c r="C75" s="97"/>
      <c r="D75" s="98"/>
    </row>
    <row r="76" ht="15.75" customHeight="1">
      <c r="C76" s="97"/>
      <c r="D76" s="98"/>
    </row>
    <row r="77" ht="15.75" customHeight="1">
      <c r="C77" s="97"/>
      <c r="D77" s="98"/>
    </row>
    <row r="78" ht="15.75" customHeight="1">
      <c r="C78" s="97"/>
      <c r="D78" s="98"/>
    </row>
    <row r="79" ht="15.75" customHeight="1">
      <c r="C79" s="97"/>
      <c r="D79" s="98"/>
    </row>
    <row r="80" ht="15.75" customHeight="1">
      <c r="C80" s="97"/>
      <c r="D80" s="98"/>
    </row>
    <row r="81" ht="15.75" customHeight="1">
      <c r="C81" s="97"/>
      <c r="D81" s="98"/>
    </row>
    <row r="82" ht="15.75" customHeight="1">
      <c r="C82" s="97"/>
      <c r="D82" s="98"/>
    </row>
    <row r="83" ht="15.75" customHeight="1">
      <c r="C83" s="97"/>
      <c r="D83" s="98"/>
    </row>
    <row r="84" ht="15.75" customHeight="1">
      <c r="C84" s="97"/>
      <c r="D84" s="98"/>
    </row>
    <row r="85" ht="15.75" customHeight="1">
      <c r="C85" s="97"/>
      <c r="D85" s="98"/>
    </row>
    <row r="86" ht="15.75" customHeight="1">
      <c r="C86" s="97"/>
      <c r="D86" s="98"/>
    </row>
    <row r="87" ht="15.75" customHeight="1">
      <c r="C87" s="97"/>
      <c r="D87" s="98"/>
    </row>
    <row r="88" ht="15.75" customHeight="1">
      <c r="C88" s="97"/>
      <c r="D88" s="98"/>
    </row>
    <row r="89" ht="15.75" customHeight="1">
      <c r="C89" s="97"/>
      <c r="D89" s="98"/>
    </row>
    <row r="90" ht="15.75" customHeight="1">
      <c r="C90" s="97"/>
      <c r="D90" s="98"/>
    </row>
    <row r="91" ht="15.75" customHeight="1">
      <c r="C91" s="97"/>
      <c r="D91" s="98"/>
    </row>
    <row r="92" ht="15.75" customHeight="1">
      <c r="C92" s="97"/>
      <c r="D92" s="98"/>
    </row>
    <row r="93" ht="15.75" customHeight="1">
      <c r="C93" s="97"/>
      <c r="D93" s="98"/>
    </row>
    <row r="94" ht="15.75" customHeight="1">
      <c r="C94" s="97"/>
      <c r="D94" s="98"/>
    </row>
    <row r="95" ht="15.75" customHeight="1">
      <c r="C95" s="97"/>
      <c r="D95" s="98"/>
    </row>
    <row r="96" ht="15.75" customHeight="1">
      <c r="C96" s="97"/>
      <c r="D96" s="98"/>
    </row>
    <row r="97" ht="15.75" customHeight="1">
      <c r="C97" s="97"/>
      <c r="D97" s="98"/>
    </row>
    <row r="98" ht="15.75" customHeight="1">
      <c r="C98" s="97"/>
      <c r="D98" s="98"/>
    </row>
    <row r="99" ht="15.75" customHeight="1">
      <c r="C99" s="97"/>
      <c r="D99" s="98"/>
    </row>
    <row r="100" ht="15.75" customHeight="1">
      <c r="C100" s="97"/>
      <c r="D100" s="98"/>
    </row>
    <row r="101" ht="15.75" customHeight="1">
      <c r="C101" s="97"/>
      <c r="D101" s="98"/>
    </row>
    <row r="102" ht="15.75" customHeight="1">
      <c r="C102" s="97"/>
      <c r="D102" s="98"/>
    </row>
    <row r="103" ht="15.75" customHeight="1">
      <c r="C103" s="97"/>
      <c r="D103" s="98"/>
    </row>
    <row r="104" ht="15.75" customHeight="1">
      <c r="C104" s="97"/>
      <c r="D104" s="98"/>
    </row>
    <row r="105" ht="15.75" customHeight="1">
      <c r="C105" s="97"/>
      <c r="D105" s="98"/>
    </row>
    <row r="106" ht="15.75" customHeight="1">
      <c r="C106" s="97"/>
      <c r="D106" s="98"/>
    </row>
    <row r="107" ht="15.75" customHeight="1">
      <c r="C107" s="97"/>
      <c r="D107" s="98"/>
    </row>
    <row r="108" ht="15.75" customHeight="1">
      <c r="C108" s="97"/>
      <c r="D108" s="98"/>
    </row>
    <row r="109" ht="15.75" customHeight="1">
      <c r="C109" s="97"/>
      <c r="D109" s="98"/>
    </row>
    <row r="110" ht="15.75" customHeight="1">
      <c r="C110" s="97"/>
      <c r="D110" s="98"/>
    </row>
    <row r="111" ht="15.75" customHeight="1">
      <c r="C111" s="97"/>
      <c r="D111" s="98"/>
    </row>
    <row r="112" ht="15.75" customHeight="1">
      <c r="C112" s="97"/>
      <c r="D112" s="98"/>
    </row>
    <row r="113" ht="15.75" customHeight="1">
      <c r="C113" s="97"/>
      <c r="D113" s="98"/>
    </row>
    <row r="114" ht="15.75" customHeight="1">
      <c r="C114" s="97"/>
      <c r="D114" s="98"/>
    </row>
    <row r="115" ht="15.75" customHeight="1">
      <c r="C115" s="97"/>
      <c r="D115" s="98"/>
    </row>
    <row r="116" ht="15.75" customHeight="1">
      <c r="C116" s="97"/>
      <c r="D116" s="98"/>
    </row>
    <row r="117" ht="15.75" customHeight="1">
      <c r="C117" s="97"/>
      <c r="D117" s="98"/>
    </row>
    <row r="118" ht="15.75" customHeight="1">
      <c r="C118" s="97"/>
      <c r="D118" s="98"/>
    </row>
    <row r="119" ht="15.75" customHeight="1">
      <c r="C119" s="97"/>
      <c r="D119" s="98"/>
    </row>
    <row r="120" ht="15.75" customHeight="1">
      <c r="C120" s="97"/>
      <c r="D120" s="98"/>
    </row>
    <row r="121" ht="15.75" customHeight="1">
      <c r="C121" s="97"/>
      <c r="D121" s="98"/>
    </row>
    <row r="122" ht="15.75" customHeight="1">
      <c r="C122" s="97"/>
      <c r="D122" s="98"/>
    </row>
    <row r="123" ht="15.75" customHeight="1">
      <c r="C123" s="97"/>
      <c r="D123" s="98"/>
    </row>
    <row r="124" ht="15.75" customHeight="1">
      <c r="C124" s="97"/>
      <c r="D124" s="98"/>
    </row>
    <row r="125" ht="15.75" customHeight="1">
      <c r="C125" s="97"/>
      <c r="D125" s="98"/>
    </row>
    <row r="126" ht="15.75" customHeight="1">
      <c r="C126" s="97"/>
      <c r="D126" s="98"/>
    </row>
    <row r="127" ht="15.75" customHeight="1">
      <c r="C127" s="97"/>
      <c r="D127" s="98"/>
    </row>
    <row r="128" ht="15.75" customHeight="1">
      <c r="C128" s="97"/>
      <c r="D128" s="98"/>
    </row>
    <row r="129" ht="15.75" customHeight="1">
      <c r="C129" s="97"/>
      <c r="D129" s="98"/>
    </row>
    <row r="130" ht="15.75" customHeight="1">
      <c r="C130" s="97"/>
      <c r="D130" s="98"/>
    </row>
    <row r="131" ht="15.75" customHeight="1">
      <c r="C131" s="97"/>
      <c r="D131" s="98"/>
    </row>
    <row r="132" ht="15.75" customHeight="1">
      <c r="C132" s="97"/>
      <c r="D132" s="98"/>
    </row>
    <row r="133" ht="15.75" customHeight="1">
      <c r="C133" s="97"/>
      <c r="D133" s="98"/>
    </row>
    <row r="134" ht="15.75" customHeight="1">
      <c r="C134" s="97"/>
      <c r="D134" s="98"/>
    </row>
    <row r="135" ht="15.75" customHeight="1">
      <c r="C135" s="97"/>
      <c r="D135" s="98"/>
    </row>
    <row r="136" ht="15.75" customHeight="1">
      <c r="C136" s="97"/>
      <c r="D136" s="98"/>
    </row>
    <row r="137" ht="15.75" customHeight="1">
      <c r="C137" s="97"/>
      <c r="D137" s="98"/>
    </row>
    <row r="138" ht="15.75" customHeight="1">
      <c r="C138" s="97"/>
      <c r="D138" s="98"/>
    </row>
    <row r="139" ht="15.75" customHeight="1">
      <c r="C139" s="97"/>
      <c r="D139" s="98"/>
    </row>
    <row r="140" ht="15.75" customHeight="1">
      <c r="C140" s="97"/>
      <c r="D140" s="98"/>
    </row>
    <row r="141" ht="15.75" customHeight="1">
      <c r="C141" s="97"/>
      <c r="D141" s="98"/>
    </row>
    <row r="142" ht="15.75" customHeight="1">
      <c r="C142" s="97"/>
      <c r="D142" s="98"/>
    </row>
    <row r="143" ht="15.75" customHeight="1">
      <c r="C143" s="97"/>
      <c r="D143" s="98"/>
    </row>
    <row r="144" ht="15.75" customHeight="1">
      <c r="C144" s="97"/>
      <c r="D144" s="98"/>
    </row>
    <row r="145" ht="15.75" customHeight="1">
      <c r="C145" s="97"/>
      <c r="D145" s="98"/>
    </row>
    <row r="146" ht="15.75" customHeight="1">
      <c r="C146" s="97"/>
      <c r="D146" s="98"/>
    </row>
    <row r="147" ht="15.75" customHeight="1">
      <c r="C147" s="97"/>
      <c r="D147" s="98"/>
    </row>
    <row r="148" ht="15.75" customHeight="1">
      <c r="C148" s="97"/>
      <c r="D148" s="98"/>
    </row>
    <row r="149" ht="15.75" customHeight="1">
      <c r="C149" s="97"/>
      <c r="D149" s="98"/>
    </row>
    <row r="150" ht="15.75" customHeight="1">
      <c r="C150" s="97"/>
      <c r="D150" s="98"/>
    </row>
    <row r="151" ht="15.75" customHeight="1">
      <c r="C151" s="97"/>
      <c r="D151" s="98"/>
    </row>
    <row r="152" ht="15.75" customHeight="1">
      <c r="C152" s="97"/>
      <c r="D152" s="98"/>
    </row>
    <row r="153" ht="15.75" customHeight="1">
      <c r="C153" s="97"/>
      <c r="D153" s="98"/>
    </row>
    <row r="154" ht="15.75" customHeight="1">
      <c r="C154" s="97"/>
      <c r="D154" s="98"/>
    </row>
    <row r="155" ht="15.75" customHeight="1">
      <c r="C155" s="97"/>
      <c r="D155" s="98"/>
    </row>
    <row r="156" ht="15.75" customHeight="1">
      <c r="C156" s="97"/>
      <c r="D156" s="98"/>
    </row>
    <row r="157" ht="15.75" customHeight="1">
      <c r="C157" s="97"/>
      <c r="D157" s="98"/>
    </row>
    <row r="158" ht="15.75" customHeight="1">
      <c r="C158" s="97"/>
      <c r="D158" s="98"/>
    </row>
    <row r="159" ht="15.75" customHeight="1">
      <c r="C159" s="97"/>
      <c r="D159" s="98"/>
    </row>
    <row r="160" ht="15.75" customHeight="1">
      <c r="C160" s="97"/>
      <c r="D160" s="98"/>
    </row>
    <row r="161" ht="15.75" customHeight="1">
      <c r="C161" s="97"/>
      <c r="D161" s="98"/>
    </row>
    <row r="162" ht="15.75" customHeight="1">
      <c r="C162" s="97"/>
      <c r="D162" s="98"/>
    </row>
    <row r="163" ht="15.75" customHeight="1">
      <c r="C163" s="97"/>
      <c r="D163" s="98"/>
    </row>
    <row r="164" ht="15.75" customHeight="1">
      <c r="C164" s="97"/>
      <c r="D164" s="98"/>
    </row>
    <row r="165" ht="15.75" customHeight="1">
      <c r="C165" s="97"/>
      <c r="D165" s="98"/>
    </row>
    <row r="166" ht="15.75" customHeight="1">
      <c r="C166" s="97"/>
      <c r="D166" s="98"/>
    </row>
    <row r="167" ht="15.75" customHeight="1">
      <c r="C167" s="97"/>
      <c r="D167" s="98"/>
    </row>
    <row r="168" ht="15.75" customHeight="1">
      <c r="C168" s="97"/>
      <c r="D168" s="98"/>
    </row>
    <row r="169" ht="15.75" customHeight="1">
      <c r="C169" s="97"/>
      <c r="D169" s="98"/>
    </row>
    <row r="170" ht="15.75" customHeight="1">
      <c r="C170" s="97"/>
      <c r="D170" s="98"/>
    </row>
    <row r="171" ht="15.75" customHeight="1">
      <c r="C171" s="97"/>
      <c r="D171" s="98"/>
    </row>
    <row r="172" ht="15.75" customHeight="1">
      <c r="C172" s="97"/>
      <c r="D172" s="98"/>
    </row>
    <row r="173" ht="15.75" customHeight="1">
      <c r="C173" s="97"/>
      <c r="D173" s="98"/>
    </row>
    <row r="174" ht="15.75" customHeight="1">
      <c r="C174" s="97"/>
      <c r="D174" s="98"/>
    </row>
    <row r="175" ht="15.75" customHeight="1">
      <c r="C175" s="97"/>
      <c r="D175" s="98"/>
    </row>
    <row r="176" ht="15.75" customHeight="1">
      <c r="C176" s="97"/>
      <c r="D176" s="98"/>
    </row>
    <row r="177" ht="15.75" customHeight="1">
      <c r="C177" s="97"/>
      <c r="D177" s="98"/>
    </row>
    <row r="178" ht="15.75" customHeight="1">
      <c r="C178" s="97"/>
      <c r="D178" s="98"/>
    </row>
    <row r="179" ht="15.75" customHeight="1">
      <c r="C179" s="97"/>
      <c r="D179" s="98"/>
    </row>
    <row r="180" ht="15.75" customHeight="1">
      <c r="C180" s="97"/>
      <c r="D180" s="98"/>
    </row>
    <row r="181" ht="15.75" customHeight="1">
      <c r="C181" s="97"/>
      <c r="D181" s="98"/>
    </row>
    <row r="182" ht="15.75" customHeight="1">
      <c r="C182" s="97"/>
      <c r="D182" s="98"/>
    </row>
    <row r="183" ht="15.75" customHeight="1">
      <c r="C183" s="97"/>
      <c r="D183" s="98"/>
    </row>
    <row r="184" ht="15.75" customHeight="1">
      <c r="C184" s="97"/>
      <c r="D184" s="98"/>
    </row>
    <row r="185" ht="15.75" customHeight="1">
      <c r="C185" s="97"/>
      <c r="D185" s="98"/>
    </row>
    <row r="186" ht="15.75" customHeight="1">
      <c r="C186" s="97"/>
      <c r="D186" s="98"/>
    </row>
    <row r="187" ht="15.75" customHeight="1">
      <c r="C187" s="97"/>
      <c r="D187" s="98"/>
    </row>
    <row r="188" ht="15.75" customHeight="1">
      <c r="C188" s="97"/>
      <c r="D188" s="98"/>
    </row>
    <row r="189" ht="15.75" customHeight="1">
      <c r="C189" s="97"/>
      <c r="D189" s="98"/>
    </row>
    <row r="190" ht="15.75" customHeight="1">
      <c r="C190" s="97"/>
      <c r="D190" s="98"/>
    </row>
    <row r="191" ht="15.75" customHeight="1">
      <c r="C191" s="97"/>
      <c r="D191" s="98"/>
    </row>
    <row r="192" ht="15.75" customHeight="1">
      <c r="C192" s="97"/>
      <c r="D192" s="98"/>
    </row>
    <row r="193" ht="15.75" customHeight="1">
      <c r="C193" s="97"/>
      <c r="D193" s="98"/>
    </row>
    <row r="194" ht="15.75" customHeight="1">
      <c r="C194" s="97"/>
      <c r="D194" s="98"/>
    </row>
    <row r="195" ht="15.75" customHeight="1">
      <c r="C195" s="97"/>
      <c r="D195" s="98"/>
    </row>
    <row r="196" ht="15.75" customHeight="1">
      <c r="C196" s="97"/>
      <c r="D196" s="98"/>
    </row>
    <row r="197" ht="15.75" customHeight="1">
      <c r="C197" s="97"/>
      <c r="D197" s="98"/>
    </row>
    <row r="198" ht="15.75" customHeight="1">
      <c r="C198" s="97"/>
      <c r="D198" s="98"/>
    </row>
    <row r="199" ht="15.75" customHeight="1">
      <c r="C199" s="97"/>
      <c r="D199" s="98"/>
    </row>
    <row r="200" ht="15.75" customHeight="1">
      <c r="C200" s="97"/>
      <c r="D200" s="98"/>
    </row>
    <row r="201" ht="15.75" customHeight="1">
      <c r="C201" s="97"/>
      <c r="D201" s="98"/>
    </row>
    <row r="202" ht="15.75" customHeight="1">
      <c r="C202" s="97"/>
      <c r="D202" s="98"/>
    </row>
    <row r="203" ht="15.75" customHeight="1">
      <c r="C203" s="97"/>
      <c r="D203" s="98"/>
    </row>
    <row r="204" ht="15.75" customHeight="1">
      <c r="C204" s="97"/>
      <c r="D204" s="98"/>
    </row>
    <row r="205" ht="15.75" customHeight="1">
      <c r="C205" s="97"/>
      <c r="D205" s="98"/>
    </row>
    <row r="206" ht="15.75" customHeight="1">
      <c r="C206" s="97"/>
      <c r="D206" s="98"/>
    </row>
    <row r="207" ht="15.75" customHeight="1">
      <c r="C207" s="97"/>
      <c r="D207" s="98"/>
    </row>
    <row r="208" ht="15.75" customHeight="1">
      <c r="C208" s="97"/>
      <c r="D208" s="98"/>
    </row>
    <row r="209" ht="15.75" customHeight="1">
      <c r="C209" s="97"/>
      <c r="D209" s="98"/>
    </row>
    <row r="210" ht="15.75" customHeight="1">
      <c r="C210" s="97"/>
      <c r="D210" s="98"/>
    </row>
    <row r="211" ht="15.75" customHeight="1">
      <c r="C211" s="97"/>
      <c r="D211" s="98"/>
    </row>
    <row r="212" ht="15.75" customHeight="1">
      <c r="C212" s="97"/>
      <c r="D212" s="98"/>
    </row>
    <row r="213" ht="15.75" customHeight="1">
      <c r="C213" s="97"/>
      <c r="D213" s="98"/>
    </row>
    <row r="214" ht="15.75" customHeight="1">
      <c r="C214" s="97"/>
      <c r="D214" s="98"/>
    </row>
    <row r="215" ht="15.75" customHeight="1">
      <c r="C215" s="97"/>
      <c r="D215" s="98"/>
    </row>
    <row r="216" ht="15.75" customHeight="1">
      <c r="C216" s="97"/>
      <c r="D216" s="98"/>
    </row>
    <row r="217" ht="15.75" customHeight="1">
      <c r="C217" s="97"/>
      <c r="D217" s="98"/>
    </row>
    <row r="218" ht="15.75" customHeight="1">
      <c r="C218" s="97"/>
      <c r="D218" s="98"/>
    </row>
    <row r="219" ht="15.75" customHeight="1">
      <c r="C219" s="97"/>
      <c r="D219" s="98"/>
    </row>
    <row r="220" ht="15.75" customHeight="1">
      <c r="C220" s="97"/>
      <c r="D220" s="98"/>
    </row>
    <row r="221" ht="15.75" customHeight="1">
      <c r="C221" s="97"/>
      <c r="D221" s="98"/>
    </row>
    <row r="222" ht="15.75" customHeight="1">
      <c r="C222" s="97"/>
      <c r="D222" s="98"/>
    </row>
    <row r="223" ht="15.75" customHeight="1">
      <c r="C223" s="97"/>
      <c r="D223" s="98"/>
    </row>
    <row r="224" ht="15.75" customHeight="1">
      <c r="C224" s="97"/>
      <c r="D224" s="98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C12:C15"/>
    <mergeCell ref="B14:B15"/>
    <mergeCell ref="B16:B17"/>
    <mergeCell ref="C16:C17"/>
    <mergeCell ref="B18:B20"/>
    <mergeCell ref="C18:C20"/>
    <mergeCell ref="B21:B22"/>
    <mergeCell ref="C21:C22"/>
    <mergeCell ref="B2:C2"/>
    <mergeCell ref="B3:B5"/>
    <mergeCell ref="C3:C5"/>
    <mergeCell ref="B6:B7"/>
    <mergeCell ref="C6:C7"/>
    <mergeCell ref="B9:B11"/>
    <mergeCell ref="C9:C1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7.14"/>
    <col customWidth="1" min="2" max="2" width="5.29"/>
    <col customWidth="1" min="3" max="3" width="181.86"/>
    <col customWidth="1" min="4" max="4" width="6.86"/>
  </cols>
  <sheetData>
    <row r="1" ht="15.75" customHeight="1">
      <c r="A1" s="99"/>
      <c r="B1" s="100"/>
      <c r="C1" s="99"/>
      <c r="D1" s="100"/>
    </row>
    <row r="2" ht="15.75" customHeight="1">
      <c r="A2" s="101" t="s">
        <v>195</v>
      </c>
      <c r="B2" s="102" t="s">
        <v>196</v>
      </c>
      <c r="C2" s="103" t="s">
        <v>197</v>
      </c>
      <c r="D2" s="102" t="s">
        <v>198</v>
      </c>
    </row>
    <row r="3" ht="15.75" customHeight="1">
      <c r="A3" s="104" t="s">
        <v>199</v>
      </c>
      <c r="B3" s="105">
        <v>1.0</v>
      </c>
      <c r="C3" s="106" t="s">
        <v>200</v>
      </c>
      <c r="D3" s="105">
        <v>1.1</v>
      </c>
    </row>
    <row r="4" ht="15.75" customHeight="1">
      <c r="A4" s="22"/>
      <c r="B4" s="22"/>
      <c r="C4" s="107" t="s">
        <v>201</v>
      </c>
      <c r="D4" s="26"/>
    </row>
    <row r="5" ht="15.75" customHeight="1">
      <c r="A5" s="22"/>
      <c r="B5" s="22"/>
      <c r="C5" s="106" t="s">
        <v>202</v>
      </c>
      <c r="D5" s="105">
        <v>1.2</v>
      </c>
    </row>
    <row r="6" ht="15.75" customHeight="1">
      <c r="A6" s="22"/>
      <c r="B6" s="22"/>
      <c r="C6" s="107" t="s">
        <v>203</v>
      </c>
      <c r="D6" s="26"/>
    </row>
    <row r="7" ht="15.75" customHeight="1">
      <c r="A7" s="22"/>
      <c r="B7" s="22"/>
      <c r="C7" s="106" t="s">
        <v>204</v>
      </c>
      <c r="D7" s="105">
        <v>1.3</v>
      </c>
    </row>
    <row r="8" ht="15.75" customHeight="1">
      <c r="A8" s="22"/>
      <c r="B8" s="22"/>
      <c r="C8" s="106" t="s">
        <v>205</v>
      </c>
      <c r="D8" s="22"/>
    </row>
    <row r="9" ht="15.75" customHeight="1">
      <c r="A9" s="22"/>
      <c r="B9" s="22"/>
      <c r="C9" s="106" t="s">
        <v>206</v>
      </c>
      <c r="D9" s="22"/>
    </row>
    <row r="10" ht="15.75" customHeight="1">
      <c r="A10" s="22"/>
      <c r="B10" s="22"/>
      <c r="C10" s="106" t="s">
        <v>207</v>
      </c>
      <c r="D10" s="22"/>
    </row>
    <row r="11" ht="15.75" customHeight="1">
      <c r="A11" s="22"/>
      <c r="B11" s="22"/>
      <c r="C11" s="106" t="s">
        <v>208</v>
      </c>
      <c r="D11" s="22"/>
    </row>
    <row r="12" ht="15.75" customHeight="1">
      <c r="A12" s="22"/>
      <c r="B12" s="22"/>
      <c r="C12" s="106" t="s">
        <v>209</v>
      </c>
      <c r="D12" s="22"/>
    </row>
    <row r="13" ht="15.75" customHeight="1">
      <c r="A13" s="22"/>
      <c r="B13" s="22"/>
      <c r="C13" s="106" t="s">
        <v>210</v>
      </c>
      <c r="D13" s="22"/>
    </row>
    <row r="14" ht="15.75" customHeight="1">
      <c r="A14" s="26"/>
      <c r="B14" s="26"/>
      <c r="C14" s="107" t="s">
        <v>211</v>
      </c>
      <c r="D14" s="26"/>
    </row>
    <row r="15" ht="15.75" customHeight="1">
      <c r="A15" s="104" t="s">
        <v>212</v>
      </c>
      <c r="B15" s="105">
        <v>2.0</v>
      </c>
      <c r="C15" s="106" t="s">
        <v>213</v>
      </c>
      <c r="D15" s="105">
        <v>2.1</v>
      </c>
    </row>
    <row r="16" ht="15.75" customHeight="1">
      <c r="A16" s="22"/>
      <c r="B16" s="22"/>
      <c r="C16" s="106" t="s">
        <v>214</v>
      </c>
      <c r="D16" s="22"/>
    </row>
    <row r="17" ht="15.75" customHeight="1">
      <c r="A17" s="22"/>
      <c r="B17" s="22"/>
      <c r="C17" s="106" t="s">
        <v>215</v>
      </c>
      <c r="D17" s="22"/>
    </row>
    <row r="18" ht="15.75" customHeight="1">
      <c r="A18" s="22"/>
      <c r="B18" s="22"/>
      <c r="C18" s="106" t="s">
        <v>216</v>
      </c>
      <c r="D18" s="22"/>
    </row>
    <row r="19" ht="15.75" customHeight="1">
      <c r="A19" s="22"/>
      <c r="B19" s="22"/>
      <c r="C19" s="106" t="s">
        <v>217</v>
      </c>
      <c r="D19" s="22"/>
    </row>
    <row r="20" ht="15.75" customHeight="1">
      <c r="A20" s="22"/>
      <c r="B20" s="22"/>
      <c r="C20" s="106" t="s">
        <v>218</v>
      </c>
      <c r="D20" s="22"/>
    </row>
    <row r="21" ht="15.75" customHeight="1">
      <c r="A21" s="26"/>
      <c r="B21" s="26"/>
      <c r="C21" s="107" t="s">
        <v>219</v>
      </c>
      <c r="D21" s="26"/>
    </row>
    <row r="22" ht="15.75" customHeight="1">
      <c r="A22" s="104" t="s">
        <v>220</v>
      </c>
      <c r="B22" s="105">
        <v>3.0</v>
      </c>
      <c r="C22" s="106" t="s">
        <v>221</v>
      </c>
      <c r="D22" s="105">
        <v>3.1</v>
      </c>
    </row>
    <row r="23" ht="15.75" customHeight="1">
      <c r="A23" s="22"/>
      <c r="B23" s="22"/>
      <c r="C23" s="106" t="s">
        <v>222</v>
      </c>
      <c r="D23" s="22"/>
    </row>
    <row r="24" ht="15.75" customHeight="1">
      <c r="A24" s="22"/>
      <c r="B24" s="22"/>
      <c r="C24" s="107" t="s">
        <v>223</v>
      </c>
      <c r="D24" s="26"/>
    </row>
    <row r="25" ht="15.75" customHeight="1">
      <c r="A25" s="22"/>
      <c r="B25" s="22"/>
      <c r="C25" s="106" t="s">
        <v>224</v>
      </c>
      <c r="D25" s="105">
        <v>3.2</v>
      </c>
    </row>
    <row r="26" ht="15.75" customHeight="1">
      <c r="A26" s="22"/>
      <c r="B26" s="22"/>
      <c r="C26" s="107" t="s">
        <v>225</v>
      </c>
      <c r="D26" s="26"/>
    </row>
    <row r="27" ht="15.75" customHeight="1">
      <c r="A27" s="22"/>
      <c r="B27" s="22"/>
      <c r="C27" s="106" t="s">
        <v>226</v>
      </c>
      <c r="D27" s="105">
        <v>3.3</v>
      </c>
    </row>
    <row r="28" ht="15.75" customHeight="1">
      <c r="A28" s="22"/>
      <c r="B28" s="22"/>
      <c r="C28" s="107" t="s">
        <v>227</v>
      </c>
      <c r="D28" s="26"/>
    </row>
    <row r="29" ht="15.75" customHeight="1">
      <c r="A29" s="26"/>
      <c r="B29" s="26"/>
      <c r="C29" s="108" t="s">
        <v>228</v>
      </c>
      <c r="D29" s="102">
        <v>3.4</v>
      </c>
    </row>
    <row r="30" ht="15.75" customHeight="1">
      <c r="A30" s="104" t="s">
        <v>229</v>
      </c>
      <c r="B30" s="105">
        <v>4.0</v>
      </c>
      <c r="C30" s="108" t="s">
        <v>230</v>
      </c>
      <c r="D30" s="102">
        <v>4.1</v>
      </c>
    </row>
    <row r="31" ht="15.75" customHeight="1">
      <c r="A31" s="22"/>
      <c r="B31" s="22"/>
      <c r="C31" s="106" t="s">
        <v>231</v>
      </c>
      <c r="D31" s="105">
        <v>4.2</v>
      </c>
    </row>
    <row r="32" ht="15.75" customHeight="1">
      <c r="A32" s="22"/>
      <c r="B32" s="22"/>
      <c r="C32" s="106" t="s">
        <v>232</v>
      </c>
      <c r="D32" s="22"/>
    </row>
    <row r="33" ht="15.75" customHeight="1">
      <c r="A33" s="22"/>
      <c r="B33" s="22"/>
      <c r="C33" s="107" t="s">
        <v>233</v>
      </c>
      <c r="D33" s="26"/>
    </row>
    <row r="34" ht="15.75" customHeight="1">
      <c r="A34" s="22"/>
      <c r="B34" s="22"/>
      <c r="C34" s="108" t="s">
        <v>234</v>
      </c>
      <c r="D34" s="102">
        <v>4.3</v>
      </c>
    </row>
    <row r="35" ht="15.75" customHeight="1">
      <c r="A35" s="22"/>
      <c r="B35" s="22"/>
      <c r="C35" s="106" t="s">
        <v>235</v>
      </c>
      <c r="D35" s="105">
        <v>4.4</v>
      </c>
    </row>
    <row r="36" ht="15.75" customHeight="1">
      <c r="A36" s="22"/>
      <c r="B36" s="22"/>
      <c r="C36" s="107" t="s">
        <v>236</v>
      </c>
      <c r="D36" s="26"/>
    </row>
    <row r="37" ht="15.75" customHeight="1">
      <c r="A37" s="22"/>
      <c r="B37" s="22"/>
      <c r="C37" s="106" t="s">
        <v>237</v>
      </c>
      <c r="D37" s="105">
        <v>4.5</v>
      </c>
    </row>
    <row r="38" ht="15.75" customHeight="1">
      <c r="A38" s="26"/>
      <c r="B38" s="26"/>
      <c r="C38" s="107" t="s">
        <v>238</v>
      </c>
      <c r="D38" s="26"/>
    </row>
    <row r="39" ht="15.75" customHeight="1">
      <c r="A39" s="104" t="s">
        <v>239</v>
      </c>
      <c r="B39" s="105">
        <v>5.0</v>
      </c>
      <c r="C39" s="106" t="s">
        <v>240</v>
      </c>
      <c r="D39" s="105">
        <v>5.1</v>
      </c>
    </row>
    <row r="40" ht="15.75" customHeight="1">
      <c r="A40" s="22"/>
      <c r="B40" s="22"/>
      <c r="C40" s="107" t="s">
        <v>241</v>
      </c>
      <c r="D40" s="26"/>
    </row>
    <row r="41" ht="15.75" customHeight="1">
      <c r="A41" s="22"/>
      <c r="B41" s="22"/>
      <c r="C41" s="106" t="s">
        <v>242</v>
      </c>
      <c r="D41" s="105">
        <v>5.2</v>
      </c>
    </row>
    <row r="42" ht="15.75" customHeight="1">
      <c r="A42" s="22"/>
      <c r="B42" s="22"/>
      <c r="C42" s="107" t="s">
        <v>243</v>
      </c>
      <c r="D42" s="26"/>
    </row>
    <row r="43" ht="15.75" customHeight="1">
      <c r="A43" s="22"/>
      <c r="B43" s="22"/>
      <c r="C43" s="106" t="s">
        <v>244</v>
      </c>
      <c r="D43" s="105">
        <v>5.3</v>
      </c>
    </row>
    <row r="44" ht="15.75" customHeight="1">
      <c r="A44" s="22"/>
      <c r="B44" s="22"/>
      <c r="C44" s="106" t="s">
        <v>245</v>
      </c>
      <c r="D44" s="22"/>
    </row>
    <row r="45" ht="15.75" customHeight="1">
      <c r="A45" s="22"/>
      <c r="B45" s="22"/>
      <c r="C45" s="106" t="s">
        <v>246</v>
      </c>
      <c r="D45" s="22"/>
    </row>
    <row r="46" ht="15.75" customHeight="1">
      <c r="A46" s="22"/>
      <c r="B46" s="22"/>
      <c r="C46" s="106" t="s">
        <v>247</v>
      </c>
      <c r="D46" s="22"/>
    </row>
    <row r="47" ht="15.75" customHeight="1">
      <c r="A47" s="22"/>
      <c r="B47" s="22"/>
      <c r="C47" s="107" t="s">
        <v>248</v>
      </c>
      <c r="D47" s="26"/>
    </row>
    <row r="48" ht="15.75" customHeight="1">
      <c r="A48" s="22"/>
      <c r="B48" s="22"/>
      <c r="C48" s="99" t="s">
        <v>249</v>
      </c>
      <c r="D48" s="105">
        <v>5.4</v>
      </c>
    </row>
    <row r="49" ht="15.75" customHeight="1">
      <c r="A49" s="26"/>
      <c r="B49" s="26"/>
      <c r="C49" s="99" t="s">
        <v>250</v>
      </c>
      <c r="D49" s="26"/>
    </row>
    <row r="50" ht="15.75" customHeight="1">
      <c r="A50" s="104" t="s">
        <v>251</v>
      </c>
      <c r="B50" s="105">
        <v>6.0</v>
      </c>
      <c r="C50" s="109" t="s">
        <v>252</v>
      </c>
      <c r="D50" s="105">
        <v>6.1</v>
      </c>
    </row>
    <row r="51" ht="15.75" customHeight="1">
      <c r="A51" s="22"/>
      <c r="B51" s="22"/>
      <c r="C51" s="106" t="s">
        <v>253</v>
      </c>
      <c r="D51" s="22"/>
    </row>
    <row r="52" ht="15.75" customHeight="1">
      <c r="A52" s="26"/>
      <c r="B52" s="26"/>
      <c r="C52" s="107" t="s">
        <v>254</v>
      </c>
      <c r="D52" s="26"/>
    </row>
    <row r="53" ht="15.75" customHeight="1">
      <c r="A53" s="104" t="s">
        <v>255</v>
      </c>
      <c r="B53" s="105">
        <v>7.0</v>
      </c>
      <c r="C53" s="106" t="s">
        <v>256</v>
      </c>
      <c r="D53" s="105">
        <v>7.1</v>
      </c>
    </row>
    <row r="54" ht="15.75" customHeight="1">
      <c r="A54" s="22"/>
      <c r="B54" s="22"/>
      <c r="C54" s="106" t="s">
        <v>257</v>
      </c>
      <c r="D54" s="22"/>
    </row>
    <row r="55" ht="15.75" customHeight="1">
      <c r="A55" s="22"/>
      <c r="B55" s="22"/>
      <c r="C55" s="106" t="s">
        <v>258</v>
      </c>
      <c r="D55" s="22"/>
    </row>
    <row r="56" ht="15.75" customHeight="1">
      <c r="A56" s="22"/>
      <c r="B56" s="22"/>
      <c r="C56" s="107" t="s">
        <v>259</v>
      </c>
      <c r="D56" s="26"/>
    </row>
    <row r="57" ht="15.75" customHeight="1">
      <c r="A57" s="22"/>
      <c r="B57" s="22"/>
      <c r="C57" s="106" t="s">
        <v>260</v>
      </c>
      <c r="D57" s="105">
        <v>7.2</v>
      </c>
    </row>
    <row r="58" ht="15.75" customHeight="1">
      <c r="A58" s="22"/>
      <c r="B58" s="22"/>
      <c r="C58" s="106" t="s">
        <v>261</v>
      </c>
      <c r="D58" s="22"/>
    </row>
    <row r="59" ht="15.75" customHeight="1">
      <c r="A59" s="22"/>
      <c r="B59" s="22"/>
      <c r="C59" s="107" t="s">
        <v>262</v>
      </c>
      <c r="D59" s="26"/>
    </row>
    <row r="60" ht="15.75" customHeight="1">
      <c r="A60" s="22"/>
      <c r="B60" s="22"/>
      <c r="C60" s="106" t="s">
        <v>263</v>
      </c>
      <c r="D60" s="105">
        <v>7.3</v>
      </c>
    </row>
    <row r="61" ht="15.75" customHeight="1">
      <c r="A61" s="22"/>
      <c r="B61" s="22"/>
      <c r="C61" s="106" t="s">
        <v>264</v>
      </c>
      <c r="D61" s="22"/>
    </row>
    <row r="62" ht="15.75" customHeight="1">
      <c r="A62" s="22"/>
      <c r="B62" s="22"/>
      <c r="C62" s="107" t="s">
        <v>265</v>
      </c>
      <c r="D62" s="26"/>
    </row>
    <row r="63" ht="15.75" customHeight="1">
      <c r="A63" s="22"/>
      <c r="B63" s="22"/>
      <c r="C63" s="106" t="s">
        <v>266</v>
      </c>
      <c r="D63" s="105">
        <v>7.4</v>
      </c>
    </row>
    <row r="64" ht="15.75" customHeight="1">
      <c r="A64" s="26"/>
      <c r="B64" s="26"/>
      <c r="C64" s="107" t="s">
        <v>267</v>
      </c>
      <c r="D64" s="26"/>
    </row>
    <row r="65" ht="15.75" customHeight="1">
      <c r="A65" s="110" t="s">
        <v>268</v>
      </c>
      <c r="B65" s="105">
        <v>8.0</v>
      </c>
      <c r="C65" s="106" t="s">
        <v>269</v>
      </c>
      <c r="D65" s="105">
        <v>8.1</v>
      </c>
    </row>
    <row r="66" ht="15.75" customHeight="1">
      <c r="A66" s="22"/>
      <c r="B66" s="22"/>
      <c r="C66" s="106" t="s">
        <v>270</v>
      </c>
      <c r="D66" s="22"/>
    </row>
    <row r="67" ht="15.75" customHeight="1">
      <c r="A67" s="22"/>
      <c r="B67" s="22"/>
      <c r="C67" s="106" t="s">
        <v>271</v>
      </c>
      <c r="D67" s="22"/>
    </row>
    <row r="68" ht="15.75" customHeight="1">
      <c r="A68" s="22"/>
      <c r="B68" s="22"/>
      <c r="C68" s="106" t="s">
        <v>272</v>
      </c>
      <c r="D68" s="22"/>
    </row>
    <row r="69" ht="15.75" customHeight="1">
      <c r="A69" s="22"/>
      <c r="B69" s="22"/>
      <c r="C69" s="106" t="s">
        <v>273</v>
      </c>
      <c r="D69" s="22"/>
    </row>
    <row r="70" ht="15.75" customHeight="1">
      <c r="A70" s="22"/>
      <c r="B70" s="22"/>
      <c r="C70" s="106" t="s">
        <v>274</v>
      </c>
      <c r="D70" s="22"/>
    </row>
    <row r="71" ht="15.75" customHeight="1">
      <c r="A71" s="22"/>
      <c r="B71" s="22"/>
      <c r="C71" s="107" t="s">
        <v>275</v>
      </c>
      <c r="D71" s="26"/>
    </row>
    <row r="72" ht="15.75" customHeight="1">
      <c r="A72" s="22"/>
      <c r="B72" s="22"/>
      <c r="C72" s="106" t="s">
        <v>276</v>
      </c>
      <c r="D72" s="105">
        <v>8.2</v>
      </c>
    </row>
    <row r="73" ht="15.75" customHeight="1">
      <c r="A73" s="22"/>
      <c r="B73" s="22"/>
      <c r="C73" s="106" t="s">
        <v>270</v>
      </c>
      <c r="D73" s="22"/>
    </row>
    <row r="74" ht="15.75" customHeight="1">
      <c r="A74" s="22"/>
      <c r="B74" s="22"/>
      <c r="C74" s="106" t="s">
        <v>271</v>
      </c>
      <c r="D74" s="22"/>
    </row>
    <row r="75" ht="15.75" customHeight="1">
      <c r="A75" s="22"/>
      <c r="B75" s="22"/>
      <c r="C75" s="106" t="s">
        <v>272</v>
      </c>
      <c r="D75" s="22"/>
    </row>
    <row r="76" ht="15.75" customHeight="1">
      <c r="A76" s="22"/>
      <c r="B76" s="22"/>
      <c r="C76" s="106" t="s">
        <v>273</v>
      </c>
      <c r="D76" s="22"/>
    </row>
    <row r="77" ht="15.75" customHeight="1">
      <c r="A77" s="22"/>
      <c r="B77" s="22"/>
      <c r="C77" s="106" t="s">
        <v>274</v>
      </c>
      <c r="D77" s="22"/>
    </row>
    <row r="78" ht="15.75" customHeight="1">
      <c r="A78" s="26"/>
      <c r="B78" s="26"/>
      <c r="C78" s="107" t="s">
        <v>275</v>
      </c>
      <c r="D78" s="26"/>
    </row>
    <row r="79" ht="15.75" customHeight="1">
      <c r="A79" s="110" t="s">
        <v>277</v>
      </c>
      <c r="B79" s="105">
        <v>9.0</v>
      </c>
      <c r="C79" s="106" t="s">
        <v>278</v>
      </c>
      <c r="D79" s="105">
        <v>9.1</v>
      </c>
    </row>
    <row r="80" ht="15.75" customHeight="1">
      <c r="A80" s="22"/>
      <c r="B80" s="22"/>
      <c r="C80" s="106" t="s">
        <v>279</v>
      </c>
      <c r="D80" s="22"/>
    </row>
    <row r="81" ht="15.75" customHeight="1">
      <c r="A81" s="22"/>
      <c r="B81" s="22"/>
      <c r="C81" s="106" t="s">
        <v>280</v>
      </c>
      <c r="D81" s="22"/>
    </row>
    <row r="82" ht="15.75" customHeight="1">
      <c r="A82" s="22"/>
      <c r="B82" s="22"/>
      <c r="C82" s="107" t="s">
        <v>281</v>
      </c>
      <c r="D82" s="26"/>
    </row>
    <row r="83" ht="15.75" customHeight="1">
      <c r="A83" s="22"/>
      <c r="B83" s="22"/>
      <c r="C83" s="106" t="s">
        <v>282</v>
      </c>
      <c r="D83" s="105">
        <v>9.2</v>
      </c>
    </row>
    <row r="84" ht="15.75" customHeight="1">
      <c r="A84" s="22"/>
      <c r="B84" s="22"/>
      <c r="C84" s="106" t="s">
        <v>283</v>
      </c>
      <c r="D84" s="22"/>
    </row>
    <row r="85" ht="15.75" customHeight="1">
      <c r="A85" s="22"/>
      <c r="B85" s="22"/>
      <c r="C85" s="106" t="s">
        <v>284</v>
      </c>
      <c r="D85" s="22"/>
    </row>
    <row r="86" ht="15.75" customHeight="1">
      <c r="A86" s="22"/>
      <c r="B86" s="22"/>
      <c r="C86" s="106" t="s">
        <v>285</v>
      </c>
      <c r="D86" s="22"/>
    </row>
    <row r="87" ht="15.75" customHeight="1">
      <c r="A87" s="22"/>
      <c r="B87" s="22"/>
      <c r="C87" s="107" t="s">
        <v>286</v>
      </c>
      <c r="D87" s="26"/>
    </row>
    <row r="88" ht="15.75" customHeight="1">
      <c r="A88" s="22"/>
      <c r="B88" s="22"/>
      <c r="C88" s="106" t="s">
        <v>287</v>
      </c>
      <c r="D88" s="105">
        <v>9.3</v>
      </c>
    </row>
    <row r="89" ht="15.75" customHeight="1">
      <c r="A89" s="22"/>
      <c r="B89" s="22"/>
      <c r="C89" s="106" t="s">
        <v>288</v>
      </c>
      <c r="D89" s="22"/>
    </row>
    <row r="90" ht="15.75" customHeight="1">
      <c r="A90" s="22"/>
      <c r="B90" s="22"/>
      <c r="C90" s="106" t="s">
        <v>289</v>
      </c>
      <c r="D90" s="22"/>
    </row>
    <row r="91" ht="15.75" customHeight="1">
      <c r="A91" s="22"/>
      <c r="B91" s="22"/>
      <c r="C91" s="106" t="s">
        <v>290</v>
      </c>
      <c r="D91" s="22"/>
    </row>
    <row r="92" ht="15.75" customHeight="1">
      <c r="A92" s="22"/>
      <c r="B92" s="22"/>
      <c r="C92" s="106" t="s">
        <v>291</v>
      </c>
      <c r="D92" s="22"/>
    </row>
    <row r="93" ht="15.75" customHeight="1">
      <c r="A93" s="22"/>
      <c r="B93" s="22"/>
      <c r="C93" s="106" t="s">
        <v>292</v>
      </c>
      <c r="D93" s="22"/>
    </row>
    <row r="94" ht="15.75" customHeight="1">
      <c r="A94" s="22"/>
      <c r="B94" s="22"/>
      <c r="C94" s="107" t="s">
        <v>293</v>
      </c>
      <c r="D94" s="26"/>
    </row>
    <row r="95" ht="15.75" customHeight="1">
      <c r="A95" s="22"/>
      <c r="B95" s="22"/>
      <c r="C95" s="106" t="s">
        <v>294</v>
      </c>
      <c r="D95" s="105">
        <v>9.4</v>
      </c>
    </row>
    <row r="96" ht="15.75" customHeight="1">
      <c r="A96" s="22"/>
      <c r="B96" s="22"/>
      <c r="C96" s="107" t="s">
        <v>295</v>
      </c>
      <c r="D96" s="26"/>
    </row>
    <row r="97" ht="15.75" customHeight="1">
      <c r="A97" s="26"/>
      <c r="B97" s="26"/>
      <c r="C97" s="108" t="s">
        <v>296</v>
      </c>
      <c r="D97" s="102">
        <v>9.5</v>
      </c>
    </row>
    <row r="98" ht="15.75" customHeight="1">
      <c r="A98" s="110" t="s">
        <v>297</v>
      </c>
      <c r="B98" s="105">
        <v>10.0</v>
      </c>
      <c r="C98" s="106" t="s">
        <v>298</v>
      </c>
      <c r="D98" s="105">
        <v>10.1</v>
      </c>
    </row>
    <row r="99" ht="15.75" customHeight="1">
      <c r="A99" s="22"/>
      <c r="B99" s="22"/>
      <c r="C99" s="106" t="s">
        <v>299</v>
      </c>
      <c r="D99" s="22"/>
    </row>
    <row r="100" ht="15.75" customHeight="1">
      <c r="A100" s="22"/>
      <c r="B100" s="22"/>
      <c r="C100" s="106" t="s">
        <v>300</v>
      </c>
      <c r="D100" s="22"/>
    </row>
    <row r="101" ht="15.75" customHeight="1">
      <c r="A101" s="22"/>
      <c r="B101" s="22"/>
      <c r="C101" s="106" t="s">
        <v>301</v>
      </c>
      <c r="D101" s="22"/>
    </row>
    <row r="102" ht="15.75" customHeight="1">
      <c r="A102" s="22"/>
      <c r="B102" s="22"/>
      <c r="C102" s="106" t="s">
        <v>302</v>
      </c>
      <c r="D102" s="22"/>
    </row>
    <row r="103" ht="15.75" customHeight="1">
      <c r="A103" s="22"/>
      <c r="B103" s="22"/>
      <c r="C103" s="107" t="s">
        <v>303</v>
      </c>
      <c r="D103" s="26"/>
    </row>
    <row r="104" ht="15.75" customHeight="1">
      <c r="A104" s="22"/>
      <c r="B104" s="22"/>
      <c r="C104" s="106" t="s">
        <v>304</v>
      </c>
      <c r="D104" s="111">
        <v>10.2</v>
      </c>
    </row>
    <row r="105" ht="15.75" customHeight="1">
      <c r="A105" s="22"/>
      <c r="B105" s="22"/>
      <c r="C105" s="107" t="s">
        <v>305</v>
      </c>
      <c r="D105" s="26"/>
    </row>
    <row r="106" ht="15.75" customHeight="1">
      <c r="A106" s="22"/>
      <c r="B106" s="22"/>
      <c r="C106" s="106" t="s">
        <v>306</v>
      </c>
      <c r="D106" s="105">
        <v>10.3</v>
      </c>
    </row>
    <row r="107" ht="15.75" customHeight="1">
      <c r="A107" s="22"/>
      <c r="B107" s="22"/>
      <c r="C107" s="106" t="s">
        <v>307</v>
      </c>
      <c r="D107" s="22"/>
    </row>
    <row r="108" ht="15.75" customHeight="1">
      <c r="A108" s="22"/>
      <c r="B108" s="22"/>
      <c r="C108" s="106" t="s">
        <v>308</v>
      </c>
      <c r="D108" s="22"/>
    </row>
    <row r="109" ht="15.75" customHeight="1">
      <c r="A109" s="22"/>
      <c r="B109" s="22"/>
      <c r="C109" s="106" t="s">
        <v>309</v>
      </c>
      <c r="D109" s="22"/>
    </row>
    <row r="110" ht="15.75" customHeight="1">
      <c r="A110" s="22"/>
      <c r="B110" s="22"/>
      <c r="C110" s="106" t="s">
        <v>310</v>
      </c>
      <c r="D110" s="22"/>
    </row>
    <row r="111" ht="15.75" customHeight="1">
      <c r="A111" s="26"/>
      <c r="B111" s="26"/>
      <c r="C111" s="107" t="s">
        <v>311</v>
      </c>
      <c r="D111" s="26"/>
    </row>
    <row r="112" ht="15.75" customHeight="1">
      <c r="A112" s="110" t="s">
        <v>312</v>
      </c>
      <c r="B112" s="105">
        <v>11.0</v>
      </c>
      <c r="C112" s="106" t="s">
        <v>313</v>
      </c>
      <c r="D112" s="105">
        <v>11.1</v>
      </c>
    </row>
    <row r="113" ht="15.75" customHeight="1">
      <c r="A113" s="22"/>
      <c r="B113" s="22"/>
      <c r="C113" s="106" t="s">
        <v>314</v>
      </c>
      <c r="D113" s="22"/>
    </row>
    <row r="114" ht="15.75" customHeight="1">
      <c r="A114" s="22"/>
      <c r="B114" s="22"/>
      <c r="C114" s="106" t="s">
        <v>315</v>
      </c>
      <c r="D114" s="22"/>
    </row>
    <row r="115" ht="15.75" customHeight="1">
      <c r="A115" s="22"/>
      <c r="B115" s="22"/>
      <c r="C115" s="106" t="s">
        <v>316</v>
      </c>
      <c r="D115" s="22"/>
    </row>
    <row r="116" ht="15.75" customHeight="1">
      <c r="A116" s="22"/>
      <c r="B116" s="22"/>
      <c r="C116" s="106" t="s">
        <v>317</v>
      </c>
      <c r="D116" s="22"/>
    </row>
    <row r="117" ht="15.75" customHeight="1">
      <c r="A117" s="26"/>
      <c r="B117" s="26"/>
      <c r="C117" s="107" t="s">
        <v>318</v>
      </c>
      <c r="D117" s="26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1">
    <mergeCell ref="A15:A21"/>
    <mergeCell ref="A22:A29"/>
    <mergeCell ref="B22:B29"/>
    <mergeCell ref="A30:A38"/>
    <mergeCell ref="B30:B38"/>
    <mergeCell ref="A39:A49"/>
    <mergeCell ref="B39:B49"/>
    <mergeCell ref="A50:A52"/>
    <mergeCell ref="B50:B52"/>
    <mergeCell ref="A53:A64"/>
    <mergeCell ref="B53:B64"/>
    <mergeCell ref="A65:A78"/>
    <mergeCell ref="B65:B78"/>
    <mergeCell ref="B79:B97"/>
    <mergeCell ref="A3:A14"/>
    <mergeCell ref="B3:B14"/>
    <mergeCell ref="D3:D4"/>
    <mergeCell ref="D5:D6"/>
    <mergeCell ref="D7:D14"/>
    <mergeCell ref="B15:B21"/>
    <mergeCell ref="D15:D21"/>
    <mergeCell ref="D22:D24"/>
    <mergeCell ref="D25:D26"/>
    <mergeCell ref="D27:D28"/>
    <mergeCell ref="D31:D33"/>
    <mergeCell ref="D35:D36"/>
    <mergeCell ref="D37:D38"/>
    <mergeCell ref="D39:D40"/>
    <mergeCell ref="D41:D42"/>
    <mergeCell ref="D43:D47"/>
    <mergeCell ref="D48:D49"/>
    <mergeCell ref="D50:D52"/>
    <mergeCell ref="D53:D56"/>
    <mergeCell ref="D57:D59"/>
    <mergeCell ref="D60:D62"/>
    <mergeCell ref="A79:A97"/>
    <mergeCell ref="A98:A111"/>
    <mergeCell ref="A112:A117"/>
    <mergeCell ref="D98:D103"/>
    <mergeCell ref="D104:D105"/>
    <mergeCell ref="D106:D111"/>
    <mergeCell ref="D112:D117"/>
    <mergeCell ref="D63:D64"/>
    <mergeCell ref="D65:D71"/>
    <mergeCell ref="D72:D78"/>
    <mergeCell ref="D79:D82"/>
    <mergeCell ref="D83:D87"/>
    <mergeCell ref="D88:D94"/>
    <mergeCell ref="D95:D96"/>
    <mergeCell ref="B98:B111"/>
    <mergeCell ref="B112:B117"/>
  </mergeCells>
  <printOptions/>
  <pageMargins bottom="0.75" footer="0.0" header="0.0" left="0.7" right="0.7" top="0.75"/>
  <pageSetup orientation="landscape"/>
  <drawing r:id="rId1"/>
</worksheet>
</file>