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0" windowWidth="19740" windowHeight="7620"/>
  </bookViews>
  <sheets>
    <sheet name="APRIL" sheetId="1" r:id="rId1"/>
  </sheets>
  <calcPr calcId="125725"/>
</workbook>
</file>

<file path=xl/calcChain.xml><?xml version="1.0" encoding="utf-8"?>
<calcChain xmlns="http://schemas.openxmlformats.org/spreadsheetml/2006/main">
  <c r="H21" i="1"/>
  <c r="G21"/>
  <c r="E21"/>
  <c r="J20"/>
  <c r="F20"/>
  <c r="J19"/>
  <c r="F19"/>
  <c r="J18"/>
  <c r="F18"/>
  <c r="J17"/>
  <c r="F17"/>
  <c r="J16"/>
  <c r="F16"/>
  <c r="J15"/>
  <c r="F15"/>
  <c r="J14"/>
  <c r="F14"/>
  <c r="J13"/>
  <c r="F13"/>
  <c r="K12"/>
  <c r="M12" s="1"/>
  <c r="J12"/>
  <c r="I12"/>
  <c r="F12"/>
  <c r="M11"/>
  <c r="K11"/>
  <c r="K21" s="1"/>
  <c r="D11"/>
  <c r="D21" s="1"/>
  <c r="J21" s="1"/>
  <c r="L10"/>
  <c r="K10"/>
  <c r="M10" s="1"/>
  <c r="J10"/>
  <c r="F10"/>
  <c r="I10" s="1"/>
  <c r="L9"/>
  <c r="K9"/>
  <c r="M9" s="1"/>
  <c r="M21" s="1"/>
  <c r="J9"/>
  <c r="F9"/>
  <c r="I9" s="1"/>
  <c r="J11" l="1"/>
  <c r="L12"/>
  <c r="F21"/>
  <c r="F11"/>
  <c r="I11" s="1"/>
  <c r="I21" s="1"/>
  <c r="K5" s="1"/>
  <c r="L11"/>
  <c r="L21" s="1"/>
  <c r="J23" l="1"/>
</calcChain>
</file>

<file path=xl/sharedStrings.xml><?xml version="1.0" encoding="utf-8"?>
<sst xmlns="http://schemas.openxmlformats.org/spreadsheetml/2006/main" count="49" uniqueCount="43">
  <si>
    <t>LAPORAN PERKEMBANGAN SURPLUS (DEFISIT) BLUD</t>
  </si>
  <si>
    <t xml:space="preserve">RSUD Dr. MOEWARDI </t>
  </si>
  <si>
    <t>S/D BULAN APRIL 2019</t>
  </si>
  <si>
    <t>NO</t>
  </si>
  <si>
    <t xml:space="preserve">BULAN </t>
  </si>
  <si>
    <t>PENDAPATAN</t>
  </si>
  <si>
    <t>BELANJA</t>
  </si>
  <si>
    <t>SURPLUS (DEFISIT)</t>
  </si>
  <si>
    <t>PENERIMAAN</t>
  </si>
  <si>
    <t>PENGELUARAN</t>
  </si>
  <si>
    <t>SALDO KAS</t>
  </si>
  <si>
    <t>CR</t>
  </si>
  <si>
    <t>TARGET</t>
  </si>
  <si>
    <t>REALISASI - TARGET</t>
  </si>
  <si>
    <t>BLUD</t>
  </si>
  <si>
    <t>PINJAMAN</t>
  </si>
  <si>
    <t>AKHIR</t>
  </si>
  <si>
    <t>SALDO AWAL</t>
  </si>
  <si>
    <t>1</t>
  </si>
  <si>
    <t>JANUARI</t>
  </si>
  <si>
    <t>2</t>
  </si>
  <si>
    <t>FEBRUARI</t>
  </si>
  <si>
    <t>3</t>
  </si>
  <si>
    <t>MARET</t>
  </si>
  <si>
    <t>4</t>
  </si>
  <si>
    <t>APRIL</t>
  </si>
  <si>
    <t>5</t>
  </si>
  <si>
    <t>MEI</t>
  </si>
  <si>
    <t>6</t>
  </si>
  <si>
    <t>JUNI</t>
  </si>
  <si>
    <t>7</t>
  </si>
  <si>
    <t>JULI</t>
  </si>
  <si>
    <t>8</t>
  </si>
  <si>
    <t>AGUSTUS</t>
  </si>
  <si>
    <t>9</t>
  </si>
  <si>
    <t>SEPTEMBER</t>
  </si>
  <si>
    <t>10</t>
  </si>
  <si>
    <t>OKTOBER</t>
  </si>
  <si>
    <t>11</t>
  </si>
  <si>
    <t>NOVEMBER</t>
  </si>
  <si>
    <t>12</t>
  </si>
  <si>
    <t>DESEMBER</t>
  </si>
  <si>
    <t>JUMLAH TOTAL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</si>
</sst>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</numFmts>
  <fonts count="8">
    <font>
      <sz val="10"/>
      <name val="Arial"/>
      <charset val="1"/>
    </font>
    <font>
      <sz val="10"/>
      <name val="Arial"/>
      <charset val="1"/>
    </font>
    <font>
      <b/>
      <sz val="12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41" fontId="0" fillId="0" borderId="0" xfId="1" applyFont="1"/>
    <xf numFmtId="41" fontId="0" fillId="0" borderId="0" xfId="0" applyNumberFormat="1"/>
    <xf numFmtId="41" fontId="3" fillId="2" borderId="1" xfId="1" applyFont="1" applyFill="1" applyBorder="1" applyAlignment="1">
      <alignment horizontal="center"/>
    </xf>
    <xf numFmtId="41" fontId="3" fillId="2" borderId="2" xfId="1" applyFont="1" applyFill="1" applyBorder="1" applyAlignment="1">
      <alignment horizontal="center"/>
    </xf>
    <xf numFmtId="41" fontId="3" fillId="2" borderId="3" xfId="1" applyFont="1" applyFill="1" applyBorder="1" applyAlignment="1">
      <alignment horizontal="center"/>
    </xf>
    <xf numFmtId="41" fontId="3" fillId="2" borderId="4" xfId="1" applyFont="1" applyFill="1" applyBorder="1" applyAlignment="1">
      <alignment horizontal="center"/>
    </xf>
    <xf numFmtId="0" fontId="4" fillId="0" borderId="0" xfId="0" applyFont="1"/>
    <xf numFmtId="41" fontId="3" fillId="2" borderId="5" xfId="1" applyFont="1" applyFill="1" applyBorder="1" applyAlignment="1">
      <alignment horizontal="center"/>
    </xf>
    <xf numFmtId="41" fontId="3" fillId="2" borderId="6" xfId="1" applyFont="1" applyFill="1" applyBorder="1" applyAlignment="1">
      <alignment horizontal="center"/>
    </xf>
    <xf numFmtId="41" fontId="3" fillId="2" borderId="7" xfId="1" applyFont="1" applyFill="1" applyBorder="1" applyAlignment="1">
      <alignment horizontal="center"/>
    </xf>
    <xf numFmtId="41" fontId="3" fillId="2" borderId="8" xfId="1" applyFont="1" applyFill="1" applyBorder="1" applyAlignment="1">
      <alignment horizontal="center"/>
    </xf>
    <xf numFmtId="41" fontId="3" fillId="2" borderId="6" xfId="1" applyFont="1" applyFill="1" applyBorder="1" applyAlignment="1">
      <alignment horizontal="left"/>
    </xf>
    <xf numFmtId="41" fontId="5" fillId="0" borderId="9" xfId="1" quotePrefix="1" applyFont="1" applyBorder="1" applyAlignment="1">
      <alignment horizontal="center"/>
    </xf>
    <xf numFmtId="41" fontId="5" fillId="0" borderId="9" xfId="1" applyFont="1" applyBorder="1"/>
    <xf numFmtId="41" fontId="5" fillId="0" borderId="9" xfId="1" applyFont="1" applyFill="1" applyBorder="1"/>
    <xf numFmtId="164" fontId="0" fillId="0" borderId="0" xfId="0" applyNumberFormat="1"/>
    <xf numFmtId="43" fontId="0" fillId="0" borderId="0" xfId="0" applyNumberFormat="1"/>
    <xf numFmtId="0" fontId="6" fillId="0" borderId="10" xfId="0" applyFont="1" applyBorder="1" applyAlignment="1">
      <alignment horizontal="right" vertical="top" wrapText="1"/>
    </xf>
    <xf numFmtId="164" fontId="0" fillId="0" borderId="0" xfId="1" applyNumberFormat="1" applyFont="1"/>
    <xf numFmtId="0" fontId="6" fillId="0" borderId="11" xfId="0" applyFont="1" applyBorder="1" applyAlignment="1">
      <alignment horizontal="right" vertical="top" wrapText="1"/>
    </xf>
    <xf numFmtId="41" fontId="3" fillId="2" borderId="12" xfId="1" applyFont="1" applyFill="1" applyBorder="1" applyAlignment="1">
      <alignment horizontal="left"/>
    </xf>
    <xf numFmtId="41" fontId="3" fillId="2" borderId="13" xfId="1" applyFont="1" applyFill="1" applyBorder="1" applyAlignment="1">
      <alignment horizontal="left"/>
    </xf>
    <xf numFmtId="41" fontId="3" fillId="2" borderId="9" xfId="1" applyFont="1" applyFill="1" applyBorder="1" applyAlignment="1">
      <alignment horizontal="center"/>
    </xf>
    <xf numFmtId="164" fontId="7" fillId="3" borderId="0" xfId="0" applyNumberFormat="1" applyFont="1" applyFill="1"/>
    <xf numFmtId="41" fontId="7" fillId="0" borderId="0" xfId="0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B1:N23"/>
  <sheetViews>
    <sheetView tabSelected="1" topLeftCell="F1" workbookViewId="0">
      <selection activeCell="I12" sqref="I12"/>
    </sheetView>
  </sheetViews>
  <sheetFormatPr defaultRowHeight="12.75"/>
  <cols>
    <col min="1" max="1" width="1.140625" customWidth="1"/>
    <col min="2" max="2" width="5.85546875" style="1" customWidth="1"/>
    <col min="3" max="3" width="17.85546875" customWidth="1"/>
    <col min="4" max="4" width="22.140625" customWidth="1"/>
    <col min="5" max="5" width="22.28515625" customWidth="1"/>
    <col min="6" max="9" width="23.85546875" customWidth="1"/>
    <col min="10" max="10" width="15" hidden="1" customWidth="1"/>
    <col min="11" max="11" width="19.140625" hidden="1" customWidth="1"/>
    <col min="12" max="12" width="21.7109375" hidden="1" customWidth="1"/>
    <col min="13" max="13" width="20.140625" hidden="1" customWidth="1"/>
  </cols>
  <sheetData>
    <row r="1" spans="2:13" ht="9.75" customHeight="1"/>
    <row r="2" spans="2:13" ht="19.5" customHeight="1">
      <c r="B2" s="2" t="s">
        <v>0</v>
      </c>
      <c r="C2" s="2"/>
      <c r="D2" s="2"/>
      <c r="E2" s="2"/>
      <c r="F2" s="2"/>
      <c r="G2" s="2"/>
      <c r="H2" s="2"/>
      <c r="I2" s="2"/>
    </row>
    <row r="3" spans="2:13" ht="19.5" customHeight="1">
      <c r="B3" s="2" t="s">
        <v>1</v>
      </c>
      <c r="C3" s="2"/>
      <c r="D3" s="2"/>
      <c r="E3" s="2"/>
      <c r="F3" s="2"/>
      <c r="G3" s="2"/>
      <c r="H3" s="2"/>
      <c r="I3" s="2"/>
    </row>
    <row r="4" spans="2:13" ht="19.5" customHeight="1">
      <c r="B4" s="3" t="s">
        <v>2</v>
      </c>
      <c r="C4" s="3"/>
      <c r="D4" s="3"/>
      <c r="E4" s="3"/>
      <c r="F4" s="3"/>
      <c r="G4" s="3"/>
      <c r="H4" s="3"/>
      <c r="I4" s="3"/>
      <c r="J4" s="4">
        <v>228328575</v>
      </c>
    </row>
    <row r="5" spans="2:13" ht="27.75" customHeight="1">
      <c r="F5" s="4"/>
      <c r="J5" s="4">
        <v>14506808085</v>
      </c>
      <c r="K5" s="5">
        <f>J5-I21</f>
        <v>-36992123019</v>
      </c>
    </row>
    <row r="6" spans="2:13" ht="18.75" customHeight="1">
      <c r="B6" s="6" t="s">
        <v>3</v>
      </c>
      <c r="C6" s="7" t="s">
        <v>4</v>
      </c>
      <c r="D6" s="8" t="s">
        <v>5</v>
      </c>
      <c r="E6" s="7" t="s">
        <v>6</v>
      </c>
      <c r="F6" s="9" t="s">
        <v>7</v>
      </c>
      <c r="G6" s="7" t="s">
        <v>8</v>
      </c>
      <c r="H6" s="7" t="s">
        <v>9</v>
      </c>
      <c r="I6" s="7" t="s">
        <v>10</v>
      </c>
      <c r="J6" s="10" t="s">
        <v>11</v>
      </c>
      <c r="K6" s="10" t="s">
        <v>12</v>
      </c>
      <c r="L6" s="10" t="s">
        <v>13</v>
      </c>
      <c r="M6" s="10" t="s">
        <v>13</v>
      </c>
    </row>
    <row r="7" spans="2:13" ht="18.75" customHeight="1">
      <c r="B7" s="11"/>
      <c r="C7" s="12"/>
      <c r="D7" s="13" t="s">
        <v>14</v>
      </c>
      <c r="E7" s="12" t="s">
        <v>14</v>
      </c>
      <c r="F7" s="14" t="s">
        <v>14</v>
      </c>
      <c r="G7" s="12" t="s">
        <v>15</v>
      </c>
      <c r="H7" s="12" t="s">
        <v>15</v>
      </c>
      <c r="I7" s="12" t="s">
        <v>16</v>
      </c>
      <c r="K7" s="4">
        <v>620000000000</v>
      </c>
      <c r="L7" s="10" t="s">
        <v>5</v>
      </c>
      <c r="M7" s="10" t="s">
        <v>6</v>
      </c>
    </row>
    <row r="8" spans="2:13" ht="21" customHeight="1">
      <c r="B8" s="15" t="s">
        <v>17</v>
      </c>
      <c r="C8" s="12"/>
      <c r="D8" s="13"/>
      <c r="E8" s="12"/>
      <c r="F8" s="14"/>
      <c r="G8" s="14"/>
      <c r="H8" s="14"/>
      <c r="I8" s="14">
        <v>879261227</v>
      </c>
      <c r="K8" s="4"/>
    </row>
    <row r="9" spans="2:13" ht="21" customHeight="1">
      <c r="B9" s="16" t="s">
        <v>18</v>
      </c>
      <c r="C9" s="17" t="s">
        <v>19</v>
      </c>
      <c r="D9" s="17">
        <v>52528008018</v>
      </c>
      <c r="E9" s="17">
        <v>25737528729</v>
      </c>
      <c r="F9" s="18">
        <f>D9-E9</f>
        <v>26790479289</v>
      </c>
      <c r="G9" s="17">
        <v>18033716056</v>
      </c>
      <c r="H9" s="17">
        <v>0</v>
      </c>
      <c r="I9" s="17">
        <f>F9+G9-H9</f>
        <v>44824195345</v>
      </c>
      <c r="J9" s="19">
        <f>D9/E9*100</f>
        <v>204.09110979957288</v>
      </c>
      <c r="K9" s="5">
        <f>K7/12</f>
        <v>51666666666.666664</v>
      </c>
      <c r="L9" s="5">
        <f>D9-K9</f>
        <v>861341351.33333588</v>
      </c>
      <c r="M9" s="5">
        <f>E9-K9</f>
        <v>-25929137937.666664</v>
      </c>
    </row>
    <row r="10" spans="2:13" ht="21" customHeight="1">
      <c r="B10" s="16" t="s">
        <v>20</v>
      </c>
      <c r="C10" s="17" t="s">
        <v>21</v>
      </c>
      <c r="D10" s="17">
        <v>72393599093</v>
      </c>
      <c r="E10" s="17">
        <v>63025468461</v>
      </c>
      <c r="F10" s="18">
        <f t="shared" ref="F10:F20" si="0">D10-E10</f>
        <v>9368130632</v>
      </c>
      <c r="G10" s="17">
        <v>0</v>
      </c>
      <c r="H10" s="17">
        <v>40336450544</v>
      </c>
      <c r="I10" s="17">
        <f>F10+G10-H10</f>
        <v>-30968319912</v>
      </c>
      <c r="J10" s="19">
        <f t="shared" ref="J10:J21" si="1">D10/E10*100</f>
        <v>114.86403966643577</v>
      </c>
      <c r="K10" s="5">
        <f>K7/12</f>
        <v>51666666666.666664</v>
      </c>
      <c r="L10" s="5">
        <f>D10-K10</f>
        <v>20726932426.333336</v>
      </c>
      <c r="M10" s="5">
        <f>E10-K10</f>
        <v>11358801794.333336</v>
      </c>
    </row>
    <row r="11" spans="2:13" ht="21" customHeight="1">
      <c r="B11" s="16" t="s">
        <v>22</v>
      </c>
      <c r="C11" s="17" t="s">
        <v>23</v>
      </c>
      <c r="D11" s="17">
        <f>25248000962</f>
        <v>25248000962</v>
      </c>
      <c r="E11" s="17">
        <v>33924744054</v>
      </c>
      <c r="F11" s="18">
        <f t="shared" si="0"/>
        <v>-8676743092</v>
      </c>
      <c r="G11" s="17">
        <v>0</v>
      </c>
      <c r="H11" s="17">
        <v>0</v>
      </c>
      <c r="I11" s="17">
        <f>F11+G11-H11</f>
        <v>-8676743092</v>
      </c>
      <c r="J11" s="19">
        <f t="shared" si="1"/>
        <v>74.423556215520094</v>
      </c>
      <c r="K11" s="5">
        <f>K7/12</f>
        <v>51666666666.666664</v>
      </c>
      <c r="L11" s="5">
        <f>D11-K11</f>
        <v>-26418665704.666664</v>
      </c>
      <c r="M11" s="5">
        <f>E11-K11</f>
        <v>-17741922612.666664</v>
      </c>
    </row>
    <row r="12" spans="2:13" ht="21" customHeight="1">
      <c r="B12" s="16" t="s">
        <v>24</v>
      </c>
      <c r="C12" s="17" t="s">
        <v>25</v>
      </c>
      <c r="D12" s="17">
        <v>105257294397</v>
      </c>
      <c r="E12" s="17">
        <v>59816756861</v>
      </c>
      <c r="F12" s="18">
        <f t="shared" si="0"/>
        <v>45440537536</v>
      </c>
      <c r="G12" s="17">
        <v>0</v>
      </c>
      <c r="H12" s="17">
        <v>0</v>
      </c>
      <c r="I12" s="17">
        <f>F12+G12-H12</f>
        <v>45440537536</v>
      </c>
      <c r="J12" s="19">
        <f t="shared" si="1"/>
        <v>175.96623407984666</v>
      </c>
      <c r="K12" s="5">
        <f>K7/12</f>
        <v>51666666666.666664</v>
      </c>
      <c r="L12" s="5">
        <f>D12-K12</f>
        <v>53590627730.333336</v>
      </c>
      <c r="M12" s="5">
        <f>E12-K12</f>
        <v>8150090194.3333359</v>
      </c>
    </row>
    <row r="13" spans="2:13" ht="21" hidden="1" customHeight="1">
      <c r="B13" s="16" t="s">
        <v>26</v>
      </c>
      <c r="C13" s="17" t="s">
        <v>27</v>
      </c>
      <c r="D13" s="17"/>
      <c r="E13" s="17"/>
      <c r="F13" s="18">
        <f t="shared" si="0"/>
        <v>0</v>
      </c>
      <c r="G13" s="17"/>
      <c r="H13" s="17"/>
      <c r="I13" s="17"/>
      <c r="J13" s="19" t="e">
        <f t="shared" si="1"/>
        <v>#DIV/0!</v>
      </c>
      <c r="K13" s="5"/>
    </row>
    <row r="14" spans="2:13" ht="21" hidden="1" customHeight="1">
      <c r="B14" s="16" t="s">
        <v>28</v>
      </c>
      <c r="C14" s="17" t="s">
        <v>29</v>
      </c>
      <c r="D14" s="17"/>
      <c r="E14" s="17"/>
      <c r="F14" s="18">
        <f t="shared" si="0"/>
        <v>0</v>
      </c>
      <c r="G14" s="17"/>
      <c r="H14" s="17"/>
      <c r="I14" s="17"/>
      <c r="J14" s="19" t="e">
        <f t="shared" si="1"/>
        <v>#DIV/0!</v>
      </c>
      <c r="K14" s="5"/>
    </row>
    <row r="15" spans="2:13" ht="21" hidden="1" customHeight="1">
      <c r="B15" s="16" t="s">
        <v>30</v>
      </c>
      <c r="C15" s="17" t="s">
        <v>31</v>
      </c>
      <c r="D15" s="17"/>
      <c r="E15" s="17"/>
      <c r="F15" s="18">
        <f t="shared" si="0"/>
        <v>0</v>
      </c>
      <c r="G15" s="17"/>
      <c r="H15" s="17"/>
      <c r="I15" s="17"/>
      <c r="J15" s="19" t="e">
        <f t="shared" si="1"/>
        <v>#DIV/0!</v>
      </c>
      <c r="K15" s="5"/>
    </row>
    <row r="16" spans="2:13" ht="21" hidden="1" customHeight="1">
      <c r="B16" s="16" t="s">
        <v>32</v>
      </c>
      <c r="C16" s="17" t="s">
        <v>33</v>
      </c>
      <c r="D16" s="17"/>
      <c r="E16" s="17"/>
      <c r="F16" s="18">
        <f t="shared" si="0"/>
        <v>0</v>
      </c>
      <c r="G16" s="17"/>
      <c r="H16" s="17"/>
      <c r="I16" s="17"/>
      <c r="J16" s="19" t="e">
        <f t="shared" si="1"/>
        <v>#DIV/0!</v>
      </c>
      <c r="K16" s="5"/>
      <c r="L16" s="20"/>
    </row>
    <row r="17" spans="2:14" ht="21" hidden="1" customHeight="1" thickBot="1">
      <c r="B17" s="16" t="s">
        <v>34</v>
      </c>
      <c r="C17" s="17" t="s">
        <v>35</v>
      </c>
      <c r="D17" s="17"/>
      <c r="E17" s="17"/>
      <c r="F17" s="18">
        <f t="shared" si="0"/>
        <v>0</v>
      </c>
      <c r="G17" s="17"/>
      <c r="H17" s="17"/>
      <c r="I17" s="17"/>
      <c r="J17" s="19" t="e">
        <f t="shared" si="1"/>
        <v>#DIV/0!</v>
      </c>
      <c r="K17" s="5"/>
    </row>
    <row r="18" spans="2:14" ht="21" hidden="1" customHeight="1" thickBot="1">
      <c r="B18" s="16" t="s">
        <v>36</v>
      </c>
      <c r="C18" s="17" t="s">
        <v>37</v>
      </c>
      <c r="D18" s="17"/>
      <c r="E18" s="17"/>
      <c r="F18" s="18">
        <f t="shared" si="0"/>
        <v>0</v>
      </c>
      <c r="G18" s="17"/>
      <c r="H18" s="17"/>
      <c r="I18" s="17"/>
      <c r="J18" s="19" t="e">
        <f t="shared" si="1"/>
        <v>#DIV/0!</v>
      </c>
      <c r="K18" s="5"/>
      <c r="L18" s="21"/>
      <c r="M18" s="22"/>
      <c r="N18" s="22"/>
    </row>
    <row r="19" spans="2:14" ht="21" hidden="1" customHeight="1" thickBot="1">
      <c r="B19" s="16" t="s">
        <v>38</v>
      </c>
      <c r="C19" s="17" t="s">
        <v>39</v>
      </c>
      <c r="D19" s="17"/>
      <c r="E19" s="17"/>
      <c r="F19" s="18">
        <f t="shared" si="0"/>
        <v>0</v>
      </c>
      <c r="G19" s="17"/>
      <c r="H19" s="17"/>
      <c r="I19" s="17"/>
      <c r="J19" s="19" t="e">
        <f t="shared" si="1"/>
        <v>#DIV/0!</v>
      </c>
      <c r="K19" s="5"/>
      <c r="L19" s="23"/>
      <c r="M19" s="22"/>
      <c r="N19" s="22"/>
    </row>
    <row r="20" spans="2:14" ht="21" hidden="1" customHeight="1" thickBot="1">
      <c r="B20" s="16" t="s">
        <v>40</v>
      </c>
      <c r="C20" s="17" t="s">
        <v>41</v>
      </c>
      <c r="D20" s="17"/>
      <c r="E20" s="17"/>
      <c r="F20" s="18">
        <f t="shared" si="0"/>
        <v>0</v>
      </c>
      <c r="G20" s="17"/>
      <c r="H20" s="17"/>
      <c r="I20" s="17"/>
      <c r="J20" s="19" t="e">
        <f t="shared" si="1"/>
        <v>#DIV/0!</v>
      </c>
      <c r="K20" s="5"/>
      <c r="L20" s="23"/>
      <c r="M20" s="22"/>
      <c r="N20" s="22"/>
    </row>
    <row r="21" spans="2:14" ht="21" customHeight="1">
      <c r="B21" s="24" t="s">
        <v>42</v>
      </c>
      <c r="C21" s="25"/>
      <c r="D21" s="26">
        <f t="shared" ref="D21:I21" si="2">SUM(D8:D20)</f>
        <v>255426902470</v>
      </c>
      <c r="E21" s="26">
        <f t="shared" si="2"/>
        <v>182504498105</v>
      </c>
      <c r="F21" s="26">
        <f t="shared" si="2"/>
        <v>72922404365</v>
      </c>
      <c r="G21" s="26">
        <f t="shared" si="2"/>
        <v>18033716056</v>
      </c>
      <c r="H21" s="26">
        <f t="shared" si="2"/>
        <v>40336450544</v>
      </c>
      <c r="I21" s="26">
        <f t="shared" si="2"/>
        <v>51498931104</v>
      </c>
      <c r="J21" s="27">
        <f t="shared" si="1"/>
        <v>139.95649703003247</v>
      </c>
      <c r="K21" s="28">
        <f>SUM(K9:K20)</f>
        <v>206666666666.66666</v>
      </c>
      <c r="L21" s="28">
        <f>SUM(L9:L20)</f>
        <v>48760235803.333344</v>
      </c>
      <c r="M21" s="28">
        <f>SUM(M9:M20)</f>
        <v>-24162168561.666656</v>
      </c>
    </row>
    <row r="23" spans="2:14">
      <c r="F23" s="5"/>
      <c r="J23" s="5">
        <f>F21-I21</f>
        <v>21423473261</v>
      </c>
    </row>
  </sheetData>
  <mergeCells count="4">
    <mergeCell ref="B2:I2"/>
    <mergeCell ref="B3:I3"/>
    <mergeCell ref="B4:I4"/>
    <mergeCell ref="B21:C21"/>
  </mergeCells>
  <pageMargins left="0.47244094488188981" right="0.47244094488188981" top="0.78740157480314965" bottom="0.74803149606299213" header="0.31496062992125984" footer="0.31496062992125984"/>
  <pageSetup paperSize="9" scale="8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AKT1 2014</dc:creator>
  <cp:lastModifiedBy>AKT1 2014</cp:lastModifiedBy>
  <dcterms:created xsi:type="dcterms:W3CDTF">2019-09-13T02:47:33Z</dcterms:created>
  <dcterms:modified xsi:type="dcterms:W3CDTF">2019-09-13T02:48:01Z</dcterms:modified>
</cp:coreProperties>
</file>