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eeb khan\Downloads\"/>
    </mc:Choice>
  </mc:AlternateContent>
  <xr:revisionPtr revIDLastSave="0" documentId="13_ncr:1_{005C1E33-1776-4290-9548-F8DD77D6D2DA}" xr6:coauthVersionLast="47" xr6:coauthVersionMax="47" xr10:uidLastSave="{00000000-0000-0000-0000-000000000000}"/>
  <bookViews>
    <workbookView xWindow="-108" yWindow="-108" windowWidth="23256" windowHeight="12456" firstSheet="4" activeTab="5" xr2:uid="{58EA3964-93A8-4D97-A859-2D2617E9C740}"/>
  </bookViews>
  <sheets>
    <sheet name="country_wise_latest" sheetId="1" r:id="rId1"/>
    <sheet name="Sheet1" sheetId="2" r:id="rId2"/>
    <sheet name="Outliers" sheetId="3" r:id="rId3"/>
    <sheet name="cleaned country_wise data_" sheetId="4" r:id="rId4"/>
    <sheet name="Country Wise analysis" sheetId="11" r:id="rId5"/>
    <sheet name="day Wise analysis" sheetId="12" r:id="rId6"/>
    <sheet name="day_wise" sheetId="7" r:id="rId7"/>
    <sheet name="cleaned day_wise data_" sheetId="8" r:id="rId8"/>
  </sheets>
  <definedNames>
    <definedName name="_xlnm._FilterDatabase" localSheetId="0" hidden="1">country_wise_latest!$A$1:$O$188</definedName>
    <definedName name="_xlnm._FilterDatabase" localSheetId="1" hidden="1">Sheet1!$A$1:$T$202</definedName>
    <definedName name="_xlchart.v1.0" hidden="1">'Country Wise analysis'!$A$46:$A$55</definedName>
    <definedName name="_xlchart.v1.1" hidden="1">'Country Wise analysis'!$B$45</definedName>
    <definedName name="_xlchart.v1.2" hidden="1">'Country Wise analysis'!$B$46:$B$55</definedName>
    <definedName name="_xlchart.v1.3" hidden="1">'Country Wise analysis'!$A$46:$A$55</definedName>
    <definedName name="_xlchart.v1.4" hidden="1">'Country Wise analysis'!$B$45</definedName>
    <definedName name="_xlchart.v1.5" hidden="1">'Country Wise analysis'!$B$46:$B$55</definedName>
  </definedNames>
  <calcPr calcId="191029"/>
  <pivotCaches>
    <pivotCache cacheId="11" r:id="rId9"/>
    <pivotCache cacheId="7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8" l="1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3" i="8"/>
  <c r="N4" i="8"/>
  <c r="N5" i="8"/>
  <c r="N6" i="8"/>
  <c r="N7" i="8"/>
  <c r="N2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3" i="8"/>
  <c r="M4" i="8"/>
  <c r="M5" i="8"/>
  <c r="M6" i="8"/>
  <c r="M7" i="8"/>
  <c r="M2" i="8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2" i="1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B206" i="1"/>
  <c r="L195" i="7"/>
  <c r="L194" i="7"/>
  <c r="K195" i="7"/>
  <c r="K194" i="7"/>
  <c r="J195" i="7"/>
  <c r="J194" i="7"/>
  <c r="I195" i="7"/>
  <c r="I194" i="7"/>
  <c r="H195" i="7"/>
  <c r="H194" i="7"/>
  <c r="G195" i="7"/>
  <c r="G196" i="7" s="1"/>
  <c r="G198" i="7" s="1"/>
  <c r="G194" i="7"/>
  <c r="F195" i="7"/>
  <c r="F194" i="7"/>
  <c r="E195" i="7"/>
  <c r="E194" i="7"/>
  <c r="D195" i="7"/>
  <c r="D194" i="7"/>
  <c r="C195" i="7"/>
  <c r="C194" i="7"/>
  <c r="B198" i="7"/>
  <c r="B197" i="7"/>
  <c r="B201" i="1"/>
  <c r="B200" i="1"/>
  <c r="B196" i="7"/>
  <c r="B195" i="7"/>
  <c r="B194" i="7"/>
  <c r="B199" i="1"/>
  <c r="B198" i="1"/>
  <c r="B197" i="1"/>
  <c r="G192" i="7"/>
  <c r="L192" i="7"/>
  <c r="K192" i="7"/>
  <c r="J192" i="7"/>
  <c r="I192" i="7"/>
  <c r="H192" i="7"/>
  <c r="F192" i="7"/>
  <c r="E192" i="7"/>
  <c r="D192" i="7"/>
  <c r="C192" i="7"/>
  <c r="B192" i="7"/>
  <c r="B195" i="1"/>
  <c r="G195" i="1"/>
  <c r="B191" i="4"/>
  <c r="J196" i="7" l="1"/>
  <c r="F196" i="7"/>
  <c r="L196" i="7"/>
  <c r="L197" i="7" s="1"/>
  <c r="K196" i="7"/>
  <c r="K198" i="7" s="1"/>
  <c r="J197" i="7"/>
  <c r="J198" i="7"/>
  <c r="I196" i="7"/>
  <c r="I198" i="7" s="1"/>
  <c r="H196" i="7"/>
  <c r="H197" i="7" s="1"/>
  <c r="G197" i="7"/>
  <c r="F197" i="7"/>
  <c r="F198" i="7"/>
  <c r="E196" i="7"/>
  <c r="E197" i="7" s="1"/>
  <c r="D196" i="7"/>
  <c r="D197" i="7" s="1"/>
  <c r="C196" i="7"/>
  <c r="C198" i="7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I197" i="1"/>
  <c r="H197" i="1"/>
  <c r="F197" i="1"/>
  <c r="E198" i="1"/>
  <c r="E197" i="1"/>
  <c r="D198" i="1"/>
  <c r="D197" i="1"/>
  <c r="N198" i="1"/>
  <c r="N197" i="1"/>
  <c r="M198" i="1"/>
  <c r="M197" i="1"/>
  <c r="L198" i="1"/>
  <c r="L197" i="1"/>
  <c r="K198" i="1"/>
  <c r="K197" i="1"/>
  <c r="J198" i="1"/>
  <c r="J197" i="1"/>
  <c r="I198" i="1"/>
  <c r="H198" i="1"/>
  <c r="G198" i="1"/>
  <c r="G197" i="1"/>
  <c r="F198" i="1"/>
  <c r="C198" i="1"/>
  <c r="C197" i="1"/>
  <c r="K195" i="1"/>
  <c r="L195" i="1"/>
  <c r="I195" i="1"/>
  <c r="H195" i="1"/>
  <c r="F195" i="1"/>
  <c r="E195" i="1"/>
  <c r="D195" i="1"/>
  <c r="C195" i="1"/>
  <c r="N195" i="1"/>
  <c r="M195" i="1"/>
  <c r="J195" i="1"/>
  <c r="I197" i="7" l="1"/>
  <c r="L198" i="7"/>
  <c r="K197" i="7"/>
  <c r="H198" i="7"/>
  <c r="E198" i="7"/>
  <c r="D198" i="7"/>
  <c r="C197" i="7"/>
  <c r="L199" i="1"/>
  <c r="L201" i="1" s="1"/>
  <c r="C199" i="1"/>
  <c r="C201" i="1" s="1"/>
  <c r="K199" i="1"/>
  <c r="K201" i="1" s="1"/>
  <c r="D199" i="1"/>
  <c r="D201" i="1"/>
  <c r="D200" i="1"/>
  <c r="N199" i="1"/>
  <c r="N200" i="1" s="1"/>
  <c r="M199" i="1"/>
  <c r="M200" i="1" s="1"/>
  <c r="K200" i="1"/>
  <c r="J199" i="1"/>
  <c r="J200" i="1" s="1"/>
  <c r="I199" i="1"/>
  <c r="I200" i="1" s="1"/>
  <c r="H199" i="1"/>
  <c r="H200" i="1" s="1"/>
  <c r="G199" i="1"/>
  <c r="G201" i="1" s="1"/>
  <c r="F199" i="1"/>
  <c r="F200" i="1" s="1"/>
  <c r="E199" i="1"/>
  <c r="E200" i="1" s="1"/>
  <c r="L200" i="1" l="1"/>
  <c r="C200" i="1"/>
  <c r="G200" i="1"/>
  <c r="N201" i="1"/>
  <c r="M201" i="1"/>
  <c r="J201" i="1"/>
  <c r="I201" i="1"/>
  <c r="H201" i="1"/>
  <c r="F201" i="1"/>
  <c r="E201" i="1"/>
</calcChain>
</file>

<file path=xl/sharedStrings.xml><?xml version="1.0" encoding="utf-8"?>
<sst xmlns="http://schemas.openxmlformats.org/spreadsheetml/2006/main" count="1402" uniqueCount="240">
  <si>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</si>
  <si>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</si>
  <si>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</si>
  <si>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</si>
  <si>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</si>
  <si>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</si>
  <si>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</si>
  <si>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</si>
  <si>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</si>
  <si>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</si>
  <si>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</si>
  <si>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</si>
  <si>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</si>
  <si>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</si>
  <si>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</si>
  <si>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</si>
  <si>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</si>
  <si>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</si>
  <si>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</si>
  <si>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</si>
  <si>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</si>
  <si>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</si>
  <si>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</si>
  <si>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</si>
  <si>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</si>
  <si>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</si>
  <si>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</si>
  <si>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</si>
  <si>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</si>
  <si>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</si>
  <si>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</si>
  <si>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</si>
  <si>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</si>
  <si>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</si>
  <si>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</si>
  <si>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</si>
  <si>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</si>
  <si>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</si>
  <si>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</si>
  <si>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</si>
  <si>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</si>
  <si>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</si>
  <si>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</si>
  <si>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</si>
  <si>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</si>
  <si>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</si>
  <si>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</si>
  <si>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</si>
  <si>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</si>
  <si>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</si>
  <si>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</si>
  <si>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</si>
  <si>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</si>
  <si>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</si>
  <si>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</si>
  <si>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</si>
  <si>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</si>
  <si>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</si>
  <si>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</si>
  <si>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</si>
  <si>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</si>
  <si>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</si>
  <si>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</si>
  <si>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</si>
  <si>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</si>
  <si>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</si>
  <si>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</si>
  <si>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</si>
  <si>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</si>
  <si>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</si>
  <si>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</si>
  <si>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</si>
  <si>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</si>
  <si>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</si>
  <si>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</si>
  <si>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</si>
  <si>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</si>
  <si>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</si>
  <si>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</si>
  <si>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</si>
  <si>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</si>
  <si>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</si>
  <si>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</si>
  <si>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</si>
  <si>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</si>
  <si>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</si>
  <si>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</si>
  <si>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</si>
  <si>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</si>
  <si>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</si>
  <si>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</si>
  <si>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</si>
  <si>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</si>
  <si>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</si>
  <si>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</si>
  <si>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</si>
  <si>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</si>
  <si>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</si>
  <si>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</si>
  <si>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</si>
  <si>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</si>
  <si>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</si>
  <si>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</si>
  <si>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</si>
  <si>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</si>
  <si>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</si>
  <si>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</si>
  <si>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</si>
  <si>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</si>
  <si>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</si>
  <si>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</si>
  <si>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</si>
  <si>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</si>
  <si>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</si>
  <si>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</si>
  <si>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</si>
  <si>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</si>
  <si>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</si>
  <si>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</si>
  <si>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</si>
  <si>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</si>
  <si>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</si>
  <si>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</si>
  <si>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</si>
  <si>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</si>
  <si>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</si>
  <si>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</si>
  <si>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</si>
  <si>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</si>
  <si>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</si>
  <si>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</si>
  <si>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</si>
  <si>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</si>
  <si>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</si>
  <si>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</si>
  <si>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</si>
  <si>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</si>
  <si>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</si>
  <si>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</si>
  <si>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</si>
  <si>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</si>
  <si>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</si>
  <si>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</si>
  <si>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</si>
  <si>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</si>
  <si>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</si>
  <si>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</si>
  <si>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</si>
  <si>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</si>
  <si>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</si>
  <si>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</si>
  <si>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</si>
  <si>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</si>
  <si>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</si>
  <si>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</si>
  <si>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</si>
  <si>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</si>
  <si>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</si>
  <si>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</si>
  <si>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</si>
  <si>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</si>
  <si>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</si>
  <si>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</si>
  <si>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</si>
  <si>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</si>
  <si>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</si>
  <si>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</si>
  <si>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</si>
  <si>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</si>
  <si>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</si>
  <si>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</si>
  <si>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</si>
  <si>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</si>
  <si>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</si>
  <si>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</si>
  <si>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</si>
  <si>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</si>
  <si>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</si>
  <si>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</si>
  <si>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</si>
  <si>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</si>
  <si>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</si>
  <si>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</si>
  <si>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</si>
  <si>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</si>
  <si>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</si>
  <si>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</si>
  <si>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</si>
  <si>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</si>
  <si>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</si>
  <si>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</si>
  <si>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</si>
  <si>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</si>
  <si>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</si>
  <si>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</si>
  <si>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</si>
  <si>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</si>
  <si>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</si>
  <si>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</si>
  <si>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</si>
  <si>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</si>
  <si>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</si>
  <si>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</si>
  <si>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</si>
  <si>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</si>
  <si>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</si>
  <si>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</si>
  <si>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</si>
  <si>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</si>
  <si>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check missing values</t>
  </si>
  <si>
    <t>Outliers</t>
  </si>
  <si>
    <t>Q1</t>
  </si>
  <si>
    <t>Lower bound</t>
  </si>
  <si>
    <t>upper bound</t>
  </si>
  <si>
    <t>IQR</t>
  </si>
  <si>
    <t>Q3</t>
  </si>
  <si>
    <t>Date</t>
  </si>
  <si>
    <t>No. of countries</t>
  </si>
  <si>
    <t>Country wise missing values and outliers</t>
  </si>
  <si>
    <t>day wise missing values and outliers</t>
  </si>
  <si>
    <t>manage outliers</t>
  </si>
  <si>
    <t>Row Labels</t>
  </si>
  <si>
    <t>Grand Total</t>
  </si>
  <si>
    <t>Sum of Confirmed</t>
  </si>
  <si>
    <t>Sum of Deaths</t>
  </si>
  <si>
    <t>Sum of Recovered</t>
  </si>
  <si>
    <t>death rate</t>
  </si>
  <si>
    <t>Death rate</t>
  </si>
  <si>
    <t>Recovered rate</t>
  </si>
  <si>
    <t>Country</t>
  </si>
  <si>
    <t>Active cases</t>
  </si>
  <si>
    <t>Jan</t>
  </si>
  <si>
    <t>Feb</t>
  </si>
  <si>
    <t>Mar</t>
  </si>
  <si>
    <t>Apr</t>
  </si>
  <si>
    <t>May</t>
  </si>
  <si>
    <t>Jun</t>
  </si>
  <si>
    <t>Jul</t>
  </si>
  <si>
    <t>Sum of New cases</t>
  </si>
  <si>
    <t>Recovery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</si>
</sst>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vertical="center"/>
    </xf>
    <xf numFmtId="0" fontId="0" fillId="0" borderId="10" xfId="0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16" fillId="0" borderId="11" xfId="0" applyFont="1" applyBorder="1" applyAlignment="1">
      <alignment horizontal="left"/>
    </xf>
    <xf numFmtId="0" fontId="16" fillId="0" borderId="11" xfId="0" applyNumberFormat="1" applyFont="1" applyBorder="1"/>
    <xf numFmtId="0" fontId="16" fillId="33" borderId="12" xfId="0" applyFont="1" applyFill="1" applyBorder="1" applyAlignment="1">
      <alignment horizontal="left"/>
    </xf>
    <xf numFmtId="0" fontId="16" fillId="33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[country_wise_latest (1).xlsx]Country Wise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Countries by Confirmed Cases</a:t>
            </a:r>
            <a:endParaRPr lang="en-US"/>
          </a:p>
        </c:rich>
      </c:tx>
      <c:layout>
        <c:manualLayout>
          <c:xMode val="edge"/>
          <c:yMode val="edge"/>
          <c:x val="0.18506713103169797"/>
          <c:y val="0.11983579907182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Wise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'Country Wise analysis'!$A$4:$A$14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'Country Wise analysis'!$B$4:$B$14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3-4A1B-BC63-25F41E2B90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707619215"/>
        <c:axId val="1707642735"/>
      </c:barChart>
      <c:catAx>
        <c:axId val="170761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42735"/>
        <c:crosses val="autoZero"/>
        <c:auto val="1"/>
        <c:lblAlgn val="ctr"/>
        <c:lblOffset val="100"/>
        <c:noMultiLvlLbl val="0"/>
      </c:catAx>
      <c:valAx>
        <c:axId val="17076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[country_wise_latest (1).xlsx]day Wise analysis!PivotTable29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Daily New Confirmed Cases</a:t>
            </a:r>
            <a:endPara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27277777777777779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Wise analysis'!$W$7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Wise analysis'!$V$8:$V$15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'day Wise analysis'!$W$8:$W$15</c:f>
              <c:numCache>
                <c:formatCode>General</c:formatCode>
                <c:ptCount val="7"/>
                <c:pt idx="0">
                  <c:v>9372</c:v>
                </c:pt>
                <c:pt idx="1">
                  <c:v>75379</c:v>
                </c:pt>
                <c:pt idx="2">
                  <c:v>786064</c:v>
                </c:pt>
                <c:pt idx="3">
                  <c:v>2412383</c:v>
                </c:pt>
                <c:pt idx="4">
                  <c:v>2921042</c:v>
                </c:pt>
                <c:pt idx="5">
                  <c:v>4265801</c:v>
                </c:pt>
                <c:pt idx="6">
                  <c:v>6030911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0-440C-97AE-8001FA8F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98735"/>
        <c:axId val="136199215"/>
      </c:barChart>
      <c:catAx>
        <c:axId val="13619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9215"/>
        <c:crosses val="autoZero"/>
        <c:auto val="1"/>
        <c:lblAlgn val="ctr"/>
        <c:lblOffset val="100"/>
        <c:noMultiLvlLbl val="0"/>
      </c:catAx>
      <c:valAx>
        <c:axId val="13619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[country_wise_latest (1).xlsx]Country Wise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Countries by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395047004666586"/>
          <c:y val="0.2752621956738166"/>
          <c:w val="0.84736335668884766"/>
          <c:h val="0.45981247171689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'Country Wise analysis'!$B$17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'Country Wise analysis'!$A$18:$A$28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India</c:v>
                </c:pt>
                <c:pt idx="3">
                  <c:v>Iran</c:v>
                </c:pt>
                <c:pt idx="4">
                  <c:v>Italy</c:v>
                </c:pt>
                <c:pt idx="5">
                  <c:v>Mexico</c:v>
                </c:pt>
                <c:pt idx="6">
                  <c:v>Peru</c:v>
                </c:pt>
                <c:pt idx="7">
                  <c:v>Spain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'Country Wise analysis'!$B$18:$B$28</c:f>
              <c:numCache>
                <c:formatCode>General</c:formatCode>
                <c:ptCount val="10"/>
                <c:pt idx="0">
                  <c:v>87618</c:v>
                </c:pt>
                <c:pt idx="1">
                  <c:v>30212</c:v>
                </c:pt>
                <c:pt idx="2">
                  <c:v>33408</c:v>
                </c:pt>
                <c:pt idx="3">
                  <c:v>15912</c:v>
                </c:pt>
                <c:pt idx="4">
                  <c:v>35112</c:v>
                </c:pt>
                <c:pt idx="5">
                  <c:v>44022</c:v>
                </c:pt>
                <c:pt idx="6">
                  <c:v>18418</c:v>
                </c:pt>
                <c:pt idx="7">
                  <c:v>28432</c:v>
                </c:pt>
                <c:pt idx="8">
                  <c:v>45844</c:v>
                </c:pt>
                <c:pt idx="9">
                  <c:v>148011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8-46B4-A828-73E9C17393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39967"/>
        <c:axId val="24025567"/>
      </c:barChart>
      <c:catAx>
        <c:axId val="2403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567"/>
        <c:crosses val="autoZero"/>
        <c:auto val="1"/>
        <c:lblAlgn val="ctr"/>
        <c:lblOffset val="100"/>
        <c:noMultiLvlLbl val="0"/>
      </c:catAx>
      <c:valAx>
        <c:axId val="240255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40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[country_wise_latest (1).xlsx]Country Wise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Top 10 Countries by Recovered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 analysis'!$B$31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'Country Wise analysis'!$A$32:$A$42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Pakistan</c:v>
                </c:pt>
                <c:pt idx="6">
                  <c:v>Peru</c:v>
                </c:pt>
                <c:pt idx="7">
                  <c:v>Russia</c:v>
                </c:pt>
                <c:pt idx="8">
                  <c:v>South Africa</c:v>
                </c:pt>
                <c:pt idx="9">
                  <c:v>US</c:v>
                </c:pt>
              </c:strCache>
            </c:strRef>
          </c:cat>
          <c:val>
            <c:numRef>
              <c:f>'Country Wise analysis'!$B$32:$B$42</c:f>
              <c:numCache>
                <c:formatCode>General</c:formatCode>
                <c:ptCount val="10"/>
                <c:pt idx="0">
                  <c:v>1846641</c:v>
                </c:pt>
                <c:pt idx="1">
                  <c:v>319954</c:v>
                </c:pt>
                <c:pt idx="2">
                  <c:v>951166</c:v>
                </c:pt>
                <c:pt idx="3">
                  <c:v>255144</c:v>
                </c:pt>
                <c:pt idx="4">
                  <c:v>303810</c:v>
                </c:pt>
                <c:pt idx="5">
                  <c:v>241026</c:v>
                </c:pt>
                <c:pt idx="6">
                  <c:v>272547</c:v>
                </c:pt>
                <c:pt idx="7">
                  <c:v>602249</c:v>
                </c:pt>
                <c:pt idx="8">
                  <c:v>274925</c:v>
                </c:pt>
                <c:pt idx="9">
                  <c:v>1325804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0-48E9-BF47-1253862D47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4026047"/>
        <c:axId val="24035167"/>
      </c:barChart>
      <c:catAx>
        <c:axId val="2402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5167"/>
        <c:crosses val="autoZero"/>
        <c:auto val="1"/>
        <c:lblAlgn val="ctr"/>
        <c:lblOffset val="100"/>
        <c:noMultiLvlLbl val="0"/>
      </c:catAx>
      <c:valAx>
        <c:axId val="240351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Recovered</a:t>
                </a:r>
                <a:r>
                  <a:rPr lang="en-IN" baseline="0"/>
                  <a:t> cases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402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Global COVID-19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Wise analysis'!$A$61:$A$63</c:f>
              <c:strCache>
                <c:ptCount val="3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</c:strCache>
            </c:strRef>
          </c:cat>
          <c:val>
            <c:numRef>
              <c:f>'Country Wise analysis'!$B$61:$B$63</c:f>
              <c:numCache>
                <c:formatCode>General</c:formatCode>
                <c:ptCount val="3"/>
                <c:pt idx="0">
                  <c:v>16480485</c:v>
                </c:pt>
                <c:pt idx="1">
                  <c:v>654036</c:v>
                </c:pt>
                <c:pt idx="2">
                  <c:v>9468087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F-4EFD-979D-987D3730FF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Death Rate vs Recovery Rate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'Country Wise analysis'!$O$1</c:f>
              <c:strCache>
                <c:ptCount val="1"/>
                <c:pt idx="0">
                  <c:v>Death rate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'Country Wise analysis'!$N$2:$N$188</c:f>
              <c:numCache>
                <c:formatCode>0.000</c:formatCode>
                <c:ptCount val="187"/>
                <c:pt idx="0">
                  <c:v>0.30902656459668287</c:v>
                </c:pt>
                <c:pt idx="1">
                  <c:v>0.75608413941348074</c:v>
                </c:pt>
                <c:pt idx="2">
                  <c:v>0.64264803154979522</c:v>
                </c:pt>
                <c:pt idx="3">
                  <c:v>0.73743571533525987</c:v>
                </c:pt>
                <c:pt idx="4">
                  <c:v>0.60753012514115112</c:v>
                </c:pt>
                <c:pt idx="5">
                  <c:v>0.7681882429094109</c:v>
                </c:pt>
                <c:pt idx="6">
                  <c:v>0.69934593564047753</c:v>
                </c:pt>
                <c:pt idx="7">
                  <c:v>0.91961152323933748</c:v>
                </c:pt>
                <c:pt idx="8">
                  <c:v>4.7628833176448756E-3</c:v>
                </c:pt>
                <c:pt idx="9">
                  <c:v>0.86900131468702957</c:v>
                </c:pt>
                <c:pt idx="10">
                  <c:v>0.8787300985456945</c:v>
                </c:pt>
                <c:pt idx="11">
                  <c:v>0.55199856105072664</c:v>
                </c:pt>
                <c:pt idx="12">
                  <c:v>0.8289617526976879</c:v>
                </c:pt>
                <c:pt idx="13">
                  <c:v>0.51015359722443709</c:v>
                </c:pt>
                <c:pt idx="14">
                  <c:v>0.80635115272488078</c:v>
                </c:pt>
                <c:pt idx="15">
                  <c:v>0.92709861289143203</c:v>
                </c:pt>
                <c:pt idx="16">
                  <c:v>0.55556636092385903</c:v>
                </c:pt>
                <c:pt idx="17">
                  <c:v>0.36855576532094103</c:v>
                </c:pt>
                <c:pt idx="18">
                  <c:v>0.91889412491791878</c:v>
                </c:pt>
                <c:pt idx="19">
                  <c:v>0.43350097959573758</c:v>
                </c:pt>
                <c:pt idx="20">
                  <c:v>0</c:v>
                </c:pt>
                <c:pt idx="21">
                  <c:v>0.68520673269085575</c:v>
                </c:pt>
                <c:pt idx="22">
                  <c:v>0.97017254121919394</c:v>
                </c:pt>
                <c:pt idx="23">
                  <c:v>0.57997268277120329</c:v>
                </c:pt>
                <c:pt idx="24">
                  <c:v>0.37670033087519733</c:v>
                </c:pt>
                <c:pt idx="25">
                  <c:v>0.90880702441722461</c:v>
                </c:pt>
                <c:pt idx="26">
                  <c:v>0.64270862867403833</c:v>
                </c:pt>
                <c:pt idx="27">
                  <c:v>0.32235494880546073</c:v>
                </c:pt>
                <c:pt idx="28">
                  <c:v>0.42996020256034301</c:v>
                </c:pt>
                <c:pt idx="29">
                  <c:v>0</c:v>
                </c:pt>
                <c:pt idx="30">
                  <c:v>0.74006592436865737</c:v>
                </c:pt>
                <c:pt idx="31">
                  <c:v>0.30173782329554233</c:v>
                </c:pt>
                <c:pt idx="32">
                  <c:v>0.89949591827630815</c:v>
                </c:pt>
                <c:pt idx="33">
                  <c:v>0.55445928222248719</c:v>
                </c:pt>
                <c:pt idx="34">
                  <c:v>0.26272053953152286</c:v>
                </c:pt>
                <c:pt idx="35">
                  <c:v>0.85520123021482164</c:v>
                </c:pt>
                <c:pt idx="36">
                  <c:v>0.47078994949809838</c:v>
                </c:pt>
                <c:pt idx="37">
                  <c:v>0.42405251230757207</c:v>
                </c:pt>
                <c:pt idx="38">
                  <c:v>0.57104260929006212</c:v>
                </c:pt>
                <c:pt idx="39">
                  <c:v>0.88733798604187442</c:v>
                </c:pt>
                <c:pt idx="40">
                  <c:v>3.5384644187744555E-3</c:v>
                </c:pt>
                <c:pt idx="41">
                  <c:v>0.89877650576340529</c:v>
                </c:pt>
                <c:pt idx="42">
                  <c:v>0.70329430008548877</c:v>
                </c:pt>
                <c:pt idx="43">
                  <c:v>0.56193629907193587</c:v>
                </c:pt>
                <c:pt idx="44">
                  <c:v>0.71630360414045779</c:v>
                </c:pt>
                <c:pt idx="45">
                  <c:v>0.75701580572323857</c:v>
                </c:pt>
                <c:pt idx="46">
                  <c:v>0.44203496843127732</c:v>
                </c:pt>
                <c:pt idx="47">
                  <c:v>0.12679600412672051</c:v>
                </c:pt>
                <c:pt idx="48">
                  <c:v>0.91459399219897675</c:v>
                </c:pt>
                <c:pt idx="49">
                  <c:v>0.71315859855576358</c:v>
                </c:pt>
                <c:pt idx="50">
                  <c:v>0.69486804732096075</c:v>
                </c:pt>
                <c:pt idx="51">
                  <c:v>0.89624967369550712</c:v>
                </c:pt>
                <c:pt idx="52">
                  <c:v>0.88630145134427785</c:v>
                </c:pt>
                <c:pt idx="53">
                  <c:v>0.63686328688130711</c:v>
                </c:pt>
                <c:pt idx="54">
                  <c:v>0.70547813242566304</c:v>
                </c:pt>
                <c:pt idx="55">
                  <c:v>0.76338435262431847</c:v>
                </c:pt>
                <c:pt idx="56">
                  <c:v>0.67339934937260926</c:v>
                </c:pt>
                <c:pt idx="57">
                  <c:v>0.90236366445234051</c:v>
                </c:pt>
                <c:pt idx="58">
                  <c:v>0</c:v>
                </c:pt>
                <c:pt idx="59">
                  <c:v>0.69767642739915348</c:v>
                </c:pt>
                <c:pt idx="60">
                  <c:v>0.55042670564383045</c:v>
                </c:pt>
                <c:pt idx="61">
                  <c:v>0.79250251352515921</c:v>
                </c:pt>
                <c:pt idx="62">
                  <c:v>0.88753769821967121</c:v>
                </c:pt>
                <c:pt idx="63">
                  <c:v>0.73346843003412965</c:v>
                </c:pt>
                <c:pt idx="64">
                  <c:v>0.4357719054242003</c:v>
                </c:pt>
                <c:pt idx="65">
                  <c:v>0.84973699590882523</c:v>
                </c:pt>
                <c:pt idx="66">
                  <c:v>0.62290467850888165</c:v>
                </c:pt>
                <c:pt idx="67">
                  <c:v>0.24139890158449592</c:v>
                </c:pt>
                <c:pt idx="68">
                  <c:v>0.66183328010220377</c:v>
                </c:pt>
                <c:pt idx="69">
                  <c:v>0.7365300335137922</c:v>
                </c:pt>
                <c:pt idx="70">
                  <c:v>0.60844278899562176</c:v>
                </c:pt>
                <c:pt idx="71">
                  <c:v>0.51732623877618888</c:v>
                </c:pt>
                <c:pt idx="72">
                  <c:v>0.43899085722142023</c:v>
                </c:pt>
                <c:pt idx="73">
                  <c:v>0.91579243821727807</c:v>
                </c:pt>
                <c:pt idx="74">
                  <c:v>0.91599447714555626</c:v>
                </c:pt>
                <c:pt idx="75">
                  <c:v>0.51987044817927175</c:v>
                </c:pt>
                <c:pt idx="76">
                  <c:v>0.52584502400903865</c:v>
                </c:pt>
                <c:pt idx="77">
                  <c:v>0.35326240466999342</c:v>
                </c:pt>
                <c:pt idx="78">
                  <c:v>0.46961325966850831</c:v>
                </c:pt>
                <c:pt idx="79">
                  <c:v>0.54479584842847351</c:v>
                </c:pt>
                <c:pt idx="80">
                  <c:v>0.66335518230233514</c:v>
                </c:pt>
                <c:pt idx="81">
                  <c:v>0.6460268317853457</c:v>
                </c:pt>
                <c:pt idx="82">
                  <c:v>0.95838808585194923</c:v>
                </c:pt>
                <c:pt idx="83">
                  <c:v>0.96597035040431267</c:v>
                </c:pt>
                <c:pt idx="84">
                  <c:v>0.64450474898236088</c:v>
                </c:pt>
                <c:pt idx="85">
                  <c:v>0.54323485768244972</c:v>
                </c:pt>
                <c:pt idx="86">
                  <c:v>0.93538794268721281</c:v>
                </c:pt>
                <c:pt idx="87">
                  <c:v>0.59468664850136244</c:v>
                </c:pt>
                <c:pt idx="88">
                  <c:v>0.83317208016586042</c:v>
                </c:pt>
                <c:pt idx="89">
                  <c:v>0.65127277785505633</c:v>
                </c:pt>
                <c:pt idx="90">
                  <c:v>0.88688873139617297</c:v>
                </c:pt>
                <c:pt idx="91">
                  <c:v>0.763328587248853</c:v>
                </c:pt>
                <c:pt idx="92">
                  <c:v>0.74951675257731953</c:v>
                </c:pt>
                <c:pt idx="93">
                  <c:v>0.98379126309547338</c:v>
                </c:pt>
                <c:pt idx="94">
                  <c:v>0.80639213275968036</c:v>
                </c:pt>
                <c:pt idx="95">
                  <c:v>0.5625</c:v>
                </c:pt>
                <c:pt idx="96">
                  <c:v>0.33616003479017176</c:v>
                </c:pt>
                <c:pt idx="97">
                  <c:v>0.61840949033391912</c:v>
                </c:pt>
                <c:pt idx="98">
                  <c:v>0.63874230430958667</c:v>
                </c:pt>
                <c:pt idx="99">
                  <c:v>0.74842625899280579</c:v>
                </c:pt>
                <c:pt idx="100">
                  <c:v>0.32505322924059615</c:v>
                </c:pt>
                <c:pt idx="101">
                  <c:v>0.44023699124162802</c:v>
                </c:pt>
                <c:pt idx="102">
                  <c:v>0.44896288209606988</c:v>
                </c:pt>
                <c:pt idx="103">
                  <c:v>0.72462925268973544</c:v>
                </c:pt>
                <c:pt idx="104">
                  <c:v>0.75601068566340157</c:v>
                </c:pt>
                <c:pt idx="105">
                  <c:v>0.94358507734303909</c:v>
                </c:pt>
                <c:pt idx="106">
                  <c:v>0.25906249999999997</c:v>
                </c:pt>
                <c:pt idx="107">
                  <c:v>0.48279098873591991</c:v>
                </c:pt>
                <c:pt idx="108">
                  <c:v>0.27417779225008143</c:v>
                </c:pt>
                <c:pt idx="109">
                  <c:v>0.27964051157967507</c:v>
                </c:pt>
                <c:pt idx="110">
                  <c:v>0.20410328970640254</c:v>
                </c:pt>
                <c:pt idx="111">
                  <c:v>0.75614973262032081</c:v>
                </c:pt>
                <c:pt idx="112">
                  <c:v>0.20044378698224852</c:v>
                </c:pt>
                <c:pt idx="113">
                  <c:v>0.92851500789889418</c:v>
                </c:pt>
                <c:pt idx="114">
                  <c:v>0.76124154397134902</c:v>
                </c:pt>
                <c:pt idx="115">
                  <c:v>0.66580756013745701</c:v>
                </c:pt>
                <c:pt idx="116">
                  <c:v>0.442573402417962</c:v>
                </c:pt>
                <c:pt idx="117">
                  <c:v>0.50976138828633411</c:v>
                </c:pt>
                <c:pt idx="118">
                  <c:v>0.74094452086198992</c:v>
                </c:pt>
                <c:pt idx="119">
                  <c:v>0.83037853378054627</c:v>
                </c:pt>
                <c:pt idx="120">
                  <c:v>0.94542772861356927</c:v>
                </c:pt>
                <c:pt idx="121">
                  <c:v>0.80237741456166423</c:v>
                </c:pt>
                <c:pt idx="122">
                  <c:v>0.41095189355168882</c:v>
                </c:pt>
                <c:pt idx="123">
                  <c:v>0.51889302820649286</c:v>
                </c:pt>
                <c:pt idx="124">
                  <c:v>0.98327939590075508</c:v>
                </c:pt>
                <c:pt idx="125">
                  <c:v>5.4801953336950621E-2</c:v>
                </c:pt>
                <c:pt idx="126">
                  <c:v>0.73864273696017946</c:v>
                </c:pt>
                <c:pt idx="127">
                  <c:v>0.58531073446327686</c:v>
                </c:pt>
                <c:pt idx="128">
                  <c:v>0</c:v>
                </c:pt>
                <c:pt idx="129">
                  <c:v>0.49260792430514488</c:v>
                </c:pt>
                <c:pt idx="130">
                  <c:v>0.97238278741168915</c:v>
                </c:pt>
                <c:pt idx="131">
                  <c:v>0.62373567093728932</c:v>
                </c:pt>
                <c:pt idx="132">
                  <c:v>0.79518900343642607</c:v>
                </c:pt>
                <c:pt idx="133">
                  <c:v>0.85726004922067267</c:v>
                </c:pt>
                <c:pt idx="134">
                  <c:v>0.79118136439267883</c:v>
                </c:pt>
                <c:pt idx="135">
                  <c:v>0.88520408163265307</c:v>
                </c:pt>
                <c:pt idx="136">
                  <c:v>0.55355612682090827</c:v>
                </c:pt>
                <c:pt idx="137">
                  <c:v>0.81090589270008795</c:v>
                </c:pt>
                <c:pt idx="138">
                  <c:v>0.90724381625441697</c:v>
                </c:pt>
                <c:pt idx="139">
                  <c:v>0.87411347517730498</c:v>
                </c:pt>
                <c:pt idx="140">
                  <c:v>0.8418181818181818</c:v>
                </c:pt>
                <c:pt idx="141">
                  <c:v>0.80377358490566042</c:v>
                </c:pt>
                <c:pt idx="142">
                  <c:v>0.25473684210526315</c:v>
                </c:pt>
                <c:pt idx="143">
                  <c:v>0.87852494577006512</c:v>
                </c:pt>
                <c:pt idx="144">
                  <c:v>0.88533627342888643</c:v>
                </c:pt>
                <c:pt idx="145">
                  <c:v>0.69450800915331812</c:v>
                </c:pt>
                <c:pt idx="146">
                  <c:v>0.84855491329479771</c:v>
                </c:pt>
                <c:pt idx="147">
                  <c:v>0.83704572098475971</c:v>
                </c:pt>
                <c:pt idx="148">
                  <c:v>8.5250338294993233E-2</c:v>
                </c:pt>
                <c:pt idx="149">
                  <c:v>0.94864479315263905</c:v>
                </c:pt>
                <c:pt idx="150">
                  <c:v>0.93991416309012876</c:v>
                </c:pt>
                <c:pt idx="151">
                  <c:v>0</c:v>
                </c:pt>
                <c:pt idx="152">
                  <c:v>0.35952848722986247</c:v>
                </c:pt>
                <c:pt idx="153">
                  <c:v>0.25346534653465347</c:v>
                </c:pt>
                <c:pt idx="154">
                  <c:v>0.95238095238095233</c:v>
                </c:pt>
                <c:pt idx="155">
                  <c:v>0.84686774941995357</c:v>
                </c:pt>
                <c:pt idx="156">
                  <c:v>0.4652956298200514</c:v>
                </c:pt>
                <c:pt idx="157">
                  <c:v>0.23821989528795812</c:v>
                </c:pt>
                <c:pt idx="158">
                  <c:v>0.79629629629629628</c:v>
                </c:pt>
                <c:pt idx="159">
                  <c:v>0.92655367231638419</c:v>
                </c:pt>
                <c:pt idx="160">
                  <c:v>0.8342857142857143</c:v>
                </c:pt>
                <c:pt idx="161">
                  <c:v>0.96511627906976749</c:v>
                </c:pt>
                <c:pt idx="162">
                  <c:v>0.20245398773006135</c:v>
                </c:pt>
                <c:pt idx="163">
                  <c:v>0.76816608996539792</c:v>
                </c:pt>
                <c:pt idx="164">
                  <c:v>0.72075471698113203</c:v>
                </c:pt>
                <c:pt idx="165">
                  <c:v>0.65044247787610621</c:v>
                </c:pt>
                <c:pt idx="166">
                  <c:v>0.86486486486486491</c:v>
                </c:pt>
                <c:pt idx="167">
                  <c:v>0.97872340425531912</c:v>
                </c:pt>
                <c:pt idx="168">
                  <c:v>0.89655172413793105</c:v>
                </c:pt>
                <c:pt idx="169">
                  <c:v>0.34210526315789475</c:v>
                </c:pt>
                <c:pt idx="170">
                  <c:v>0.8545454545454545</c:v>
                </c:pt>
                <c:pt idx="171">
                  <c:v>0.86868686868686873</c:v>
                </c:pt>
                <c:pt idx="172">
                  <c:v>0.7558139534883721</c:v>
                </c:pt>
                <c:pt idx="173">
                  <c:v>0.94186046511627908</c:v>
                </c:pt>
                <c:pt idx="174">
                  <c:v>0.17741935483870969</c:v>
                </c:pt>
                <c:pt idx="175">
                  <c:v>0.75</c:v>
                </c:pt>
                <c:pt idx="176">
                  <c:v>0.54166666666666663</c:v>
                </c:pt>
                <c:pt idx="177">
                  <c:v>0.66666666666666663</c:v>
                </c:pt>
                <c:pt idx="178">
                  <c:v>0.91666666666666663</c:v>
                </c:pt>
                <c:pt idx="179">
                  <c:v>0</c:v>
                </c:pt>
                <c:pt idx="180">
                  <c:v>1</c:v>
                </c:pt>
                <c:pt idx="181">
                  <c:v>0.95</c:v>
                </c:pt>
                <c:pt idx="182">
                  <c:v>1</c:v>
                </c:pt>
                <c:pt idx="183">
                  <c:v>0.88235294117647056</c:v>
                </c:pt>
                <c:pt idx="184">
                  <c:v>0.9285714285714286</c:v>
                </c:pt>
                <c:pt idx="185">
                  <c:v>1</c:v>
                </c:pt>
                <c:pt idx="186">
                  <c:v>0.8</c:v>
                </c:pt>
              </c:numCache>
            </c:numRef>
          </c:xVal>
          <c:yVal>
            <c:numRef>
              <c:f>'Country Wise analysis'!$O$2:$O$188</c:f>
              <c:numCache>
                <c:formatCode>0.000</c:formatCode>
                <c:ptCount val="187"/>
                <c:pt idx="0">
                  <c:v>3.4499315775574385E-2</c:v>
                </c:pt>
                <c:pt idx="1">
                  <c:v>3.5874097957930291E-2</c:v>
                </c:pt>
                <c:pt idx="2">
                  <c:v>2.2571859631247918E-2</c:v>
                </c:pt>
                <c:pt idx="3">
                  <c:v>1.6327080374197972E-2</c:v>
                </c:pt>
                <c:pt idx="4">
                  <c:v>1.5616678710093718E-2</c:v>
                </c:pt>
                <c:pt idx="5">
                  <c:v>0.11131030193001576</c:v>
                </c:pt>
                <c:pt idx="6">
                  <c:v>4.7259934773181564E-2</c:v>
                </c:pt>
                <c:pt idx="7">
                  <c:v>2.6405267832250241E-2</c:v>
                </c:pt>
                <c:pt idx="8">
                  <c:v>0.15194824134593712</c:v>
                </c:pt>
                <c:pt idx="9">
                  <c:v>5.4195077757266542E-2</c:v>
                </c:pt>
                <c:pt idx="10">
                  <c:v>2.1298703192618004E-2</c:v>
                </c:pt>
                <c:pt idx="11">
                  <c:v>0.10436787178668311</c:v>
                </c:pt>
                <c:pt idx="12">
                  <c:v>1.0262741044271086E-2</c:v>
                </c:pt>
                <c:pt idx="13">
                  <c:v>3.4138334740043796E-2</c:v>
                </c:pt>
                <c:pt idx="14">
                  <c:v>0.14256595990027854</c:v>
                </c:pt>
                <c:pt idx="15">
                  <c:v>2.4799686369863315E-2</c:v>
                </c:pt>
                <c:pt idx="16">
                  <c:v>1.3106420598961211E-2</c:v>
                </c:pt>
                <c:pt idx="17">
                  <c:v>0.13710790008713331</c:v>
                </c:pt>
                <c:pt idx="18">
                  <c:v>4.4058287303487965E-2</c:v>
                </c:pt>
                <c:pt idx="19">
                  <c:v>1.8271849763463469E-2</c:v>
                </c:pt>
                <c:pt idx="20">
                  <c:v>7.6800219821738305E-2</c:v>
                </c:pt>
                <c:pt idx="21">
                  <c:v>3.9596749122884932E-2</c:v>
                </c:pt>
                <c:pt idx="22">
                  <c:v>1.5055156619250528E-3</c:v>
                </c:pt>
                <c:pt idx="23">
                  <c:v>4.8233851430166598E-2</c:v>
                </c:pt>
                <c:pt idx="24">
                  <c:v>5.0301680326982547E-2</c:v>
                </c:pt>
                <c:pt idx="25">
                  <c:v>5.365106069161011E-2</c:v>
                </c:pt>
                <c:pt idx="26">
                  <c:v>6.9109724978735467E-3</c:v>
                </c:pt>
                <c:pt idx="27">
                  <c:v>2.370794734275963E-2</c:v>
                </c:pt>
                <c:pt idx="28">
                  <c:v>6.8160816155542689E-2</c:v>
                </c:pt>
                <c:pt idx="29">
                  <c:v>7.1792934063857922E-2</c:v>
                </c:pt>
                <c:pt idx="30">
                  <c:v>5.1000545043992833E-3</c:v>
                </c:pt>
                <c:pt idx="31">
                  <c:v>3.7186889759907839E-2</c:v>
                </c:pt>
                <c:pt idx="32">
                  <c:v>7.9998810426610764E-3</c:v>
                </c:pt>
                <c:pt idx="33">
                  <c:v>2.4382973649695959E-2</c:v>
                </c:pt>
                <c:pt idx="34">
                  <c:v>0.14785933642439936</c:v>
                </c:pt>
                <c:pt idx="35">
                  <c:v>6.8034607558365304E-3</c:v>
                </c:pt>
                <c:pt idx="36">
                  <c:v>1.688072822495168E-2</c:v>
                </c:pt>
                <c:pt idx="37">
                  <c:v>7.407986246776588E-3</c:v>
                </c:pt>
                <c:pt idx="38">
                  <c:v>2.1516226685329255E-2</c:v>
                </c:pt>
                <c:pt idx="39">
                  <c:v>5.8299677239468037E-3</c:v>
                </c:pt>
                <c:pt idx="40">
                  <c:v>0.11532772920450078</c:v>
                </c:pt>
                <c:pt idx="41">
                  <c:v>5.3109878437389356E-4</c:v>
                </c:pt>
                <c:pt idx="42">
                  <c:v>3.4175629734189548E-2</c:v>
                </c:pt>
                <c:pt idx="43">
                  <c:v>4.805890810857915E-2</c:v>
                </c:pt>
                <c:pt idx="44">
                  <c:v>3.8866450374097861E-2</c:v>
                </c:pt>
                <c:pt idx="45">
                  <c:v>3.8615731993917331E-2</c:v>
                </c:pt>
                <c:pt idx="46">
                  <c:v>2.0883924235065566E-2</c:v>
                </c:pt>
                <c:pt idx="47">
                  <c:v>2.9339976346845827E-2</c:v>
                </c:pt>
                <c:pt idx="48">
                  <c:v>3.5712476571602247E-3</c:v>
                </c:pt>
                <c:pt idx="49">
                  <c:v>1.901577962021931E-2</c:v>
                </c:pt>
                <c:pt idx="50">
                  <c:v>3.4994346854920991E-2</c:v>
                </c:pt>
                <c:pt idx="51">
                  <c:v>5.7371581054036024E-2</c:v>
                </c:pt>
                <c:pt idx="52">
                  <c:v>4.9964311206281229E-3</c:v>
                </c:pt>
                <c:pt idx="53">
                  <c:v>3.9073762614127823E-2</c:v>
                </c:pt>
                <c:pt idx="54">
                  <c:v>3.2046753580373774E-2</c:v>
                </c:pt>
                <c:pt idx="55">
                  <c:v>1.389345069959929E-2</c:v>
                </c:pt>
                <c:pt idx="56">
                  <c:v>4.1575805240767885E-2</c:v>
                </c:pt>
                <c:pt idx="57">
                  <c:v>6.8129151861578863E-2</c:v>
                </c:pt>
                <c:pt idx="58">
                  <c:v>2.2492854479930408E-2</c:v>
                </c:pt>
                <c:pt idx="59">
                  <c:v>3.2305433186490456E-2</c:v>
                </c:pt>
                <c:pt idx="60">
                  <c:v>5.7051251827054551E-3</c:v>
                </c:pt>
                <c:pt idx="61">
                  <c:v>1.5129027624838417E-2</c:v>
                </c:pt>
                <c:pt idx="62">
                  <c:v>3.4682362097480303E-2</c:v>
                </c:pt>
                <c:pt idx="63">
                  <c:v>2.5597269624573378E-3</c:v>
                </c:pt>
                <c:pt idx="64">
                  <c:v>1.5855354659248956E-2</c:v>
                </c:pt>
                <c:pt idx="65">
                  <c:v>2.2852133255406196E-2</c:v>
                </c:pt>
                <c:pt idx="66">
                  <c:v>9.1318488866649981E-3</c:v>
                </c:pt>
                <c:pt idx="67">
                  <c:v>7.2596426993245377E-3</c:v>
                </c:pt>
                <c:pt idx="68">
                  <c:v>6.1322261258383902E-3</c:v>
                </c:pt>
                <c:pt idx="69">
                  <c:v>2.4039700953854087E-2</c:v>
                </c:pt>
                <c:pt idx="70">
                  <c:v>1.0912892896817617E-2</c:v>
                </c:pt>
                <c:pt idx="71">
                  <c:v>2.7136681077485868E-2</c:v>
                </c:pt>
                <c:pt idx="72">
                  <c:v>1.5673334708187256E-2</c:v>
                </c:pt>
                <c:pt idx="73">
                  <c:v>2.1122298106033936E-2</c:v>
                </c:pt>
                <c:pt idx="74">
                  <c:v>4.454618123682872E-2</c:v>
                </c:pt>
                <c:pt idx="75">
                  <c:v>6.3025210084033612E-2</c:v>
                </c:pt>
                <c:pt idx="76">
                  <c:v>3.2671123246398641E-2</c:v>
                </c:pt>
                <c:pt idx="77">
                  <c:v>7.3439412484700125E-3</c:v>
                </c:pt>
                <c:pt idx="78">
                  <c:v>2.8005334349399887E-2</c:v>
                </c:pt>
                <c:pt idx="79">
                  <c:v>4.5628121022226575E-2</c:v>
                </c:pt>
                <c:pt idx="80">
                  <c:v>1.9868906185989348E-2</c:v>
                </c:pt>
                <c:pt idx="81">
                  <c:v>9.3911248710010324E-3</c:v>
                </c:pt>
                <c:pt idx="82">
                  <c:v>2.7923784494086726E-2</c:v>
                </c:pt>
                <c:pt idx="83">
                  <c:v>1.3926325247079964E-2</c:v>
                </c:pt>
                <c:pt idx="84">
                  <c:v>2.3518769787426504E-2</c:v>
                </c:pt>
                <c:pt idx="85">
                  <c:v>2.4956158100634021E-2</c:v>
                </c:pt>
                <c:pt idx="86">
                  <c:v>4.4471478778048121E-2</c:v>
                </c:pt>
                <c:pt idx="87">
                  <c:v>2.1525885558583105E-2</c:v>
                </c:pt>
                <c:pt idx="88">
                  <c:v>8.2930200414651004E-3</c:v>
                </c:pt>
                <c:pt idx="89">
                  <c:v>6.815968841285297E-3</c:v>
                </c:pt>
                <c:pt idx="90">
                  <c:v>6.3784549964564135E-3</c:v>
                </c:pt>
                <c:pt idx="91">
                  <c:v>1.7718715393133997E-2</c:v>
                </c:pt>
                <c:pt idx="92">
                  <c:v>2.5128865979381444E-2</c:v>
                </c:pt>
                <c:pt idx="93">
                  <c:v>1.1464716347104172E-2</c:v>
                </c:pt>
                <c:pt idx="94">
                  <c:v>2.8477770948576113E-2</c:v>
                </c:pt>
                <c:pt idx="95">
                  <c:v>2.9508196721311476E-2</c:v>
                </c:pt>
                <c:pt idx="96">
                  <c:v>1.2828875842574472E-2</c:v>
                </c:pt>
                <c:pt idx="97">
                  <c:v>3.0755711775043937E-2</c:v>
                </c:pt>
                <c:pt idx="98">
                  <c:v>9.4547053649956022E-3</c:v>
                </c:pt>
                <c:pt idx="99">
                  <c:v>0.13399280575539568</c:v>
                </c:pt>
                <c:pt idx="100">
                  <c:v>4.7788029335225926E-2</c:v>
                </c:pt>
                <c:pt idx="101">
                  <c:v>1.3137557959814529E-2</c:v>
                </c:pt>
                <c:pt idx="102">
                  <c:v>2.7019650655021835E-2</c:v>
                </c:pt>
                <c:pt idx="103">
                  <c:v>3.1404478045943589E-2</c:v>
                </c:pt>
                <c:pt idx="104">
                  <c:v>4.4523597506678537E-3</c:v>
                </c:pt>
                <c:pt idx="105">
                  <c:v>1.7591750075826508E-2</c:v>
                </c:pt>
                <c:pt idx="106">
                  <c:v>1.6875000000000001E-2</c:v>
                </c:pt>
                <c:pt idx="107">
                  <c:v>2.9098873591989989E-2</c:v>
                </c:pt>
                <c:pt idx="108">
                  <c:v>1.6606968414197329E-2</c:v>
                </c:pt>
                <c:pt idx="109">
                  <c:v>1.5554787417905289E-2</c:v>
                </c:pt>
                <c:pt idx="110">
                  <c:v>2.2638839759462327E-2</c:v>
                </c:pt>
                <c:pt idx="111">
                  <c:v>3.9215686274509803E-3</c:v>
                </c:pt>
                <c:pt idx="112">
                  <c:v>1.3313609467455622E-2</c:v>
                </c:pt>
                <c:pt idx="113">
                  <c:v>3.4360189573459717E-2</c:v>
                </c:pt>
                <c:pt idx="114">
                  <c:v>4.9343414245921209E-2</c:v>
                </c:pt>
                <c:pt idx="115">
                  <c:v>9.4501718213058413E-3</c:v>
                </c:pt>
                <c:pt idx="116">
                  <c:v>1.468048359240069E-2</c:v>
                </c:pt>
                <c:pt idx="117">
                  <c:v>1.9956616052060738E-2</c:v>
                </c:pt>
                <c:pt idx="118">
                  <c:v>1.2838147638697846E-2</c:v>
                </c:pt>
                <c:pt idx="119">
                  <c:v>5.558217537134643E-2</c:v>
                </c:pt>
                <c:pt idx="120">
                  <c:v>3.3923303834808259E-2</c:v>
                </c:pt>
                <c:pt idx="121">
                  <c:v>3.9623576027736501E-2</c:v>
                </c:pt>
                <c:pt idx="122">
                  <c:v>1.3306038894575231E-2</c:v>
                </c:pt>
                <c:pt idx="123">
                  <c:v>2.6609898882384245E-3</c:v>
                </c:pt>
                <c:pt idx="124">
                  <c:v>5.3937432578209281E-3</c:v>
                </c:pt>
                <c:pt idx="125">
                  <c:v>4.3407487791644059E-3</c:v>
                </c:pt>
                <c:pt idx="126">
                  <c:v>3.7016264722378012E-2</c:v>
                </c:pt>
                <c:pt idx="127">
                  <c:v>1.977401129943503E-2</c:v>
                </c:pt>
                <c:pt idx="128">
                  <c:v>6.4667842445620223E-3</c:v>
                </c:pt>
                <c:pt idx="129">
                  <c:v>0.28562980484920164</c:v>
                </c:pt>
                <c:pt idx="130">
                  <c:v>1.4129736673089274E-2</c:v>
                </c:pt>
                <c:pt idx="131">
                  <c:v>1.6183412002697236E-2</c:v>
                </c:pt>
                <c:pt idx="132">
                  <c:v>3.4364261168384883E-2</c:v>
                </c:pt>
                <c:pt idx="133">
                  <c:v>2.5430680885972109E-2</c:v>
                </c:pt>
                <c:pt idx="134">
                  <c:v>2.9118136439267885E-2</c:v>
                </c:pt>
                <c:pt idx="135">
                  <c:v>9.3537414965986394E-3</c:v>
                </c:pt>
                <c:pt idx="136">
                  <c:v>6.1696658097686374E-2</c:v>
                </c:pt>
                <c:pt idx="137">
                  <c:v>1.4072119613016711E-2</c:v>
                </c:pt>
                <c:pt idx="138">
                  <c:v>6.0954063604240286E-2</c:v>
                </c:pt>
                <c:pt idx="139">
                  <c:v>1.7730496453900709E-3</c:v>
                </c:pt>
                <c:pt idx="140">
                  <c:v>4.818181818181818E-2</c:v>
                </c:pt>
                <c:pt idx="141">
                  <c:v>1.7924528301886792E-2</c:v>
                </c:pt>
                <c:pt idx="142">
                  <c:v>4.3157894736842103E-2</c:v>
                </c:pt>
                <c:pt idx="143">
                  <c:v>8.1344902386117135E-2</c:v>
                </c:pt>
                <c:pt idx="144">
                  <c:v>5.7331863285556783E-2</c:v>
                </c:pt>
                <c:pt idx="145">
                  <c:v>2.0594965675057208E-2</c:v>
                </c:pt>
                <c:pt idx="146">
                  <c:v>1.6184971098265895E-2</c:v>
                </c:pt>
                <c:pt idx="147">
                  <c:v>1.1723329425556858E-2</c:v>
                </c:pt>
                <c:pt idx="148">
                  <c:v>2.7063599458728013E-3</c:v>
                </c:pt>
                <c:pt idx="149">
                  <c:v>1.2838801711840228E-2</c:v>
                </c:pt>
                <c:pt idx="150">
                  <c:v>6.0085836909871244E-2</c:v>
                </c:pt>
                <c:pt idx="151">
                  <c:v>5.9347181008902079E-2</c:v>
                </c:pt>
                <c:pt idx="152">
                  <c:v>4.1257367387033402E-2</c:v>
                </c:pt>
                <c:pt idx="153">
                  <c:v>2.3762376237623763E-2</c:v>
                </c:pt>
                <c:pt idx="154">
                  <c:v>1.5151515151515152E-2</c:v>
                </c:pt>
                <c:pt idx="155">
                  <c:v>0</c:v>
                </c:pt>
                <c:pt idx="156">
                  <c:v>5.1413881748071981E-2</c:v>
                </c:pt>
                <c:pt idx="157">
                  <c:v>2.8795811518324606E-2</c:v>
                </c:pt>
                <c:pt idx="158">
                  <c:v>2.6455026455026454E-3</c:v>
                </c:pt>
                <c:pt idx="159">
                  <c:v>1.977401129943503E-2</c:v>
                </c:pt>
                <c:pt idx="160">
                  <c:v>1.7142857142857144E-2</c:v>
                </c:pt>
                <c:pt idx="161">
                  <c:v>2.9069767441860465E-2</c:v>
                </c:pt>
                <c:pt idx="162">
                  <c:v>2.4539877300613498E-2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5.4054054054054057E-2</c:v>
                </c:pt>
                <c:pt idx="167">
                  <c:v>2.1276595744680851E-2</c:v>
                </c:pt>
                <c:pt idx="168">
                  <c:v>3.4482758620689655E-2</c:v>
                </c:pt>
                <c:pt idx="169">
                  <c:v>0</c:v>
                </c:pt>
                <c:pt idx="170">
                  <c:v>6.363636363636363E-2</c:v>
                </c:pt>
                <c:pt idx="171">
                  <c:v>0</c:v>
                </c:pt>
                <c:pt idx="172">
                  <c:v>3.4883720930232558E-2</c:v>
                </c:pt>
                <c:pt idx="173">
                  <c:v>1.1627906976744186E-2</c:v>
                </c:pt>
                <c:pt idx="174">
                  <c:v>0</c:v>
                </c:pt>
                <c:pt idx="175">
                  <c:v>0</c:v>
                </c:pt>
                <c:pt idx="176">
                  <c:v>4.1666666666666664E-2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5F8-A218-8554E6F4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0735"/>
        <c:axId val="136219375"/>
      </c:scatterChart>
      <c:valAx>
        <c:axId val="1362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375"/>
        <c:crosses val="autoZero"/>
        <c:crossBetween val="midCat"/>
      </c:valAx>
      <c:valAx>
        <c:axId val="1362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Confirmed Cases Over Time</a:t>
            </a:r>
            <a:endParaRPr lang="en-US"/>
          </a:p>
        </c:rich>
      </c:tx>
      <c:layout>
        <c:manualLayout>
          <c:xMode val="edge"/>
          <c:yMode val="edge"/>
          <c:x val="0.18293253173012688"/>
          <c:y val="4.1211477005741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Wise analysis'!$B$1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 Wise analysis'!$A$2:$A$191</c:f>
              <c:numCache>
                <c:formatCode>m/d/yyyy</c:formatCode>
                <c:ptCount val="1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cat>
          <c:val>
            <c:numRef>
              <c:f>'day Wise analysis'!$B$2:$B$191</c:f>
              <c:numCache>
                <c:formatCode>General</c:formatCode>
                <c:ptCount val="1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30802</c:v>
                </c:pt>
                <c:pt idx="16">
                  <c:v>34334</c:v>
                </c:pt>
                <c:pt idx="17">
                  <c:v>37068</c:v>
                </c:pt>
                <c:pt idx="18">
                  <c:v>40095</c:v>
                </c:pt>
                <c:pt idx="19">
                  <c:v>42633</c:v>
                </c:pt>
                <c:pt idx="20">
                  <c:v>44675</c:v>
                </c:pt>
                <c:pt idx="21">
                  <c:v>46561</c:v>
                </c:pt>
                <c:pt idx="22">
                  <c:v>60206</c:v>
                </c:pt>
                <c:pt idx="23">
                  <c:v>66690</c:v>
                </c:pt>
                <c:pt idx="24">
                  <c:v>68765</c:v>
                </c:pt>
                <c:pt idx="25">
                  <c:v>70879</c:v>
                </c:pt>
                <c:pt idx="26">
                  <c:v>72815</c:v>
                </c:pt>
                <c:pt idx="27">
                  <c:v>74609</c:v>
                </c:pt>
                <c:pt idx="28">
                  <c:v>75030</c:v>
                </c:pt>
                <c:pt idx="29">
                  <c:v>75577</c:v>
                </c:pt>
                <c:pt idx="30">
                  <c:v>76206</c:v>
                </c:pt>
                <c:pt idx="31">
                  <c:v>77967</c:v>
                </c:pt>
                <c:pt idx="32">
                  <c:v>78290</c:v>
                </c:pt>
                <c:pt idx="33">
                  <c:v>78854</c:v>
                </c:pt>
                <c:pt idx="34">
                  <c:v>79707</c:v>
                </c:pt>
                <c:pt idx="35">
                  <c:v>80670</c:v>
                </c:pt>
                <c:pt idx="36">
                  <c:v>82034</c:v>
                </c:pt>
                <c:pt idx="37">
                  <c:v>83411</c:v>
                </c:pt>
                <c:pt idx="38">
                  <c:v>85306</c:v>
                </c:pt>
                <c:pt idx="39">
                  <c:v>87690</c:v>
                </c:pt>
                <c:pt idx="40">
                  <c:v>89664</c:v>
                </c:pt>
                <c:pt idx="41">
                  <c:v>92241</c:v>
                </c:pt>
                <c:pt idx="42">
                  <c:v>94540</c:v>
                </c:pt>
                <c:pt idx="43">
                  <c:v>97331</c:v>
                </c:pt>
                <c:pt idx="44">
                  <c:v>101274</c:v>
                </c:pt>
                <c:pt idx="45">
                  <c:v>105312</c:v>
                </c:pt>
                <c:pt idx="46">
                  <c:v>109266</c:v>
                </c:pt>
                <c:pt idx="47">
                  <c:v>113166</c:v>
                </c:pt>
                <c:pt idx="48">
                  <c:v>118190</c:v>
                </c:pt>
                <c:pt idx="49">
                  <c:v>125853</c:v>
                </c:pt>
                <c:pt idx="50">
                  <c:v>131603</c:v>
                </c:pt>
                <c:pt idx="51">
                  <c:v>146008</c:v>
                </c:pt>
                <c:pt idx="52">
                  <c:v>157114</c:v>
                </c:pt>
                <c:pt idx="53">
                  <c:v>168260</c:v>
                </c:pt>
                <c:pt idx="54">
                  <c:v>182919</c:v>
                </c:pt>
                <c:pt idx="55">
                  <c:v>198757</c:v>
                </c:pt>
                <c:pt idx="56">
                  <c:v>218343</c:v>
                </c:pt>
                <c:pt idx="57">
                  <c:v>246261</c:v>
                </c:pt>
                <c:pt idx="58">
                  <c:v>275869</c:v>
                </c:pt>
                <c:pt idx="59">
                  <c:v>308175</c:v>
                </c:pt>
                <c:pt idx="60">
                  <c:v>341585</c:v>
                </c:pt>
                <c:pt idx="61">
                  <c:v>383750</c:v>
                </c:pt>
                <c:pt idx="62">
                  <c:v>424889</c:v>
                </c:pt>
                <c:pt idx="63">
                  <c:v>475706</c:v>
                </c:pt>
                <c:pt idx="64">
                  <c:v>538666</c:v>
                </c:pt>
                <c:pt idx="65">
                  <c:v>603066</c:v>
                </c:pt>
                <c:pt idx="66">
                  <c:v>670723</c:v>
                </c:pt>
                <c:pt idx="67">
                  <c:v>730300</c:v>
                </c:pt>
                <c:pt idx="68">
                  <c:v>794939</c:v>
                </c:pt>
                <c:pt idx="69">
                  <c:v>871355</c:v>
                </c:pt>
                <c:pt idx="70">
                  <c:v>947569</c:v>
                </c:pt>
                <c:pt idx="71">
                  <c:v>1028968</c:v>
                </c:pt>
                <c:pt idx="72">
                  <c:v>1112123</c:v>
                </c:pt>
                <c:pt idx="73">
                  <c:v>1192586</c:v>
                </c:pt>
                <c:pt idx="74">
                  <c:v>1264304</c:v>
                </c:pt>
                <c:pt idx="75">
                  <c:v>1336976</c:v>
                </c:pt>
                <c:pt idx="76">
                  <c:v>1413849</c:v>
                </c:pt>
                <c:pt idx="77">
                  <c:v>1497624</c:v>
                </c:pt>
                <c:pt idx="78">
                  <c:v>1584249</c:v>
                </c:pt>
                <c:pt idx="79">
                  <c:v>1671907</c:v>
                </c:pt>
                <c:pt idx="80">
                  <c:v>1748872</c:v>
                </c:pt>
                <c:pt idx="81">
                  <c:v>1845653</c:v>
                </c:pt>
                <c:pt idx="82">
                  <c:v>1915247</c:v>
                </c:pt>
                <c:pt idx="83">
                  <c:v>1985174</c:v>
                </c:pt>
                <c:pt idx="84">
                  <c:v>2066003</c:v>
                </c:pt>
                <c:pt idx="85">
                  <c:v>2162715</c:v>
                </c:pt>
                <c:pt idx="86">
                  <c:v>2250439</c:v>
                </c:pt>
                <c:pt idx="87">
                  <c:v>2324396</c:v>
                </c:pt>
                <c:pt idx="88">
                  <c:v>2404919</c:v>
                </c:pt>
                <c:pt idx="89">
                  <c:v>2478258</c:v>
                </c:pt>
                <c:pt idx="90">
                  <c:v>2553508</c:v>
                </c:pt>
                <c:pt idx="91">
                  <c:v>2630314</c:v>
                </c:pt>
                <c:pt idx="92">
                  <c:v>2719327</c:v>
                </c:pt>
                <c:pt idx="93">
                  <c:v>2806267</c:v>
                </c:pt>
                <c:pt idx="94">
                  <c:v>2891199</c:v>
                </c:pt>
                <c:pt idx="95">
                  <c:v>2964146</c:v>
                </c:pt>
                <c:pt idx="96">
                  <c:v>3032850</c:v>
                </c:pt>
                <c:pt idx="97">
                  <c:v>3108149</c:v>
                </c:pt>
                <c:pt idx="98">
                  <c:v>3185195</c:v>
                </c:pt>
                <c:pt idx="99">
                  <c:v>3268876</c:v>
                </c:pt>
                <c:pt idx="100">
                  <c:v>3355922</c:v>
                </c:pt>
                <c:pt idx="101">
                  <c:v>3437608</c:v>
                </c:pt>
                <c:pt idx="102">
                  <c:v>3515244</c:v>
                </c:pt>
                <c:pt idx="103">
                  <c:v>3591321</c:v>
                </c:pt>
                <c:pt idx="104">
                  <c:v>3671310</c:v>
                </c:pt>
                <c:pt idx="105">
                  <c:v>3761332</c:v>
                </c:pt>
                <c:pt idx="106">
                  <c:v>3850418</c:v>
                </c:pt>
                <c:pt idx="107">
                  <c:v>3941935</c:v>
                </c:pt>
                <c:pt idx="108">
                  <c:v>4027781</c:v>
                </c:pt>
                <c:pt idx="109">
                  <c:v>4104027</c:v>
                </c:pt>
                <c:pt idx="110">
                  <c:v>4180268</c:v>
                </c:pt>
                <c:pt idx="111">
                  <c:v>4263867</c:v>
                </c:pt>
                <c:pt idx="112">
                  <c:v>4348619</c:v>
                </c:pt>
                <c:pt idx="113">
                  <c:v>4445724</c:v>
                </c:pt>
                <c:pt idx="114">
                  <c:v>4542073</c:v>
                </c:pt>
                <c:pt idx="115">
                  <c:v>4637485</c:v>
                </c:pt>
                <c:pt idx="116">
                  <c:v>4715994</c:v>
                </c:pt>
                <c:pt idx="117">
                  <c:v>4804278</c:v>
                </c:pt>
                <c:pt idx="118">
                  <c:v>4900702</c:v>
                </c:pt>
                <c:pt idx="119">
                  <c:v>5003730</c:v>
                </c:pt>
                <c:pt idx="120">
                  <c:v>5110064</c:v>
                </c:pt>
                <c:pt idx="121">
                  <c:v>5216964</c:v>
                </c:pt>
                <c:pt idx="122">
                  <c:v>5322253</c:v>
                </c:pt>
                <c:pt idx="123">
                  <c:v>5417579</c:v>
                </c:pt>
                <c:pt idx="124">
                  <c:v>5504542</c:v>
                </c:pt>
                <c:pt idx="125">
                  <c:v>5597064</c:v>
                </c:pt>
                <c:pt idx="126">
                  <c:v>5699664</c:v>
                </c:pt>
                <c:pt idx="127">
                  <c:v>5818978</c:v>
                </c:pt>
                <c:pt idx="128">
                  <c:v>5940145</c:v>
                </c:pt>
                <c:pt idx="129">
                  <c:v>6077978</c:v>
                </c:pt>
                <c:pt idx="130">
                  <c:v>6185530</c:v>
                </c:pt>
                <c:pt idx="131">
                  <c:v>6280725</c:v>
                </c:pt>
                <c:pt idx="132">
                  <c:v>6401536</c:v>
                </c:pt>
                <c:pt idx="133">
                  <c:v>6520924</c:v>
                </c:pt>
                <c:pt idx="134">
                  <c:v>6647861</c:v>
                </c:pt>
                <c:pt idx="135">
                  <c:v>6778724</c:v>
                </c:pt>
                <c:pt idx="136">
                  <c:v>6914666</c:v>
                </c:pt>
                <c:pt idx="137">
                  <c:v>7026925</c:v>
                </c:pt>
                <c:pt idx="138">
                  <c:v>7129150</c:v>
                </c:pt>
                <c:pt idx="139">
                  <c:v>7253492</c:v>
                </c:pt>
                <c:pt idx="140">
                  <c:v>7387517</c:v>
                </c:pt>
                <c:pt idx="141">
                  <c:v>7525631</c:v>
                </c:pt>
                <c:pt idx="142">
                  <c:v>7654725</c:v>
                </c:pt>
                <c:pt idx="143">
                  <c:v>7790735</c:v>
                </c:pt>
                <c:pt idx="144">
                  <c:v>7924156</c:v>
                </c:pt>
                <c:pt idx="145">
                  <c:v>8043794</c:v>
                </c:pt>
                <c:pt idx="146">
                  <c:v>8185197</c:v>
                </c:pt>
                <c:pt idx="147">
                  <c:v>8327050</c:v>
                </c:pt>
                <c:pt idx="148">
                  <c:v>8466978</c:v>
                </c:pt>
                <c:pt idx="149">
                  <c:v>8647784</c:v>
                </c:pt>
                <c:pt idx="150">
                  <c:v>8805336</c:v>
                </c:pt>
                <c:pt idx="151">
                  <c:v>8933875</c:v>
                </c:pt>
                <c:pt idx="152">
                  <c:v>9071733</c:v>
                </c:pt>
                <c:pt idx="153">
                  <c:v>9237071</c:v>
                </c:pt>
                <c:pt idx="154">
                  <c:v>9408254</c:v>
                </c:pt>
                <c:pt idx="155">
                  <c:v>9586141</c:v>
                </c:pt>
                <c:pt idx="156">
                  <c:v>9777487</c:v>
                </c:pt>
                <c:pt idx="157">
                  <c:v>9955597</c:v>
                </c:pt>
                <c:pt idx="158">
                  <c:v>10117227</c:v>
                </c:pt>
                <c:pt idx="159">
                  <c:v>10275799</c:v>
                </c:pt>
                <c:pt idx="160">
                  <c:v>10449697</c:v>
                </c:pt>
                <c:pt idx="161">
                  <c:v>10667386</c:v>
                </c:pt>
                <c:pt idx="162">
                  <c:v>10875091</c:v>
                </c:pt>
                <c:pt idx="163">
                  <c:v>11078585</c:v>
                </c:pt>
                <c:pt idx="164">
                  <c:v>11272152</c:v>
                </c:pt>
                <c:pt idx="165">
                  <c:v>11454847</c:v>
                </c:pt>
                <c:pt idx="166">
                  <c:v>11622190</c:v>
                </c:pt>
                <c:pt idx="167">
                  <c:v>11833034</c:v>
                </c:pt>
                <c:pt idx="168">
                  <c:v>12044836</c:v>
                </c:pt>
                <c:pt idx="169">
                  <c:v>12273063</c:v>
                </c:pt>
                <c:pt idx="170">
                  <c:v>12505640</c:v>
                </c:pt>
                <c:pt idx="171">
                  <c:v>12721968</c:v>
                </c:pt>
                <c:pt idx="172">
                  <c:v>12914636</c:v>
                </c:pt>
                <c:pt idx="173">
                  <c:v>13107415</c:v>
                </c:pt>
                <c:pt idx="174">
                  <c:v>13328867</c:v>
                </c:pt>
                <c:pt idx="175">
                  <c:v>13559984</c:v>
                </c:pt>
                <c:pt idx="176">
                  <c:v>13812525</c:v>
                </c:pt>
                <c:pt idx="177">
                  <c:v>14054563</c:v>
                </c:pt>
                <c:pt idx="178">
                  <c:v>14292198</c:v>
                </c:pt>
                <c:pt idx="179">
                  <c:v>14506845</c:v>
                </c:pt>
                <c:pt idx="180">
                  <c:v>14713623</c:v>
                </c:pt>
                <c:pt idx="181">
                  <c:v>14947078</c:v>
                </c:pt>
                <c:pt idx="182">
                  <c:v>15227725</c:v>
                </c:pt>
                <c:pt idx="183">
                  <c:v>15510481</c:v>
                </c:pt>
                <c:pt idx="184">
                  <c:v>15791645</c:v>
                </c:pt>
                <c:pt idx="185">
                  <c:v>16047190</c:v>
                </c:pt>
                <c:pt idx="186">
                  <c:v>16251796</c:v>
                </c:pt>
                <c:pt idx="187">
                  <c:v>16480485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5-4289-AC3E-88B487BB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9071"/>
        <c:axId val="32237151"/>
      </c:lineChart>
      <c:dateAx>
        <c:axId val="322390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7151"/>
        <c:crosses val="autoZero"/>
        <c:auto val="1"/>
        <c:lblOffset val="100"/>
        <c:baseTimeUnit val="days"/>
      </c:dateAx>
      <c:valAx>
        <c:axId val="322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Confirmed vs Deaths vs Recovered Over Time</a:t>
            </a:r>
            <a:endPara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Wise analysis'!$J$1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 Wise analysis'!$I$2:$I$191</c:f>
              <c:numCache>
                <c:formatCode>m/d/yyyy</c:formatCode>
                <c:ptCount val="1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cat>
          <c:val>
            <c:numRef>
              <c:f>'day Wise analysis'!$J$2:$J$191</c:f>
              <c:numCache>
                <c:formatCode>General</c:formatCode>
                <c:ptCount val="1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30802</c:v>
                </c:pt>
                <c:pt idx="16">
                  <c:v>34334</c:v>
                </c:pt>
                <c:pt idx="17">
                  <c:v>37068</c:v>
                </c:pt>
                <c:pt idx="18">
                  <c:v>40095</c:v>
                </c:pt>
                <c:pt idx="19">
                  <c:v>42633</c:v>
                </c:pt>
                <c:pt idx="20">
                  <c:v>44675</c:v>
                </c:pt>
                <c:pt idx="21">
                  <c:v>46561</c:v>
                </c:pt>
                <c:pt idx="22">
                  <c:v>60206</c:v>
                </c:pt>
                <c:pt idx="23">
                  <c:v>66690</c:v>
                </c:pt>
                <c:pt idx="24">
                  <c:v>68765</c:v>
                </c:pt>
                <c:pt idx="25">
                  <c:v>70879</c:v>
                </c:pt>
                <c:pt idx="26">
                  <c:v>72815</c:v>
                </c:pt>
                <c:pt idx="27">
                  <c:v>74609</c:v>
                </c:pt>
                <c:pt idx="28">
                  <c:v>75030</c:v>
                </c:pt>
                <c:pt idx="29">
                  <c:v>75577</c:v>
                </c:pt>
                <c:pt idx="30">
                  <c:v>76206</c:v>
                </c:pt>
                <c:pt idx="31">
                  <c:v>77967</c:v>
                </c:pt>
                <c:pt idx="32">
                  <c:v>78290</c:v>
                </c:pt>
                <c:pt idx="33">
                  <c:v>78854</c:v>
                </c:pt>
                <c:pt idx="34">
                  <c:v>79707</c:v>
                </c:pt>
                <c:pt idx="35">
                  <c:v>80670</c:v>
                </c:pt>
                <c:pt idx="36">
                  <c:v>82034</c:v>
                </c:pt>
                <c:pt idx="37">
                  <c:v>83411</c:v>
                </c:pt>
                <c:pt idx="38">
                  <c:v>85306</c:v>
                </c:pt>
                <c:pt idx="39">
                  <c:v>87690</c:v>
                </c:pt>
                <c:pt idx="40">
                  <c:v>89664</c:v>
                </c:pt>
                <c:pt idx="41">
                  <c:v>92241</c:v>
                </c:pt>
                <c:pt idx="42">
                  <c:v>94540</c:v>
                </c:pt>
                <c:pt idx="43">
                  <c:v>97331</c:v>
                </c:pt>
                <c:pt idx="44">
                  <c:v>101274</c:v>
                </c:pt>
                <c:pt idx="45">
                  <c:v>105312</c:v>
                </c:pt>
                <c:pt idx="46">
                  <c:v>109266</c:v>
                </c:pt>
                <c:pt idx="47">
                  <c:v>113166</c:v>
                </c:pt>
                <c:pt idx="48">
                  <c:v>118190</c:v>
                </c:pt>
                <c:pt idx="49">
                  <c:v>125853</c:v>
                </c:pt>
                <c:pt idx="50">
                  <c:v>131603</c:v>
                </c:pt>
                <c:pt idx="51">
                  <c:v>146008</c:v>
                </c:pt>
                <c:pt idx="52">
                  <c:v>157114</c:v>
                </c:pt>
                <c:pt idx="53">
                  <c:v>168260</c:v>
                </c:pt>
                <c:pt idx="54">
                  <c:v>182919</c:v>
                </c:pt>
                <c:pt idx="55">
                  <c:v>198757</c:v>
                </c:pt>
                <c:pt idx="56">
                  <c:v>218343</c:v>
                </c:pt>
                <c:pt idx="57">
                  <c:v>246261</c:v>
                </c:pt>
                <c:pt idx="58">
                  <c:v>275869</c:v>
                </c:pt>
                <c:pt idx="59">
                  <c:v>308175</c:v>
                </c:pt>
                <c:pt idx="60">
                  <c:v>341585</c:v>
                </c:pt>
                <c:pt idx="61">
                  <c:v>383750</c:v>
                </c:pt>
                <c:pt idx="62">
                  <c:v>424889</c:v>
                </c:pt>
                <c:pt idx="63">
                  <c:v>475706</c:v>
                </c:pt>
                <c:pt idx="64">
                  <c:v>538666</c:v>
                </c:pt>
                <c:pt idx="65">
                  <c:v>603066</c:v>
                </c:pt>
                <c:pt idx="66">
                  <c:v>670723</c:v>
                </c:pt>
                <c:pt idx="67">
                  <c:v>730300</c:v>
                </c:pt>
                <c:pt idx="68">
                  <c:v>794939</c:v>
                </c:pt>
                <c:pt idx="69">
                  <c:v>871355</c:v>
                </c:pt>
                <c:pt idx="70">
                  <c:v>947569</c:v>
                </c:pt>
                <c:pt idx="71">
                  <c:v>1028968</c:v>
                </c:pt>
                <c:pt idx="72">
                  <c:v>1112123</c:v>
                </c:pt>
                <c:pt idx="73">
                  <c:v>1192586</c:v>
                </c:pt>
                <c:pt idx="74">
                  <c:v>1264304</c:v>
                </c:pt>
                <c:pt idx="75">
                  <c:v>1336976</c:v>
                </c:pt>
                <c:pt idx="76">
                  <c:v>1413849</c:v>
                </c:pt>
                <c:pt idx="77">
                  <c:v>1497624</c:v>
                </c:pt>
                <c:pt idx="78">
                  <c:v>1584249</c:v>
                </c:pt>
                <c:pt idx="79">
                  <c:v>1671907</c:v>
                </c:pt>
                <c:pt idx="80">
                  <c:v>1748872</c:v>
                </c:pt>
                <c:pt idx="81">
                  <c:v>1845653</c:v>
                </c:pt>
                <c:pt idx="82">
                  <c:v>1915247</c:v>
                </c:pt>
                <c:pt idx="83">
                  <c:v>1985174</c:v>
                </c:pt>
                <c:pt idx="84">
                  <c:v>2066003</c:v>
                </c:pt>
                <c:pt idx="85">
                  <c:v>2162715</c:v>
                </c:pt>
                <c:pt idx="86">
                  <c:v>2250439</c:v>
                </c:pt>
                <c:pt idx="87">
                  <c:v>2324396</c:v>
                </c:pt>
                <c:pt idx="88">
                  <c:v>2404919</c:v>
                </c:pt>
                <c:pt idx="89">
                  <c:v>2478258</c:v>
                </c:pt>
                <c:pt idx="90">
                  <c:v>2553508</c:v>
                </c:pt>
                <c:pt idx="91">
                  <c:v>2630314</c:v>
                </c:pt>
                <c:pt idx="92">
                  <c:v>2719327</c:v>
                </c:pt>
                <c:pt idx="93">
                  <c:v>2806267</c:v>
                </c:pt>
                <c:pt idx="94">
                  <c:v>2891199</c:v>
                </c:pt>
                <c:pt idx="95">
                  <c:v>2964146</c:v>
                </c:pt>
                <c:pt idx="96">
                  <c:v>3032850</c:v>
                </c:pt>
                <c:pt idx="97">
                  <c:v>3108149</c:v>
                </c:pt>
                <c:pt idx="98">
                  <c:v>3185195</c:v>
                </c:pt>
                <c:pt idx="99">
                  <c:v>3268876</c:v>
                </c:pt>
                <c:pt idx="100">
                  <c:v>3355922</c:v>
                </c:pt>
                <c:pt idx="101">
                  <c:v>3437608</c:v>
                </c:pt>
                <c:pt idx="102">
                  <c:v>3515244</c:v>
                </c:pt>
                <c:pt idx="103">
                  <c:v>3591321</c:v>
                </c:pt>
                <c:pt idx="104">
                  <c:v>3671310</c:v>
                </c:pt>
                <c:pt idx="105">
                  <c:v>3761332</c:v>
                </c:pt>
                <c:pt idx="106">
                  <c:v>3850418</c:v>
                </c:pt>
                <c:pt idx="107">
                  <c:v>3941935</c:v>
                </c:pt>
                <c:pt idx="108">
                  <c:v>4027781</c:v>
                </c:pt>
                <c:pt idx="109">
                  <c:v>4104027</c:v>
                </c:pt>
                <c:pt idx="110">
                  <c:v>4180268</c:v>
                </c:pt>
                <c:pt idx="111">
                  <c:v>4263867</c:v>
                </c:pt>
                <c:pt idx="112">
                  <c:v>4348619</c:v>
                </c:pt>
                <c:pt idx="113">
                  <c:v>4445724</c:v>
                </c:pt>
                <c:pt idx="114">
                  <c:v>4542073</c:v>
                </c:pt>
                <c:pt idx="115">
                  <c:v>4637485</c:v>
                </c:pt>
                <c:pt idx="116">
                  <c:v>4715994</c:v>
                </c:pt>
                <c:pt idx="117">
                  <c:v>4804278</c:v>
                </c:pt>
                <c:pt idx="118">
                  <c:v>4900702</c:v>
                </c:pt>
                <c:pt idx="119">
                  <c:v>5003730</c:v>
                </c:pt>
                <c:pt idx="120">
                  <c:v>5110064</c:v>
                </c:pt>
                <c:pt idx="121">
                  <c:v>5216964</c:v>
                </c:pt>
                <c:pt idx="122">
                  <c:v>5322253</c:v>
                </c:pt>
                <c:pt idx="123">
                  <c:v>5417579</c:v>
                </c:pt>
                <c:pt idx="124">
                  <c:v>5504542</c:v>
                </c:pt>
                <c:pt idx="125">
                  <c:v>5597064</c:v>
                </c:pt>
                <c:pt idx="126">
                  <c:v>5699664</c:v>
                </c:pt>
                <c:pt idx="127">
                  <c:v>5818978</c:v>
                </c:pt>
                <c:pt idx="128">
                  <c:v>5940145</c:v>
                </c:pt>
                <c:pt idx="129">
                  <c:v>6077978</c:v>
                </c:pt>
                <c:pt idx="130">
                  <c:v>6185530</c:v>
                </c:pt>
                <c:pt idx="131">
                  <c:v>6280725</c:v>
                </c:pt>
                <c:pt idx="132">
                  <c:v>6401536</c:v>
                </c:pt>
                <c:pt idx="133">
                  <c:v>6520924</c:v>
                </c:pt>
                <c:pt idx="134">
                  <c:v>6647861</c:v>
                </c:pt>
                <c:pt idx="135">
                  <c:v>6778724</c:v>
                </c:pt>
                <c:pt idx="136">
                  <c:v>6914666</c:v>
                </c:pt>
                <c:pt idx="137">
                  <c:v>7026925</c:v>
                </c:pt>
                <c:pt idx="138">
                  <c:v>7129150</c:v>
                </c:pt>
                <c:pt idx="139">
                  <c:v>7253492</c:v>
                </c:pt>
                <c:pt idx="140">
                  <c:v>7387517</c:v>
                </c:pt>
                <c:pt idx="141">
                  <c:v>7525631</c:v>
                </c:pt>
                <c:pt idx="142">
                  <c:v>7654725</c:v>
                </c:pt>
                <c:pt idx="143">
                  <c:v>7790735</c:v>
                </c:pt>
                <c:pt idx="144">
                  <c:v>7924156</c:v>
                </c:pt>
                <c:pt idx="145">
                  <c:v>8043794</c:v>
                </c:pt>
                <c:pt idx="146">
                  <c:v>8185197</c:v>
                </c:pt>
                <c:pt idx="147">
                  <c:v>8327050</c:v>
                </c:pt>
                <c:pt idx="148">
                  <c:v>8466978</c:v>
                </c:pt>
                <c:pt idx="149">
                  <c:v>8647784</c:v>
                </c:pt>
                <c:pt idx="150">
                  <c:v>8805336</c:v>
                </c:pt>
                <c:pt idx="151">
                  <c:v>8933875</c:v>
                </c:pt>
                <c:pt idx="152">
                  <c:v>9071733</c:v>
                </c:pt>
                <c:pt idx="153">
                  <c:v>9237071</c:v>
                </c:pt>
                <c:pt idx="154">
                  <c:v>9408254</c:v>
                </c:pt>
                <c:pt idx="155">
                  <c:v>9586141</c:v>
                </c:pt>
                <c:pt idx="156">
                  <c:v>9777487</c:v>
                </c:pt>
                <c:pt idx="157">
                  <c:v>9955597</c:v>
                </c:pt>
                <c:pt idx="158">
                  <c:v>10117227</c:v>
                </c:pt>
                <c:pt idx="159">
                  <c:v>10275799</c:v>
                </c:pt>
                <c:pt idx="160">
                  <c:v>10449697</c:v>
                </c:pt>
                <c:pt idx="161">
                  <c:v>10667386</c:v>
                </c:pt>
                <c:pt idx="162">
                  <c:v>10875091</c:v>
                </c:pt>
                <c:pt idx="163">
                  <c:v>11078585</c:v>
                </c:pt>
                <c:pt idx="164">
                  <c:v>11272152</c:v>
                </c:pt>
                <c:pt idx="165">
                  <c:v>11454847</c:v>
                </c:pt>
                <c:pt idx="166">
                  <c:v>11622190</c:v>
                </c:pt>
                <c:pt idx="167">
                  <c:v>11833034</c:v>
                </c:pt>
                <c:pt idx="168">
                  <c:v>12044836</c:v>
                </c:pt>
                <c:pt idx="169">
                  <c:v>12273063</c:v>
                </c:pt>
                <c:pt idx="170">
                  <c:v>12505640</c:v>
                </c:pt>
                <c:pt idx="171">
                  <c:v>12721968</c:v>
                </c:pt>
                <c:pt idx="172">
                  <c:v>12914636</c:v>
                </c:pt>
                <c:pt idx="173">
                  <c:v>13107415</c:v>
                </c:pt>
                <c:pt idx="174">
                  <c:v>13328867</c:v>
                </c:pt>
                <c:pt idx="175">
                  <c:v>13559984</c:v>
                </c:pt>
                <c:pt idx="176">
                  <c:v>13812525</c:v>
                </c:pt>
                <c:pt idx="177">
                  <c:v>14054563</c:v>
                </c:pt>
                <c:pt idx="178">
                  <c:v>14292198</c:v>
                </c:pt>
                <c:pt idx="179">
                  <c:v>14506845</c:v>
                </c:pt>
                <c:pt idx="180">
                  <c:v>14713623</c:v>
                </c:pt>
                <c:pt idx="181">
                  <c:v>14947078</c:v>
                </c:pt>
                <c:pt idx="182">
                  <c:v>15227725</c:v>
                </c:pt>
                <c:pt idx="183">
                  <c:v>15510481</c:v>
                </c:pt>
                <c:pt idx="184">
                  <c:v>15791645</c:v>
                </c:pt>
                <c:pt idx="185">
                  <c:v>16047190</c:v>
                </c:pt>
                <c:pt idx="186">
                  <c:v>16251796</c:v>
                </c:pt>
                <c:pt idx="187">
                  <c:v>16480485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4-40ED-92C7-215AFF610746}"/>
            </c:ext>
          </c:extLst>
        </c:ser>
        <c:ser>
          <c:idx val="1"/>
          <c:order val="1"/>
          <c:tx>
            <c:strRef>
              <c:f>'day Wise analysis'!$K$1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 Wise analysis'!$I$2:$I$191</c:f>
              <c:numCache>
                <c:formatCode>m/d/yyyy</c:formatCode>
                <c:ptCount val="1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cat>
          <c:val>
            <c:numRef>
              <c:f>'day Wise analysis'!$K$2:$K$191</c:f>
              <c:numCache>
                <c:formatCode>General</c:formatCode>
                <c:ptCount val="1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2246</c:v>
                </c:pt>
                <c:pt idx="30">
                  <c:v>2250</c:v>
                </c:pt>
                <c:pt idx="31">
                  <c:v>2457</c:v>
                </c:pt>
                <c:pt idx="32">
                  <c:v>2467</c:v>
                </c:pt>
                <c:pt idx="33">
                  <c:v>2627</c:v>
                </c:pt>
                <c:pt idx="34">
                  <c:v>2707</c:v>
                </c:pt>
                <c:pt idx="35">
                  <c:v>2767</c:v>
                </c:pt>
                <c:pt idx="36">
                  <c:v>2810</c:v>
                </c:pt>
                <c:pt idx="37">
                  <c:v>2867</c:v>
                </c:pt>
                <c:pt idx="38">
                  <c:v>2936</c:v>
                </c:pt>
                <c:pt idx="39">
                  <c:v>2990</c:v>
                </c:pt>
                <c:pt idx="40">
                  <c:v>3079</c:v>
                </c:pt>
                <c:pt idx="41">
                  <c:v>3154</c:v>
                </c:pt>
                <c:pt idx="42">
                  <c:v>3249</c:v>
                </c:pt>
                <c:pt idx="43">
                  <c:v>3342</c:v>
                </c:pt>
                <c:pt idx="44">
                  <c:v>3454</c:v>
                </c:pt>
                <c:pt idx="45">
                  <c:v>3553</c:v>
                </c:pt>
                <c:pt idx="46">
                  <c:v>3797</c:v>
                </c:pt>
                <c:pt idx="47">
                  <c:v>3981</c:v>
                </c:pt>
                <c:pt idx="48">
                  <c:v>4260</c:v>
                </c:pt>
                <c:pt idx="49">
                  <c:v>4604</c:v>
                </c:pt>
                <c:pt idx="50">
                  <c:v>4909</c:v>
                </c:pt>
                <c:pt idx="51">
                  <c:v>5406</c:v>
                </c:pt>
                <c:pt idx="52">
                  <c:v>5823</c:v>
                </c:pt>
                <c:pt idx="53">
                  <c:v>6464</c:v>
                </c:pt>
                <c:pt idx="54">
                  <c:v>7144</c:v>
                </c:pt>
                <c:pt idx="55">
                  <c:v>7948</c:v>
                </c:pt>
                <c:pt idx="56">
                  <c:v>8845</c:v>
                </c:pt>
                <c:pt idx="57">
                  <c:v>9951</c:v>
                </c:pt>
                <c:pt idx="58">
                  <c:v>11429</c:v>
                </c:pt>
                <c:pt idx="59">
                  <c:v>13134</c:v>
                </c:pt>
                <c:pt idx="60">
                  <c:v>14831</c:v>
                </c:pt>
                <c:pt idx="61">
                  <c:v>16748</c:v>
                </c:pt>
                <c:pt idx="62">
                  <c:v>19016</c:v>
                </c:pt>
                <c:pt idx="63">
                  <c:v>21793</c:v>
                </c:pt>
                <c:pt idx="64">
                  <c:v>24800</c:v>
                </c:pt>
                <c:pt idx="65">
                  <c:v>28318</c:v>
                </c:pt>
                <c:pt idx="66">
                  <c:v>31997</c:v>
                </c:pt>
                <c:pt idx="67">
                  <c:v>35470</c:v>
                </c:pt>
                <c:pt idx="68">
                  <c:v>39634</c:v>
                </c:pt>
                <c:pt idx="69">
                  <c:v>44478</c:v>
                </c:pt>
                <c:pt idx="70">
                  <c:v>50029</c:v>
                </c:pt>
                <c:pt idx="71">
                  <c:v>56334</c:v>
                </c:pt>
                <c:pt idx="72">
                  <c:v>62319</c:v>
                </c:pt>
                <c:pt idx="73">
                  <c:v>68160</c:v>
                </c:pt>
                <c:pt idx="74">
                  <c:v>73181</c:v>
                </c:pt>
                <c:pt idx="75">
                  <c:v>79013</c:v>
                </c:pt>
                <c:pt idx="76">
                  <c:v>86915</c:v>
                </c:pt>
                <c:pt idx="77">
                  <c:v>93650</c:v>
                </c:pt>
                <c:pt idx="78">
                  <c:v>101279</c:v>
                </c:pt>
                <c:pt idx="79">
                  <c:v>108551</c:v>
                </c:pt>
                <c:pt idx="80">
                  <c:v>114620</c:v>
                </c:pt>
                <c:pt idx="81">
                  <c:v>120351</c:v>
                </c:pt>
                <c:pt idx="82">
                  <c:v>126098</c:v>
                </c:pt>
                <c:pt idx="83">
                  <c:v>132996</c:v>
                </c:pt>
                <c:pt idx="84">
                  <c:v>141308</c:v>
                </c:pt>
                <c:pt idx="85">
                  <c:v>148591</c:v>
                </c:pt>
                <c:pt idx="86">
                  <c:v>157481</c:v>
                </c:pt>
                <c:pt idx="87">
                  <c:v>163952</c:v>
                </c:pt>
                <c:pt idx="88">
                  <c:v>168522</c:v>
                </c:pt>
                <c:pt idx="89">
                  <c:v>173965</c:v>
                </c:pt>
                <c:pt idx="90">
                  <c:v>181122</c:v>
                </c:pt>
                <c:pt idx="91">
                  <c:v>187877</c:v>
                </c:pt>
                <c:pt idx="92">
                  <c:v>194727</c:v>
                </c:pt>
                <c:pt idx="93">
                  <c:v>201401</c:v>
                </c:pt>
                <c:pt idx="94">
                  <c:v>206979</c:v>
                </c:pt>
                <c:pt idx="95">
                  <c:v>210862</c:v>
                </c:pt>
                <c:pt idx="96">
                  <c:v>215511</c:v>
                </c:pt>
                <c:pt idx="97">
                  <c:v>221974</c:v>
                </c:pt>
                <c:pt idx="98">
                  <c:v>228742</c:v>
                </c:pt>
                <c:pt idx="99">
                  <c:v>234704</c:v>
                </c:pt>
                <c:pt idx="100">
                  <c:v>239881</c:v>
                </c:pt>
                <c:pt idx="101">
                  <c:v>245206</c:v>
                </c:pt>
                <c:pt idx="102">
                  <c:v>248659</c:v>
                </c:pt>
                <c:pt idx="103">
                  <c:v>252787</c:v>
                </c:pt>
                <c:pt idx="104">
                  <c:v>258658</c:v>
                </c:pt>
                <c:pt idx="105">
                  <c:v>265327</c:v>
                </c:pt>
                <c:pt idx="106">
                  <c:v>270736</c:v>
                </c:pt>
                <c:pt idx="107">
                  <c:v>276304</c:v>
                </c:pt>
                <c:pt idx="108">
                  <c:v>280569</c:v>
                </c:pt>
                <c:pt idx="109">
                  <c:v>284135</c:v>
                </c:pt>
                <c:pt idx="110">
                  <c:v>287608</c:v>
                </c:pt>
                <c:pt idx="111">
                  <c:v>293155</c:v>
                </c:pt>
                <c:pt idx="112">
                  <c:v>298383</c:v>
                </c:pt>
                <c:pt idx="113">
                  <c:v>303651</c:v>
                </c:pt>
                <c:pt idx="114">
                  <c:v>308866</c:v>
                </c:pt>
                <c:pt idx="115">
                  <c:v>313037</c:v>
                </c:pt>
                <c:pt idx="116">
                  <c:v>316366</c:v>
                </c:pt>
                <c:pt idx="117">
                  <c:v>319657</c:v>
                </c:pt>
                <c:pt idx="118">
                  <c:v>324441</c:v>
                </c:pt>
                <c:pt idx="119">
                  <c:v>329326</c:v>
                </c:pt>
                <c:pt idx="120">
                  <c:v>334112</c:v>
                </c:pt>
                <c:pt idx="121">
                  <c:v>339396</c:v>
                </c:pt>
                <c:pt idx="122">
                  <c:v>343385</c:v>
                </c:pt>
                <c:pt idx="123">
                  <c:v>346525</c:v>
                </c:pt>
                <c:pt idx="124">
                  <c:v>347703</c:v>
                </c:pt>
                <c:pt idx="125">
                  <c:v>351906</c:v>
                </c:pt>
                <c:pt idx="126">
                  <c:v>357119</c:v>
                </c:pt>
                <c:pt idx="127">
                  <c:v>361820</c:v>
                </c:pt>
                <c:pt idx="128">
                  <c:v>366562</c:v>
                </c:pt>
                <c:pt idx="129">
                  <c:v>370718</c:v>
                </c:pt>
                <c:pt idx="130">
                  <c:v>373606</c:v>
                </c:pt>
                <c:pt idx="131">
                  <c:v>376674</c:v>
                </c:pt>
                <c:pt idx="132">
                  <c:v>381497</c:v>
                </c:pt>
                <c:pt idx="133">
                  <c:v>387069</c:v>
                </c:pt>
                <c:pt idx="134">
                  <c:v>392218</c:v>
                </c:pt>
                <c:pt idx="135">
                  <c:v>396994</c:v>
                </c:pt>
                <c:pt idx="136">
                  <c:v>400875</c:v>
                </c:pt>
                <c:pt idx="137">
                  <c:v>403617</c:v>
                </c:pt>
                <c:pt idx="138">
                  <c:v>407314</c:v>
                </c:pt>
                <c:pt idx="139">
                  <c:v>412236</c:v>
                </c:pt>
                <c:pt idx="140">
                  <c:v>417441</c:v>
                </c:pt>
                <c:pt idx="141">
                  <c:v>422215</c:v>
                </c:pt>
                <c:pt idx="142">
                  <c:v>426512</c:v>
                </c:pt>
                <c:pt idx="143">
                  <c:v>430750</c:v>
                </c:pt>
                <c:pt idx="144">
                  <c:v>434124</c:v>
                </c:pt>
                <c:pt idx="145">
                  <c:v>437549</c:v>
                </c:pt>
                <c:pt idx="146">
                  <c:v>444416</c:v>
                </c:pt>
                <c:pt idx="147">
                  <c:v>449671</c:v>
                </c:pt>
                <c:pt idx="148">
                  <c:v>454700</c:v>
                </c:pt>
                <c:pt idx="149">
                  <c:v>460973</c:v>
                </c:pt>
                <c:pt idx="150">
                  <c:v>465222</c:v>
                </c:pt>
                <c:pt idx="151">
                  <c:v>469185</c:v>
                </c:pt>
                <c:pt idx="152">
                  <c:v>472756</c:v>
                </c:pt>
                <c:pt idx="153">
                  <c:v>478067</c:v>
                </c:pt>
                <c:pt idx="154">
                  <c:v>483328</c:v>
                </c:pt>
                <c:pt idx="155">
                  <c:v>489955</c:v>
                </c:pt>
                <c:pt idx="156">
                  <c:v>494782</c:v>
                </c:pt>
                <c:pt idx="157">
                  <c:v>499268</c:v>
                </c:pt>
                <c:pt idx="158">
                  <c:v>502357</c:v>
                </c:pt>
                <c:pt idx="159">
                  <c:v>506078</c:v>
                </c:pt>
                <c:pt idx="160">
                  <c:v>511210</c:v>
                </c:pt>
                <c:pt idx="161">
                  <c:v>516221</c:v>
                </c:pt>
                <c:pt idx="162">
                  <c:v>521341</c:v>
                </c:pt>
                <c:pt idx="163">
                  <c:v>526336</c:v>
                </c:pt>
                <c:pt idx="164">
                  <c:v>530705</c:v>
                </c:pt>
                <c:pt idx="165">
                  <c:v>534150</c:v>
                </c:pt>
                <c:pt idx="166">
                  <c:v>537947</c:v>
                </c:pt>
                <c:pt idx="167">
                  <c:v>544054</c:v>
                </c:pt>
                <c:pt idx="168">
                  <c:v>549373</c:v>
                </c:pt>
                <c:pt idx="169">
                  <c:v>554831</c:v>
                </c:pt>
                <c:pt idx="170">
                  <c:v>560142</c:v>
                </c:pt>
                <c:pt idx="171">
                  <c:v>565039</c:v>
                </c:pt>
                <c:pt idx="172">
                  <c:v>568993</c:v>
                </c:pt>
                <c:pt idx="173">
                  <c:v>572808</c:v>
                </c:pt>
                <c:pt idx="174">
                  <c:v>578468</c:v>
                </c:pt>
                <c:pt idx="175">
                  <c:v>583961</c:v>
                </c:pt>
                <c:pt idx="176">
                  <c:v>589760</c:v>
                </c:pt>
                <c:pt idx="177">
                  <c:v>596503</c:v>
                </c:pt>
                <c:pt idx="178">
                  <c:v>602130</c:v>
                </c:pt>
                <c:pt idx="179">
                  <c:v>606159</c:v>
                </c:pt>
                <c:pt idx="180">
                  <c:v>610319</c:v>
                </c:pt>
                <c:pt idx="181">
                  <c:v>616557</c:v>
                </c:pt>
                <c:pt idx="182">
                  <c:v>623540</c:v>
                </c:pt>
                <c:pt idx="183">
                  <c:v>633506</c:v>
                </c:pt>
                <c:pt idx="184">
                  <c:v>639650</c:v>
                </c:pt>
                <c:pt idx="185">
                  <c:v>644517</c:v>
                </c:pt>
                <c:pt idx="186">
                  <c:v>648621</c:v>
                </c:pt>
                <c:pt idx="187">
                  <c:v>654036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4-40ED-92C7-215AFF610746}"/>
            </c:ext>
          </c:extLst>
        </c:ser>
        <c:ser>
          <c:idx val="2"/>
          <c:order val="2"/>
          <c:tx>
            <c:strRef>
              <c:f>'day Wise analysis'!$L$1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 Wise analysis'!$I$2:$I$191</c:f>
              <c:numCache>
                <c:formatCode>m/d/yyyy</c:formatCode>
                <c:ptCount val="1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cat>
          <c:val>
            <c:numRef>
              <c:f>'day Wise analysis'!$L$2:$L$191</c:f>
              <c:numCache>
                <c:formatCode>General</c:formatCode>
                <c:ptCount val="1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125</c:v>
                </c:pt>
                <c:pt idx="8">
                  <c:v>141</c:v>
                </c:pt>
                <c:pt idx="9">
                  <c:v>219</c:v>
                </c:pt>
                <c:pt idx="10">
                  <c:v>281</c:v>
                </c:pt>
                <c:pt idx="11">
                  <c:v>459</c:v>
                </c:pt>
                <c:pt idx="12">
                  <c:v>604</c:v>
                </c:pt>
                <c:pt idx="13">
                  <c:v>821</c:v>
                </c:pt>
                <c:pt idx="14">
                  <c:v>1071</c:v>
                </c:pt>
                <c:pt idx="15">
                  <c:v>1418</c:v>
                </c:pt>
                <c:pt idx="16">
                  <c:v>1903</c:v>
                </c:pt>
                <c:pt idx="17">
                  <c:v>2470</c:v>
                </c:pt>
                <c:pt idx="18">
                  <c:v>3057</c:v>
                </c:pt>
                <c:pt idx="19">
                  <c:v>3714</c:v>
                </c:pt>
                <c:pt idx="20">
                  <c:v>4417</c:v>
                </c:pt>
                <c:pt idx="21">
                  <c:v>4849</c:v>
                </c:pt>
                <c:pt idx="22">
                  <c:v>5930</c:v>
                </c:pt>
                <c:pt idx="23">
                  <c:v>7613</c:v>
                </c:pt>
                <c:pt idx="24">
                  <c:v>8902</c:v>
                </c:pt>
                <c:pt idx="25">
                  <c:v>10319</c:v>
                </c:pt>
                <c:pt idx="26">
                  <c:v>11951</c:v>
                </c:pt>
                <c:pt idx="27">
                  <c:v>13693</c:v>
                </c:pt>
                <c:pt idx="28">
                  <c:v>15394</c:v>
                </c:pt>
                <c:pt idx="29">
                  <c:v>17369</c:v>
                </c:pt>
                <c:pt idx="30">
                  <c:v>17966</c:v>
                </c:pt>
                <c:pt idx="31">
                  <c:v>21849</c:v>
                </c:pt>
                <c:pt idx="32">
                  <c:v>22304</c:v>
                </c:pt>
                <c:pt idx="33">
                  <c:v>24047</c:v>
                </c:pt>
                <c:pt idx="34">
                  <c:v>26652</c:v>
                </c:pt>
                <c:pt idx="35">
                  <c:v>29077</c:v>
                </c:pt>
                <c:pt idx="36">
                  <c:v>31919</c:v>
                </c:pt>
                <c:pt idx="37">
                  <c:v>35306</c:v>
                </c:pt>
                <c:pt idx="38">
                  <c:v>38314</c:v>
                </c:pt>
                <c:pt idx="39">
                  <c:v>41208</c:v>
                </c:pt>
                <c:pt idx="40">
                  <c:v>44085</c:v>
                </c:pt>
                <c:pt idx="41">
                  <c:v>46681</c:v>
                </c:pt>
                <c:pt idx="42">
                  <c:v>49619</c:v>
                </c:pt>
                <c:pt idx="43">
                  <c:v>52237</c:v>
                </c:pt>
                <c:pt idx="44">
                  <c:v>54270</c:v>
                </c:pt>
                <c:pt idx="45">
                  <c:v>56760</c:v>
                </c:pt>
                <c:pt idx="46">
                  <c:v>59092</c:v>
                </c:pt>
                <c:pt idx="47">
                  <c:v>60891</c:v>
                </c:pt>
                <c:pt idx="48">
                  <c:v>62802</c:v>
                </c:pt>
                <c:pt idx="49">
                  <c:v>65113</c:v>
                </c:pt>
                <c:pt idx="50">
                  <c:v>66434</c:v>
                </c:pt>
                <c:pt idx="51">
                  <c:v>68359</c:v>
                </c:pt>
                <c:pt idx="52">
                  <c:v>70729</c:v>
                </c:pt>
                <c:pt idx="53">
                  <c:v>74139</c:v>
                </c:pt>
                <c:pt idx="54">
                  <c:v>76192</c:v>
                </c:pt>
                <c:pt idx="55">
                  <c:v>78944</c:v>
                </c:pt>
                <c:pt idx="56">
                  <c:v>81427</c:v>
                </c:pt>
                <c:pt idx="57">
                  <c:v>83064</c:v>
                </c:pt>
                <c:pt idx="58">
                  <c:v>85509</c:v>
                </c:pt>
                <c:pt idx="59">
                  <c:v>89775</c:v>
                </c:pt>
                <c:pt idx="60">
                  <c:v>95990</c:v>
                </c:pt>
                <c:pt idx="61">
                  <c:v>96456</c:v>
                </c:pt>
                <c:pt idx="62">
                  <c:v>105997</c:v>
                </c:pt>
                <c:pt idx="63">
                  <c:v>111445</c:v>
                </c:pt>
                <c:pt idx="64">
                  <c:v>119804</c:v>
                </c:pt>
                <c:pt idx="65">
                  <c:v>128508</c:v>
                </c:pt>
                <c:pt idx="66">
                  <c:v>136800</c:v>
                </c:pt>
                <c:pt idx="67">
                  <c:v>146261</c:v>
                </c:pt>
                <c:pt idx="68">
                  <c:v>161707</c:v>
                </c:pt>
                <c:pt idx="69">
                  <c:v>174074</c:v>
                </c:pt>
                <c:pt idx="70">
                  <c:v>189434</c:v>
                </c:pt>
                <c:pt idx="71">
                  <c:v>206052</c:v>
                </c:pt>
                <c:pt idx="72">
                  <c:v>221060</c:v>
                </c:pt>
                <c:pt idx="73">
                  <c:v>241072</c:v>
                </c:pt>
                <c:pt idx="74">
                  <c:v>254477</c:v>
                </c:pt>
                <c:pt idx="75">
                  <c:v>270812</c:v>
                </c:pt>
                <c:pt idx="76">
                  <c:v>293665</c:v>
                </c:pt>
                <c:pt idx="77">
                  <c:v>322017</c:v>
                </c:pt>
                <c:pt idx="78">
                  <c:v>346349</c:v>
                </c:pt>
                <c:pt idx="79">
                  <c:v>367477</c:v>
                </c:pt>
                <c:pt idx="80">
                  <c:v>392991</c:v>
                </c:pt>
                <c:pt idx="81">
                  <c:v>411864</c:v>
                </c:pt>
                <c:pt idx="82">
                  <c:v>438395</c:v>
                </c:pt>
                <c:pt idx="83">
                  <c:v>463014</c:v>
                </c:pt>
                <c:pt idx="84">
                  <c:v>498925</c:v>
                </c:pt>
                <c:pt idx="85">
                  <c:v>529015</c:v>
                </c:pt>
                <c:pt idx="86">
                  <c:v>554287</c:v>
                </c:pt>
                <c:pt idx="87">
                  <c:v>577789</c:v>
                </c:pt>
                <c:pt idx="88">
                  <c:v>608557</c:v>
                </c:pt>
                <c:pt idx="89">
                  <c:v>629862</c:v>
                </c:pt>
                <c:pt idx="90">
                  <c:v>664043</c:v>
                </c:pt>
                <c:pt idx="91">
                  <c:v>693207</c:v>
                </c:pt>
                <c:pt idx="92">
                  <c:v>721689</c:v>
                </c:pt>
                <c:pt idx="93">
                  <c:v>771329</c:v>
                </c:pt>
                <c:pt idx="94">
                  <c:v>798239</c:v>
                </c:pt>
                <c:pt idx="95">
                  <c:v>825969</c:v>
                </c:pt>
                <c:pt idx="96">
                  <c:v>852382</c:v>
                </c:pt>
                <c:pt idx="97">
                  <c:v>884680</c:v>
                </c:pt>
                <c:pt idx="98">
                  <c:v>925752</c:v>
                </c:pt>
                <c:pt idx="99">
                  <c:v>989616</c:v>
                </c:pt>
                <c:pt idx="100">
                  <c:v>1026501</c:v>
                </c:pt>
                <c:pt idx="101">
                  <c:v>1066362</c:v>
                </c:pt>
                <c:pt idx="102">
                  <c:v>1097577</c:v>
                </c:pt>
                <c:pt idx="103">
                  <c:v>1130526</c:v>
                </c:pt>
                <c:pt idx="104">
                  <c:v>1166155</c:v>
                </c:pt>
                <c:pt idx="105">
                  <c:v>1210894</c:v>
                </c:pt>
                <c:pt idx="106">
                  <c:v>1249311</c:v>
                </c:pt>
                <c:pt idx="107">
                  <c:v>1284849</c:v>
                </c:pt>
                <c:pt idx="108">
                  <c:v>1337367</c:v>
                </c:pt>
                <c:pt idx="109">
                  <c:v>1370108</c:v>
                </c:pt>
                <c:pt idx="110">
                  <c:v>1416204</c:v>
                </c:pt>
                <c:pt idx="111">
                  <c:v>1452191</c:v>
                </c:pt>
                <c:pt idx="112">
                  <c:v>1506905</c:v>
                </c:pt>
                <c:pt idx="113">
                  <c:v>1545712</c:v>
                </c:pt>
                <c:pt idx="114">
                  <c:v>1592880</c:v>
                </c:pt>
                <c:pt idx="115">
                  <c:v>1648546</c:v>
                </c:pt>
                <c:pt idx="116">
                  <c:v>1688699</c:v>
                </c:pt>
                <c:pt idx="117">
                  <c:v>1740909</c:v>
                </c:pt>
                <c:pt idx="118">
                  <c:v>1792256</c:v>
                </c:pt>
                <c:pt idx="119">
                  <c:v>1850441</c:v>
                </c:pt>
                <c:pt idx="120">
                  <c:v>1900768</c:v>
                </c:pt>
                <c:pt idx="121">
                  <c:v>2008541</c:v>
                </c:pt>
                <c:pt idx="122">
                  <c:v>2062802</c:v>
                </c:pt>
                <c:pt idx="123">
                  <c:v>2117555</c:v>
                </c:pt>
                <c:pt idx="124">
                  <c:v>2180605</c:v>
                </c:pt>
                <c:pt idx="125">
                  <c:v>2235118</c:v>
                </c:pt>
                <c:pt idx="126">
                  <c:v>2297613</c:v>
                </c:pt>
                <c:pt idx="127">
                  <c:v>2363746</c:v>
                </c:pt>
                <c:pt idx="128">
                  <c:v>2440127</c:v>
                </c:pt>
                <c:pt idx="129">
                  <c:v>2509981</c:v>
                </c:pt>
                <c:pt idx="130">
                  <c:v>2585589</c:v>
                </c:pt>
                <c:pt idx="131">
                  <c:v>2639599</c:v>
                </c:pt>
                <c:pt idx="132">
                  <c:v>2743083</c:v>
                </c:pt>
                <c:pt idx="133">
                  <c:v>2821430</c:v>
                </c:pt>
                <c:pt idx="134">
                  <c:v>2890776</c:v>
                </c:pt>
                <c:pt idx="135">
                  <c:v>2959037</c:v>
                </c:pt>
                <c:pt idx="136">
                  <c:v>3030214</c:v>
                </c:pt>
                <c:pt idx="137">
                  <c:v>3084718</c:v>
                </c:pt>
                <c:pt idx="138">
                  <c:v>3235640</c:v>
                </c:pt>
                <c:pt idx="139">
                  <c:v>3317121</c:v>
                </c:pt>
                <c:pt idx="140">
                  <c:v>3395154</c:v>
                </c:pt>
                <c:pt idx="141">
                  <c:v>3480121</c:v>
                </c:pt>
                <c:pt idx="142">
                  <c:v>3558933</c:v>
                </c:pt>
                <c:pt idx="143">
                  <c:v>3644048</c:v>
                </c:pt>
                <c:pt idx="144">
                  <c:v>3714006</c:v>
                </c:pt>
                <c:pt idx="145">
                  <c:v>3793406</c:v>
                </c:pt>
                <c:pt idx="146">
                  <c:v>3890800</c:v>
                </c:pt>
                <c:pt idx="147">
                  <c:v>4008201</c:v>
                </c:pt>
                <c:pt idx="148">
                  <c:v>4088826</c:v>
                </c:pt>
                <c:pt idx="149">
                  <c:v>4183298</c:v>
                </c:pt>
                <c:pt idx="150">
                  <c:v>4298603</c:v>
                </c:pt>
                <c:pt idx="151">
                  <c:v>4366875</c:v>
                </c:pt>
                <c:pt idx="152">
                  <c:v>4458093</c:v>
                </c:pt>
                <c:pt idx="153">
                  <c:v>4561696</c:v>
                </c:pt>
                <c:pt idx="154">
                  <c:v>4677005</c:v>
                </c:pt>
                <c:pt idx="155">
                  <c:v>4769458</c:v>
                </c:pt>
                <c:pt idx="156">
                  <c:v>4875774</c:v>
                </c:pt>
                <c:pt idx="157">
                  <c:v>4981808</c:v>
                </c:pt>
                <c:pt idx="158">
                  <c:v>5070592</c:v>
                </c:pt>
                <c:pt idx="159">
                  <c:v>5164494</c:v>
                </c:pt>
                <c:pt idx="160">
                  <c:v>5281459</c:v>
                </c:pt>
                <c:pt idx="161">
                  <c:v>5397083</c:v>
                </c:pt>
                <c:pt idx="162">
                  <c:v>5681477</c:v>
                </c:pt>
                <c:pt idx="163">
                  <c:v>5790942</c:v>
                </c:pt>
                <c:pt idx="164">
                  <c:v>5986375</c:v>
                </c:pt>
                <c:pt idx="165">
                  <c:v>6105546</c:v>
                </c:pt>
                <c:pt idx="166">
                  <c:v>6228768</c:v>
                </c:pt>
                <c:pt idx="167">
                  <c:v>6373513</c:v>
                </c:pt>
                <c:pt idx="168">
                  <c:v>6531016</c:v>
                </c:pt>
                <c:pt idx="169">
                  <c:v>6665237</c:v>
                </c:pt>
                <c:pt idx="170">
                  <c:v>6804254</c:v>
                </c:pt>
                <c:pt idx="171">
                  <c:v>6929711</c:v>
                </c:pt>
                <c:pt idx="172">
                  <c:v>7041174</c:v>
                </c:pt>
                <c:pt idx="173">
                  <c:v>7181139</c:v>
                </c:pt>
                <c:pt idx="174">
                  <c:v>7322897</c:v>
                </c:pt>
                <c:pt idx="175">
                  <c:v>7482320</c:v>
                </c:pt>
                <c:pt idx="176">
                  <c:v>7634241</c:v>
                </c:pt>
                <c:pt idx="177">
                  <c:v>7793760</c:v>
                </c:pt>
                <c:pt idx="178">
                  <c:v>7944550</c:v>
                </c:pt>
                <c:pt idx="179">
                  <c:v>8032235</c:v>
                </c:pt>
                <c:pt idx="180">
                  <c:v>8190777</c:v>
                </c:pt>
                <c:pt idx="181">
                  <c:v>8364986</c:v>
                </c:pt>
                <c:pt idx="182">
                  <c:v>8450327.5</c:v>
                </c:pt>
                <c:pt idx="183">
                  <c:v>8450327.5</c:v>
                </c:pt>
                <c:pt idx="184">
                  <c:v>8450327.5</c:v>
                </c:pt>
                <c:pt idx="185">
                  <c:v>8450327.5</c:v>
                </c:pt>
                <c:pt idx="186">
                  <c:v>8450327.5</c:v>
                </c:pt>
                <c:pt idx="187">
                  <c:v>8450327.5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4-40ED-92C7-215AFF61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10783"/>
        <c:axId val="156312223"/>
      </c:lineChart>
      <c:dateAx>
        <c:axId val="156310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2223"/>
        <c:crosses val="autoZero"/>
        <c:auto val="1"/>
        <c:lblOffset val="100"/>
        <c:baseTimeUnit val="days"/>
      </c:dateAx>
      <c:valAx>
        <c:axId val="1563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Active Cases Trend Over Time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270722222222222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'day Wise analysis'!$AH$1</c:f>
              <c:strCache>
                <c:ptCount val="1"/>
                <c:pt idx="0">
                  <c:v>Active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'day Wise analysis'!$AG$2:$AG$194</c:f>
              <c:numCache>
                <c:formatCode>m/d/yyyy</c:formatCode>
                <c:ptCount val="19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cat>
          <c:val>
            <c:numRef>
              <c:f>'day Wise analysis'!$AH$2:$AH$194</c:f>
              <c:numCache>
                <c:formatCode>General</c:formatCode>
                <c:ptCount val="193"/>
                <c:pt idx="0">
                  <c:v>510</c:v>
                </c:pt>
                <c:pt idx="1">
                  <c:v>606</c:v>
                </c:pt>
                <c:pt idx="2">
                  <c:v>879</c:v>
                </c:pt>
                <c:pt idx="3">
                  <c:v>1353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5908</c:v>
                </c:pt>
                <c:pt idx="8">
                  <c:v>7922</c:v>
                </c:pt>
                <c:pt idx="9">
                  <c:v>9495</c:v>
                </c:pt>
                <c:pt idx="10">
                  <c:v>11498</c:v>
                </c:pt>
                <c:pt idx="11">
                  <c:v>15966</c:v>
                </c:pt>
                <c:pt idx="12">
                  <c:v>18857</c:v>
                </c:pt>
                <c:pt idx="13">
                  <c:v>22585</c:v>
                </c:pt>
                <c:pt idx="14">
                  <c:v>26008</c:v>
                </c:pt>
                <c:pt idx="15">
                  <c:v>28750</c:v>
                </c:pt>
                <c:pt idx="16">
                  <c:v>31712</c:v>
                </c:pt>
                <c:pt idx="17">
                  <c:v>33792</c:v>
                </c:pt>
                <c:pt idx="18">
                  <c:v>36132</c:v>
                </c:pt>
                <c:pt idx="19">
                  <c:v>37906</c:v>
                </c:pt>
                <c:pt idx="20">
                  <c:v>39145</c:v>
                </c:pt>
                <c:pt idx="21">
                  <c:v>40594</c:v>
                </c:pt>
                <c:pt idx="22">
                  <c:v>52905</c:v>
                </c:pt>
                <c:pt idx="23">
                  <c:v>57554</c:v>
                </c:pt>
                <c:pt idx="24">
                  <c:v>58197</c:v>
                </c:pt>
                <c:pt idx="25">
                  <c:v>58790</c:v>
                </c:pt>
                <c:pt idx="26">
                  <c:v>58996</c:v>
                </c:pt>
                <c:pt idx="27">
                  <c:v>58908</c:v>
                </c:pt>
                <c:pt idx="28">
                  <c:v>57513</c:v>
                </c:pt>
                <c:pt idx="29">
                  <c:v>55962</c:v>
                </c:pt>
                <c:pt idx="30">
                  <c:v>55990</c:v>
                </c:pt>
                <c:pt idx="31">
                  <c:v>53661</c:v>
                </c:pt>
                <c:pt idx="32">
                  <c:v>53519</c:v>
                </c:pt>
                <c:pt idx="33">
                  <c:v>52180</c:v>
                </c:pt>
                <c:pt idx="34">
                  <c:v>50348</c:v>
                </c:pt>
                <c:pt idx="35">
                  <c:v>48826</c:v>
                </c:pt>
                <c:pt idx="36">
                  <c:v>47305</c:v>
                </c:pt>
                <c:pt idx="37">
                  <c:v>45238</c:v>
                </c:pt>
                <c:pt idx="38">
                  <c:v>44056</c:v>
                </c:pt>
                <c:pt idx="39">
                  <c:v>43492</c:v>
                </c:pt>
                <c:pt idx="40">
                  <c:v>42500</c:v>
                </c:pt>
                <c:pt idx="41">
                  <c:v>42406</c:v>
                </c:pt>
                <c:pt idx="42">
                  <c:v>41672</c:v>
                </c:pt>
                <c:pt idx="43">
                  <c:v>41752</c:v>
                </c:pt>
                <c:pt idx="44">
                  <c:v>43550</c:v>
                </c:pt>
                <c:pt idx="45">
                  <c:v>44999</c:v>
                </c:pt>
                <c:pt idx="46">
                  <c:v>46377</c:v>
                </c:pt>
                <c:pt idx="47">
                  <c:v>48294</c:v>
                </c:pt>
                <c:pt idx="48">
                  <c:v>51128</c:v>
                </c:pt>
                <c:pt idx="49">
                  <c:v>56136</c:v>
                </c:pt>
                <c:pt idx="50">
                  <c:v>60260</c:v>
                </c:pt>
                <c:pt idx="51">
                  <c:v>72243</c:v>
                </c:pt>
                <c:pt idx="52">
                  <c:v>80562</c:v>
                </c:pt>
                <c:pt idx="53">
                  <c:v>87657</c:v>
                </c:pt>
                <c:pt idx="54">
                  <c:v>99583</c:v>
                </c:pt>
                <c:pt idx="55">
                  <c:v>111865</c:v>
                </c:pt>
                <c:pt idx="56">
                  <c:v>128071</c:v>
                </c:pt>
                <c:pt idx="57">
                  <c:v>153246</c:v>
                </c:pt>
                <c:pt idx="58">
                  <c:v>178931</c:v>
                </c:pt>
                <c:pt idx="59">
                  <c:v>205266</c:v>
                </c:pt>
                <c:pt idx="60">
                  <c:v>230764</c:v>
                </c:pt>
                <c:pt idx="61">
                  <c:v>270546</c:v>
                </c:pt>
                <c:pt idx="62">
                  <c:v>299876</c:v>
                </c:pt>
                <c:pt idx="63">
                  <c:v>342468</c:v>
                </c:pt>
                <c:pt idx="64">
                  <c:v>394062</c:v>
                </c:pt>
                <c:pt idx="65">
                  <c:v>446240</c:v>
                </c:pt>
                <c:pt idx="66">
                  <c:v>501926</c:v>
                </c:pt>
                <c:pt idx="67">
                  <c:v>548569</c:v>
                </c:pt>
                <c:pt idx="68">
                  <c:v>593598</c:v>
                </c:pt>
                <c:pt idx="69">
                  <c:v>652803</c:v>
                </c:pt>
                <c:pt idx="70">
                  <c:v>708106</c:v>
                </c:pt>
                <c:pt idx="71">
                  <c:v>766582</c:v>
                </c:pt>
                <c:pt idx="72">
                  <c:v>828744</c:v>
                </c:pt>
                <c:pt idx="73">
                  <c:v>883354</c:v>
                </c:pt>
                <c:pt idx="74">
                  <c:v>936646</c:v>
                </c:pt>
                <c:pt idx="75">
                  <c:v>987151</c:v>
                </c:pt>
                <c:pt idx="76">
                  <c:v>1033269</c:v>
                </c:pt>
                <c:pt idx="77">
                  <c:v>1081957</c:v>
                </c:pt>
                <c:pt idx="78">
                  <c:v>1136621</c:v>
                </c:pt>
                <c:pt idx="79">
                  <c:v>1195879</c:v>
                </c:pt>
                <c:pt idx="80">
                  <c:v>1241261</c:v>
                </c:pt>
                <c:pt idx="81">
                  <c:v>1313438</c:v>
                </c:pt>
                <c:pt idx="82">
                  <c:v>1350754</c:v>
                </c:pt>
                <c:pt idx="83">
                  <c:v>1389164</c:v>
                </c:pt>
                <c:pt idx="84">
                  <c:v>1425770</c:v>
                </c:pt>
                <c:pt idx="85">
                  <c:v>1485109</c:v>
                </c:pt>
                <c:pt idx="86">
                  <c:v>1538671</c:v>
                </c:pt>
                <c:pt idx="87">
                  <c:v>1582655</c:v>
                </c:pt>
                <c:pt idx="88">
                  <c:v>1627840</c:v>
                </c:pt>
                <c:pt idx="89">
                  <c:v>1674431</c:v>
                </c:pt>
                <c:pt idx="90">
                  <c:v>1708343</c:v>
                </c:pt>
                <c:pt idx="91">
                  <c:v>1749230</c:v>
                </c:pt>
                <c:pt idx="92">
                  <c:v>1802911</c:v>
                </c:pt>
                <c:pt idx="93">
                  <c:v>1833537</c:v>
                </c:pt>
                <c:pt idx="94">
                  <c:v>1885981</c:v>
                </c:pt>
                <c:pt idx="95">
                  <c:v>1927315</c:v>
                </c:pt>
                <c:pt idx="96">
                  <c:v>1964957</c:v>
                </c:pt>
                <c:pt idx="97">
                  <c:v>2001495</c:v>
                </c:pt>
                <c:pt idx="98">
                  <c:v>2030701</c:v>
                </c:pt>
                <c:pt idx="99">
                  <c:v>2044556</c:v>
                </c:pt>
                <c:pt idx="100">
                  <c:v>2089540</c:v>
                </c:pt>
                <c:pt idx="101">
                  <c:v>2126040</c:v>
                </c:pt>
                <c:pt idx="102">
                  <c:v>2169008</c:v>
                </c:pt>
                <c:pt idx="103">
                  <c:v>2208008</c:v>
                </c:pt>
                <c:pt idx="104">
                  <c:v>2246497</c:v>
                </c:pt>
                <c:pt idx="105">
                  <c:v>2285111</c:v>
                </c:pt>
                <c:pt idx="106">
                  <c:v>2330371</c:v>
                </c:pt>
                <c:pt idx="107">
                  <c:v>2380782</c:v>
                </c:pt>
                <c:pt idx="108">
                  <c:v>2409845</c:v>
                </c:pt>
                <c:pt idx="109">
                  <c:v>2449784</c:v>
                </c:pt>
                <c:pt idx="110">
                  <c:v>2476456</c:v>
                </c:pt>
                <c:pt idx="111">
                  <c:v>2518521</c:v>
                </c:pt>
                <c:pt idx="112">
                  <c:v>2543331</c:v>
                </c:pt>
                <c:pt idx="113">
                  <c:v>2596361</c:v>
                </c:pt>
                <c:pt idx="114">
                  <c:v>2640327</c:v>
                </c:pt>
                <c:pt idx="115">
                  <c:v>2675902</c:v>
                </c:pt>
                <c:pt idx="116">
                  <c:v>2710929</c:v>
                </c:pt>
                <c:pt idx="117">
                  <c:v>2743712</c:v>
                </c:pt>
                <c:pt idx="118">
                  <c:v>2784005</c:v>
                </c:pt>
                <c:pt idx="119">
                  <c:v>2823963</c:v>
                </c:pt>
                <c:pt idx="120">
                  <c:v>2875184</c:v>
                </c:pt>
                <c:pt idx="121">
                  <c:v>2869027</c:v>
                </c:pt>
                <c:pt idx="122">
                  <c:v>2916066</c:v>
                </c:pt>
                <c:pt idx="123">
                  <c:v>2953499</c:v>
                </c:pt>
                <c:pt idx="124">
                  <c:v>2976234</c:v>
                </c:pt>
                <c:pt idx="125">
                  <c:v>3010040</c:v>
                </c:pt>
                <c:pt idx="126">
                  <c:v>3044932</c:v>
                </c:pt>
                <c:pt idx="127">
                  <c:v>3093412</c:v>
                </c:pt>
                <c:pt idx="128">
                  <c:v>3133456</c:v>
                </c:pt>
                <c:pt idx="129">
                  <c:v>3197279</c:v>
                </c:pt>
                <c:pt idx="130">
                  <c:v>3226335</c:v>
                </c:pt>
                <c:pt idx="131">
                  <c:v>3264452</c:v>
                </c:pt>
                <c:pt idx="132">
                  <c:v>3276956</c:v>
                </c:pt>
                <c:pt idx="133">
                  <c:v>3312425</c:v>
                </c:pt>
                <c:pt idx="134">
                  <c:v>3364867</c:v>
                </c:pt>
                <c:pt idx="135">
                  <c:v>3422693</c:v>
                </c:pt>
                <c:pt idx="136">
                  <c:v>3483577</c:v>
                </c:pt>
                <c:pt idx="137">
                  <c:v>3538590</c:v>
                </c:pt>
                <c:pt idx="138">
                  <c:v>3486196</c:v>
                </c:pt>
                <c:pt idx="139">
                  <c:v>3524135</c:v>
                </c:pt>
                <c:pt idx="140">
                  <c:v>3574922</c:v>
                </c:pt>
                <c:pt idx="141">
                  <c:v>3623295</c:v>
                </c:pt>
                <c:pt idx="142">
                  <c:v>3669280</c:v>
                </c:pt>
                <c:pt idx="143">
                  <c:v>3715937</c:v>
                </c:pt>
                <c:pt idx="144">
                  <c:v>3776026</c:v>
                </c:pt>
                <c:pt idx="145">
                  <c:v>3812839</c:v>
                </c:pt>
                <c:pt idx="146">
                  <c:v>3849981</c:v>
                </c:pt>
                <c:pt idx="147">
                  <c:v>3869178</c:v>
                </c:pt>
                <c:pt idx="148">
                  <c:v>3923452</c:v>
                </c:pt>
                <c:pt idx="149">
                  <c:v>4003513</c:v>
                </c:pt>
                <c:pt idx="150">
                  <c:v>4041511</c:v>
                </c:pt>
                <c:pt idx="151">
                  <c:v>4097815</c:v>
                </c:pt>
                <c:pt idx="152">
                  <c:v>4140884</c:v>
                </c:pt>
                <c:pt idx="153">
                  <c:v>4197308</c:v>
                </c:pt>
                <c:pt idx="154">
                  <c:v>4247921</c:v>
                </c:pt>
                <c:pt idx="155">
                  <c:v>4326728</c:v>
                </c:pt>
                <c:pt idx="156">
                  <c:v>4406931</c:v>
                </c:pt>
                <c:pt idx="157">
                  <c:v>4474521</c:v>
                </c:pt>
                <c:pt idx="158">
                  <c:v>4544278</c:v>
                </c:pt>
                <c:pt idx="159">
                  <c:v>4605227</c:v>
                </c:pt>
                <c:pt idx="160">
                  <c:v>4657028</c:v>
                </c:pt>
                <c:pt idx="161">
                  <c:v>4754082</c:v>
                </c:pt>
                <c:pt idx="162">
                  <c:v>4672273</c:v>
                </c:pt>
                <c:pt idx="163">
                  <c:v>4761307</c:v>
                </c:pt>
                <c:pt idx="164">
                  <c:v>4755072</c:v>
                </c:pt>
                <c:pt idx="165">
                  <c:v>4815151</c:v>
                </c:pt>
                <c:pt idx="166">
                  <c:v>4855475</c:v>
                </c:pt>
                <c:pt idx="167">
                  <c:v>4915467</c:v>
                </c:pt>
                <c:pt idx="168">
                  <c:v>4964447</c:v>
                </c:pt>
                <c:pt idx="169">
                  <c:v>5052995</c:v>
                </c:pt>
                <c:pt idx="170">
                  <c:v>5141244</c:v>
                </c:pt>
                <c:pt idx="171">
                  <c:v>5227218</c:v>
                </c:pt>
                <c:pt idx="172">
                  <c:v>5304469</c:v>
                </c:pt>
                <c:pt idx="173">
                  <c:v>5353468</c:v>
                </c:pt>
                <c:pt idx="174">
                  <c:v>5427502</c:v>
                </c:pt>
                <c:pt idx="175">
                  <c:v>5493703</c:v>
                </c:pt>
                <c:pt idx="176">
                  <c:v>5588524</c:v>
                </c:pt>
                <c:pt idx="177">
                  <c:v>5664300</c:v>
                </c:pt>
                <c:pt idx="178">
                  <c:v>5745518</c:v>
                </c:pt>
                <c:pt idx="179">
                  <c:v>5868451</c:v>
                </c:pt>
                <c:pt idx="180">
                  <c:v>5912527</c:v>
                </c:pt>
                <c:pt idx="181">
                  <c:v>5965535</c:v>
                </c:pt>
                <c:pt idx="182">
                  <c:v>6062930</c:v>
                </c:pt>
                <c:pt idx="183">
                  <c:v>6166006</c:v>
                </c:pt>
                <c:pt idx="184">
                  <c:v>6212290</c:v>
                </c:pt>
                <c:pt idx="185">
                  <c:v>6243930</c:v>
                </c:pt>
                <c:pt idx="186">
                  <c:v>6309711</c:v>
                </c:pt>
                <c:pt idx="187">
                  <c:v>6358362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1-4799-9896-C55171AC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1663"/>
        <c:axId val="156318463"/>
      </c:areaChart>
      <c:dateAx>
        <c:axId val="15630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8463"/>
        <c:crosses val="autoZero"/>
        <c:auto val="1"/>
        <c:lblOffset val="100"/>
        <c:baseTimeUnit val="days"/>
      </c:dateAx>
      <c:valAx>
        <c:axId val="15631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Recovery Rate and Death Rate Trend</a:t>
            </a:r>
            <a:endPara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Wise analysis'!$AS$1</c:f>
              <c:strCache>
                <c:ptCount val="1"/>
                <c:pt idx="0">
                  <c:v>Recovery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 Wise analysis'!$AR$2:$AR$189</c:f>
              <c:numCache>
                <c:formatCode>m/d/yyyy</c:formatCode>
                <c:ptCount val="1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cat>
          <c:val>
            <c:numRef>
              <c:f>'day Wise analysis'!$AS$2:$AS$189</c:f>
              <c:numCache>
                <c:formatCode>0.000</c:formatCode>
                <c:ptCount val="188"/>
                <c:pt idx="0">
                  <c:v>5.0450450450450449E-2</c:v>
                </c:pt>
                <c:pt idx="1">
                  <c:v>4.5871559633027525E-2</c:v>
                </c:pt>
                <c:pt idx="2">
                  <c:v>3.8257173219978749E-2</c:v>
                </c:pt>
                <c:pt idx="3">
                  <c:v>2.7196652719665274E-2</c:v>
                </c:pt>
                <c:pt idx="4">
                  <c:v>2.4551463644948063E-2</c:v>
                </c:pt>
                <c:pt idx="5">
                  <c:v>2.0840450973693202E-2</c:v>
                </c:pt>
                <c:pt idx="6">
                  <c:v>1.9182502689135891E-2</c:v>
                </c:pt>
                <c:pt idx="7">
                  <c:v>2.027246188777165E-2</c:v>
                </c:pt>
                <c:pt idx="8">
                  <c:v>1.7124119504493562E-2</c:v>
                </c:pt>
                <c:pt idx="9">
                  <c:v>2.2061045633121789E-2</c:v>
                </c:pt>
                <c:pt idx="10">
                  <c:v>2.3342747964778202E-2</c:v>
                </c:pt>
                <c:pt idx="11">
                  <c:v>2.7342586525287423E-2</c:v>
                </c:pt>
                <c:pt idx="12">
                  <c:v>3.0371599537386232E-2</c:v>
                </c:pt>
                <c:pt idx="13">
                  <c:v>3.4354339275253158E-2</c:v>
                </c:pt>
                <c:pt idx="14">
                  <c:v>3.8743985819194734E-2</c:v>
                </c:pt>
                <c:pt idx="15">
                  <c:v>4.6035971690149988E-2</c:v>
                </c:pt>
                <c:pt idx="16">
                  <c:v>5.5426108230908135E-2</c:v>
                </c:pt>
                <c:pt idx="17">
                  <c:v>6.6634293730441357E-2</c:v>
                </c:pt>
                <c:pt idx="18">
                  <c:v>7.6243920688365135E-2</c:v>
                </c:pt>
                <c:pt idx="19">
                  <c:v>8.7115614664696361E-2</c:v>
                </c:pt>
                <c:pt idx="20">
                  <c:v>9.8869613878007828E-2</c:v>
                </c:pt>
                <c:pt idx="21">
                  <c:v>0.10414295225618006</c:v>
                </c:pt>
                <c:pt idx="22">
                  <c:v>9.8495166594691555E-2</c:v>
                </c:pt>
                <c:pt idx="23">
                  <c:v>0.1141550457339931</c:v>
                </c:pt>
                <c:pt idx="24">
                  <c:v>0.12945539155093433</c:v>
                </c:pt>
                <c:pt idx="25">
                  <c:v>0.14558613975930812</c:v>
                </c:pt>
                <c:pt idx="26">
                  <c:v>0.164128270273982</c:v>
                </c:pt>
                <c:pt idx="27">
                  <c:v>0.1835301371148253</c:v>
                </c:pt>
                <c:pt idx="28">
                  <c:v>0.20517126482740236</c:v>
                </c:pt>
                <c:pt idx="29">
                  <c:v>0.22981859560448284</c:v>
                </c:pt>
                <c:pt idx="30">
                  <c:v>0.23575571477311497</c:v>
                </c:pt>
                <c:pt idx="31">
                  <c:v>0.28023394513063221</c:v>
                </c:pt>
                <c:pt idx="32">
                  <c:v>0.28488951334780943</c:v>
                </c:pt>
                <c:pt idx="33">
                  <c:v>0.30495599462297412</c:v>
                </c:pt>
                <c:pt idx="34">
                  <c:v>0.33437464714516918</c:v>
                </c:pt>
                <c:pt idx="35">
                  <c:v>0.36044378331473909</c:v>
                </c:pt>
                <c:pt idx="36">
                  <c:v>0.38909476558500133</c:v>
                </c:pt>
                <c:pt idx="37">
                  <c:v>0.42327750536499981</c:v>
                </c:pt>
                <c:pt idx="38">
                  <c:v>0.44913605139146134</c:v>
                </c:pt>
                <c:pt idx="39">
                  <c:v>0.46992815600410537</c:v>
                </c:pt>
                <c:pt idx="40">
                  <c:v>0.4916688972162741</c:v>
                </c:pt>
                <c:pt idx="41">
                  <c:v>0.5060764735854989</c:v>
                </c:pt>
                <c:pt idx="42">
                  <c:v>0.52484662576687113</c:v>
                </c:pt>
                <c:pt idx="43">
                  <c:v>0.53669437281030707</c:v>
                </c:pt>
                <c:pt idx="44">
                  <c:v>0.53587297825700575</c:v>
                </c:pt>
                <c:pt idx="45">
                  <c:v>0.53896991795806748</c:v>
                </c:pt>
                <c:pt idx="46">
                  <c:v>0.54080866875331757</c:v>
                </c:pt>
                <c:pt idx="47">
                  <c:v>0.53806797094533698</c:v>
                </c:pt>
                <c:pt idx="48">
                  <c:v>0.53136475167103814</c:v>
                </c:pt>
                <c:pt idx="49">
                  <c:v>0.51737344362073212</c:v>
                </c:pt>
                <c:pt idx="50">
                  <c:v>0.50480612144100057</c:v>
                </c:pt>
                <c:pt idx="51">
                  <c:v>0.46818667470275599</c:v>
                </c:pt>
                <c:pt idx="52">
                  <c:v>0.45017630510330081</c:v>
                </c:pt>
                <c:pt idx="53">
                  <c:v>0.44062165695946748</c:v>
                </c:pt>
                <c:pt idx="54">
                  <c:v>0.41653409432590383</c:v>
                </c:pt>
                <c:pt idx="55">
                  <c:v>0.39718852669339949</c:v>
                </c:pt>
                <c:pt idx="56">
                  <c:v>0.37293158012851341</c:v>
                </c:pt>
                <c:pt idx="57">
                  <c:v>0.33730066880261184</c:v>
                </c:pt>
                <c:pt idx="58">
                  <c:v>0.30996233719627797</c:v>
                </c:pt>
                <c:pt idx="59">
                  <c:v>0.29131175468483816</c:v>
                </c:pt>
                <c:pt idx="60">
                  <c:v>0.28101351054642332</c:v>
                </c:pt>
                <c:pt idx="61">
                  <c:v>0.25135114006514658</c:v>
                </c:pt>
                <c:pt idx="62">
                  <c:v>0.24946986154030817</c:v>
                </c:pt>
                <c:pt idx="63">
                  <c:v>0.2342728491967728</c:v>
                </c:pt>
                <c:pt idx="64">
                  <c:v>0.22240869109986522</c:v>
                </c:pt>
                <c:pt idx="65">
                  <c:v>0.21309110445622867</c:v>
                </c:pt>
                <c:pt idx="66">
                  <c:v>0.20395901139516612</c:v>
                </c:pt>
                <c:pt idx="67">
                  <c:v>0.20027522935779815</c:v>
                </c:pt>
                <c:pt idx="68">
                  <c:v>0.20342063982267822</c:v>
                </c:pt>
                <c:pt idx="69">
                  <c:v>0.19977391533875402</c:v>
                </c:pt>
                <c:pt idx="70">
                  <c:v>0.19991578449696012</c:v>
                </c:pt>
                <c:pt idx="71">
                  <c:v>0.20025112539942932</c:v>
                </c:pt>
                <c:pt idx="72">
                  <c:v>0.19877297744943681</c:v>
                </c:pt>
                <c:pt idx="73">
                  <c:v>0.20214223544465557</c:v>
                </c:pt>
                <c:pt idx="74">
                  <c:v>0.20127833179361926</c:v>
                </c:pt>
                <c:pt idx="75">
                  <c:v>0.20255561805148334</c:v>
                </c:pt>
                <c:pt idx="76">
                  <c:v>0.20770605630445685</c:v>
                </c:pt>
                <c:pt idx="77">
                  <c:v>0.21501858944568197</c:v>
                </c:pt>
                <c:pt idx="78">
                  <c:v>0.2186203052676694</c:v>
                </c:pt>
                <c:pt idx="79">
                  <c:v>0.21979512018312022</c:v>
                </c:pt>
                <c:pt idx="80">
                  <c:v>0.22471112808713273</c:v>
                </c:pt>
                <c:pt idx="81">
                  <c:v>0.22315353969570662</c:v>
                </c:pt>
                <c:pt idx="82">
                  <c:v>0.22889736937324534</c:v>
                </c:pt>
                <c:pt idx="83">
                  <c:v>0.2332359783071912</c:v>
                </c:pt>
                <c:pt idx="84">
                  <c:v>0.24149287295323385</c:v>
                </c:pt>
                <c:pt idx="85">
                  <c:v>0.24460689457464344</c:v>
                </c:pt>
                <c:pt idx="86">
                  <c:v>0.24630172157521266</c:v>
                </c:pt>
                <c:pt idx="87">
                  <c:v>0.24857597414554147</c:v>
                </c:pt>
                <c:pt idx="88">
                  <c:v>0.25304677621158966</c:v>
                </c:pt>
                <c:pt idx="89">
                  <c:v>0.25415513639015791</c:v>
                </c:pt>
                <c:pt idx="90">
                  <c:v>0.26005127064414912</c:v>
                </c:pt>
                <c:pt idx="91">
                  <c:v>0.26354534097449961</c:v>
                </c:pt>
                <c:pt idx="92">
                  <c:v>0.26539250336572245</c:v>
                </c:pt>
                <c:pt idx="93">
                  <c:v>0.27485944851291771</c:v>
                </c:pt>
                <c:pt idx="94">
                  <c:v>0.27609272139344265</c:v>
                </c:pt>
                <c:pt idx="95">
                  <c:v>0.27865327821234176</c:v>
                </c:pt>
                <c:pt idx="96">
                  <c:v>0.28104983761148755</c:v>
                </c:pt>
                <c:pt idx="97">
                  <c:v>0.28463242914030185</c:v>
                </c:pt>
                <c:pt idx="98">
                  <c:v>0.29064217418399818</c:v>
                </c:pt>
                <c:pt idx="99">
                  <c:v>0.30273892310384365</c:v>
                </c:pt>
                <c:pt idx="100">
                  <c:v>0.30587749059721886</c:v>
                </c:pt>
                <c:pt idx="101">
                  <c:v>0.31020465393378188</c:v>
                </c:pt>
                <c:pt idx="102">
                  <c:v>0.31223351778710096</c:v>
                </c:pt>
                <c:pt idx="103">
                  <c:v>0.31479391566501574</c:v>
                </c:pt>
                <c:pt idx="104">
                  <c:v>0.31764002495022214</c:v>
                </c:pt>
                <c:pt idx="105">
                  <c:v>0.32193223039072327</c:v>
                </c:pt>
                <c:pt idx="106">
                  <c:v>0.32446113642726582</c:v>
                </c:pt>
                <c:pt idx="107">
                  <c:v>0.32594373068049065</c:v>
                </c:pt>
                <c:pt idx="108">
                  <c:v>0.33203567919904287</c:v>
                </c:pt>
                <c:pt idx="109">
                  <c:v>0.33384478221025349</c:v>
                </c:pt>
                <c:pt idx="110">
                  <c:v>0.33878306366960204</c:v>
                </c:pt>
                <c:pt idx="111">
                  <c:v>0.34058074513112158</c:v>
                </c:pt>
                <c:pt idx="112">
                  <c:v>0.34652495424409452</c:v>
                </c:pt>
                <c:pt idx="113">
                  <c:v>0.34768510145928988</c:v>
                </c:pt>
                <c:pt idx="114">
                  <c:v>0.35069449566310362</c:v>
                </c:pt>
                <c:pt idx="115">
                  <c:v>0.35548276706016302</c:v>
                </c:pt>
                <c:pt idx="116">
                  <c:v>0.35807912393442398</c:v>
                </c:pt>
                <c:pt idx="117">
                  <c:v>0.3623664159318008</c:v>
                </c:pt>
                <c:pt idx="118">
                  <c:v>0.36571413646453099</c:v>
                </c:pt>
                <c:pt idx="119">
                  <c:v>0.36981232000927311</c:v>
                </c:pt>
                <c:pt idx="120">
                  <c:v>0.37196559573422172</c:v>
                </c:pt>
                <c:pt idx="121">
                  <c:v>0.38500188998812335</c:v>
                </c:pt>
                <c:pt idx="122">
                  <c:v>0.38758059791595778</c:v>
                </c:pt>
                <c:pt idx="123">
                  <c:v>0.3908673966729419</c:v>
                </c:pt>
                <c:pt idx="124">
                  <c:v>0.39614649138838437</c:v>
                </c:pt>
                <c:pt idx="125">
                  <c:v>0.39933758127475405</c:v>
                </c:pt>
                <c:pt idx="126">
                  <c:v>0.40311376249547343</c:v>
                </c:pt>
                <c:pt idx="127">
                  <c:v>0.40621325600474861</c:v>
                </c:pt>
                <c:pt idx="128">
                  <c:v>0.41078576364718372</c:v>
                </c:pt>
                <c:pt idx="129">
                  <c:v>0.41296315978767939</c:v>
                </c:pt>
                <c:pt idx="130">
                  <c:v>0.41800605606956881</c:v>
                </c:pt>
                <c:pt idx="131">
                  <c:v>0.42026979369419931</c:v>
                </c:pt>
                <c:pt idx="132">
                  <c:v>0.42850387781932336</c:v>
                </c:pt>
                <c:pt idx="133">
                  <c:v>0.43267334506582195</c:v>
                </c:pt>
                <c:pt idx="134">
                  <c:v>0.4348430269525792</c:v>
                </c:pt>
                <c:pt idx="135">
                  <c:v>0.43651828869268022</c:v>
                </c:pt>
                <c:pt idx="136">
                  <c:v>0.43822998825973664</c:v>
                </c:pt>
                <c:pt idx="137">
                  <c:v>0.43898547373139746</c:v>
                </c:pt>
                <c:pt idx="138">
                  <c:v>0.45386055841159184</c:v>
                </c:pt>
                <c:pt idx="139">
                  <c:v>0.45731366354302178</c:v>
                </c:pt>
                <c:pt idx="140">
                  <c:v>0.45957985612757302</c:v>
                </c:pt>
                <c:pt idx="141">
                  <c:v>0.46243577448854456</c:v>
                </c:pt>
                <c:pt idx="142">
                  <c:v>0.46493283560154025</c:v>
                </c:pt>
                <c:pt idx="143">
                  <c:v>0.46774123365767156</c:v>
                </c:pt>
                <c:pt idx="144">
                  <c:v>0.46869420541443152</c:v>
                </c:pt>
                <c:pt idx="145">
                  <c:v>0.47159412585652988</c:v>
                </c:pt>
                <c:pt idx="146">
                  <c:v>0.4753459202020428</c:v>
                </c:pt>
                <c:pt idx="147">
                  <c:v>0.4813470556799827</c:v>
                </c:pt>
                <c:pt idx="148">
                  <c:v>0.48291444716166737</c:v>
                </c:pt>
                <c:pt idx="149">
                  <c:v>0.48374219337578273</c:v>
                </c:pt>
                <c:pt idx="150">
                  <c:v>0.48818159806735373</c:v>
                </c:pt>
                <c:pt idx="151">
                  <c:v>0.48879965300611439</c:v>
                </c:pt>
                <c:pt idx="152">
                  <c:v>0.49142683101453716</c:v>
                </c:pt>
                <c:pt idx="153">
                  <c:v>0.49384658838283263</c:v>
                </c:pt>
                <c:pt idx="154">
                  <c:v>0.49711721218410981</c:v>
                </c:pt>
                <c:pt idx="155">
                  <c:v>0.49753680860734262</c:v>
                </c:pt>
                <c:pt idx="156">
                  <c:v>0.4986735344163587</c:v>
                </c:pt>
                <c:pt idx="157">
                  <c:v>0.50040273827877924</c:v>
                </c:pt>
                <c:pt idx="158">
                  <c:v>0.50118397066706122</c:v>
                </c:pt>
                <c:pt idx="159">
                  <c:v>0.50258807125363192</c:v>
                </c:pt>
                <c:pt idx="160">
                  <c:v>0.50541742980681637</c:v>
                </c:pt>
                <c:pt idx="161">
                  <c:v>0.50594241175860699</c:v>
                </c:pt>
                <c:pt idx="162">
                  <c:v>0.52243029506603667</c:v>
                </c:pt>
                <c:pt idx="163">
                  <c:v>0.52271494960773424</c:v>
                </c:pt>
                <c:pt idx="164">
                  <c:v>0.53107649719414718</c:v>
                </c:pt>
                <c:pt idx="165">
                  <c:v>0.53300982544769038</c:v>
                </c:pt>
                <c:pt idx="166">
                  <c:v>0.53593754705438479</c:v>
                </c:pt>
                <c:pt idx="167">
                  <c:v>0.53862035721354307</c:v>
                </c:pt>
                <c:pt idx="168">
                  <c:v>0.54222539850272766</c:v>
                </c:pt>
                <c:pt idx="169">
                  <c:v>0.54307852897031494</c:v>
                </c:pt>
                <c:pt idx="170">
                  <c:v>0.54409482441522383</c:v>
                </c:pt>
                <c:pt idx="171">
                  <c:v>0.54470432562006132</c:v>
                </c:pt>
                <c:pt idx="172">
                  <c:v>0.54520886225519638</c:v>
                </c:pt>
                <c:pt idx="173">
                  <c:v>0.54786843935283958</c:v>
                </c:pt>
                <c:pt idx="174">
                  <c:v>0.54940131070405307</c:v>
                </c:pt>
                <c:pt idx="175">
                  <c:v>0.55179416140904003</c:v>
                </c:pt>
                <c:pt idx="176">
                  <c:v>0.55270423039958294</c:v>
                </c:pt>
                <c:pt idx="177">
                  <c:v>0.55453591833484972</c:v>
                </c:pt>
                <c:pt idx="178">
                  <c:v>0.55586621455985985</c:v>
                </c:pt>
                <c:pt idx="179">
                  <c:v>0.55368586346652215</c:v>
                </c:pt>
                <c:pt idx="180">
                  <c:v>0.55667981978333958</c:v>
                </c:pt>
                <c:pt idx="181">
                  <c:v>0.55964021864340308</c:v>
                </c:pt>
                <c:pt idx="182">
                  <c:v>0.55493039833593005</c:v>
                </c:pt>
                <c:pt idx="183">
                  <c:v>0.54481401962969422</c:v>
                </c:pt>
                <c:pt idx="184">
                  <c:v>0.53511382126434581</c:v>
                </c:pt>
                <c:pt idx="185">
                  <c:v>0.5265923504364316</c:v>
                </c:pt>
                <c:pt idx="186">
                  <c:v>0.51996268597021522</c:v>
                </c:pt>
                <c:pt idx="187">
                  <c:v>0.51274750105958655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F-4E9C-9957-A3D387671F98}"/>
            </c:ext>
          </c:extLst>
        </c:ser>
        <c:ser>
          <c:idx val="1"/>
          <c:order val="1"/>
          <c:tx>
            <c:strRef>
              <c:f>'day Wise analysis'!$AT$1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 Wise analysis'!$AR$2:$AR$189</c:f>
              <c:numCache>
                <c:formatCode>m/d/yyyy</c:formatCode>
                <c:ptCount val="1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</c:numCache>
            </c:numRef>
          </c:cat>
          <c:val>
            <c:numRef>
              <c:f>'day Wise analysis'!$AT$2:$AT$189</c:f>
              <c:numCache>
                <c:formatCode>0.000</c:formatCode>
                <c:ptCount val="188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2.0583079020842804E-2</c:v>
                </c:pt>
                <c:pt idx="16">
                  <c:v>2.0941340944836021E-2</c:v>
                </c:pt>
                <c:pt idx="17">
                  <c:v>2.1743822164670336E-2</c:v>
                </c:pt>
                <c:pt idx="18">
                  <c:v>2.2596333707444818E-2</c:v>
                </c:pt>
                <c:pt idx="19">
                  <c:v>2.37609363638496E-2</c:v>
                </c:pt>
                <c:pt idx="20">
                  <c:v>2.4913262451035256E-2</c:v>
                </c:pt>
                <c:pt idx="21">
                  <c:v>2.401151178024527E-2</c:v>
                </c:pt>
                <c:pt idx="22">
                  <c:v>2.2771816762448924E-2</c:v>
                </c:pt>
                <c:pt idx="23">
                  <c:v>2.2837007047533362E-2</c:v>
                </c:pt>
                <c:pt idx="24">
                  <c:v>2.42274412855377E-2</c:v>
                </c:pt>
                <c:pt idx="25">
                  <c:v>2.4972135611394067E-2</c:v>
                </c:pt>
                <c:pt idx="26">
                  <c:v>2.5654054796401839E-2</c:v>
                </c:pt>
                <c:pt idx="27">
                  <c:v>2.6913643126164403E-2</c:v>
                </c:pt>
                <c:pt idx="28">
                  <c:v>2.8295348527255765E-2</c:v>
                </c:pt>
                <c:pt idx="29">
                  <c:v>2.9718035910396019E-2</c:v>
                </c:pt>
                <c:pt idx="30">
                  <c:v>2.9525234233524919E-2</c:v>
                </c:pt>
                <c:pt idx="31">
                  <c:v>3.1513332563776981E-2</c:v>
                </c:pt>
                <c:pt idx="32">
                  <c:v>3.151104866521906E-2</c:v>
                </c:pt>
                <c:pt idx="33">
                  <c:v>3.3314733558221524E-2</c:v>
                </c:pt>
                <c:pt idx="34">
                  <c:v>3.3961885405296897E-2</c:v>
                </c:pt>
                <c:pt idx="35">
                  <c:v>3.4300235527457541E-2</c:v>
                </c:pt>
                <c:pt idx="36">
                  <c:v>3.4254089767657314E-2</c:v>
                </c:pt>
                <c:pt idx="37">
                  <c:v>3.4371965328314012E-2</c:v>
                </c:pt>
                <c:pt idx="38">
                  <c:v>3.4417274283168826E-2</c:v>
                </c:pt>
                <c:pt idx="39">
                  <c:v>3.4097388527768273E-2</c:v>
                </c:pt>
                <c:pt idx="40">
                  <c:v>3.4339311206281226E-2</c:v>
                </c:pt>
                <c:pt idx="41">
                  <c:v>3.4193037803146108E-2</c:v>
                </c:pt>
                <c:pt idx="42">
                  <c:v>3.4366405754178125E-2</c:v>
                </c:pt>
                <c:pt idx="43">
                  <c:v>3.4336439572181528E-2</c:v>
                </c:pt>
                <c:pt idx="44">
                  <c:v>3.4105495981199517E-2</c:v>
                </c:pt>
                <c:pt idx="45">
                  <c:v>3.3737845639623218E-2</c:v>
                </c:pt>
                <c:pt idx="46">
                  <c:v>3.4750059487855325E-2</c:v>
                </c:pt>
                <c:pt idx="47">
                  <c:v>3.5178410476644932E-2</c:v>
                </c:pt>
                <c:pt idx="48">
                  <c:v>3.6043658515948894E-2</c:v>
                </c:pt>
                <c:pt idx="49">
                  <c:v>3.6582361961971503E-2</c:v>
                </c:pt>
                <c:pt idx="50">
                  <c:v>3.7301581270943671E-2</c:v>
                </c:pt>
                <c:pt idx="51">
                  <c:v>3.7025368472960389E-2</c:v>
                </c:pt>
                <c:pt idx="52">
                  <c:v>3.7062260524205352E-2</c:v>
                </c:pt>
                <c:pt idx="53">
                  <c:v>3.8416736003803638E-2</c:v>
                </c:pt>
                <c:pt idx="54">
                  <c:v>3.9055538243703496E-2</c:v>
                </c:pt>
                <c:pt idx="55">
                  <c:v>3.998852870590721E-2</c:v>
                </c:pt>
                <c:pt idx="56">
                  <c:v>4.050965682435434E-2</c:v>
                </c:pt>
                <c:pt idx="57">
                  <c:v>4.0408347241341507E-2</c:v>
                </c:pt>
                <c:pt idx="58">
                  <c:v>4.1429084094262131E-2</c:v>
                </c:pt>
                <c:pt idx="59">
                  <c:v>4.2618642005354097E-2</c:v>
                </c:pt>
                <c:pt idx="60">
                  <c:v>4.3418182882737827E-2</c:v>
                </c:pt>
                <c:pt idx="61">
                  <c:v>4.3642996742671011E-2</c:v>
                </c:pt>
                <c:pt idx="62">
                  <c:v>4.4755218421752507E-2</c:v>
                </c:pt>
                <c:pt idx="63">
                  <c:v>4.5811909036253484E-2</c:v>
                </c:pt>
                <c:pt idx="64">
                  <c:v>4.6039660940174428E-2</c:v>
                </c:pt>
                <c:pt idx="65">
                  <c:v>4.6956717838511873E-2</c:v>
                </c:pt>
                <c:pt idx="66">
                  <c:v>4.7705237482537501E-2</c:v>
                </c:pt>
                <c:pt idx="67">
                  <c:v>4.856908119950705E-2</c:v>
                </c:pt>
                <c:pt idx="68">
                  <c:v>4.9857913626076972E-2</c:v>
                </c:pt>
                <c:pt idx="69">
                  <c:v>5.1044637375122652E-2</c:v>
                </c:pt>
                <c:pt idx="70">
                  <c:v>5.2797210546144925E-2</c:v>
                </c:pt>
                <c:pt idx="71">
                  <c:v>5.4748058248653017E-2</c:v>
                </c:pt>
                <c:pt idx="72">
                  <c:v>5.6036067952915283E-2</c:v>
                </c:pt>
                <c:pt idx="73">
                  <c:v>5.7153110970613437E-2</c:v>
                </c:pt>
                <c:pt idx="74">
                  <c:v>5.7882439666409345E-2</c:v>
                </c:pt>
                <c:pt idx="75">
                  <c:v>5.9098293462261101E-2</c:v>
                </c:pt>
                <c:pt idx="76">
                  <c:v>6.147403294128298E-2</c:v>
                </c:pt>
                <c:pt idx="77">
                  <c:v>6.2532384630588189E-2</c:v>
                </c:pt>
                <c:pt idx="78">
                  <c:v>6.3928713226266837E-2</c:v>
                </c:pt>
                <c:pt idx="79">
                  <c:v>6.4926458230033124E-2</c:v>
                </c:pt>
                <c:pt idx="80">
                  <c:v>6.5539387673883509E-2</c:v>
                </c:pt>
                <c:pt idx="81">
                  <c:v>6.5207815336902439E-2</c:v>
                </c:pt>
                <c:pt idx="82">
                  <c:v>6.5839027551015616E-2</c:v>
                </c:pt>
                <c:pt idx="83">
                  <c:v>6.699463120109371E-2</c:v>
                </c:pt>
                <c:pt idx="84">
                  <c:v>6.8396802908805066E-2</c:v>
                </c:pt>
                <c:pt idx="85">
                  <c:v>6.8705770293358115E-2</c:v>
                </c:pt>
                <c:pt idx="86">
                  <c:v>6.997790208932568E-2</c:v>
                </c:pt>
                <c:pt idx="87">
                  <c:v>7.0535313259874818E-2</c:v>
                </c:pt>
                <c:pt idx="88">
                  <c:v>7.0073877748065533E-2</c:v>
                </c:pt>
                <c:pt idx="89">
                  <c:v>7.0196484788912217E-2</c:v>
                </c:pt>
                <c:pt idx="90">
                  <c:v>7.093065696289183E-2</c:v>
                </c:pt>
                <c:pt idx="91">
                  <c:v>7.1427593815795373E-2</c:v>
                </c:pt>
                <c:pt idx="92">
                  <c:v>7.1608526668547029E-2</c:v>
                </c:pt>
                <c:pt idx="93">
                  <c:v>7.1768295746627103E-2</c:v>
                </c:pt>
                <c:pt idx="94">
                  <c:v>7.1589330239807084E-2</c:v>
                </c:pt>
                <c:pt idx="95">
                  <c:v>7.1137521566076709E-2</c:v>
                </c:pt>
                <c:pt idx="96">
                  <c:v>7.1058904990355609E-2</c:v>
                </c:pt>
                <c:pt idx="97">
                  <c:v>7.1416782142683641E-2</c:v>
                </c:pt>
                <c:pt idx="98">
                  <c:v>7.1814127549490694E-2</c:v>
                </c:pt>
                <c:pt idx="99">
                  <c:v>7.1799603288714528E-2</c:v>
                </c:pt>
                <c:pt idx="100">
                  <c:v>7.1479909246996806E-2</c:v>
                </c:pt>
                <c:pt idx="101">
                  <c:v>7.1330413473554871E-2</c:v>
                </c:pt>
                <c:pt idx="102">
                  <c:v>7.0737337152129418E-2</c:v>
                </c:pt>
                <c:pt idx="103">
                  <c:v>7.0388305584491051E-2</c:v>
                </c:pt>
                <c:pt idx="104">
                  <c:v>7.0453870689209025E-2</c:v>
                </c:pt>
                <c:pt idx="105">
                  <c:v>7.054070207043675E-2</c:v>
                </c:pt>
                <c:pt idx="106">
                  <c:v>7.0313404934217533E-2</c:v>
                </c:pt>
                <c:pt idx="107">
                  <c:v>7.0093494692327493E-2</c:v>
                </c:pt>
                <c:pt idx="108">
                  <c:v>6.9658454618063886E-2</c:v>
                </c:pt>
                <c:pt idx="109">
                  <c:v>6.9233218982233793E-2</c:v>
                </c:pt>
                <c:pt idx="110">
                  <c:v>6.8801330441014788E-2</c:v>
                </c:pt>
                <c:pt idx="111">
                  <c:v>6.8753317118005794E-2</c:v>
                </c:pt>
                <c:pt idx="112">
                  <c:v>6.8615576577299595E-2</c:v>
                </c:pt>
                <c:pt idx="113">
                  <c:v>6.8301810908639404E-2</c:v>
                </c:pt>
                <c:pt idx="114">
                  <c:v>6.8001108744839639E-2</c:v>
                </c:pt>
                <c:pt idx="115">
                  <c:v>6.7501458225740898E-2</c:v>
                </c:pt>
                <c:pt idx="116">
                  <c:v>6.7083630725569207E-2</c:v>
                </c:pt>
                <c:pt idx="117">
                  <c:v>6.6535908205145503E-2</c:v>
                </c:pt>
                <c:pt idx="118">
                  <c:v>6.6202964391632049E-2</c:v>
                </c:pt>
                <c:pt idx="119">
                  <c:v>6.5816101188513373E-2</c:v>
                </c:pt>
                <c:pt idx="120">
                  <c:v>6.5383134144699553E-2</c:v>
                </c:pt>
                <c:pt idx="121">
                  <c:v>6.5056228105081812E-2</c:v>
                </c:pt>
                <c:pt idx="122">
                  <c:v>6.4518729192317617E-2</c:v>
                </c:pt>
                <c:pt idx="123">
                  <c:v>6.3963072804291365E-2</c:v>
                </c:pt>
                <c:pt idx="124">
                  <c:v>6.3166563176373258E-2</c:v>
                </c:pt>
                <c:pt idx="125">
                  <c:v>6.2873320726723872E-2</c:v>
                </c:pt>
                <c:pt idx="126">
                  <c:v>6.2656149555482571E-2</c:v>
                </c:pt>
                <c:pt idx="127">
                  <c:v>6.2179303650916021E-2</c:v>
                </c:pt>
                <c:pt idx="128">
                  <c:v>6.170926803975324E-2</c:v>
                </c:pt>
                <c:pt idx="129">
                  <c:v>6.0993639661084655E-2</c:v>
                </c:pt>
                <c:pt idx="130">
                  <c:v>6.0399998059988393E-2</c:v>
                </c:pt>
                <c:pt idx="131">
                  <c:v>5.9973012669715678E-2</c:v>
                </c:pt>
                <c:pt idx="132">
                  <c:v>5.9594603545149165E-2</c:v>
                </c:pt>
                <c:pt idx="133">
                  <c:v>5.9357998958429817E-2</c:v>
                </c:pt>
                <c:pt idx="134">
                  <c:v>5.8999127689342484E-2</c:v>
                </c:pt>
                <c:pt idx="135">
                  <c:v>5.8564709228462464E-2</c:v>
                </c:pt>
                <c:pt idx="136">
                  <c:v>5.7974600653162421E-2</c:v>
                </c:pt>
                <c:pt idx="137">
                  <c:v>5.7438637810991296E-2</c:v>
                </c:pt>
                <c:pt idx="138">
                  <c:v>5.7133599377204858E-2</c:v>
                </c:pt>
                <c:pt idx="139">
                  <c:v>5.6832764136225698E-2</c:v>
                </c:pt>
                <c:pt idx="140">
                  <c:v>5.6506265907746808E-2</c:v>
                </c:pt>
                <c:pt idx="141">
                  <c:v>5.6103601146535086E-2</c:v>
                </c:pt>
                <c:pt idx="142">
                  <c:v>5.5718788068807173E-2</c:v>
                </c:pt>
                <c:pt idx="143">
                  <c:v>5.5290033610435989E-2</c:v>
                </c:pt>
                <c:pt idx="144">
                  <c:v>5.4784888131934807E-2</c:v>
                </c:pt>
                <c:pt idx="145">
                  <c:v>5.4395848526205423E-2</c:v>
                </c:pt>
                <c:pt idx="146">
                  <c:v>5.4295089049170103E-2</c:v>
                </c:pt>
                <c:pt idx="147">
                  <c:v>5.4001236932647217E-2</c:v>
                </c:pt>
                <c:pt idx="148">
                  <c:v>5.3702749670543608E-2</c:v>
                </c:pt>
                <c:pt idx="149">
                  <c:v>5.3305332325599253E-2</c:v>
                </c:pt>
                <c:pt idx="150">
                  <c:v>5.2834099686826258E-2</c:v>
                </c:pt>
                <c:pt idx="151">
                  <c:v>5.2517524590393307E-2</c:v>
                </c:pt>
                <c:pt idx="152">
                  <c:v>5.2113085779751232E-2</c:v>
                </c:pt>
                <c:pt idx="153">
                  <c:v>5.1755258782789478E-2</c:v>
                </c:pt>
                <c:pt idx="154">
                  <c:v>5.1372762682640155E-2</c:v>
                </c:pt>
                <c:pt idx="155">
                  <c:v>5.1110765009611273E-2</c:v>
                </c:pt>
                <c:pt idx="156">
                  <c:v>5.0604209445637718E-2</c:v>
                </c:pt>
                <c:pt idx="157">
                  <c:v>5.0149478730406621E-2</c:v>
                </c:pt>
                <c:pt idx="158">
                  <c:v>4.9653625444995943E-2</c:v>
                </c:pt>
                <c:pt idx="159">
                  <c:v>4.9249503615241989E-2</c:v>
                </c:pt>
                <c:pt idx="160">
                  <c:v>4.8921035700843767E-2</c:v>
                </c:pt>
                <c:pt idx="161">
                  <c:v>4.8392455283796799E-2</c:v>
                </c:pt>
                <c:pt idx="162">
                  <c:v>4.7939001154105286E-2</c:v>
                </c:pt>
                <c:pt idx="163">
                  <c:v>4.7509316397355797E-2</c:v>
                </c:pt>
                <c:pt idx="164">
                  <c:v>4.7081072008255391E-2</c:v>
                </c:pt>
                <c:pt idx="165">
                  <c:v>4.6630915279793787E-2</c:v>
                </c:pt>
                <c:pt idx="166">
                  <c:v>4.628619907263605E-2</c:v>
                </c:pt>
                <c:pt idx="167">
                  <c:v>4.5977557404128136E-2</c:v>
                </c:pt>
                <c:pt idx="168">
                  <c:v>4.5610666679064785E-2</c:v>
                </c:pt>
                <c:pt idx="169">
                  <c:v>4.5207215183365394E-2</c:v>
                </c:pt>
                <c:pt idx="170">
                  <c:v>4.4791150233014866E-2</c:v>
                </c:pt>
                <c:pt idx="171">
                  <c:v>4.441443336439771E-2</c:v>
                </c:pt>
                <c:pt idx="172">
                  <c:v>4.4057997453431905E-2</c:v>
                </c:pt>
                <c:pt idx="173">
                  <c:v>4.3701065389323522E-2</c:v>
                </c:pt>
                <c:pt idx="174">
                  <c:v>4.3399637793669933E-2</c:v>
                </c:pt>
                <c:pt idx="175">
                  <c:v>4.3065021315659369E-2</c:v>
                </c:pt>
                <c:pt idx="176">
                  <c:v>4.2697479280580486E-2</c:v>
                </c:pt>
                <c:pt idx="177">
                  <c:v>4.2441945722538649E-2</c:v>
                </c:pt>
                <c:pt idx="178">
                  <c:v>4.2129978887781992E-2</c:v>
                </c:pt>
                <c:pt idx="179">
                  <c:v>4.1784343873530048E-2</c:v>
                </c:pt>
                <c:pt idx="180">
                  <c:v>4.1479858495762738E-2</c:v>
                </c:pt>
                <c:pt idx="181">
                  <c:v>4.1249333147254603E-2</c:v>
                </c:pt>
                <c:pt idx="182">
                  <c:v>4.094767931519646E-2</c:v>
                </c:pt>
                <c:pt idx="183">
                  <c:v>4.0843736567550679E-2</c:v>
                </c:pt>
                <c:pt idx="184">
                  <c:v>4.0505596472058487E-2</c:v>
                </c:pt>
                <c:pt idx="185">
                  <c:v>4.0163854232423246E-2</c:v>
                </c:pt>
                <c:pt idx="186">
                  <c:v>3.9910727405143405E-2</c:v>
                </c:pt>
                <c:pt idx="187">
                  <c:v>3.9685482557097078E-2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F-4E9C-9957-A3D38767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09823"/>
        <c:axId val="156305503"/>
      </c:lineChart>
      <c:dateAx>
        <c:axId val="156309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503"/>
        <c:crosses val="autoZero"/>
        <c:auto val="1"/>
        <c:lblOffset val="100"/>
        <c:baseTimeUnit val="days"/>
      </c:dateAx>
      <c:valAx>
        <c:axId val="1563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Active Cases per Country</cx:v>
        </cx:txData>
      </cx:tx>
      <cx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>
              <a:solidFill>
                <a:schemeClr val="dk1"/>
              </a:solidFill>
              <a:latin typeface="+mn-lt"/>
              <a:ea typeface="+mn-ea"/>
              <a:cs typeface="+mn-cs"/>
            </a:rPr>
            <a:t>Active Cases per Country</a:t>
          </a:r>
        </a:p>
      </cx:txPr>
    </cx:title>
    <cx:plotArea>
      <cx:plotAreaRegion>
        <cx:series layoutId="treemap" uniqueId="{978E8252-5C7F-4152-951E-4D982046D0AC}">
          <cx:tx>
            <cx:txData>
              <cx:f>_xlchart.v1.4</cx:f>
              <cx:v>Active cases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1097280</xdr:colOff>
      <xdr:row>0</xdr:row>
      <xdr:rowOff>0</xdr:rowOff>
    </xdr:from>
    <xdr:to>
      <xdr:col>10</xdr:col>
      <xdr:colOff>60960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AF3AC-EE47-C06D-A32B-5E2F14104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13</xdr:row>
      <xdr:rowOff>133350</xdr:rowOff>
    </xdr:from>
    <xdr:to>
      <xdr:col>10</xdr:col>
      <xdr:colOff>167640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E9DD6-8721-AD4C-D2CF-01A2666B7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</xdr:colOff>
      <xdr:row>29</xdr:row>
      <xdr:rowOff>7620</xdr:rowOff>
    </xdr:from>
    <xdr:to>
      <xdr:col>9</xdr:col>
      <xdr:colOff>525780</xdr:colOff>
      <xdr:row>41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65F5A-9552-18FF-1496-417CECCC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62</xdr:row>
      <xdr:rowOff>64770</xdr:rowOff>
    </xdr:from>
    <xdr:to>
      <xdr:col>9</xdr:col>
      <xdr:colOff>457200</xdr:colOff>
      <xdr:row>73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9A13D-CA32-369E-D534-79697DF1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41</xdr:row>
      <xdr:rowOff>171450</xdr:rowOff>
    </xdr:from>
    <xdr:to>
      <xdr:col>10</xdr:col>
      <xdr:colOff>198120</xdr:colOff>
      <xdr:row>59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EF5425-3A71-E341-7C5F-A8FFF94322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" y="7669530"/>
              <a:ext cx="4427220" cy="3242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259080</xdr:colOff>
      <xdr:row>1</xdr:row>
      <xdr:rowOff>26670</xdr:rowOff>
    </xdr:from>
    <xdr:to>
      <xdr:col>22</xdr:col>
      <xdr:colOff>563880</xdr:colOff>
      <xdr:row>16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1D2333-8D7D-080F-5058-608D2361E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2</xdr:row>
      <xdr:rowOff>49530</xdr:rowOff>
    </xdr:from>
    <xdr:to>
      <xdr:col>7</xdr:col>
      <xdr:colOff>381000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8AE1-DACB-558B-7AB6-DFACC525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4</xdr:row>
      <xdr:rowOff>133350</xdr:rowOff>
    </xdr:from>
    <xdr:to>
      <xdr:col>19</xdr:col>
      <xdr:colOff>320040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46AA2-3DC8-5805-9B45-72A4D4410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449580</xdr:colOff>
      <xdr:row>3</xdr:row>
      <xdr:rowOff>156210</xdr:rowOff>
    </xdr:from>
    <xdr:to>
      <xdr:col>42</xdr:col>
      <xdr:colOff>144780</xdr:colOff>
      <xdr:row>18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EA2C43-0638-CB5A-8108-7D5586C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396240</xdr:colOff>
      <xdr:row>7</xdr:row>
      <xdr:rowOff>64770</xdr:rowOff>
    </xdr:from>
    <xdr:to>
      <xdr:col>54</xdr:col>
      <xdr:colOff>91440</xdr:colOff>
      <xdr:row>22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D5E47C-F4D2-BA01-846F-8C31AC6E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457200</xdr:colOff>
      <xdr:row>5</xdr:row>
      <xdr:rowOff>19050</xdr:rowOff>
    </xdr:from>
    <xdr:to>
      <xdr:col>31</xdr:col>
      <xdr:colOff>152400</xdr:colOff>
      <xdr:row>20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748DA7-0D94-49AE-3DF7-FC8341C75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keeb khan" refreshedDate="45849.654665277776" createdVersion="8" refreshedVersion="8" minRefreshableVersion="3" recordCount="187" xr:uid="{57D11FE5-3223-41D8-B351-38727BC765CC}">
  <cacheSource type="worksheet">
    <worksheetSource ref="A1:O188" sheet="country_wise_latest"/>
  </cacheSource>
  <cacheFields count="15">
    <cacheField name="Country/Region" numFmtId="0">
      <sharedItems count="187">
        <s v="US"/>
        <s v="Brazil"/>
        <s v="India"/>
        <s v="Russia"/>
        <s v="South Africa"/>
        <s v="Mexico"/>
        <s v="Peru"/>
        <s v="Chile"/>
        <s v="United Kingdom"/>
        <s v="Iran"/>
        <s v="Pakistan"/>
        <s v="Spain"/>
        <s v="Saudi Arabia"/>
        <s v="Colombia"/>
        <s v="Italy"/>
        <s v="Turkey"/>
        <s v="Bangladesh"/>
        <s v="France"/>
        <s v="Germany"/>
        <s v="Argentina"/>
        <s v="Canada"/>
        <s v="Iraq"/>
        <s v="Qatar"/>
        <s v="Indonesia"/>
        <s v="Egypt"/>
        <s v="China"/>
        <s v="Kazakhstan"/>
        <s v="Philippines"/>
        <s v="Ecuador"/>
        <s v="Sweden"/>
        <s v="Oman"/>
        <s v="Bolivia"/>
        <s v="Belarus"/>
        <s v="Ukraine"/>
        <s v="Belgium"/>
        <s v="Kuwait"/>
        <s v="Dominican Republic"/>
        <s v="Israel"/>
        <s v="Panama"/>
        <s v="United Arab Emirates"/>
        <s v="Netherlands"/>
        <s v="Singapore"/>
        <s v="Portugal"/>
        <s v="Romania"/>
        <s v="Guatemala"/>
        <s v="Poland"/>
        <s v="Nigeria"/>
        <s v="Honduras"/>
        <s v="Bahrain"/>
        <s v="Armenia"/>
        <s v="Afghanistan"/>
        <s v="Switzerland"/>
        <s v="Ghana"/>
        <s v="Kyrgyzstan"/>
        <s v="Japan"/>
        <s v="Azerbaijan"/>
        <s v="Algeria"/>
        <s v="Ireland"/>
        <s v="Serbia"/>
        <s v="Moldova"/>
        <s v="Uzbekistan"/>
        <s v="Morocco"/>
        <s v="Austria"/>
        <s v="Nepal"/>
        <s v="Kenya"/>
        <s v="Cameroon"/>
        <s v="Venezuela"/>
        <s v="Costa Rica"/>
        <s v="Cote d'Ivoire"/>
        <s v="Czechia"/>
        <s v="Australia"/>
        <s v="El Salvador"/>
        <s v="Ethiopia"/>
        <s v="South Korea"/>
        <s v="Denmark"/>
        <s v="Sudan"/>
        <s v="Bulgaria"/>
        <s v="West Bank and Gaza"/>
        <s v="Bosnia and Herzegovina"/>
        <s v="North Macedonia"/>
        <s v="Senegal"/>
        <s v="Madagascar"/>
        <s v="Norway"/>
        <s v="Malaysia"/>
        <s v="Congo (Kinshasa)"/>
        <s v="Kosovo"/>
        <s v="Finland"/>
        <s v="Haiti"/>
        <s v="Tajikistan"/>
        <s v="Gabon"/>
        <s v="Guinea"/>
        <s v="Luxembourg"/>
        <s v="Mauritania"/>
        <s v="Djibouti"/>
        <s v="Croatia"/>
        <s v="Albania"/>
        <s v="Central African Republic"/>
        <s v="Zambia"/>
        <s v="Paraguay"/>
        <s v="Hungary"/>
        <s v="Greece"/>
        <s v="Lebanon"/>
        <s v="Malawi"/>
        <s v="Nicaragua"/>
        <s v="Maldives"/>
        <s v="Thailand"/>
        <s v="Congo (Brazzaville)"/>
        <s v="Somalia"/>
        <s v="Equatorial Guinea"/>
        <s v="Montenegro"/>
        <s v="Libya"/>
        <s v="Sri Lanka"/>
        <s v="Zimbabwe"/>
        <s v="Cuba"/>
        <s v="Mali"/>
        <s v="Cabo Verde"/>
        <s v="Eswatini"/>
        <s v="South Sudan"/>
        <s v="Slovakia"/>
        <s v="Slovenia"/>
        <s v="Estonia"/>
        <s v="Lithuania"/>
        <s v="Guinea-Bissau"/>
        <s v="Rwanda"/>
        <s v="Iceland"/>
        <s v="Namibia"/>
        <s v="Sierra Leone"/>
        <s v="Benin"/>
        <s v="Mozambique"/>
        <s v="Yemen"/>
        <s v="New Zealand"/>
        <s v="Suriname"/>
        <s v="Tunisia"/>
        <s v="Latvia"/>
        <s v="Uruguay"/>
        <s v="Jordan"/>
        <s v="Liberia"/>
        <s v="Georgia"/>
        <s v="Niger"/>
        <s v="Uganda"/>
        <s v="Burkina Faso"/>
        <s v="Cyprus"/>
        <s v="Angola"/>
        <s v="Chad"/>
        <s v="Andorra"/>
        <s v="Togo"/>
        <s v="Sao Tome and Principe"/>
        <s v="Jamaica"/>
        <s v="Botswana"/>
        <s v="Malta"/>
        <s v="San Marino"/>
        <s v="Syria"/>
        <s v="Tanzania"/>
        <s v="Lesotho"/>
        <s v="Taiwan*"/>
        <s v="Vietnam"/>
        <s v="Guyana"/>
        <s v="Bahamas"/>
        <s v="Burundi"/>
        <s v="Comoros"/>
        <s v="Burma"/>
        <s v="Mauritius"/>
        <s v="Gambia"/>
        <s v="Mongolia"/>
        <s v="Eritrea"/>
        <s v="Cambodia"/>
        <s v="Trinidad and Tobago"/>
        <s v="Brunei"/>
        <s v="Monaco"/>
        <s v="Seychelles"/>
        <s v="Barbados"/>
        <s v="Bhutan"/>
        <s v="Antigua and Barbuda"/>
        <s v="Liechtenstein"/>
        <s v="Papua New Guinea"/>
        <s v="Saint Vincent and the Grenadines"/>
        <s v="Belize"/>
        <s v="Fiji"/>
        <s v="Saint Lucia"/>
        <s v="Timor-Leste"/>
        <s v="Grenada"/>
        <s v="Laos"/>
        <s v="Dominica"/>
        <s v="Saint Kitts and Nevis"/>
        <s v="Greenland"/>
        <s v="Holy See"/>
        <s v="Western Sahara"/>
      </sharedItems>
    </cacheField>
    <cacheField name="Confirmed" numFmtId="0">
      <sharedItems containsSemiMixedTypes="0" containsString="0" containsNumber="1" containsInteger="1" minValue="10" maxValue="4290259"/>
    </cacheField>
    <cacheField name="Deaths" numFmtId="0">
      <sharedItems containsSemiMixedTypes="0" containsString="0" containsNumber="1" containsInteger="1" minValue="0" maxValue="148011"/>
    </cacheField>
    <cacheField name="Recovered" numFmtId="0">
      <sharedItems containsSemiMixedTypes="0" containsString="0" containsNumber="1" containsInteger="1" minValue="0" maxValue="1846641"/>
    </cacheField>
    <cacheField name="Active" numFmtId="0">
      <sharedItems containsSemiMixedTypes="0" containsString="0" containsNumber="1" containsInteger="1" minValue="0" maxValue="2816444"/>
    </cacheField>
    <cacheField name="New cases" numFmtId="0">
      <sharedItems containsSemiMixedTypes="0" containsString="0" containsNumber="1" containsInteger="1" minValue="0" maxValue="56336"/>
    </cacheField>
    <cacheField name="New deaths" numFmtId="0">
      <sharedItems containsSemiMixedTypes="0" containsString="0" containsNumber="1" containsInteger="1" minValue="0" maxValue="1076"/>
    </cacheField>
    <cacheField name="New recovered" numFmtId="0">
      <sharedItems containsSemiMixedTypes="0" containsString="0" containsNumber="1" containsInteger="1" minValue="0" maxValue="33728"/>
    </cacheField>
    <cacheField name="Deaths / 100 Cases" numFmtId="0">
      <sharedItems containsSemiMixedTypes="0" containsString="0" containsNumber="1" minValue="0" maxValue="28.56"/>
    </cacheField>
    <cacheField name="Recovered / 100 Cases" numFmtId="0">
      <sharedItems containsSemiMixedTypes="0" containsString="0" containsNumber="1" minValue="0" maxValue="100"/>
    </cacheField>
    <cacheField name="Deaths / 100 Recovered" numFmtId="0">
      <sharedItems containsMixedTypes="1" containsNumber="1" minValue="0" maxValue="3259.26"/>
    </cacheField>
    <cacheField name="Confirmed last week" numFmtId="0">
      <sharedItems containsSemiMixedTypes="0" containsString="0" containsNumber="1" containsInteger="1" minValue="10" maxValue="3834677"/>
    </cacheField>
    <cacheField name="1 week change" numFmtId="0">
      <sharedItems containsSemiMixedTypes="0" containsString="0" containsNumber="1" containsInteger="1" minValue="-47" maxValue="455582"/>
    </cacheField>
    <cacheField name="1 week % increase" numFmtId="0">
      <sharedItems containsSemiMixedTypes="0" containsString="0" containsNumber="1" minValue="-3.84" maxValue="226.32"/>
    </cacheField>
    <cacheField name="WHO 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keeb khan" refreshedDate="45850.075844560182" createdVersion="8" refreshedVersion="8" minRefreshableVersion="3" recordCount="188" xr:uid="{FEB2C133-DCFB-47E3-9DA7-288D45E24065}">
  <cacheSource type="worksheet">
    <worksheetSource ref="A1:N189" sheet="cleaned day_wise data_"/>
  </cacheSource>
  <cacheFields count="16">
    <cacheField name="Date" numFmtId="14">
      <sharedItems containsSemiMixedTypes="0" containsNonDate="0" containsDate="1" containsString="0" minDate="2020-01-22T00:00:00" maxDate="2020-07-28T00:00:00" count="188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</sharedItems>
      <fieldGroup par="15"/>
    </cacheField>
    <cacheField name="Confirmed" numFmtId="0">
      <sharedItems containsSemiMixedTypes="0" containsString="0" containsNumber="1" containsInteger="1" minValue="555" maxValue="16480485"/>
    </cacheField>
    <cacheField name="Deaths" numFmtId="0">
      <sharedItems containsSemiMixedTypes="0" containsString="0" containsNumber="1" containsInteger="1" minValue="17" maxValue="654036"/>
    </cacheField>
    <cacheField name="Recovered" numFmtId="0">
      <sharedItems containsSemiMixedTypes="0" containsString="0" containsNumber="1" minValue="28" maxValue="8450327.5"/>
    </cacheField>
    <cacheField name="Active" numFmtId="0">
      <sharedItems containsSemiMixedTypes="0" containsString="0" containsNumber="1" containsInteger="1" minValue="510" maxValue="6358362"/>
    </cacheField>
    <cacheField name="New cases" numFmtId="0">
      <sharedItems containsSemiMixedTypes="0" containsString="0" containsNumber="1" containsInteger="1" minValue="0" maxValue="282756"/>
    </cacheField>
    <cacheField name="New deaths" numFmtId="0">
      <sharedItems containsSemiMixedTypes="0" containsString="0" containsNumber="1" containsInteger="1" minValue="0" maxValue="9966"/>
    </cacheField>
    <cacheField name="New recovered" numFmtId="0">
      <sharedItems containsSemiMixedTypes="0" containsString="0" containsNumber="1" minValue="0" maxValue="195533.25"/>
    </cacheField>
    <cacheField name="Deaths / 100 Cases" numFmtId="0">
      <sharedItems containsSemiMixedTypes="0" containsString="0" containsNumber="1" minValue="2.04" maxValue="7.18"/>
    </cacheField>
    <cacheField name="Recovered / 100 Cases" numFmtId="0">
      <sharedItems containsSemiMixedTypes="0" containsString="0" containsNumber="1" minValue="1.71" maxValue="57.45"/>
    </cacheField>
    <cacheField name="Deaths / 100 Recovered" numFmtId="0">
      <sharedItems containsSemiMixedTypes="0" containsString="0" containsNumber="1" minValue="6.26" maxValue="48.881250000000001"/>
    </cacheField>
    <cacheField name="No. of countries" numFmtId="0">
      <sharedItems containsSemiMixedTypes="0" containsString="0" containsNumber="1" containsInteger="1" minValue="6" maxValue="187"/>
    </cacheField>
    <cacheField name="Recovery rate" numFmtId="0">
      <sharedItems containsSemiMixedTypes="0" containsString="0" containsNumber="1" minValue="1.7124119504493562E-2" maxValue="0.55964021864340308"/>
    </cacheField>
    <cacheField name="death rate" numFmtId="0">
      <sharedItems containsSemiMixedTypes="0" containsString="0" containsNumber="1" minValue="2.0402995333357449E-2" maxValue="7.1814127549490694E-2"/>
    </cacheField>
    <cacheField name="Days (Date)" numFmtId="0" databaseField="0">
      <fieldGroup base="0">
        <rangePr groupBy="days" startDate="2020-01-22T00:00:00" endDate="2020-07-28T00:00:00"/>
        <groupItems count="368">
          <s v="&lt;22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07-2020"/>
        </groupItems>
      </fieldGroup>
    </cacheField>
    <cacheField name="Months (Date)" numFmtId="0" databaseField="0">
      <fieldGroup base="0">
        <rangePr groupBy="months" startDate="2020-01-22T00:00:00" endDate="2020-07-28T00:00:00"/>
        <groupItems count="14">
          <s v="&lt;22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7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x v="0"/>
    <n v="4290259"/>
    <n v="148011"/>
    <n v="1325804"/>
    <n v="2816444"/>
    <n v="56336"/>
    <n v="1076"/>
    <n v="27941"/>
    <n v="3.45"/>
    <n v="30.9"/>
    <n v="11.16"/>
    <n v="3834677"/>
    <n v="455582"/>
    <n v="11.88"/>
    <s v="Americas"/>
  </r>
  <r>
    <x v="1"/>
    <n v="2442375"/>
    <n v="87618"/>
    <n v="1846641"/>
    <n v="508116"/>
    <n v="23284"/>
    <n v="614"/>
    <n v="33728"/>
    <n v="3.59"/>
    <n v="75.61"/>
    <n v="4.74"/>
    <n v="2118646"/>
    <n v="323729"/>
    <n v="15.28"/>
    <s v="Americas"/>
  </r>
  <r>
    <x v="2"/>
    <n v="1480073"/>
    <n v="33408"/>
    <n v="951166"/>
    <n v="495499"/>
    <n v="44457"/>
    <n v="637"/>
    <n v="33598"/>
    <n v="2.2599999999999998"/>
    <n v="64.260000000000005"/>
    <n v="3.51"/>
    <n v="1155338"/>
    <n v="324735"/>
    <n v="28.11"/>
    <s v="South-East Asia"/>
  </r>
  <r>
    <x v="3"/>
    <n v="816680"/>
    <n v="13334"/>
    <n v="602249"/>
    <n v="201097"/>
    <n v="5607"/>
    <n v="85"/>
    <n v="3077"/>
    <n v="1.63"/>
    <n v="73.739999999999995"/>
    <n v="2.21"/>
    <n v="776212"/>
    <n v="40468"/>
    <n v="5.21"/>
    <s v="Europe"/>
  </r>
  <r>
    <x v="4"/>
    <n v="452529"/>
    <n v="7067"/>
    <n v="274925"/>
    <n v="170537"/>
    <n v="7096"/>
    <n v="298"/>
    <n v="9848"/>
    <n v="1.56"/>
    <n v="60.75"/>
    <n v="2.57"/>
    <n v="373628"/>
    <n v="78901"/>
    <n v="21.12"/>
    <s v="Africa"/>
  </r>
  <r>
    <x v="5"/>
    <n v="395489"/>
    <n v="44022"/>
    <n v="303810"/>
    <n v="47657"/>
    <n v="4973"/>
    <n v="342"/>
    <n v="8588"/>
    <n v="11.13"/>
    <n v="76.819999999999993"/>
    <n v="14.49"/>
    <n v="349396"/>
    <n v="46093"/>
    <n v="13.19"/>
    <s v="Americas"/>
  </r>
  <r>
    <x v="6"/>
    <n v="389717"/>
    <n v="18418"/>
    <n v="272547"/>
    <n v="98752"/>
    <n v="13756"/>
    <n v="575"/>
    <n v="4697"/>
    <n v="4.7300000000000004"/>
    <n v="69.930000000000007"/>
    <n v="6.76"/>
    <n v="357681"/>
    <n v="32036"/>
    <n v="8.9600000000000009"/>
    <s v="Americas"/>
  </r>
  <r>
    <x v="7"/>
    <n v="347923"/>
    <n v="9187"/>
    <n v="319954"/>
    <n v="18782"/>
    <n v="2133"/>
    <n v="75"/>
    <n v="1859"/>
    <n v="2.64"/>
    <n v="91.96"/>
    <n v="2.87"/>
    <n v="333029"/>
    <n v="14894"/>
    <n v="4.47"/>
    <s v="Americas"/>
  </r>
  <r>
    <x v="8"/>
    <n v="301708"/>
    <n v="45844"/>
    <n v="1437"/>
    <n v="254427"/>
    <n v="688"/>
    <n v="7"/>
    <n v="3"/>
    <n v="15.19"/>
    <n v="0.48"/>
    <n v="3190.26"/>
    <n v="296944"/>
    <n v="4764"/>
    <n v="1.6"/>
    <s v="Europe"/>
  </r>
  <r>
    <x v="9"/>
    <n v="293606"/>
    <n v="15912"/>
    <n v="255144"/>
    <n v="22550"/>
    <n v="2434"/>
    <n v="212"/>
    <n v="1931"/>
    <n v="5.42"/>
    <n v="86.9"/>
    <n v="6.24"/>
    <n v="276202"/>
    <n v="17404"/>
    <n v="6.3"/>
    <s v="Eastern Mediterranean"/>
  </r>
  <r>
    <x v="10"/>
    <n v="274289"/>
    <n v="5842"/>
    <n v="241026"/>
    <n v="27421"/>
    <n v="1176"/>
    <n v="20"/>
    <n v="3592"/>
    <n v="2.13"/>
    <n v="87.87"/>
    <n v="2.42"/>
    <n v="266096"/>
    <n v="8193"/>
    <n v="3.08"/>
    <s v="Eastern Mediterranean"/>
  </r>
  <r>
    <x v="11"/>
    <n v="272421"/>
    <n v="28432"/>
    <n v="150376"/>
    <n v="93613"/>
    <n v="0"/>
    <n v="0"/>
    <n v="0"/>
    <n v="10.44"/>
    <n v="55.2"/>
    <n v="18.91"/>
    <n v="264836"/>
    <n v="7585"/>
    <n v="2.86"/>
    <s v="Europe"/>
  </r>
  <r>
    <x v="12"/>
    <n v="268934"/>
    <n v="2760"/>
    <n v="222936"/>
    <n v="43238"/>
    <n v="1993"/>
    <n v="27"/>
    <n v="2613"/>
    <n v="1.03"/>
    <n v="82.9"/>
    <n v="1.24"/>
    <n v="253349"/>
    <n v="15585"/>
    <n v="6.15"/>
    <s v="Eastern Mediterranean"/>
  </r>
  <r>
    <x v="13"/>
    <n v="257101"/>
    <n v="8777"/>
    <n v="131161"/>
    <n v="117163"/>
    <n v="16306"/>
    <n v="508"/>
    <n v="11494"/>
    <n v="3.41"/>
    <n v="51.02"/>
    <n v="6.69"/>
    <n v="204005"/>
    <n v="53096"/>
    <n v="26.03"/>
    <s v="Americas"/>
  </r>
  <r>
    <x v="14"/>
    <n v="246286"/>
    <n v="35112"/>
    <n v="198593"/>
    <n v="12581"/>
    <n v="168"/>
    <n v="5"/>
    <n v="147"/>
    <n v="14.26"/>
    <n v="80.64"/>
    <n v="17.68"/>
    <n v="244624"/>
    <n v="1662"/>
    <n v="0.68"/>
    <s v="Europe"/>
  </r>
  <r>
    <x v="15"/>
    <n v="227019"/>
    <n v="5630"/>
    <n v="210469"/>
    <n v="10920"/>
    <n v="919"/>
    <n v="17"/>
    <n v="982"/>
    <n v="2.48"/>
    <n v="92.71"/>
    <n v="2.67"/>
    <n v="220572"/>
    <n v="6447"/>
    <n v="2.92"/>
    <s v="Europe"/>
  </r>
  <r>
    <x v="16"/>
    <n v="226225"/>
    <n v="2965"/>
    <n v="125683"/>
    <n v="97577"/>
    <n v="2772"/>
    <n v="37"/>
    <n v="1801"/>
    <n v="1.31"/>
    <n v="55.56"/>
    <n v="2.36"/>
    <n v="207453"/>
    <n v="18772"/>
    <n v="9.0500000000000007"/>
    <s v="South-East Asia"/>
  </r>
  <r>
    <x v="17"/>
    <n v="220352"/>
    <n v="30212"/>
    <n v="81212"/>
    <n v="108928"/>
    <n v="2551"/>
    <n v="17"/>
    <n v="267"/>
    <n v="13.71"/>
    <n v="36.86"/>
    <n v="37.200000000000003"/>
    <n v="214023"/>
    <n v="6329"/>
    <n v="2.96"/>
    <s v="Europe"/>
  </r>
  <r>
    <x v="18"/>
    <n v="207112"/>
    <n v="9125"/>
    <n v="190314"/>
    <n v="7673"/>
    <n v="445"/>
    <n v="1"/>
    <n v="259"/>
    <n v="4.41"/>
    <n v="91.89"/>
    <n v="4.79"/>
    <n v="203325"/>
    <n v="3787"/>
    <n v="1.86"/>
    <s v="Europe"/>
  </r>
  <r>
    <x v="19"/>
    <n v="167416"/>
    <n v="3059"/>
    <n v="72575"/>
    <n v="91782"/>
    <n v="4890"/>
    <n v="120"/>
    <n v="2057"/>
    <n v="1.83"/>
    <n v="43.35"/>
    <n v="4.21"/>
    <n v="130774"/>
    <n v="36642"/>
    <n v="28.02"/>
    <s v="Americas"/>
  </r>
  <r>
    <x v="20"/>
    <n v="116458"/>
    <n v="8944"/>
    <n v="0"/>
    <n v="107514"/>
    <n v="682"/>
    <n v="11"/>
    <n v="0"/>
    <n v="7.68"/>
    <n v="0"/>
    <s v="inf"/>
    <n v="112925"/>
    <n v="3533"/>
    <n v="3.13"/>
    <s v="Americas"/>
  </r>
  <r>
    <x v="21"/>
    <n v="112585"/>
    <n v="4458"/>
    <n v="77144"/>
    <n v="30983"/>
    <n v="2553"/>
    <n v="96"/>
    <n v="1927"/>
    <n v="3.96"/>
    <n v="68.52"/>
    <n v="5.78"/>
    <n v="94693"/>
    <n v="17892"/>
    <n v="18.89"/>
    <s v="Eastern Mediterranean"/>
  </r>
  <r>
    <x v="22"/>
    <n v="109597"/>
    <n v="165"/>
    <n v="106328"/>
    <n v="3104"/>
    <n v="292"/>
    <n v="0"/>
    <n v="304"/>
    <n v="0.15"/>
    <n v="97.02"/>
    <n v="0.16"/>
    <n v="107037"/>
    <n v="2560"/>
    <n v="2.39"/>
    <s v="Eastern Mediterranean"/>
  </r>
  <r>
    <x v="23"/>
    <n v="100303"/>
    <n v="4838"/>
    <n v="58173"/>
    <n v="37292"/>
    <n v="1525"/>
    <n v="57"/>
    <n v="1518"/>
    <n v="4.82"/>
    <n v="58"/>
    <n v="8.32"/>
    <n v="88214"/>
    <n v="12089"/>
    <n v="13.7"/>
    <s v="South-East Asia"/>
  </r>
  <r>
    <x v="24"/>
    <n v="92482"/>
    <n v="4652"/>
    <n v="34838"/>
    <n v="52992"/>
    <n v="420"/>
    <n v="46"/>
    <n v="1007"/>
    <n v="5.03"/>
    <n v="37.67"/>
    <n v="13.35"/>
    <n v="88402"/>
    <n v="4080"/>
    <n v="4.62"/>
    <s v="Eastern Mediterranean"/>
  </r>
  <r>
    <x v="25"/>
    <n v="86783"/>
    <n v="4656"/>
    <n v="78869"/>
    <n v="3258"/>
    <n v="213"/>
    <n v="4"/>
    <n v="7"/>
    <n v="5.37"/>
    <n v="90.88"/>
    <n v="5.9"/>
    <n v="85622"/>
    <n v="1161"/>
    <n v="1.36"/>
    <s v="Western Pacific"/>
  </r>
  <r>
    <x v="26"/>
    <n v="84648"/>
    <n v="585"/>
    <n v="54404"/>
    <n v="29659"/>
    <n v="1526"/>
    <n v="0"/>
    <n v="1833"/>
    <n v="0.69"/>
    <n v="64.27"/>
    <n v="1.08"/>
    <n v="73468"/>
    <n v="11180"/>
    <n v="15.22"/>
    <s v="Europe"/>
  </r>
  <r>
    <x v="27"/>
    <n v="82040"/>
    <n v="1945"/>
    <n v="26446"/>
    <n v="53649"/>
    <n v="1592"/>
    <n v="13"/>
    <n v="336"/>
    <n v="2.37"/>
    <n v="32.24"/>
    <n v="7.35"/>
    <n v="68898"/>
    <n v="13142"/>
    <n v="19.07"/>
    <s v="Western Pacific"/>
  </r>
  <r>
    <x v="28"/>
    <n v="81161"/>
    <n v="5532"/>
    <n v="34896"/>
    <n v="40733"/>
    <n v="467"/>
    <n v="17"/>
    <n v="0"/>
    <n v="6.82"/>
    <n v="43"/>
    <n v="15.85"/>
    <n v="74620"/>
    <n v="6541"/>
    <n v="8.77"/>
    <s v="Americas"/>
  </r>
  <r>
    <x v="29"/>
    <n v="79395"/>
    <n v="5700"/>
    <n v="0"/>
    <n v="73695"/>
    <n v="398"/>
    <n v="3"/>
    <n v="0"/>
    <n v="7.18"/>
    <n v="0"/>
    <s v="inf"/>
    <n v="78048"/>
    <n v="1347"/>
    <n v="1.73"/>
    <s v="Europe"/>
  </r>
  <r>
    <x v="30"/>
    <n v="77058"/>
    <n v="393"/>
    <n v="57028"/>
    <n v="19637"/>
    <n v="1053"/>
    <n v="9"/>
    <n v="1729"/>
    <n v="0.51"/>
    <n v="74.010000000000005"/>
    <n v="0.69"/>
    <n v="68400"/>
    <n v="8658"/>
    <n v="12.66"/>
    <s v="Eastern Mediterranean"/>
  </r>
  <r>
    <x v="31"/>
    <n v="71181"/>
    <n v="2647"/>
    <n v="21478"/>
    <n v="47056"/>
    <n v="1752"/>
    <n v="64"/>
    <n v="309"/>
    <n v="3.72"/>
    <n v="30.17"/>
    <n v="12.32"/>
    <n v="60991"/>
    <n v="10190"/>
    <n v="16.71"/>
    <s v="Americas"/>
  </r>
  <r>
    <x v="32"/>
    <n v="67251"/>
    <n v="538"/>
    <n v="60492"/>
    <n v="6221"/>
    <n v="119"/>
    <n v="4"/>
    <n v="67"/>
    <n v="0.8"/>
    <n v="89.95"/>
    <n v="0.89"/>
    <n v="66213"/>
    <n v="1038"/>
    <n v="1.57"/>
    <s v="Europe"/>
  </r>
  <r>
    <x v="33"/>
    <n v="67096"/>
    <n v="1636"/>
    <n v="37202"/>
    <n v="28258"/>
    <n v="835"/>
    <n v="11"/>
    <n v="317"/>
    <n v="2.44"/>
    <n v="55.45"/>
    <n v="4.4000000000000004"/>
    <n v="60767"/>
    <n v="6329"/>
    <n v="10.42"/>
    <s v="Europe"/>
  </r>
  <r>
    <x v="34"/>
    <n v="66428"/>
    <n v="9822"/>
    <n v="17452"/>
    <n v="39154"/>
    <n v="402"/>
    <n v="1"/>
    <n v="14"/>
    <n v="14.79"/>
    <n v="26.27"/>
    <n v="56.28"/>
    <n v="64094"/>
    <n v="2334"/>
    <n v="3.64"/>
    <s v="Europe"/>
  </r>
  <r>
    <x v="35"/>
    <n v="64379"/>
    <n v="438"/>
    <n v="55057"/>
    <n v="8884"/>
    <n v="606"/>
    <n v="5"/>
    <n v="684"/>
    <n v="0.68"/>
    <n v="85.52"/>
    <n v="0.8"/>
    <n v="59763"/>
    <n v="4616"/>
    <n v="7.72"/>
    <s v="Eastern Mediterranean"/>
  </r>
  <r>
    <x v="36"/>
    <n v="64156"/>
    <n v="1083"/>
    <n v="30204"/>
    <n v="32869"/>
    <n v="1248"/>
    <n v="20"/>
    <n v="1601"/>
    <n v="1.69"/>
    <n v="47.08"/>
    <n v="3.59"/>
    <n v="53956"/>
    <n v="10200"/>
    <n v="18.899999999999999"/>
    <s v="Americas"/>
  </r>
  <r>
    <x v="37"/>
    <n v="63985"/>
    <n v="474"/>
    <n v="27133"/>
    <n v="36378"/>
    <n v="2029"/>
    <n v="4"/>
    <n v="108"/>
    <n v="0.74"/>
    <n v="42.41"/>
    <n v="1.75"/>
    <n v="52003"/>
    <n v="11982"/>
    <n v="23.04"/>
    <s v="Europe"/>
  </r>
  <r>
    <x v="38"/>
    <n v="61442"/>
    <n v="1322"/>
    <n v="35086"/>
    <n v="25034"/>
    <n v="1146"/>
    <n v="28"/>
    <n v="955"/>
    <n v="2.15"/>
    <n v="57.1"/>
    <n v="3.77"/>
    <n v="54426"/>
    <n v="7016"/>
    <n v="12.89"/>
    <s v="Americas"/>
  </r>
  <r>
    <x v="39"/>
    <n v="59177"/>
    <n v="345"/>
    <n v="52510"/>
    <n v="6322"/>
    <n v="264"/>
    <n v="1"/>
    <n v="328"/>
    <n v="0.57999999999999996"/>
    <n v="88.73"/>
    <n v="0.66"/>
    <n v="57193"/>
    <n v="1984"/>
    <n v="3.47"/>
    <s v="Eastern Mediterranean"/>
  </r>
  <r>
    <x v="40"/>
    <n v="53413"/>
    <n v="6160"/>
    <n v="189"/>
    <n v="47064"/>
    <n v="419"/>
    <n v="1"/>
    <n v="0"/>
    <n v="11.53"/>
    <n v="0.35"/>
    <n v="3259.26"/>
    <n v="52132"/>
    <n v="1281"/>
    <n v="2.46"/>
    <s v="Europe"/>
  </r>
  <r>
    <x v="41"/>
    <n v="50838"/>
    <n v="27"/>
    <n v="45692"/>
    <n v="5119"/>
    <n v="469"/>
    <n v="0"/>
    <n v="171"/>
    <n v="0.05"/>
    <n v="89.88"/>
    <n v="0.06"/>
    <n v="48035"/>
    <n v="2803"/>
    <n v="5.84"/>
    <s v="Western Pacific"/>
  </r>
  <r>
    <x v="42"/>
    <n v="50299"/>
    <n v="1719"/>
    <n v="35375"/>
    <n v="13205"/>
    <n v="135"/>
    <n v="2"/>
    <n v="158"/>
    <n v="3.42"/>
    <n v="70.33"/>
    <n v="4.8600000000000003"/>
    <n v="48771"/>
    <n v="1528"/>
    <n v="3.13"/>
    <s v="Europe"/>
  </r>
  <r>
    <x v="43"/>
    <n v="45902"/>
    <n v="2206"/>
    <n v="25794"/>
    <n v="17902"/>
    <n v="1104"/>
    <n v="19"/>
    <n v="151"/>
    <n v="4.8099999999999996"/>
    <n v="56.19"/>
    <n v="8.5500000000000007"/>
    <n v="38139"/>
    <n v="7763"/>
    <n v="20.350000000000001"/>
    <s v="Europe"/>
  </r>
  <r>
    <x v="44"/>
    <n v="45309"/>
    <n v="1761"/>
    <n v="32455"/>
    <n v="11093"/>
    <n v="256"/>
    <n v="27"/>
    <n v="843"/>
    <n v="3.89"/>
    <n v="71.63"/>
    <n v="5.43"/>
    <n v="39039"/>
    <n v="6270"/>
    <n v="16.059999999999999"/>
    <s v="Americas"/>
  </r>
  <r>
    <x v="45"/>
    <n v="43402"/>
    <n v="1676"/>
    <n v="32856"/>
    <n v="8870"/>
    <n v="337"/>
    <n v="5"/>
    <n v="103"/>
    <n v="3.86"/>
    <n v="75.7"/>
    <n v="5.0999999999999996"/>
    <n v="40383"/>
    <n v="3019"/>
    <n v="7.48"/>
    <s v="Europe"/>
  </r>
  <r>
    <x v="46"/>
    <n v="41180"/>
    <n v="860"/>
    <n v="18203"/>
    <n v="22117"/>
    <n v="648"/>
    <n v="2"/>
    <n v="829"/>
    <n v="2.09"/>
    <n v="44.2"/>
    <n v="4.72"/>
    <n v="37225"/>
    <n v="3955"/>
    <n v="10.62"/>
    <s v="Africa"/>
  </r>
  <r>
    <x v="47"/>
    <n v="39741"/>
    <n v="1166"/>
    <n v="5039"/>
    <n v="33536"/>
    <n v="465"/>
    <n v="50"/>
    <n v="117"/>
    <n v="2.93"/>
    <n v="12.68"/>
    <n v="23.14"/>
    <n v="34611"/>
    <n v="5130"/>
    <n v="14.82"/>
    <s v="Americas"/>
  </r>
  <r>
    <x v="48"/>
    <n v="39482"/>
    <n v="141"/>
    <n v="36110"/>
    <n v="3231"/>
    <n v="351"/>
    <n v="1"/>
    <n v="421"/>
    <n v="0.36"/>
    <n v="91.46"/>
    <n v="0.39"/>
    <n v="36936"/>
    <n v="2546"/>
    <n v="6.89"/>
    <s v="Eastern Mediterranean"/>
  </r>
  <r>
    <x v="49"/>
    <n v="37390"/>
    <n v="711"/>
    <n v="26665"/>
    <n v="10014"/>
    <n v="73"/>
    <n v="6"/>
    <n v="187"/>
    <n v="1.9"/>
    <n v="71.319999999999993"/>
    <n v="2.67"/>
    <n v="34981"/>
    <n v="2409"/>
    <n v="6.89"/>
    <s v="Europe"/>
  </r>
  <r>
    <x v="50"/>
    <n v="36263"/>
    <n v="1269"/>
    <n v="25198"/>
    <n v="9796"/>
    <n v="106"/>
    <n v="10"/>
    <n v="18"/>
    <n v="3.5"/>
    <n v="69.489999999999995"/>
    <n v="5.04"/>
    <n v="35526"/>
    <n v="737"/>
    <n v="2.0699999999999998"/>
    <s v="Eastern Mediterranean"/>
  </r>
  <r>
    <x v="51"/>
    <n v="34477"/>
    <n v="1978"/>
    <n v="30900"/>
    <n v="1599"/>
    <n v="65"/>
    <n v="1"/>
    <n v="200"/>
    <n v="5.74"/>
    <n v="89.62"/>
    <n v="6.4"/>
    <n v="33634"/>
    <n v="843"/>
    <n v="2.5099999999999998"/>
    <s v="Europe"/>
  </r>
  <r>
    <x v="52"/>
    <n v="33624"/>
    <n v="168"/>
    <n v="29801"/>
    <n v="3655"/>
    <n v="655"/>
    <n v="0"/>
    <n v="307"/>
    <n v="0.5"/>
    <n v="88.63"/>
    <n v="0.56000000000000005"/>
    <n v="28430"/>
    <n v="5194"/>
    <n v="18.27"/>
    <s v="Africa"/>
  </r>
  <r>
    <x v="53"/>
    <n v="33296"/>
    <n v="1301"/>
    <n v="21205"/>
    <n v="10790"/>
    <n v="483"/>
    <n v="24"/>
    <n v="817"/>
    <n v="3.91"/>
    <n v="63.69"/>
    <n v="6.14"/>
    <n v="27143"/>
    <n v="6153"/>
    <n v="22.67"/>
    <s v="Europe"/>
  </r>
  <r>
    <x v="54"/>
    <n v="31142"/>
    <n v="998"/>
    <n v="21970"/>
    <n v="8174"/>
    <n v="594"/>
    <n v="0"/>
    <n v="364"/>
    <n v="3.2"/>
    <n v="70.55"/>
    <n v="4.54"/>
    <n v="25706"/>
    <n v="5436"/>
    <n v="21.15"/>
    <s v="Western Pacific"/>
  </r>
  <r>
    <x v="55"/>
    <n v="30446"/>
    <n v="423"/>
    <n v="23242"/>
    <n v="6781"/>
    <n v="396"/>
    <n v="6"/>
    <n v="558"/>
    <n v="1.39"/>
    <n v="76.34"/>
    <n v="1.82"/>
    <n v="27890"/>
    <n v="2556"/>
    <n v="9.16"/>
    <s v="Europe"/>
  </r>
  <r>
    <x v="56"/>
    <n v="27973"/>
    <n v="1163"/>
    <n v="18837"/>
    <n v="7973"/>
    <n v="616"/>
    <n v="8"/>
    <n v="749"/>
    <n v="4.16"/>
    <n v="67.34"/>
    <n v="6.17"/>
    <n v="23691"/>
    <n v="4282"/>
    <n v="18.07"/>
    <s v="Africa"/>
  </r>
  <r>
    <x v="57"/>
    <n v="25892"/>
    <n v="1764"/>
    <n v="23364"/>
    <n v="764"/>
    <n v="11"/>
    <n v="0"/>
    <n v="0"/>
    <n v="6.81"/>
    <n v="90.24"/>
    <n v="7.55"/>
    <n v="25766"/>
    <n v="126"/>
    <n v="0.49"/>
    <s v="Europe"/>
  </r>
  <r>
    <x v="58"/>
    <n v="24141"/>
    <n v="543"/>
    <n v="0"/>
    <n v="23598"/>
    <n v="411"/>
    <n v="9"/>
    <n v="0"/>
    <n v="2.25"/>
    <n v="0"/>
    <s v="inf"/>
    <n v="21253"/>
    <n v="2888"/>
    <n v="13.59"/>
    <s v="Europe"/>
  </r>
  <r>
    <x v="59"/>
    <n v="23154"/>
    <n v="748"/>
    <n v="16154"/>
    <n v="6252"/>
    <n v="120"/>
    <n v="13"/>
    <n v="245"/>
    <n v="3.23"/>
    <n v="69.77"/>
    <n v="4.63"/>
    <n v="21115"/>
    <n v="2039"/>
    <n v="9.66"/>
    <s v="Europe"/>
  </r>
  <r>
    <x v="60"/>
    <n v="21209"/>
    <n v="121"/>
    <n v="11674"/>
    <n v="9414"/>
    <n v="678"/>
    <n v="5"/>
    <n v="569"/>
    <n v="0.56999999999999995"/>
    <n v="55.04"/>
    <n v="1.04"/>
    <n v="17149"/>
    <n v="4060"/>
    <n v="23.67"/>
    <s v="Europe"/>
  </r>
  <r>
    <x v="61"/>
    <n v="20887"/>
    <n v="316"/>
    <n v="16553"/>
    <n v="4018"/>
    <n v="609"/>
    <n v="3"/>
    <n v="115"/>
    <n v="1.51"/>
    <n v="79.25"/>
    <n v="1.91"/>
    <n v="17562"/>
    <n v="3325"/>
    <n v="18.93"/>
    <s v="Eastern Mediterranean"/>
  </r>
  <r>
    <x v="62"/>
    <n v="20558"/>
    <n v="713"/>
    <n v="18246"/>
    <n v="1599"/>
    <n v="86"/>
    <n v="1"/>
    <n v="37"/>
    <n v="3.47"/>
    <n v="88.75"/>
    <n v="3.91"/>
    <n v="19743"/>
    <n v="815"/>
    <n v="4.13"/>
    <s v="Europe"/>
  </r>
  <r>
    <x v="63"/>
    <n v="18752"/>
    <n v="48"/>
    <n v="13754"/>
    <n v="4950"/>
    <n v="139"/>
    <n v="3"/>
    <n v="626"/>
    <n v="0.26"/>
    <n v="73.349999999999994"/>
    <n v="0.35"/>
    <n v="17844"/>
    <n v="908"/>
    <n v="5.09"/>
    <s v="South-East Asia"/>
  </r>
  <r>
    <x v="64"/>
    <n v="17975"/>
    <n v="285"/>
    <n v="7833"/>
    <n v="9857"/>
    <n v="372"/>
    <n v="5"/>
    <n v="90"/>
    <n v="1.59"/>
    <n v="43.58"/>
    <n v="3.64"/>
    <n v="13771"/>
    <n v="4204"/>
    <n v="30.53"/>
    <s v="Africa"/>
  </r>
  <r>
    <x v="65"/>
    <n v="17110"/>
    <n v="391"/>
    <n v="14539"/>
    <n v="2180"/>
    <n v="402"/>
    <n v="6"/>
    <n v="0"/>
    <n v="2.29"/>
    <n v="84.97"/>
    <n v="2.69"/>
    <n v="16157"/>
    <n v="953"/>
    <n v="5.9"/>
    <s v="Africa"/>
  </r>
  <r>
    <x v="66"/>
    <n v="15988"/>
    <n v="146"/>
    <n v="9959"/>
    <n v="5883"/>
    <n v="525"/>
    <n v="4"/>
    <n v="213"/>
    <n v="0.91"/>
    <n v="62.29"/>
    <n v="1.47"/>
    <n v="12334"/>
    <n v="3654"/>
    <n v="29.63"/>
    <s v="Americas"/>
  </r>
  <r>
    <x v="67"/>
    <n v="15841"/>
    <n v="115"/>
    <n v="3824"/>
    <n v="11902"/>
    <n v="612"/>
    <n v="11"/>
    <n v="88"/>
    <n v="0.73"/>
    <n v="24.14"/>
    <n v="3.01"/>
    <n v="11534"/>
    <n v="4307"/>
    <n v="37.340000000000003"/>
    <s v="Americas"/>
  </r>
  <r>
    <x v="68"/>
    <n v="15655"/>
    <n v="96"/>
    <n v="10361"/>
    <n v="5198"/>
    <n v="59"/>
    <n v="0"/>
    <n v="183"/>
    <n v="0.61"/>
    <n v="66.180000000000007"/>
    <n v="0.93"/>
    <n v="14312"/>
    <n v="1343"/>
    <n v="9.3800000000000008"/>
    <s v="Africa"/>
  </r>
  <r>
    <x v="69"/>
    <n v="15516"/>
    <n v="373"/>
    <n v="11428"/>
    <n v="3715"/>
    <n v="192"/>
    <n v="2"/>
    <n v="0"/>
    <n v="2.4"/>
    <n v="73.650000000000006"/>
    <n v="3.26"/>
    <n v="14098"/>
    <n v="1418"/>
    <n v="10.06"/>
    <s v="Europe"/>
  </r>
  <r>
    <x v="70"/>
    <n v="15303"/>
    <n v="167"/>
    <n v="9311"/>
    <n v="5825"/>
    <n v="368"/>
    <n v="6"/>
    <n v="137"/>
    <n v="1.0900000000000001"/>
    <n v="60.84"/>
    <n v="1.79"/>
    <n v="12428"/>
    <n v="2875"/>
    <n v="23.13"/>
    <s v="Western Pacific"/>
  </r>
  <r>
    <x v="71"/>
    <n v="15035"/>
    <n v="408"/>
    <n v="7778"/>
    <n v="6849"/>
    <n v="405"/>
    <n v="8"/>
    <n v="130"/>
    <n v="2.71"/>
    <n v="51.73"/>
    <n v="5.25"/>
    <n v="12207"/>
    <n v="2828"/>
    <n v="23.17"/>
    <s v="Americas"/>
  </r>
  <r>
    <x v="72"/>
    <n v="14547"/>
    <n v="228"/>
    <n v="6386"/>
    <n v="7933"/>
    <n v="579"/>
    <n v="5"/>
    <n v="170"/>
    <n v="1.57"/>
    <n v="43.9"/>
    <n v="3.57"/>
    <n v="10207"/>
    <n v="4340"/>
    <n v="42.52"/>
    <s v="Africa"/>
  </r>
  <r>
    <x v="73"/>
    <n v="14203"/>
    <n v="300"/>
    <n v="13007"/>
    <n v="896"/>
    <n v="28"/>
    <n v="1"/>
    <n v="102"/>
    <n v="2.11"/>
    <n v="91.58"/>
    <n v="2.31"/>
    <n v="13816"/>
    <n v="387"/>
    <n v="2.8"/>
    <s v="Western Pacific"/>
  </r>
  <r>
    <x v="74"/>
    <n v="13761"/>
    <n v="613"/>
    <n v="12605"/>
    <n v="543"/>
    <n v="109"/>
    <n v="0"/>
    <n v="77"/>
    <n v="4.45"/>
    <n v="91.6"/>
    <n v="4.8600000000000003"/>
    <n v="13453"/>
    <n v="308"/>
    <n v="2.29"/>
    <s v="Europe"/>
  </r>
  <r>
    <x v="75"/>
    <n v="11424"/>
    <n v="720"/>
    <n v="5939"/>
    <n v="4765"/>
    <n v="39"/>
    <n v="3"/>
    <n v="49"/>
    <n v="6.3"/>
    <n v="51.99"/>
    <n v="12.12"/>
    <n v="10992"/>
    <n v="432"/>
    <n v="3.93"/>
    <s v="Eastern Mediterranean"/>
  </r>
  <r>
    <x v="76"/>
    <n v="10621"/>
    <n v="347"/>
    <n v="5585"/>
    <n v="4689"/>
    <n v="194"/>
    <n v="7"/>
    <n v="230"/>
    <n v="3.27"/>
    <n v="52.58"/>
    <n v="6.21"/>
    <n v="8929"/>
    <n v="1692"/>
    <n v="18.95"/>
    <s v="Europe"/>
  </r>
  <r>
    <x v="77"/>
    <n v="10621"/>
    <n v="78"/>
    <n v="3752"/>
    <n v="6791"/>
    <n v="152"/>
    <n v="2"/>
    <n v="0"/>
    <n v="0.73"/>
    <n v="35.33"/>
    <n v="2.08"/>
    <n v="8916"/>
    <n v="1705"/>
    <n v="19.12"/>
    <s v="Eastern Mediterranean"/>
  </r>
  <r>
    <x v="78"/>
    <n v="10498"/>
    <n v="294"/>
    <n v="4930"/>
    <n v="5274"/>
    <n v="731"/>
    <n v="14"/>
    <n v="375"/>
    <n v="2.8"/>
    <n v="46.96"/>
    <n v="5.96"/>
    <n v="8479"/>
    <n v="2019"/>
    <n v="23.81"/>
    <s v="Europe"/>
  </r>
  <r>
    <x v="79"/>
    <n v="10213"/>
    <n v="466"/>
    <n v="5564"/>
    <n v="4183"/>
    <n v="127"/>
    <n v="6"/>
    <n v="137"/>
    <n v="4.5599999999999996"/>
    <n v="54.48"/>
    <n v="8.3800000000000008"/>
    <n v="9249"/>
    <n v="964"/>
    <n v="10.42"/>
    <s v="Europe"/>
  </r>
  <r>
    <x v="80"/>
    <n v="9764"/>
    <n v="194"/>
    <n v="6477"/>
    <n v="3093"/>
    <n v="83"/>
    <n v="3"/>
    <n v="68"/>
    <n v="1.99"/>
    <n v="66.34"/>
    <n v="3"/>
    <n v="8948"/>
    <n v="816"/>
    <n v="9.1199999999999992"/>
    <s v="Africa"/>
  </r>
  <r>
    <x v="81"/>
    <n v="9690"/>
    <n v="91"/>
    <n v="6260"/>
    <n v="3339"/>
    <n v="395"/>
    <n v="6"/>
    <n v="681"/>
    <n v="0.94"/>
    <n v="64.599999999999994"/>
    <n v="1.45"/>
    <n v="7153"/>
    <n v="2537"/>
    <n v="35.47"/>
    <s v="Africa"/>
  </r>
  <r>
    <x v="82"/>
    <n v="9132"/>
    <n v="255"/>
    <n v="8752"/>
    <n v="125"/>
    <n v="15"/>
    <n v="0"/>
    <n v="0"/>
    <n v="2.79"/>
    <n v="95.84"/>
    <n v="2.91"/>
    <n v="9034"/>
    <n v="98"/>
    <n v="1.08"/>
    <s v="Europe"/>
  </r>
  <r>
    <x v="83"/>
    <n v="8904"/>
    <n v="124"/>
    <n v="8601"/>
    <n v="179"/>
    <n v="7"/>
    <n v="0"/>
    <n v="1"/>
    <n v="1.39"/>
    <n v="96.6"/>
    <n v="1.44"/>
    <n v="8800"/>
    <n v="104"/>
    <n v="1.18"/>
    <s v="Western Pacific"/>
  </r>
  <r>
    <x v="84"/>
    <n v="8844"/>
    <n v="208"/>
    <n v="5700"/>
    <n v="2936"/>
    <n v="13"/>
    <n v="4"/>
    <n v="190"/>
    <n v="2.35"/>
    <n v="64.45"/>
    <n v="3.65"/>
    <n v="8443"/>
    <n v="401"/>
    <n v="4.75"/>
    <s v="Africa"/>
  </r>
  <r>
    <x v="85"/>
    <n v="7413"/>
    <n v="185"/>
    <n v="4027"/>
    <n v="3201"/>
    <n v="496"/>
    <n v="16"/>
    <n v="274"/>
    <n v="2.5"/>
    <n v="54.32"/>
    <n v="4.59"/>
    <n v="5877"/>
    <n v="1536"/>
    <n v="26.14"/>
    <s v="Europe"/>
  </r>
  <r>
    <x v="86"/>
    <n v="7398"/>
    <n v="329"/>
    <n v="6920"/>
    <n v="149"/>
    <n v="5"/>
    <n v="0"/>
    <n v="0"/>
    <n v="4.45"/>
    <n v="93.54"/>
    <n v="4.75"/>
    <n v="7340"/>
    <n v="58"/>
    <n v="0.79"/>
    <s v="Europe"/>
  </r>
  <r>
    <x v="87"/>
    <n v="7340"/>
    <n v="158"/>
    <n v="4365"/>
    <n v="2817"/>
    <n v="25"/>
    <n v="1"/>
    <n v="0"/>
    <n v="2.15"/>
    <n v="59.47"/>
    <n v="3.62"/>
    <n v="7053"/>
    <n v="287"/>
    <n v="4.07"/>
    <s v="Americas"/>
  </r>
  <r>
    <x v="88"/>
    <n v="7235"/>
    <n v="60"/>
    <n v="6028"/>
    <n v="1147"/>
    <n v="43"/>
    <n v="1"/>
    <n v="58"/>
    <n v="0.83"/>
    <n v="83.32"/>
    <n v="1"/>
    <n v="6921"/>
    <n v="314"/>
    <n v="4.54"/>
    <s v="Europe"/>
  </r>
  <r>
    <x v="89"/>
    <n v="7189"/>
    <n v="49"/>
    <n v="4682"/>
    <n v="2458"/>
    <n v="205"/>
    <n v="0"/>
    <n v="219"/>
    <n v="0.68"/>
    <n v="65.13"/>
    <n v="1.05"/>
    <n v="6433"/>
    <n v="756"/>
    <n v="11.75"/>
    <s v="Africa"/>
  </r>
  <r>
    <x v="90"/>
    <n v="7055"/>
    <n v="45"/>
    <n v="6257"/>
    <n v="753"/>
    <n v="47"/>
    <n v="2"/>
    <n v="105"/>
    <n v="0.64"/>
    <n v="88.69"/>
    <n v="0.72"/>
    <n v="6590"/>
    <n v="465"/>
    <n v="7.06"/>
    <s v="Africa"/>
  </r>
  <r>
    <x v="91"/>
    <n v="6321"/>
    <n v="112"/>
    <n v="4825"/>
    <n v="1384"/>
    <n v="49"/>
    <n v="0"/>
    <n v="178"/>
    <n v="1.77"/>
    <n v="76.33"/>
    <n v="2.3199999999999998"/>
    <n v="5639"/>
    <n v="682"/>
    <n v="12.09"/>
    <s v="Europe"/>
  </r>
  <r>
    <x v="92"/>
    <n v="6208"/>
    <n v="156"/>
    <n v="4653"/>
    <n v="1399"/>
    <n v="37"/>
    <n v="0"/>
    <n v="223"/>
    <n v="2.5099999999999998"/>
    <n v="74.95"/>
    <n v="3.35"/>
    <n v="5923"/>
    <n v="285"/>
    <n v="4.8099999999999996"/>
    <s v="Africa"/>
  </r>
  <r>
    <x v="93"/>
    <n v="5059"/>
    <n v="58"/>
    <n v="4977"/>
    <n v="24"/>
    <n v="9"/>
    <n v="0"/>
    <n v="11"/>
    <n v="1.1499999999999999"/>
    <n v="98.38"/>
    <n v="1.17"/>
    <n v="5020"/>
    <n v="39"/>
    <n v="0.78"/>
    <s v="Eastern Mediterranean"/>
  </r>
  <r>
    <x v="94"/>
    <n v="4881"/>
    <n v="139"/>
    <n v="3936"/>
    <n v="806"/>
    <n v="24"/>
    <n v="3"/>
    <n v="70"/>
    <n v="2.85"/>
    <n v="80.64"/>
    <n v="3.53"/>
    <n v="4370"/>
    <n v="511"/>
    <n v="11.69"/>
    <s v="Europe"/>
  </r>
  <r>
    <x v="95"/>
    <n v="4880"/>
    <n v="144"/>
    <n v="2745"/>
    <n v="1991"/>
    <n v="117"/>
    <n v="6"/>
    <n v="63"/>
    <n v="2.95"/>
    <n v="56.25"/>
    <n v="5.25"/>
    <n v="4171"/>
    <n v="709"/>
    <n v="17"/>
    <s v="Europe"/>
  </r>
  <r>
    <x v="96"/>
    <n v="4599"/>
    <n v="59"/>
    <n v="1546"/>
    <n v="2994"/>
    <n v="0"/>
    <n v="0"/>
    <n v="0"/>
    <n v="1.28"/>
    <n v="33.619999999999997"/>
    <n v="3.82"/>
    <n v="4548"/>
    <n v="51"/>
    <n v="1.1200000000000001"/>
    <s v="Africa"/>
  </r>
  <r>
    <x v="97"/>
    <n v="4552"/>
    <n v="140"/>
    <n v="2815"/>
    <n v="1597"/>
    <n v="71"/>
    <n v="1"/>
    <n v="465"/>
    <n v="3.08"/>
    <n v="61.84"/>
    <n v="4.97"/>
    <n v="3326"/>
    <n v="1226"/>
    <n v="36.86"/>
    <s v="Africa"/>
  </r>
  <r>
    <x v="98"/>
    <n v="4548"/>
    <n v="43"/>
    <n v="2905"/>
    <n v="1600"/>
    <n v="104"/>
    <n v="2"/>
    <n v="111"/>
    <n v="0.95"/>
    <n v="63.87"/>
    <n v="1.48"/>
    <n v="3748"/>
    <n v="800"/>
    <n v="21.34"/>
    <s v="Americas"/>
  </r>
  <r>
    <x v="99"/>
    <n v="4448"/>
    <n v="596"/>
    <n v="3329"/>
    <n v="523"/>
    <n v="13"/>
    <n v="0"/>
    <n v="0"/>
    <n v="13.4"/>
    <n v="74.84"/>
    <n v="17.899999999999999"/>
    <n v="4339"/>
    <n v="109"/>
    <n v="2.5099999999999998"/>
    <s v="Europe"/>
  </r>
  <r>
    <x v="100"/>
    <n v="4227"/>
    <n v="202"/>
    <n v="1374"/>
    <n v="2651"/>
    <n v="34"/>
    <n v="0"/>
    <n v="0"/>
    <n v="4.78"/>
    <n v="32.51"/>
    <n v="14.7"/>
    <n v="4012"/>
    <n v="215"/>
    <n v="5.36"/>
    <s v="Europe"/>
  </r>
  <r>
    <x v="101"/>
    <n v="3882"/>
    <n v="51"/>
    <n v="1709"/>
    <n v="2122"/>
    <n v="132"/>
    <n v="0"/>
    <n v="17"/>
    <n v="1.31"/>
    <n v="44.02"/>
    <n v="2.98"/>
    <n v="2905"/>
    <n v="977"/>
    <n v="33.630000000000003"/>
    <s v="Eastern Mediterranean"/>
  </r>
  <r>
    <x v="102"/>
    <n v="3664"/>
    <n v="99"/>
    <n v="1645"/>
    <n v="1920"/>
    <n v="24"/>
    <n v="0"/>
    <n v="6"/>
    <n v="2.7"/>
    <n v="44.9"/>
    <n v="6.02"/>
    <n v="2992"/>
    <n v="672"/>
    <n v="22.46"/>
    <s v="Africa"/>
  </r>
  <r>
    <x v="103"/>
    <n v="3439"/>
    <n v="108"/>
    <n v="2492"/>
    <n v="839"/>
    <n v="0"/>
    <n v="0"/>
    <n v="0"/>
    <n v="3.14"/>
    <n v="72.459999999999994"/>
    <n v="4.33"/>
    <n v="3147"/>
    <n v="292"/>
    <n v="9.2799999999999994"/>
    <s v="Americas"/>
  </r>
  <r>
    <x v="104"/>
    <n v="3369"/>
    <n v="15"/>
    <n v="2547"/>
    <n v="807"/>
    <n v="67"/>
    <n v="0"/>
    <n v="19"/>
    <n v="0.45"/>
    <n v="75.599999999999994"/>
    <n v="0.59"/>
    <n v="2999"/>
    <n v="370"/>
    <n v="12.34"/>
    <s v="South-East Asia"/>
  </r>
  <r>
    <x v="105"/>
    <n v="3297"/>
    <n v="58"/>
    <n v="3111"/>
    <n v="128"/>
    <n v="6"/>
    <n v="0"/>
    <n v="2"/>
    <n v="1.76"/>
    <n v="94.36"/>
    <n v="1.86"/>
    <n v="3250"/>
    <n v="47"/>
    <n v="1.45"/>
    <s v="South-East Asia"/>
  </r>
  <r>
    <x v="106"/>
    <n v="3200"/>
    <n v="54"/>
    <n v="829"/>
    <n v="2317"/>
    <n v="162"/>
    <n v="3"/>
    <n v="73"/>
    <n v="1.69"/>
    <n v="25.91"/>
    <n v="6.51"/>
    <n v="2851"/>
    <n v="349"/>
    <n v="12.24"/>
    <s v="Africa"/>
  </r>
  <r>
    <x v="107"/>
    <n v="3196"/>
    <n v="93"/>
    <n v="1543"/>
    <n v="1560"/>
    <n v="18"/>
    <n v="0"/>
    <n v="22"/>
    <n v="2.91"/>
    <n v="48.28"/>
    <n v="6.03"/>
    <n v="3130"/>
    <n v="66"/>
    <n v="2.11"/>
    <s v="Eastern Mediterranean"/>
  </r>
  <r>
    <x v="108"/>
    <n v="3071"/>
    <n v="51"/>
    <n v="842"/>
    <n v="2178"/>
    <n v="0"/>
    <n v="0"/>
    <n v="0"/>
    <n v="1.66"/>
    <n v="27.42"/>
    <n v="6.06"/>
    <n v="3071"/>
    <n v="0"/>
    <n v="0"/>
    <s v="Africa"/>
  </r>
  <r>
    <x v="109"/>
    <n v="2893"/>
    <n v="45"/>
    <n v="809"/>
    <n v="2039"/>
    <n v="94"/>
    <n v="2"/>
    <n v="70"/>
    <n v="1.56"/>
    <n v="27.96"/>
    <n v="5.56"/>
    <n v="2188"/>
    <n v="705"/>
    <n v="32.22"/>
    <s v="Europe"/>
  </r>
  <r>
    <x v="110"/>
    <n v="2827"/>
    <n v="64"/>
    <n v="577"/>
    <n v="2186"/>
    <n v="158"/>
    <n v="4"/>
    <n v="24"/>
    <n v="2.2599999999999998"/>
    <n v="20.41"/>
    <n v="11.09"/>
    <n v="1980"/>
    <n v="847"/>
    <n v="42.78"/>
    <s v="Eastern Mediterranean"/>
  </r>
  <r>
    <x v="111"/>
    <n v="2805"/>
    <n v="11"/>
    <n v="2121"/>
    <n v="673"/>
    <n v="23"/>
    <n v="0"/>
    <n v="15"/>
    <n v="0.39"/>
    <n v="75.61"/>
    <n v="0.52"/>
    <n v="2730"/>
    <n v="75"/>
    <n v="2.75"/>
    <s v="South-East Asia"/>
  </r>
  <r>
    <x v="112"/>
    <n v="2704"/>
    <n v="36"/>
    <n v="542"/>
    <n v="2126"/>
    <n v="192"/>
    <n v="2"/>
    <n v="24"/>
    <n v="1.33"/>
    <n v="20.04"/>
    <n v="6.64"/>
    <n v="1713"/>
    <n v="991"/>
    <n v="57.85"/>
    <s v="Africa"/>
  </r>
  <r>
    <x v="113"/>
    <n v="2532"/>
    <n v="87"/>
    <n v="2351"/>
    <n v="94"/>
    <n v="37"/>
    <n v="0"/>
    <n v="2"/>
    <n v="3.44"/>
    <n v="92.85"/>
    <n v="3.7"/>
    <n v="2446"/>
    <n v="86"/>
    <n v="3.52"/>
    <s v="Americas"/>
  </r>
  <r>
    <x v="114"/>
    <n v="2513"/>
    <n v="124"/>
    <n v="1913"/>
    <n v="476"/>
    <n v="3"/>
    <n v="1"/>
    <n v="2"/>
    <n v="4.93"/>
    <n v="76.12"/>
    <n v="6.48"/>
    <n v="2475"/>
    <n v="38"/>
    <n v="1.54"/>
    <s v="Africa"/>
  </r>
  <r>
    <x v="115"/>
    <n v="2328"/>
    <n v="22"/>
    <n v="1550"/>
    <n v="756"/>
    <n v="21"/>
    <n v="0"/>
    <n v="103"/>
    <n v="0.95"/>
    <n v="66.58"/>
    <n v="1.42"/>
    <n v="2071"/>
    <n v="257"/>
    <n v="12.41"/>
    <s v="Africa"/>
  </r>
  <r>
    <x v="116"/>
    <n v="2316"/>
    <n v="34"/>
    <n v="1025"/>
    <n v="1257"/>
    <n v="109"/>
    <n v="2"/>
    <n v="39"/>
    <n v="1.47"/>
    <n v="44.26"/>
    <n v="3.32"/>
    <n v="1826"/>
    <n v="490"/>
    <n v="26.83"/>
    <s v="Africa"/>
  </r>
  <r>
    <x v="117"/>
    <n v="2305"/>
    <n v="46"/>
    <n v="1175"/>
    <n v="1084"/>
    <n v="43"/>
    <n v="1"/>
    <n v="0"/>
    <n v="2"/>
    <n v="50.98"/>
    <n v="3.91"/>
    <n v="2211"/>
    <n v="94"/>
    <n v="4.25"/>
    <s v="Africa"/>
  </r>
  <r>
    <x v="118"/>
    <n v="2181"/>
    <n v="28"/>
    <n v="1616"/>
    <n v="537"/>
    <n v="2"/>
    <n v="0"/>
    <n v="39"/>
    <n v="1.28"/>
    <n v="74.09"/>
    <n v="1.73"/>
    <n v="1980"/>
    <n v="201"/>
    <n v="10.15"/>
    <s v="Europe"/>
  </r>
  <r>
    <x v="119"/>
    <n v="2087"/>
    <n v="116"/>
    <n v="1733"/>
    <n v="238"/>
    <n v="5"/>
    <n v="0"/>
    <n v="55"/>
    <n v="5.56"/>
    <n v="83.04"/>
    <n v="6.69"/>
    <n v="1953"/>
    <n v="134"/>
    <n v="6.86"/>
    <s v="Europe"/>
  </r>
  <r>
    <x v="120"/>
    <n v="2034"/>
    <n v="69"/>
    <n v="1923"/>
    <n v="42"/>
    <n v="0"/>
    <n v="0"/>
    <n v="1"/>
    <n v="3.39"/>
    <n v="94.54"/>
    <n v="3.59"/>
    <n v="2021"/>
    <n v="13"/>
    <n v="0.64"/>
    <s v="Europe"/>
  </r>
  <r>
    <x v="121"/>
    <n v="2019"/>
    <n v="80"/>
    <n v="1620"/>
    <n v="319"/>
    <n v="11"/>
    <n v="0"/>
    <n v="4"/>
    <n v="3.96"/>
    <n v="80.239999999999995"/>
    <n v="4.9400000000000004"/>
    <n v="1947"/>
    <n v="72"/>
    <n v="3.7"/>
    <s v="Europe"/>
  </r>
  <r>
    <x v="122"/>
    <n v="1954"/>
    <n v="26"/>
    <n v="803"/>
    <n v="1125"/>
    <n v="0"/>
    <n v="0"/>
    <n v="0"/>
    <n v="1.33"/>
    <n v="41.1"/>
    <n v="3.24"/>
    <n v="1949"/>
    <n v="5"/>
    <n v="0.26"/>
    <s v="Africa"/>
  </r>
  <r>
    <x v="123"/>
    <n v="1879"/>
    <n v="5"/>
    <n v="975"/>
    <n v="899"/>
    <n v="58"/>
    <n v="0"/>
    <n v="57"/>
    <n v="0.27"/>
    <n v="51.89"/>
    <n v="0.51"/>
    <n v="1629"/>
    <n v="250"/>
    <n v="15.35"/>
    <s v="Africa"/>
  </r>
  <r>
    <x v="124"/>
    <n v="1854"/>
    <n v="10"/>
    <n v="1823"/>
    <n v="21"/>
    <n v="7"/>
    <n v="0"/>
    <n v="0"/>
    <n v="0.54"/>
    <n v="98.33"/>
    <n v="0.55000000000000004"/>
    <n v="1839"/>
    <n v="15"/>
    <n v="0.82"/>
    <s v="Europe"/>
  </r>
  <r>
    <x v="125"/>
    <n v="1843"/>
    <n v="8"/>
    <n v="101"/>
    <n v="1734"/>
    <n v="68"/>
    <n v="0"/>
    <n v="26"/>
    <n v="0.43"/>
    <n v="5.48"/>
    <n v="7.92"/>
    <n v="1344"/>
    <n v="499"/>
    <n v="37.130000000000003"/>
    <s v="Africa"/>
  </r>
  <r>
    <x v="126"/>
    <n v="1783"/>
    <n v="66"/>
    <n v="1317"/>
    <n v="400"/>
    <n v="0"/>
    <n v="0"/>
    <n v="4"/>
    <n v="3.7"/>
    <n v="73.86"/>
    <n v="5.01"/>
    <n v="1711"/>
    <n v="72"/>
    <n v="4.21"/>
    <s v="Africa"/>
  </r>
  <r>
    <x v="127"/>
    <n v="1770"/>
    <n v="35"/>
    <n v="1036"/>
    <n v="699"/>
    <n v="0"/>
    <n v="0"/>
    <n v="0"/>
    <n v="1.98"/>
    <n v="58.53"/>
    <n v="3.38"/>
    <n v="1602"/>
    <n v="168"/>
    <n v="10.49"/>
    <s v="Africa"/>
  </r>
  <r>
    <x v="128"/>
    <n v="1701"/>
    <n v="11"/>
    <n v="0"/>
    <n v="1690"/>
    <n v="32"/>
    <n v="0"/>
    <n v="0"/>
    <n v="0.65"/>
    <n v="0"/>
    <s v="inf"/>
    <n v="1507"/>
    <n v="194"/>
    <n v="12.87"/>
    <s v="Africa"/>
  </r>
  <r>
    <x v="129"/>
    <n v="1691"/>
    <n v="483"/>
    <n v="833"/>
    <n v="375"/>
    <n v="10"/>
    <n v="4"/>
    <n v="36"/>
    <n v="28.56"/>
    <n v="49.26"/>
    <n v="57.98"/>
    <n v="1619"/>
    <n v="72"/>
    <n v="4.45"/>
    <s v="Eastern Mediterranean"/>
  </r>
  <r>
    <x v="130"/>
    <n v="1557"/>
    <n v="22"/>
    <n v="1514"/>
    <n v="21"/>
    <n v="1"/>
    <n v="0"/>
    <n v="1"/>
    <n v="1.41"/>
    <n v="97.24"/>
    <n v="1.45"/>
    <n v="1555"/>
    <n v="2"/>
    <n v="0.13"/>
    <s v="Western Pacific"/>
  </r>
  <r>
    <x v="131"/>
    <n v="1483"/>
    <n v="24"/>
    <n v="925"/>
    <n v="534"/>
    <n v="44"/>
    <n v="1"/>
    <n v="35"/>
    <n v="1.62"/>
    <n v="62.37"/>
    <n v="2.59"/>
    <n v="1079"/>
    <n v="404"/>
    <n v="37.44"/>
    <s v="Americas"/>
  </r>
  <r>
    <x v="132"/>
    <n v="1455"/>
    <n v="50"/>
    <n v="1157"/>
    <n v="248"/>
    <n v="3"/>
    <n v="0"/>
    <n v="15"/>
    <n v="3.44"/>
    <n v="79.52"/>
    <n v="4.32"/>
    <n v="1381"/>
    <n v="74"/>
    <n v="5.36"/>
    <s v="Eastern Mediterranean"/>
  </r>
  <r>
    <x v="133"/>
    <n v="1219"/>
    <n v="31"/>
    <n v="1045"/>
    <n v="143"/>
    <n v="0"/>
    <n v="0"/>
    <n v="0"/>
    <n v="2.54"/>
    <n v="85.73"/>
    <n v="2.97"/>
    <n v="1192"/>
    <n v="27"/>
    <n v="2.27"/>
    <s v="Europe"/>
  </r>
  <r>
    <x v="134"/>
    <n v="1202"/>
    <n v="35"/>
    <n v="951"/>
    <n v="216"/>
    <n v="10"/>
    <n v="1"/>
    <n v="3"/>
    <n v="2.91"/>
    <n v="79.12"/>
    <n v="3.68"/>
    <n v="1064"/>
    <n v="138"/>
    <n v="12.97"/>
    <s v="Americas"/>
  </r>
  <r>
    <x v="135"/>
    <n v="1176"/>
    <n v="11"/>
    <n v="1041"/>
    <n v="124"/>
    <n v="8"/>
    <n v="0"/>
    <n v="0"/>
    <n v="0.94"/>
    <n v="88.52"/>
    <n v="1.06"/>
    <n v="1223"/>
    <n v="-47"/>
    <n v="-3.84"/>
    <s v="Eastern Mediterranean"/>
  </r>
  <r>
    <x v="136"/>
    <n v="1167"/>
    <n v="72"/>
    <n v="646"/>
    <n v="449"/>
    <n v="5"/>
    <n v="0"/>
    <n v="5"/>
    <n v="6.17"/>
    <n v="55.36"/>
    <n v="11.15"/>
    <n v="1107"/>
    <n v="60"/>
    <n v="5.42"/>
    <s v="Africa"/>
  </r>
  <r>
    <x v="137"/>
    <n v="1137"/>
    <n v="16"/>
    <n v="922"/>
    <n v="199"/>
    <n v="6"/>
    <n v="0"/>
    <n v="2"/>
    <n v="1.41"/>
    <n v="81.09"/>
    <n v="1.74"/>
    <n v="1039"/>
    <n v="98"/>
    <n v="9.43"/>
    <s v="Europe"/>
  </r>
  <r>
    <x v="138"/>
    <n v="1132"/>
    <n v="69"/>
    <n v="1027"/>
    <n v="36"/>
    <n v="0"/>
    <n v="0"/>
    <n v="0"/>
    <n v="6.1"/>
    <n v="90.72"/>
    <n v="6.72"/>
    <n v="1105"/>
    <n v="27"/>
    <n v="2.44"/>
    <s v="Africa"/>
  </r>
  <r>
    <x v="139"/>
    <n v="1128"/>
    <n v="2"/>
    <n v="986"/>
    <n v="140"/>
    <n v="13"/>
    <n v="0"/>
    <n v="4"/>
    <n v="0.18"/>
    <n v="87.41"/>
    <n v="0.2"/>
    <n v="1069"/>
    <n v="59"/>
    <n v="5.52"/>
    <s v="Africa"/>
  </r>
  <r>
    <x v="140"/>
    <n v="1100"/>
    <n v="53"/>
    <n v="926"/>
    <n v="121"/>
    <n v="14"/>
    <n v="0"/>
    <n v="6"/>
    <n v="4.82"/>
    <n v="84.18"/>
    <n v="5.72"/>
    <n v="1065"/>
    <n v="35"/>
    <n v="3.29"/>
    <s v="Africa"/>
  </r>
  <r>
    <x v="141"/>
    <n v="1060"/>
    <n v="19"/>
    <n v="852"/>
    <n v="189"/>
    <n v="3"/>
    <n v="0"/>
    <n v="0"/>
    <n v="1.79"/>
    <n v="80.38"/>
    <n v="2.23"/>
    <n v="1038"/>
    <n v="22"/>
    <n v="2.12"/>
    <s v="Europe"/>
  </r>
  <r>
    <x v="142"/>
    <n v="950"/>
    <n v="41"/>
    <n v="242"/>
    <n v="667"/>
    <n v="18"/>
    <n v="1"/>
    <n v="0"/>
    <n v="4.32"/>
    <n v="25.47"/>
    <n v="16.940000000000001"/>
    <n v="749"/>
    <n v="201"/>
    <n v="26.84"/>
    <s v="Africa"/>
  </r>
  <r>
    <x v="143"/>
    <n v="922"/>
    <n v="75"/>
    <n v="810"/>
    <n v="37"/>
    <n v="7"/>
    <n v="0"/>
    <n v="0"/>
    <n v="8.1300000000000008"/>
    <n v="87.85"/>
    <n v="9.26"/>
    <n v="889"/>
    <n v="33"/>
    <n v="3.71"/>
    <s v="Africa"/>
  </r>
  <r>
    <x v="144"/>
    <n v="907"/>
    <n v="52"/>
    <n v="803"/>
    <n v="52"/>
    <n v="10"/>
    <n v="0"/>
    <n v="0"/>
    <n v="5.73"/>
    <n v="88.53"/>
    <n v="6.48"/>
    <n v="884"/>
    <n v="23"/>
    <n v="2.6"/>
    <s v="Europe"/>
  </r>
  <r>
    <x v="145"/>
    <n v="874"/>
    <n v="18"/>
    <n v="607"/>
    <n v="249"/>
    <n v="6"/>
    <n v="0"/>
    <n v="8"/>
    <n v="2.06"/>
    <n v="69.45"/>
    <n v="2.97"/>
    <n v="783"/>
    <n v="91"/>
    <n v="11.62"/>
    <s v="Africa"/>
  </r>
  <r>
    <x v="146"/>
    <n v="865"/>
    <n v="14"/>
    <n v="734"/>
    <n v="117"/>
    <n v="2"/>
    <n v="0"/>
    <n v="38"/>
    <n v="1.62"/>
    <n v="84.86"/>
    <n v="1.91"/>
    <n v="746"/>
    <n v="119"/>
    <n v="15.95"/>
    <s v="Africa"/>
  </r>
  <r>
    <x v="147"/>
    <n v="853"/>
    <n v="10"/>
    <n v="714"/>
    <n v="129"/>
    <n v="11"/>
    <n v="0"/>
    <n v="0"/>
    <n v="1.17"/>
    <n v="83.7"/>
    <n v="1.4"/>
    <n v="809"/>
    <n v="44"/>
    <n v="5.44"/>
    <s v="Americas"/>
  </r>
  <r>
    <x v="148"/>
    <n v="739"/>
    <n v="2"/>
    <n v="63"/>
    <n v="674"/>
    <n v="53"/>
    <n v="1"/>
    <n v="11"/>
    <n v="0.27"/>
    <n v="8.5299999999999994"/>
    <n v="3.17"/>
    <n v="522"/>
    <n v="217"/>
    <n v="41.57"/>
    <s v="Africa"/>
  </r>
  <r>
    <x v="149"/>
    <n v="701"/>
    <n v="9"/>
    <n v="665"/>
    <n v="27"/>
    <n v="1"/>
    <n v="0"/>
    <n v="0"/>
    <n v="1.28"/>
    <n v="94.86"/>
    <n v="1.35"/>
    <n v="677"/>
    <n v="24"/>
    <n v="3.55"/>
    <s v="Europe"/>
  </r>
  <r>
    <x v="150"/>
    <n v="699"/>
    <n v="42"/>
    <n v="657"/>
    <n v="0"/>
    <n v="0"/>
    <n v="0"/>
    <n v="0"/>
    <n v="6.01"/>
    <n v="93.99"/>
    <n v="6.39"/>
    <n v="699"/>
    <n v="0"/>
    <n v="0"/>
    <s v="Europe"/>
  </r>
  <r>
    <x v="151"/>
    <n v="674"/>
    <n v="40"/>
    <n v="0"/>
    <n v="634"/>
    <n v="24"/>
    <n v="2"/>
    <n v="0"/>
    <n v="5.93"/>
    <n v="0"/>
    <s v="inf"/>
    <n v="522"/>
    <n v="152"/>
    <n v="29.12"/>
    <s v="Eastern Mediterranean"/>
  </r>
  <r>
    <x v="152"/>
    <n v="509"/>
    <n v="21"/>
    <n v="183"/>
    <n v="305"/>
    <n v="0"/>
    <n v="0"/>
    <n v="0"/>
    <n v="4.13"/>
    <n v="35.950000000000003"/>
    <n v="11.48"/>
    <n v="509"/>
    <n v="0"/>
    <n v="0"/>
    <s v="Africa"/>
  </r>
  <r>
    <x v="153"/>
    <n v="505"/>
    <n v="12"/>
    <n v="128"/>
    <n v="365"/>
    <n v="0"/>
    <n v="0"/>
    <n v="0"/>
    <n v="2.38"/>
    <n v="25.35"/>
    <n v="9.3800000000000008"/>
    <n v="359"/>
    <n v="146"/>
    <n v="40.67"/>
    <s v="Africa"/>
  </r>
  <r>
    <x v="154"/>
    <n v="462"/>
    <n v="7"/>
    <n v="440"/>
    <n v="15"/>
    <n v="4"/>
    <n v="0"/>
    <n v="0"/>
    <n v="1.52"/>
    <n v="95.24"/>
    <n v="1.59"/>
    <n v="451"/>
    <n v="11"/>
    <n v="2.44"/>
    <s v="Western Pacific"/>
  </r>
  <r>
    <x v="155"/>
    <n v="431"/>
    <n v="0"/>
    <n v="365"/>
    <n v="66"/>
    <n v="11"/>
    <n v="0"/>
    <n v="0"/>
    <n v="0"/>
    <n v="84.69"/>
    <n v="0"/>
    <n v="384"/>
    <n v="47"/>
    <n v="12.24"/>
    <s v="Western Pacific"/>
  </r>
  <r>
    <x v="156"/>
    <n v="389"/>
    <n v="20"/>
    <n v="181"/>
    <n v="188"/>
    <n v="19"/>
    <n v="0"/>
    <n v="0"/>
    <n v="5.14"/>
    <n v="46.53"/>
    <n v="11.05"/>
    <n v="337"/>
    <n v="52"/>
    <n v="15.43"/>
    <s v="Americas"/>
  </r>
  <r>
    <x v="157"/>
    <n v="382"/>
    <n v="11"/>
    <n v="91"/>
    <n v="280"/>
    <n v="40"/>
    <n v="0"/>
    <n v="0"/>
    <n v="2.88"/>
    <n v="23.82"/>
    <n v="12.09"/>
    <n v="174"/>
    <n v="208"/>
    <n v="119.54"/>
    <s v="Americas"/>
  </r>
  <r>
    <x v="158"/>
    <n v="378"/>
    <n v="1"/>
    <n v="301"/>
    <n v="76"/>
    <n v="17"/>
    <n v="0"/>
    <n v="22"/>
    <n v="0.26"/>
    <n v="79.63"/>
    <n v="0.33"/>
    <n v="322"/>
    <n v="56"/>
    <n v="17.39"/>
    <s v="Africa"/>
  </r>
  <r>
    <x v="159"/>
    <n v="354"/>
    <n v="7"/>
    <n v="328"/>
    <n v="19"/>
    <n v="0"/>
    <n v="0"/>
    <n v="0"/>
    <n v="1.98"/>
    <n v="92.66"/>
    <n v="2.13"/>
    <n v="334"/>
    <n v="20"/>
    <n v="5.99"/>
    <s v="Africa"/>
  </r>
  <r>
    <x v="160"/>
    <n v="350"/>
    <n v="6"/>
    <n v="292"/>
    <n v="52"/>
    <n v="0"/>
    <n v="0"/>
    <n v="2"/>
    <n v="1.71"/>
    <n v="83.43"/>
    <n v="2.0499999999999998"/>
    <n v="341"/>
    <n v="9"/>
    <n v="2.64"/>
    <s v="South-East Asia"/>
  </r>
  <r>
    <x v="161"/>
    <n v="344"/>
    <n v="10"/>
    <n v="332"/>
    <n v="2"/>
    <n v="0"/>
    <n v="0"/>
    <n v="0"/>
    <n v="2.91"/>
    <n v="96.51"/>
    <n v="3.01"/>
    <n v="343"/>
    <n v="1"/>
    <n v="0.28999999999999998"/>
    <s v="Africa"/>
  </r>
  <r>
    <x v="162"/>
    <n v="326"/>
    <n v="8"/>
    <n v="66"/>
    <n v="252"/>
    <n v="49"/>
    <n v="2"/>
    <n v="6"/>
    <n v="2.4500000000000002"/>
    <n v="20.25"/>
    <n v="12.12"/>
    <n v="112"/>
    <n v="214"/>
    <n v="191.07"/>
    <s v="Africa"/>
  </r>
  <r>
    <x v="163"/>
    <n v="289"/>
    <n v="0"/>
    <n v="222"/>
    <n v="67"/>
    <n v="1"/>
    <n v="0"/>
    <n v="4"/>
    <n v="0"/>
    <n v="76.819999999999993"/>
    <n v="0"/>
    <n v="287"/>
    <n v="2"/>
    <n v="0.7"/>
    <s v="Western Pacific"/>
  </r>
  <r>
    <x v="164"/>
    <n v="265"/>
    <n v="0"/>
    <n v="191"/>
    <n v="74"/>
    <n v="2"/>
    <n v="0"/>
    <n v="2"/>
    <n v="0"/>
    <n v="72.08"/>
    <n v="0"/>
    <n v="251"/>
    <n v="14"/>
    <n v="5.58"/>
    <s v="Africa"/>
  </r>
  <r>
    <x v="165"/>
    <n v="226"/>
    <n v="0"/>
    <n v="147"/>
    <n v="79"/>
    <n v="1"/>
    <n v="0"/>
    <n v="4"/>
    <n v="0"/>
    <n v="65.040000000000006"/>
    <n v="0"/>
    <n v="171"/>
    <n v="55"/>
    <n v="32.159999999999997"/>
    <s v="Western Pacific"/>
  </r>
  <r>
    <x v="166"/>
    <n v="148"/>
    <n v="8"/>
    <n v="128"/>
    <n v="12"/>
    <n v="1"/>
    <n v="0"/>
    <n v="0"/>
    <n v="5.41"/>
    <n v="86.49"/>
    <n v="6.25"/>
    <n v="137"/>
    <n v="11"/>
    <n v="8.0299999999999994"/>
    <s v="Americas"/>
  </r>
  <r>
    <x v="167"/>
    <n v="141"/>
    <n v="3"/>
    <n v="138"/>
    <n v="0"/>
    <n v="0"/>
    <n v="0"/>
    <n v="0"/>
    <n v="2.13"/>
    <n v="97.87"/>
    <n v="2.17"/>
    <n v="141"/>
    <n v="0"/>
    <n v="0"/>
    <s v="Western Pacific"/>
  </r>
  <r>
    <x v="168"/>
    <n v="116"/>
    <n v="4"/>
    <n v="104"/>
    <n v="8"/>
    <n v="0"/>
    <n v="0"/>
    <n v="0"/>
    <n v="3.45"/>
    <n v="89.66"/>
    <n v="3.85"/>
    <n v="109"/>
    <n v="7"/>
    <n v="6.42"/>
    <s v="Europe"/>
  </r>
  <r>
    <x v="169"/>
    <n v="114"/>
    <n v="0"/>
    <n v="39"/>
    <n v="75"/>
    <n v="0"/>
    <n v="0"/>
    <n v="0"/>
    <n v="0"/>
    <n v="34.21"/>
    <n v="0"/>
    <n v="108"/>
    <n v="6"/>
    <n v="5.56"/>
    <s v="Africa"/>
  </r>
  <r>
    <x v="170"/>
    <n v="110"/>
    <n v="7"/>
    <n v="94"/>
    <n v="9"/>
    <n v="0"/>
    <n v="0"/>
    <n v="0"/>
    <n v="6.36"/>
    <n v="85.45"/>
    <n v="7.45"/>
    <n v="106"/>
    <n v="4"/>
    <n v="3.77"/>
    <s v="Americas"/>
  </r>
  <r>
    <x v="171"/>
    <n v="99"/>
    <n v="0"/>
    <n v="86"/>
    <n v="13"/>
    <n v="4"/>
    <n v="0"/>
    <n v="1"/>
    <n v="0"/>
    <n v="86.87"/>
    <n v="0"/>
    <n v="90"/>
    <n v="9"/>
    <n v="10"/>
    <s v="South-East Asia"/>
  </r>
  <r>
    <x v="172"/>
    <n v="86"/>
    <n v="3"/>
    <n v="65"/>
    <n v="18"/>
    <n v="4"/>
    <n v="0"/>
    <n v="5"/>
    <n v="3.49"/>
    <n v="75.58"/>
    <n v="4.62"/>
    <n v="76"/>
    <n v="10"/>
    <n v="13.16"/>
    <s v="Americas"/>
  </r>
  <r>
    <x v="173"/>
    <n v="86"/>
    <n v="1"/>
    <n v="81"/>
    <n v="4"/>
    <n v="0"/>
    <n v="0"/>
    <n v="0"/>
    <n v="1.1599999999999999"/>
    <n v="94.19"/>
    <n v="1.23"/>
    <n v="86"/>
    <n v="0"/>
    <n v="0"/>
    <s v="Europe"/>
  </r>
  <r>
    <x v="174"/>
    <n v="62"/>
    <n v="0"/>
    <n v="11"/>
    <n v="51"/>
    <n v="0"/>
    <n v="0"/>
    <n v="0"/>
    <n v="0"/>
    <n v="17.739999999999998"/>
    <n v="0"/>
    <n v="19"/>
    <n v="43"/>
    <n v="226.32"/>
    <s v="Western Pacific"/>
  </r>
  <r>
    <x v="175"/>
    <n v="52"/>
    <n v="0"/>
    <n v="39"/>
    <n v="13"/>
    <n v="0"/>
    <n v="0"/>
    <n v="0"/>
    <n v="0"/>
    <n v="75"/>
    <n v="0"/>
    <n v="50"/>
    <n v="2"/>
    <n v="4"/>
    <s v="Americas"/>
  </r>
  <r>
    <x v="176"/>
    <n v="48"/>
    <n v="2"/>
    <n v="26"/>
    <n v="20"/>
    <n v="0"/>
    <n v="0"/>
    <n v="0"/>
    <n v="4.17"/>
    <n v="54.17"/>
    <n v="7.69"/>
    <n v="40"/>
    <n v="8"/>
    <n v="20"/>
    <s v="Americas"/>
  </r>
  <r>
    <x v="177"/>
    <n v="27"/>
    <n v="0"/>
    <n v="18"/>
    <n v="9"/>
    <n v="0"/>
    <n v="0"/>
    <n v="0"/>
    <n v="0"/>
    <n v="66.67"/>
    <n v="0"/>
    <n v="27"/>
    <n v="0"/>
    <n v="0"/>
    <s v="Western Pacific"/>
  </r>
  <r>
    <x v="178"/>
    <n v="24"/>
    <n v="0"/>
    <n v="22"/>
    <n v="2"/>
    <n v="0"/>
    <n v="0"/>
    <n v="0"/>
    <n v="0"/>
    <n v="91.67"/>
    <n v="0"/>
    <n v="23"/>
    <n v="1"/>
    <n v="4.3499999999999996"/>
    <s v="Americas"/>
  </r>
  <r>
    <x v="179"/>
    <n v="24"/>
    <n v="0"/>
    <n v="0"/>
    <n v="24"/>
    <n v="0"/>
    <n v="0"/>
    <n v="0"/>
    <n v="0"/>
    <n v="0"/>
    <n v="0"/>
    <n v="24"/>
    <n v="0"/>
    <n v="0"/>
    <s v="South-East Asia"/>
  </r>
  <r>
    <x v="180"/>
    <n v="23"/>
    <n v="0"/>
    <n v="23"/>
    <n v="0"/>
    <n v="0"/>
    <n v="0"/>
    <n v="0"/>
    <n v="0"/>
    <n v="100"/>
    <n v="0"/>
    <n v="23"/>
    <n v="0"/>
    <n v="0"/>
    <s v="Americas"/>
  </r>
  <r>
    <x v="181"/>
    <n v="20"/>
    <n v="0"/>
    <n v="19"/>
    <n v="1"/>
    <n v="0"/>
    <n v="0"/>
    <n v="0"/>
    <n v="0"/>
    <n v="95"/>
    <n v="0"/>
    <n v="19"/>
    <n v="1"/>
    <n v="5.26"/>
    <s v="Western Pacific"/>
  </r>
  <r>
    <x v="182"/>
    <n v="18"/>
    <n v="0"/>
    <n v="18"/>
    <n v="0"/>
    <n v="0"/>
    <n v="0"/>
    <n v="0"/>
    <n v="0"/>
    <n v="100"/>
    <n v="0"/>
    <n v="18"/>
    <n v="0"/>
    <n v="0"/>
    <s v="Americas"/>
  </r>
  <r>
    <x v="183"/>
    <n v="17"/>
    <n v="0"/>
    <n v="15"/>
    <n v="2"/>
    <n v="0"/>
    <n v="0"/>
    <n v="0"/>
    <n v="0"/>
    <n v="88.24"/>
    <n v="0"/>
    <n v="17"/>
    <n v="0"/>
    <n v="0"/>
    <s v="Americas"/>
  </r>
  <r>
    <x v="184"/>
    <n v="14"/>
    <n v="0"/>
    <n v="13"/>
    <n v="1"/>
    <n v="1"/>
    <n v="0"/>
    <n v="0"/>
    <n v="0"/>
    <n v="92.86"/>
    <n v="0"/>
    <n v="13"/>
    <n v="1"/>
    <n v="7.69"/>
    <s v="Europe"/>
  </r>
  <r>
    <x v="185"/>
    <n v="12"/>
    <n v="0"/>
    <n v="12"/>
    <n v="0"/>
    <n v="0"/>
    <n v="0"/>
    <n v="0"/>
    <n v="0"/>
    <n v="100"/>
    <n v="0"/>
    <n v="12"/>
    <n v="0"/>
    <n v="0"/>
    <s v="Europe"/>
  </r>
  <r>
    <x v="186"/>
    <n v="10"/>
    <n v="1"/>
    <n v="8"/>
    <n v="1"/>
    <n v="0"/>
    <n v="0"/>
    <n v="0"/>
    <n v="10"/>
    <n v="80"/>
    <n v="12.5"/>
    <n v="10"/>
    <n v="0"/>
    <n v="0"/>
    <s v="Afric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n v="555"/>
    <n v="17"/>
    <n v="28"/>
    <n v="510"/>
    <n v="0"/>
    <n v="0"/>
    <n v="0"/>
    <n v="3.06"/>
    <n v="5.05"/>
    <n v="48.881250000000001"/>
    <n v="6"/>
    <n v="5.0450450450450449E-2"/>
    <n v="3.063063063063063E-2"/>
  </r>
  <r>
    <x v="1"/>
    <n v="654"/>
    <n v="18"/>
    <n v="30"/>
    <n v="606"/>
    <n v="99"/>
    <n v="1"/>
    <n v="2"/>
    <n v="2.75"/>
    <n v="4.59"/>
    <n v="48.881250000000001"/>
    <n v="8"/>
    <n v="4.5871559633027525E-2"/>
    <n v="2.7522935779816515E-2"/>
  </r>
  <r>
    <x v="2"/>
    <n v="941"/>
    <n v="26"/>
    <n v="36"/>
    <n v="879"/>
    <n v="287"/>
    <n v="8"/>
    <n v="6"/>
    <n v="2.76"/>
    <n v="3.83"/>
    <n v="48.881250000000001"/>
    <n v="9"/>
    <n v="3.8257173219978749E-2"/>
    <n v="2.763018065887354E-2"/>
  </r>
  <r>
    <x v="3"/>
    <n v="1434"/>
    <n v="42"/>
    <n v="39"/>
    <n v="1353"/>
    <n v="493"/>
    <n v="16"/>
    <n v="3"/>
    <n v="2.93"/>
    <n v="2.72"/>
    <n v="48.881250000000001"/>
    <n v="11"/>
    <n v="2.7196652719665274E-2"/>
    <n v="2.9288702928870293E-2"/>
  </r>
  <r>
    <x v="4"/>
    <n v="2118"/>
    <n v="56"/>
    <n v="52"/>
    <n v="2010"/>
    <n v="684"/>
    <n v="14"/>
    <n v="13"/>
    <n v="2.64"/>
    <n v="2.46"/>
    <n v="48.881250000000001"/>
    <n v="13"/>
    <n v="2.4551463644948063E-2"/>
    <n v="2.644003777148253E-2"/>
  </r>
  <r>
    <x v="5"/>
    <n v="2927"/>
    <n v="82"/>
    <n v="61"/>
    <n v="2784"/>
    <n v="809"/>
    <n v="26"/>
    <n v="9"/>
    <n v="2.8"/>
    <n v="2.08"/>
    <n v="48.881250000000001"/>
    <n v="16"/>
    <n v="2.0840450973693202E-2"/>
    <n v="2.8015032456440041E-2"/>
  </r>
  <r>
    <x v="6"/>
    <n v="5578"/>
    <n v="131"/>
    <n v="107"/>
    <n v="5340"/>
    <n v="2651"/>
    <n v="49"/>
    <n v="46"/>
    <n v="2.35"/>
    <n v="1.92"/>
    <n v="48.881250000000001"/>
    <n v="16"/>
    <n v="1.9182502689135891E-2"/>
    <n v="2.3485120114736465E-2"/>
  </r>
  <r>
    <x v="7"/>
    <n v="6166"/>
    <n v="133"/>
    <n v="125"/>
    <n v="5908"/>
    <n v="588"/>
    <n v="2"/>
    <n v="18"/>
    <n v="2.16"/>
    <n v="2.0299999999999998"/>
    <n v="48.881250000000001"/>
    <n v="18"/>
    <n v="2.027246188777165E-2"/>
    <n v="2.1569899448589037E-2"/>
  </r>
  <r>
    <x v="8"/>
    <n v="8234"/>
    <n v="171"/>
    <n v="141"/>
    <n v="7922"/>
    <n v="2068"/>
    <n v="38"/>
    <n v="16"/>
    <n v="2.08"/>
    <n v="1.71"/>
    <n v="48.881250000000001"/>
    <n v="20"/>
    <n v="1.7124119504493562E-2"/>
    <n v="2.0767549186300704E-2"/>
  </r>
  <r>
    <x v="9"/>
    <n v="9927"/>
    <n v="213"/>
    <n v="219"/>
    <n v="9495"/>
    <n v="1693"/>
    <n v="42"/>
    <n v="78"/>
    <n v="2.15"/>
    <n v="2.21"/>
    <n v="48.881250000000001"/>
    <n v="24"/>
    <n v="2.2061045633121789E-2"/>
    <n v="2.1456633423995165E-2"/>
  </r>
  <r>
    <x v="10"/>
    <n v="12038"/>
    <n v="259"/>
    <n v="281"/>
    <n v="11498"/>
    <n v="2111"/>
    <n v="46"/>
    <n v="62"/>
    <n v="2.15"/>
    <n v="2.33"/>
    <n v="48.881250000000001"/>
    <n v="25"/>
    <n v="2.3342747964778202E-2"/>
    <n v="2.1515201860774213E-2"/>
  </r>
  <r>
    <x v="11"/>
    <n v="16787"/>
    <n v="362"/>
    <n v="459"/>
    <n v="15966"/>
    <n v="4749"/>
    <n v="103"/>
    <n v="178"/>
    <n v="2.16"/>
    <n v="2.73"/>
    <n v="48.881250000000001"/>
    <n v="25"/>
    <n v="2.7342586525287423E-2"/>
    <n v="2.1564305712753917E-2"/>
  </r>
  <r>
    <x v="12"/>
    <n v="19887"/>
    <n v="426"/>
    <n v="604"/>
    <n v="18857"/>
    <n v="3100"/>
    <n v="64"/>
    <n v="145"/>
    <n v="2.14"/>
    <n v="3.04"/>
    <n v="48.881250000000001"/>
    <n v="25"/>
    <n v="3.0371599537386232E-2"/>
    <n v="2.1421028812792276E-2"/>
  </r>
  <r>
    <x v="13"/>
    <n v="23898"/>
    <n v="492"/>
    <n v="821"/>
    <n v="22585"/>
    <n v="4011"/>
    <n v="66"/>
    <n v="217"/>
    <n v="2.06"/>
    <n v="3.44"/>
    <n v="48.881250000000001"/>
    <n v="26"/>
    <n v="3.4354339275253158E-2"/>
    <n v="2.0587496861662065E-2"/>
  </r>
  <r>
    <x v="14"/>
    <n v="27643"/>
    <n v="564"/>
    <n v="1071"/>
    <n v="26008"/>
    <n v="3745"/>
    <n v="72"/>
    <n v="250"/>
    <n v="2.04"/>
    <n v="3.87"/>
    <n v="48.881250000000001"/>
    <n v="26"/>
    <n v="3.8743985819194734E-2"/>
    <n v="2.0402995333357449E-2"/>
  </r>
  <r>
    <x v="15"/>
    <n v="30802"/>
    <n v="634"/>
    <n v="1418"/>
    <n v="28750"/>
    <n v="3159"/>
    <n v="70"/>
    <n v="347"/>
    <n v="2.06"/>
    <n v="4.5999999999999996"/>
    <n v="44.71"/>
    <n v="26"/>
    <n v="4.6035971690149988E-2"/>
    <n v="2.0583079020842804E-2"/>
  </r>
  <r>
    <x v="16"/>
    <n v="34334"/>
    <n v="719"/>
    <n v="1903"/>
    <n v="31712"/>
    <n v="3532"/>
    <n v="85"/>
    <n v="485"/>
    <n v="2.09"/>
    <n v="5.54"/>
    <n v="37.78"/>
    <n v="26"/>
    <n v="5.5426108230908135E-2"/>
    <n v="2.0941340944836021E-2"/>
  </r>
  <r>
    <x v="17"/>
    <n v="37068"/>
    <n v="806"/>
    <n v="2470"/>
    <n v="33792"/>
    <n v="2734"/>
    <n v="87"/>
    <n v="567"/>
    <n v="2.17"/>
    <n v="6.66"/>
    <n v="32.630000000000003"/>
    <n v="26"/>
    <n v="6.6634293730441357E-2"/>
    <n v="2.1743822164670336E-2"/>
  </r>
  <r>
    <x v="18"/>
    <n v="40095"/>
    <n v="906"/>
    <n v="3057"/>
    <n v="36132"/>
    <n v="3027"/>
    <n v="100"/>
    <n v="587"/>
    <n v="2.2599999999999998"/>
    <n v="7.62"/>
    <n v="29.64"/>
    <n v="26"/>
    <n v="7.6243920688365135E-2"/>
    <n v="2.2596333707444818E-2"/>
  </r>
  <r>
    <x v="19"/>
    <n v="42633"/>
    <n v="1013"/>
    <n v="3714"/>
    <n v="37906"/>
    <n v="2538"/>
    <n v="107"/>
    <n v="657"/>
    <n v="2.38"/>
    <n v="8.7100000000000009"/>
    <n v="27.28"/>
    <n v="26"/>
    <n v="8.7115614664696361E-2"/>
    <n v="2.37609363638496E-2"/>
  </r>
  <r>
    <x v="20"/>
    <n v="44675"/>
    <n v="1113"/>
    <n v="4417"/>
    <n v="39145"/>
    <n v="2042"/>
    <n v="100"/>
    <n v="703"/>
    <n v="2.4900000000000002"/>
    <n v="9.89"/>
    <n v="25.2"/>
    <n v="26"/>
    <n v="9.8869613878007828E-2"/>
    <n v="2.4913262451035256E-2"/>
  </r>
  <r>
    <x v="21"/>
    <n v="46561"/>
    <n v="1118"/>
    <n v="4849"/>
    <n v="40594"/>
    <n v="1886"/>
    <n v="5"/>
    <n v="432"/>
    <n v="2.4"/>
    <n v="10.41"/>
    <n v="23.06"/>
    <n v="26"/>
    <n v="0.10414295225618006"/>
    <n v="2.401151178024527E-2"/>
  </r>
  <r>
    <x v="22"/>
    <n v="60206"/>
    <n v="1371"/>
    <n v="5930"/>
    <n v="52905"/>
    <n v="13645"/>
    <n v="253"/>
    <n v="1081"/>
    <n v="2.2799999999999998"/>
    <n v="9.85"/>
    <n v="23.12"/>
    <n v="26"/>
    <n v="9.8495166594691555E-2"/>
    <n v="2.2771816762448924E-2"/>
  </r>
  <r>
    <x v="23"/>
    <n v="66690"/>
    <n v="1523"/>
    <n v="7613"/>
    <n v="57554"/>
    <n v="6484"/>
    <n v="152"/>
    <n v="1683"/>
    <n v="2.2799999999999998"/>
    <n v="11.42"/>
    <n v="20.010000000000002"/>
    <n v="27"/>
    <n v="0.1141550457339931"/>
    <n v="2.2837007047533362E-2"/>
  </r>
  <r>
    <x v="24"/>
    <n v="68765"/>
    <n v="1666"/>
    <n v="8902"/>
    <n v="58197"/>
    <n v="2075"/>
    <n v="143"/>
    <n v="1289"/>
    <n v="2.42"/>
    <n v="12.95"/>
    <n v="18.71"/>
    <n v="27"/>
    <n v="0.12945539155093433"/>
    <n v="2.42274412855377E-2"/>
  </r>
  <r>
    <x v="25"/>
    <n v="70879"/>
    <n v="1770"/>
    <n v="10319"/>
    <n v="58790"/>
    <n v="2114"/>
    <n v="104"/>
    <n v="1417"/>
    <n v="2.5"/>
    <n v="14.56"/>
    <n v="17.149999999999999"/>
    <n v="27"/>
    <n v="0.14558613975930812"/>
    <n v="2.4972135611394067E-2"/>
  </r>
  <r>
    <x v="26"/>
    <n v="72815"/>
    <n v="1868"/>
    <n v="11951"/>
    <n v="58996"/>
    <n v="1936"/>
    <n v="98"/>
    <n v="1632"/>
    <n v="2.57"/>
    <n v="16.41"/>
    <n v="15.63"/>
    <n v="27"/>
    <n v="0.164128270273982"/>
    <n v="2.5654054796401839E-2"/>
  </r>
  <r>
    <x v="27"/>
    <n v="74609"/>
    <n v="2008"/>
    <n v="13693"/>
    <n v="58908"/>
    <n v="1794"/>
    <n v="140"/>
    <n v="1742"/>
    <n v="2.69"/>
    <n v="18.350000000000001"/>
    <n v="14.66"/>
    <n v="27"/>
    <n v="0.1835301371148253"/>
    <n v="2.6913643126164403E-2"/>
  </r>
  <r>
    <x v="28"/>
    <n v="75030"/>
    <n v="2123"/>
    <n v="15394"/>
    <n v="57513"/>
    <n v="421"/>
    <n v="115"/>
    <n v="1701"/>
    <n v="2.83"/>
    <n v="20.52"/>
    <n v="13.79"/>
    <n v="28"/>
    <n v="0.20517126482740236"/>
    <n v="2.8295348527255765E-2"/>
  </r>
  <r>
    <x v="29"/>
    <n v="75577"/>
    <n v="2246"/>
    <n v="17369"/>
    <n v="55962"/>
    <n v="547"/>
    <n v="123"/>
    <n v="1975"/>
    <n v="2.97"/>
    <n v="22.98"/>
    <n v="12.93"/>
    <n v="28"/>
    <n v="0.22981859560448284"/>
    <n v="2.9718035910396019E-2"/>
  </r>
  <r>
    <x v="30"/>
    <n v="76206"/>
    <n v="2250"/>
    <n v="17966"/>
    <n v="55990"/>
    <n v="629"/>
    <n v="4"/>
    <n v="597"/>
    <n v="2.95"/>
    <n v="23.58"/>
    <n v="12.52"/>
    <n v="30"/>
    <n v="0.23575571477311497"/>
    <n v="2.9525234233524919E-2"/>
  </r>
  <r>
    <x v="31"/>
    <n v="77967"/>
    <n v="2457"/>
    <n v="21849"/>
    <n v="53661"/>
    <n v="1761"/>
    <n v="207"/>
    <n v="3883"/>
    <n v="3.15"/>
    <n v="28.02"/>
    <n v="11.25"/>
    <n v="30"/>
    <n v="0.28023394513063221"/>
    <n v="3.1513332563776981E-2"/>
  </r>
  <r>
    <x v="32"/>
    <n v="78290"/>
    <n v="2467"/>
    <n v="22304"/>
    <n v="53519"/>
    <n v="323"/>
    <n v="10"/>
    <n v="455"/>
    <n v="3.15"/>
    <n v="28.49"/>
    <n v="11.06"/>
    <n v="31"/>
    <n v="0.28488951334780943"/>
    <n v="3.151104866521906E-2"/>
  </r>
  <r>
    <x v="33"/>
    <n v="78854"/>
    <n v="2627"/>
    <n v="24047"/>
    <n v="52180"/>
    <n v="564"/>
    <n v="160"/>
    <n v="1743"/>
    <n v="3.33"/>
    <n v="30.5"/>
    <n v="10.92"/>
    <n v="36"/>
    <n v="0.30495599462297412"/>
    <n v="3.3314733558221524E-2"/>
  </r>
  <r>
    <x v="34"/>
    <n v="79707"/>
    <n v="2707"/>
    <n v="26652"/>
    <n v="50348"/>
    <n v="853"/>
    <n v="80"/>
    <n v="2605"/>
    <n v="3.4"/>
    <n v="33.44"/>
    <n v="10.16"/>
    <n v="41"/>
    <n v="0.33437464714516918"/>
    <n v="3.3961885405296897E-2"/>
  </r>
  <r>
    <x v="35"/>
    <n v="80670"/>
    <n v="2767"/>
    <n v="29077"/>
    <n v="48826"/>
    <n v="963"/>
    <n v="60"/>
    <n v="2425"/>
    <n v="3.43"/>
    <n v="36.04"/>
    <n v="9.52"/>
    <n v="47"/>
    <n v="0.36044378331473909"/>
    <n v="3.4300235527457541E-2"/>
  </r>
  <r>
    <x v="36"/>
    <n v="82034"/>
    <n v="2810"/>
    <n v="31919"/>
    <n v="47305"/>
    <n v="1364"/>
    <n v="43"/>
    <n v="2842"/>
    <n v="3.43"/>
    <n v="38.909999999999997"/>
    <n v="8.8000000000000007"/>
    <n v="51"/>
    <n v="0.38909476558500133"/>
    <n v="3.4254089767657314E-2"/>
  </r>
  <r>
    <x v="37"/>
    <n v="83411"/>
    <n v="2867"/>
    <n v="35306"/>
    <n v="45238"/>
    <n v="1377"/>
    <n v="57"/>
    <n v="3387"/>
    <n v="3.44"/>
    <n v="42.33"/>
    <n v="8.1199999999999992"/>
    <n v="57"/>
    <n v="0.42327750536499981"/>
    <n v="3.4371965328314012E-2"/>
  </r>
  <r>
    <x v="38"/>
    <n v="85306"/>
    <n v="2936"/>
    <n v="38314"/>
    <n v="44056"/>
    <n v="1895"/>
    <n v="69"/>
    <n v="3008"/>
    <n v="3.44"/>
    <n v="44.91"/>
    <n v="7.66"/>
    <n v="61"/>
    <n v="0.44913605139146134"/>
    <n v="3.4417274283168826E-2"/>
  </r>
  <r>
    <x v="39"/>
    <n v="87690"/>
    <n v="2990"/>
    <n v="41208"/>
    <n v="43492"/>
    <n v="2384"/>
    <n v="54"/>
    <n v="2894"/>
    <n v="3.41"/>
    <n v="46.99"/>
    <n v="7.26"/>
    <n v="66"/>
    <n v="0.46992815600410537"/>
    <n v="3.4097388527768273E-2"/>
  </r>
  <r>
    <x v="40"/>
    <n v="89664"/>
    <n v="3079"/>
    <n v="44085"/>
    <n v="42500"/>
    <n v="1974"/>
    <n v="89"/>
    <n v="2877"/>
    <n v="3.43"/>
    <n v="49.17"/>
    <n v="6.98"/>
    <n v="73"/>
    <n v="0.4916688972162741"/>
    <n v="3.4339311206281226E-2"/>
  </r>
  <r>
    <x v="41"/>
    <n v="92241"/>
    <n v="3154"/>
    <n v="46681"/>
    <n v="42406"/>
    <n v="2577"/>
    <n v="75"/>
    <n v="2596"/>
    <n v="3.42"/>
    <n v="50.61"/>
    <n v="6.76"/>
    <n v="76"/>
    <n v="0.5060764735854989"/>
    <n v="3.4193037803146108E-2"/>
  </r>
  <r>
    <x v="42"/>
    <n v="94540"/>
    <n v="3249"/>
    <n v="49619"/>
    <n v="41672"/>
    <n v="2299"/>
    <n v="95"/>
    <n v="2938"/>
    <n v="3.44"/>
    <n v="52.48"/>
    <n v="6.55"/>
    <n v="80"/>
    <n v="0.52484662576687113"/>
    <n v="3.4366405754178125E-2"/>
  </r>
  <r>
    <x v="43"/>
    <n v="97331"/>
    <n v="3342"/>
    <n v="52237"/>
    <n v="41752"/>
    <n v="2791"/>
    <n v="93"/>
    <n v="2618"/>
    <n v="3.43"/>
    <n v="53.67"/>
    <n v="6.4"/>
    <n v="84"/>
    <n v="0.53669437281030707"/>
    <n v="3.4336439572181528E-2"/>
  </r>
  <r>
    <x v="44"/>
    <n v="101274"/>
    <n v="3454"/>
    <n v="54270"/>
    <n v="43550"/>
    <n v="3943"/>
    <n v="112"/>
    <n v="2033"/>
    <n v="3.41"/>
    <n v="53.59"/>
    <n v="6.36"/>
    <n v="93"/>
    <n v="0.53587297825700575"/>
    <n v="3.4105495981199517E-2"/>
  </r>
  <r>
    <x v="45"/>
    <n v="105312"/>
    <n v="3553"/>
    <n v="56760"/>
    <n v="44999"/>
    <n v="4038"/>
    <n v="99"/>
    <n v="2490"/>
    <n v="3.37"/>
    <n v="53.9"/>
    <n v="6.26"/>
    <n v="94"/>
    <n v="0.53896991795806748"/>
    <n v="3.3737845639623218E-2"/>
  </r>
  <r>
    <x v="46"/>
    <n v="109266"/>
    <n v="3797"/>
    <n v="59092"/>
    <n v="46377"/>
    <n v="3954"/>
    <n v="244"/>
    <n v="2332"/>
    <n v="3.48"/>
    <n v="54.08"/>
    <n v="6.43"/>
    <n v="99"/>
    <n v="0.54080866875331757"/>
    <n v="3.4750059487855325E-2"/>
  </r>
  <r>
    <x v="47"/>
    <n v="113166"/>
    <n v="3981"/>
    <n v="60891"/>
    <n v="48294"/>
    <n v="3900"/>
    <n v="184"/>
    <n v="1799"/>
    <n v="3.52"/>
    <n v="53.81"/>
    <n v="6.54"/>
    <n v="102"/>
    <n v="0.53806797094533698"/>
    <n v="3.5178410476644932E-2"/>
  </r>
  <r>
    <x v="48"/>
    <n v="118190"/>
    <n v="4260"/>
    <n v="62802"/>
    <n v="51128"/>
    <n v="5024"/>
    <n v="279"/>
    <n v="1911"/>
    <n v="3.6"/>
    <n v="53.14"/>
    <n v="6.78"/>
    <n v="105"/>
    <n v="0.53136475167103814"/>
    <n v="3.6043658515948894E-2"/>
  </r>
  <r>
    <x v="49"/>
    <n v="125853"/>
    <n v="4604"/>
    <n v="65113"/>
    <n v="56136"/>
    <n v="7663"/>
    <n v="344"/>
    <n v="2311"/>
    <n v="3.66"/>
    <n v="51.74"/>
    <n v="7.07"/>
    <n v="111"/>
    <n v="0.51737344362073212"/>
    <n v="3.6582361961971503E-2"/>
  </r>
  <r>
    <x v="50"/>
    <n v="131603"/>
    <n v="4909"/>
    <n v="66434"/>
    <n v="60260"/>
    <n v="5750"/>
    <n v="305"/>
    <n v="1321"/>
    <n v="3.73"/>
    <n v="50.48"/>
    <n v="7.39"/>
    <n v="113"/>
    <n v="0.50480612144100057"/>
    <n v="3.7301581270943671E-2"/>
  </r>
  <r>
    <x v="51"/>
    <n v="146008"/>
    <n v="5406"/>
    <n v="68359"/>
    <n v="72243"/>
    <n v="14405"/>
    <n v="497"/>
    <n v="1925"/>
    <n v="3.7"/>
    <n v="46.82"/>
    <n v="7.91"/>
    <n v="120"/>
    <n v="0.46818667470275599"/>
    <n v="3.7025368472960389E-2"/>
  </r>
  <r>
    <x v="52"/>
    <n v="157114"/>
    <n v="5823"/>
    <n v="70729"/>
    <n v="80562"/>
    <n v="11106"/>
    <n v="417"/>
    <n v="2370"/>
    <n v="3.71"/>
    <n v="45.02"/>
    <n v="8.23"/>
    <n v="133"/>
    <n v="0.45017630510330081"/>
    <n v="3.7062260524205352E-2"/>
  </r>
  <r>
    <x v="53"/>
    <n v="168260"/>
    <n v="6464"/>
    <n v="74139"/>
    <n v="87657"/>
    <n v="11146"/>
    <n v="641"/>
    <n v="3410"/>
    <n v="3.84"/>
    <n v="44.06"/>
    <n v="8.7200000000000006"/>
    <n v="137"/>
    <n v="0.44062165695946748"/>
    <n v="3.8416736003803638E-2"/>
  </r>
  <r>
    <x v="54"/>
    <n v="182919"/>
    <n v="7144"/>
    <n v="76192"/>
    <n v="99583"/>
    <n v="14659"/>
    <n v="680"/>
    <n v="2053"/>
    <n v="3.91"/>
    <n v="41.65"/>
    <n v="9.3800000000000008"/>
    <n v="143"/>
    <n v="0.41653409432590383"/>
    <n v="3.9055538243703496E-2"/>
  </r>
  <r>
    <x v="55"/>
    <n v="198757"/>
    <n v="7948"/>
    <n v="78944"/>
    <n v="111865"/>
    <n v="15838"/>
    <n v="804"/>
    <n v="2752"/>
    <n v="4"/>
    <n v="39.72"/>
    <n v="10.07"/>
    <n v="146"/>
    <n v="0.39718852669339949"/>
    <n v="3.998852870590721E-2"/>
  </r>
  <r>
    <x v="56"/>
    <n v="218343"/>
    <n v="8845"/>
    <n v="81427"/>
    <n v="128071"/>
    <n v="19586"/>
    <n v="897"/>
    <n v="2483"/>
    <n v="4.05"/>
    <n v="37.29"/>
    <n v="10.86"/>
    <n v="150"/>
    <n v="0.37293158012851341"/>
    <n v="4.050965682435434E-2"/>
  </r>
  <r>
    <x v="57"/>
    <n v="246261"/>
    <n v="9951"/>
    <n v="83064"/>
    <n v="153246"/>
    <n v="27918"/>
    <n v="1106"/>
    <n v="1637"/>
    <n v="4.04"/>
    <n v="33.729999999999997"/>
    <n v="11.98"/>
    <n v="154"/>
    <n v="0.33730066880261184"/>
    <n v="4.0408347241341507E-2"/>
  </r>
  <r>
    <x v="58"/>
    <n v="275869"/>
    <n v="11429"/>
    <n v="85509"/>
    <n v="178931"/>
    <n v="29608"/>
    <n v="1478"/>
    <n v="2445"/>
    <n v="4.1399999999999997"/>
    <n v="31"/>
    <n v="13.37"/>
    <n v="161"/>
    <n v="0.30996233719627797"/>
    <n v="4.1429084094262131E-2"/>
  </r>
  <r>
    <x v="59"/>
    <n v="308175"/>
    <n v="13134"/>
    <n v="89775"/>
    <n v="205266"/>
    <n v="32306"/>
    <n v="1705"/>
    <n v="4266"/>
    <n v="4.26"/>
    <n v="29.13"/>
    <n v="14.63"/>
    <n v="163"/>
    <n v="0.29131175468483816"/>
    <n v="4.2618642005354097E-2"/>
  </r>
  <r>
    <x v="60"/>
    <n v="341585"/>
    <n v="14831"/>
    <n v="95990"/>
    <n v="230764"/>
    <n v="33410"/>
    <n v="1697"/>
    <n v="6215"/>
    <n v="4.34"/>
    <n v="28.1"/>
    <n v="15.45"/>
    <n v="168"/>
    <n v="0.28101351054642332"/>
    <n v="4.3418182882737827E-2"/>
  </r>
  <r>
    <x v="61"/>
    <n v="383750"/>
    <n v="16748"/>
    <n v="96456"/>
    <n v="270546"/>
    <n v="42165"/>
    <n v="1917"/>
    <n v="466"/>
    <n v="4.3600000000000003"/>
    <n v="25.14"/>
    <n v="17.36"/>
    <n v="169"/>
    <n v="0.25135114006514658"/>
    <n v="4.3642996742671011E-2"/>
  </r>
  <r>
    <x v="62"/>
    <n v="424889"/>
    <n v="19016"/>
    <n v="105997"/>
    <n v="299876"/>
    <n v="41154"/>
    <n v="2268"/>
    <n v="9541"/>
    <n v="4.4800000000000004"/>
    <n v="24.95"/>
    <n v="17.940000000000001"/>
    <n v="171"/>
    <n v="0.24946986154030817"/>
    <n v="4.4755218421752507E-2"/>
  </r>
  <r>
    <x v="63"/>
    <n v="475706"/>
    <n v="21793"/>
    <n v="111445"/>
    <n v="342468"/>
    <n v="50817"/>
    <n v="2777"/>
    <n v="5448"/>
    <n v="4.58"/>
    <n v="23.43"/>
    <n v="19.55"/>
    <n v="174"/>
    <n v="0.2342728491967728"/>
    <n v="4.5811909036253484E-2"/>
  </r>
  <r>
    <x v="64"/>
    <n v="538666"/>
    <n v="24800"/>
    <n v="119804"/>
    <n v="394062"/>
    <n v="62960"/>
    <n v="3007"/>
    <n v="8359"/>
    <n v="4.5999999999999996"/>
    <n v="22.24"/>
    <n v="20.7"/>
    <n v="175"/>
    <n v="0.22240869109986522"/>
    <n v="4.6039660940174428E-2"/>
  </r>
  <r>
    <x v="65"/>
    <n v="603066"/>
    <n v="28318"/>
    <n v="128508"/>
    <n v="446240"/>
    <n v="64400"/>
    <n v="3518"/>
    <n v="8704"/>
    <n v="4.7"/>
    <n v="21.31"/>
    <n v="22.04"/>
    <n v="176"/>
    <n v="0.21309110445622867"/>
    <n v="4.6956717838511873E-2"/>
  </r>
  <r>
    <x v="66"/>
    <n v="670723"/>
    <n v="31997"/>
    <n v="136800"/>
    <n v="501926"/>
    <n v="67657"/>
    <n v="3679"/>
    <n v="8292"/>
    <n v="4.7699999999999996"/>
    <n v="20.399999999999999"/>
    <n v="23.39"/>
    <n v="176"/>
    <n v="0.20395901139516612"/>
    <n v="4.7705237482537501E-2"/>
  </r>
  <r>
    <x v="67"/>
    <n v="730300"/>
    <n v="35470"/>
    <n v="146261"/>
    <n v="548569"/>
    <n v="59577"/>
    <n v="3473"/>
    <n v="9461"/>
    <n v="4.8600000000000003"/>
    <n v="20.03"/>
    <n v="24.25"/>
    <n v="176"/>
    <n v="0.20027522935779815"/>
    <n v="4.856908119950705E-2"/>
  </r>
  <r>
    <x v="68"/>
    <n v="794939"/>
    <n v="39634"/>
    <n v="161707"/>
    <n v="593598"/>
    <n v="64639"/>
    <n v="4164"/>
    <n v="15446"/>
    <n v="4.99"/>
    <n v="20.34"/>
    <n v="24.51"/>
    <n v="177"/>
    <n v="0.20342063982267822"/>
    <n v="4.9857913626076972E-2"/>
  </r>
  <r>
    <x v="69"/>
    <n v="871355"/>
    <n v="44478"/>
    <n v="174074"/>
    <n v="652803"/>
    <n v="76416"/>
    <n v="4844"/>
    <n v="12367"/>
    <n v="5.0999999999999996"/>
    <n v="19.98"/>
    <n v="25.55"/>
    <n v="179"/>
    <n v="0.19977391533875402"/>
    <n v="5.1044637375122652E-2"/>
  </r>
  <r>
    <x v="70"/>
    <n v="947569"/>
    <n v="50029"/>
    <n v="189434"/>
    <n v="708106"/>
    <n v="76214"/>
    <n v="5551"/>
    <n v="15360"/>
    <n v="5.28"/>
    <n v="19.989999999999998"/>
    <n v="26.41"/>
    <n v="179"/>
    <n v="0.19991578449696012"/>
    <n v="5.2797210546144925E-2"/>
  </r>
  <r>
    <x v="71"/>
    <n v="1028968"/>
    <n v="56334"/>
    <n v="206052"/>
    <n v="766582"/>
    <n v="81399"/>
    <n v="6305"/>
    <n v="16618"/>
    <n v="5.47"/>
    <n v="20.03"/>
    <n v="27.34"/>
    <n v="180"/>
    <n v="0.20025112539942932"/>
    <n v="5.4748058248653017E-2"/>
  </r>
  <r>
    <x v="72"/>
    <n v="1112123"/>
    <n v="62319"/>
    <n v="221060"/>
    <n v="828744"/>
    <n v="83155"/>
    <n v="5985"/>
    <n v="15008"/>
    <n v="5.6"/>
    <n v="19.88"/>
    <n v="28.19"/>
    <n v="180"/>
    <n v="0.19877297744943681"/>
    <n v="5.6036067952915283E-2"/>
  </r>
  <r>
    <x v="73"/>
    <n v="1192586"/>
    <n v="68160"/>
    <n v="241072"/>
    <n v="883354"/>
    <n v="80463"/>
    <n v="5841"/>
    <n v="20012"/>
    <n v="5.72"/>
    <n v="20.21"/>
    <n v="28.27"/>
    <n v="180"/>
    <n v="0.20214223544465557"/>
    <n v="5.7153110970613437E-2"/>
  </r>
  <r>
    <x v="74"/>
    <n v="1264304"/>
    <n v="73181"/>
    <n v="254477"/>
    <n v="936646"/>
    <n v="71718"/>
    <n v="5021"/>
    <n v="13405"/>
    <n v="5.79"/>
    <n v="20.13"/>
    <n v="28.76"/>
    <n v="182"/>
    <n v="0.20127833179361926"/>
    <n v="5.7882439666409345E-2"/>
  </r>
  <r>
    <x v="75"/>
    <n v="1336976"/>
    <n v="79013"/>
    <n v="270812"/>
    <n v="987151"/>
    <n v="72672"/>
    <n v="5832"/>
    <n v="16335"/>
    <n v="5.91"/>
    <n v="20.260000000000002"/>
    <n v="29.18"/>
    <n v="183"/>
    <n v="0.20255561805148334"/>
    <n v="5.9098293462261101E-2"/>
  </r>
  <r>
    <x v="76"/>
    <n v="1413849"/>
    <n v="86915"/>
    <n v="293665"/>
    <n v="1033269"/>
    <n v="76873"/>
    <n v="7902"/>
    <n v="22853"/>
    <n v="6.15"/>
    <n v="20.77"/>
    <n v="29.6"/>
    <n v="183"/>
    <n v="0.20770605630445685"/>
    <n v="6.147403294128298E-2"/>
  </r>
  <r>
    <x v="77"/>
    <n v="1497624"/>
    <n v="93650"/>
    <n v="322017"/>
    <n v="1081957"/>
    <n v="83775"/>
    <n v="6735"/>
    <n v="28352"/>
    <n v="6.25"/>
    <n v="21.5"/>
    <n v="29.08"/>
    <n v="183"/>
    <n v="0.21501858944568197"/>
    <n v="6.2532384630588189E-2"/>
  </r>
  <r>
    <x v="78"/>
    <n v="1584249"/>
    <n v="101279"/>
    <n v="346349"/>
    <n v="1136621"/>
    <n v="86625"/>
    <n v="7629"/>
    <n v="24332"/>
    <n v="6.39"/>
    <n v="21.86"/>
    <n v="29.24"/>
    <n v="183"/>
    <n v="0.2186203052676694"/>
    <n v="6.3928713226266837E-2"/>
  </r>
  <r>
    <x v="79"/>
    <n v="1671907"/>
    <n v="108551"/>
    <n v="367477"/>
    <n v="1195879"/>
    <n v="87658"/>
    <n v="7272"/>
    <n v="21128"/>
    <n v="6.49"/>
    <n v="21.98"/>
    <n v="29.54"/>
    <n v="184"/>
    <n v="0.21979512018312022"/>
    <n v="6.4926458230033124E-2"/>
  </r>
  <r>
    <x v="80"/>
    <n v="1748872"/>
    <n v="114620"/>
    <n v="392991"/>
    <n v="1241261"/>
    <n v="76965"/>
    <n v="6069"/>
    <n v="25514"/>
    <n v="6.55"/>
    <n v="22.47"/>
    <n v="29.17"/>
    <n v="184"/>
    <n v="0.22471112808713273"/>
    <n v="6.5539387673883509E-2"/>
  </r>
  <r>
    <x v="81"/>
    <n v="1845653"/>
    <n v="120351"/>
    <n v="411864"/>
    <n v="1313438"/>
    <n v="96802"/>
    <n v="5731"/>
    <n v="18873"/>
    <n v="6.52"/>
    <n v="22.32"/>
    <n v="29.22"/>
    <n v="184"/>
    <n v="0.22315353969570662"/>
    <n v="6.5207815336902439E-2"/>
  </r>
  <r>
    <x v="82"/>
    <n v="1915247"/>
    <n v="126098"/>
    <n v="438395"/>
    <n v="1350754"/>
    <n v="69594"/>
    <n v="5747"/>
    <n v="26531"/>
    <n v="6.58"/>
    <n v="22.89"/>
    <n v="28.76"/>
    <n v="184"/>
    <n v="0.22889736937324534"/>
    <n v="6.5839027551015616E-2"/>
  </r>
  <r>
    <x v="83"/>
    <n v="1985174"/>
    <n v="132996"/>
    <n v="463014"/>
    <n v="1389164"/>
    <n v="69927"/>
    <n v="6898"/>
    <n v="24619"/>
    <n v="6.7"/>
    <n v="23.32"/>
    <n v="28.72"/>
    <n v="184"/>
    <n v="0.2332359783071912"/>
    <n v="6.699463120109371E-2"/>
  </r>
  <r>
    <x v="84"/>
    <n v="2066003"/>
    <n v="141308"/>
    <n v="498925"/>
    <n v="1425770"/>
    <n v="80829"/>
    <n v="8312"/>
    <n v="35911"/>
    <n v="6.84"/>
    <n v="24.15"/>
    <n v="28.32"/>
    <n v="184"/>
    <n v="0.24149287295323385"/>
    <n v="6.8396802908805066E-2"/>
  </r>
  <r>
    <x v="85"/>
    <n v="2162715"/>
    <n v="148591"/>
    <n v="529015"/>
    <n v="1485109"/>
    <n v="96712"/>
    <n v="7283"/>
    <n v="30090"/>
    <n v="6.87"/>
    <n v="24.46"/>
    <n v="28.09"/>
    <n v="184"/>
    <n v="0.24460689457464344"/>
    <n v="6.8705770293358115E-2"/>
  </r>
  <r>
    <x v="86"/>
    <n v="2250439"/>
    <n v="157481"/>
    <n v="554287"/>
    <n v="1538671"/>
    <n v="87724"/>
    <n v="8890"/>
    <n v="25272"/>
    <n v="7"/>
    <n v="24.63"/>
    <n v="28.41"/>
    <n v="184"/>
    <n v="0.24630172157521266"/>
    <n v="6.997790208932568E-2"/>
  </r>
  <r>
    <x v="87"/>
    <n v="2324396"/>
    <n v="163952"/>
    <n v="577789"/>
    <n v="1582655"/>
    <n v="73958"/>
    <n v="6471"/>
    <n v="23502"/>
    <n v="7.05"/>
    <n v="24.86"/>
    <n v="28.38"/>
    <n v="184"/>
    <n v="0.24857597414554147"/>
    <n v="7.0535313259874818E-2"/>
  </r>
  <r>
    <x v="88"/>
    <n v="2404919"/>
    <n v="168522"/>
    <n v="608557"/>
    <n v="1627840"/>
    <n v="80523"/>
    <n v="4570"/>
    <n v="30768"/>
    <n v="7.01"/>
    <n v="25.3"/>
    <n v="27.69"/>
    <n v="184"/>
    <n v="0.25304677621158966"/>
    <n v="7.0073877748065533E-2"/>
  </r>
  <r>
    <x v="89"/>
    <n v="2478258"/>
    <n v="173965"/>
    <n v="629862"/>
    <n v="1674431"/>
    <n v="73339"/>
    <n v="5443"/>
    <n v="21305"/>
    <n v="7.02"/>
    <n v="25.42"/>
    <n v="27.62"/>
    <n v="184"/>
    <n v="0.25415513639015791"/>
    <n v="7.0196484788912217E-2"/>
  </r>
  <r>
    <x v="90"/>
    <n v="2553508"/>
    <n v="181122"/>
    <n v="664043"/>
    <n v="1708343"/>
    <n v="75250"/>
    <n v="7157"/>
    <n v="34181"/>
    <n v="7.09"/>
    <n v="26.01"/>
    <n v="27.28"/>
    <n v="184"/>
    <n v="0.26005127064414912"/>
    <n v="7.093065696289183E-2"/>
  </r>
  <r>
    <x v="91"/>
    <n v="2630314"/>
    <n v="187877"/>
    <n v="693207"/>
    <n v="1749230"/>
    <n v="78994"/>
    <n v="6755"/>
    <n v="29164"/>
    <n v="7.14"/>
    <n v="26.35"/>
    <n v="27.1"/>
    <n v="184"/>
    <n v="0.26354534097449961"/>
    <n v="7.1427593815795373E-2"/>
  </r>
  <r>
    <x v="92"/>
    <n v="2719327"/>
    <n v="194727"/>
    <n v="721689"/>
    <n v="1802911"/>
    <n v="89013"/>
    <n v="6850"/>
    <n v="28482"/>
    <n v="7.16"/>
    <n v="26.54"/>
    <n v="26.98"/>
    <n v="184"/>
    <n v="0.26539250336572245"/>
    <n v="7.1608526668547029E-2"/>
  </r>
  <r>
    <x v="93"/>
    <n v="2806267"/>
    <n v="201401"/>
    <n v="771329"/>
    <n v="1833537"/>
    <n v="96974"/>
    <n v="6674"/>
    <n v="49640"/>
    <n v="7.18"/>
    <n v="27.49"/>
    <n v="26.11"/>
    <n v="184"/>
    <n v="0.27485944851291771"/>
    <n v="7.1768295746627103E-2"/>
  </r>
  <r>
    <x v="94"/>
    <n v="2891199"/>
    <n v="206979"/>
    <n v="798239"/>
    <n v="1885981"/>
    <n v="84932"/>
    <n v="5578"/>
    <n v="26910"/>
    <n v="7.16"/>
    <n v="27.61"/>
    <n v="25.93"/>
    <n v="184"/>
    <n v="0.27609272139344265"/>
    <n v="7.1589330239807084E-2"/>
  </r>
  <r>
    <x v="95"/>
    <n v="2964146"/>
    <n v="210862"/>
    <n v="825969"/>
    <n v="1927315"/>
    <n v="72948"/>
    <n v="3883"/>
    <n v="27730"/>
    <n v="7.11"/>
    <n v="27.87"/>
    <n v="25.53"/>
    <n v="184"/>
    <n v="0.27865327821234176"/>
    <n v="7.1137521566076709E-2"/>
  </r>
  <r>
    <x v="96"/>
    <n v="3032850"/>
    <n v="215511"/>
    <n v="852382"/>
    <n v="1964957"/>
    <n v="68704"/>
    <n v="4649"/>
    <n v="26413"/>
    <n v="7.11"/>
    <n v="28.1"/>
    <n v="25.28"/>
    <n v="184"/>
    <n v="0.28104983761148755"/>
    <n v="7.1058904990355609E-2"/>
  </r>
  <r>
    <x v="97"/>
    <n v="3108149"/>
    <n v="221974"/>
    <n v="884680"/>
    <n v="2001495"/>
    <n v="75404"/>
    <n v="6463"/>
    <n v="32298"/>
    <n v="7.14"/>
    <n v="28.46"/>
    <n v="25.09"/>
    <n v="184"/>
    <n v="0.28463242914030185"/>
    <n v="7.1416782142683641E-2"/>
  </r>
  <r>
    <x v="98"/>
    <n v="3185195"/>
    <n v="228742"/>
    <n v="925752"/>
    <n v="2030701"/>
    <n v="79558"/>
    <n v="6768"/>
    <n v="41072"/>
    <n v="7.18"/>
    <n v="29.06"/>
    <n v="24.71"/>
    <n v="184"/>
    <n v="0.29064217418399818"/>
    <n v="7.1814127549490694E-2"/>
  </r>
  <r>
    <x v="99"/>
    <n v="3268876"/>
    <n v="234704"/>
    <n v="989616"/>
    <n v="2044556"/>
    <n v="83681"/>
    <n v="5962"/>
    <n v="63864"/>
    <n v="7.18"/>
    <n v="30.27"/>
    <n v="23.72"/>
    <n v="186"/>
    <n v="0.30273892310384365"/>
    <n v="7.1799603288714528E-2"/>
  </r>
  <r>
    <x v="100"/>
    <n v="3355922"/>
    <n v="239881"/>
    <n v="1026501"/>
    <n v="2089540"/>
    <n v="87046"/>
    <n v="5177"/>
    <n v="36885"/>
    <n v="7.15"/>
    <n v="30.59"/>
    <n v="23.37"/>
    <n v="186"/>
    <n v="0.30587749059721886"/>
    <n v="7.1479909246996806E-2"/>
  </r>
  <r>
    <x v="101"/>
    <n v="3437608"/>
    <n v="245206"/>
    <n v="1066362"/>
    <n v="2126040"/>
    <n v="81853"/>
    <n v="5325"/>
    <n v="39861"/>
    <n v="7.13"/>
    <n v="31.02"/>
    <n v="22.99"/>
    <n v="186"/>
    <n v="0.31020465393378188"/>
    <n v="7.1330413473554871E-2"/>
  </r>
  <r>
    <x v="102"/>
    <n v="3515244"/>
    <n v="248659"/>
    <n v="1097577"/>
    <n v="2169008"/>
    <n v="77636"/>
    <n v="3453"/>
    <n v="31215"/>
    <n v="7.07"/>
    <n v="31.22"/>
    <n v="22.66"/>
    <n v="186"/>
    <n v="0.31223351778710096"/>
    <n v="7.0737337152129418E-2"/>
  </r>
  <r>
    <x v="103"/>
    <n v="3591321"/>
    <n v="252787"/>
    <n v="1130526"/>
    <n v="2208008"/>
    <n v="76078"/>
    <n v="4128"/>
    <n v="32949"/>
    <n v="7.04"/>
    <n v="31.48"/>
    <n v="22.36"/>
    <n v="186"/>
    <n v="0.31479391566501574"/>
    <n v="7.0388305584491051E-2"/>
  </r>
  <r>
    <x v="104"/>
    <n v="3671310"/>
    <n v="258658"/>
    <n v="1166155"/>
    <n v="2246497"/>
    <n v="79989"/>
    <n v="5871"/>
    <n v="35629"/>
    <n v="7.05"/>
    <n v="31.76"/>
    <n v="22.18"/>
    <n v="186"/>
    <n v="0.31764002495022214"/>
    <n v="7.0453870689209025E-2"/>
  </r>
  <r>
    <x v="105"/>
    <n v="3761332"/>
    <n v="265327"/>
    <n v="1210894"/>
    <n v="2285111"/>
    <n v="90022"/>
    <n v="6669"/>
    <n v="44739"/>
    <n v="7.05"/>
    <n v="32.19"/>
    <n v="21.91"/>
    <n v="186"/>
    <n v="0.32193223039072327"/>
    <n v="7.054070207043675E-2"/>
  </r>
  <r>
    <x v="106"/>
    <n v="3850418"/>
    <n v="270736"/>
    <n v="1249311"/>
    <n v="2330371"/>
    <n v="90669"/>
    <n v="5409"/>
    <n v="38417"/>
    <n v="7.03"/>
    <n v="32.450000000000003"/>
    <n v="21.67"/>
    <n v="186"/>
    <n v="0.32446113642726582"/>
    <n v="7.0313404934217533E-2"/>
  </r>
  <r>
    <x v="107"/>
    <n v="3941935"/>
    <n v="276304"/>
    <n v="1284849"/>
    <n v="2380782"/>
    <n v="92997"/>
    <n v="5568"/>
    <n v="35538"/>
    <n v="7.01"/>
    <n v="32.590000000000003"/>
    <n v="21.5"/>
    <n v="186"/>
    <n v="0.32594373068049065"/>
    <n v="7.0093494692327493E-2"/>
  </r>
  <r>
    <x v="108"/>
    <n v="4027781"/>
    <n v="280569"/>
    <n v="1337367"/>
    <n v="2409845"/>
    <n v="85846"/>
    <n v="4265"/>
    <n v="52518"/>
    <n v="6.97"/>
    <n v="33.200000000000003"/>
    <n v="20.98"/>
    <n v="186"/>
    <n v="0.33203567919904287"/>
    <n v="6.9658454618063886E-2"/>
  </r>
  <r>
    <x v="109"/>
    <n v="4104027"/>
    <n v="284135"/>
    <n v="1370108"/>
    <n v="2449784"/>
    <n v="76255"/>
    <n v="3566"/>
    <n v="32741"/>
    <n v="6.92"/>
    <n v="33.380000000000003"/>
    <n v="20.74"/>
    <n v="186"/>
    <n v="0.33384478221025349"/>
    <n v="6.9233218982233793E-2"/>
  </r>
  <r>
    <x v="110"/>
    <n v="4180268"/>
    <n v="287608"/>
    <n v="1416204"/>
    <n v="2476456"/>
    <n v="76298"/>
    <n v="3473"/>
    <n v="46096"/>
    <n v="6.88"/>
    <n v="33.880000000000003"/>
    <n v="20.309999999999999"/>
    <n v="186"/>
    <n v="0.33878306366960204"/>
    <n v="6.8801330441014788E-2"/>
  </r>
  <r>
    <x v="111"/>
    <n v="4263867"/>
    <n v="293155"/>
    <n v="1452191"/>
    <n v="2518521"/>
    <n v="83619"/>
    <n v="5547"/>
    <n v="35987"/>
    <n v="6.88"/>
    <n v="34.06"/>
    <n v="20.190000000000001"/>
    <n v="186"/>
    <n v="0.34058074513112158"/>
    <n v="6.8753317118005794E-2"/>
  </r>
  <r>
    <x v="112"/>
    <n v="4348619"/>
    <n v="298383"/>
    <n v="1506905"/>
    <n v="2543331"/>
    <n v="84917"/>
    <n v="5228"/>
    <n v="54714"/>
    <n v="6.86"/>
    <n v="34.65"/>
    <n v="19.8"/>
    <n v="187"/>
    <n v="0.34652495424409452"/>
    <n v="6.8615576577299595E-2"/>
  </r>
  <r>
    <x v="113"/>
    <n v="4445724"/>
    <n v="303651"/>
    <n v="1545712"/>
    <n v="2596361"/>
    <n v="97106"/>
    <n v="5268"/>
    <n v="38807"/>
    <n v="6.83"/>
    <n v="34.770000000000003"/>
    <n v="19.64"/>
    <n v="187"/>
    <n v="0.34768510145928988"/>
    <n v="6.8301810908639404E-2"/>
  </r>
  <r>
    <x v="114"/>
    <n v="4542073"/>
    <n v="308866"/>
    <n v="1592880"/>
    <n v="2640327"/>
    <n v="96349"/>
    <n v="5215"/>
    <n v="47168"/>
    <n v="6.8"/>
    <n v="35.07"/>
    <n v="19.39"/>
    <n v="187"/>
    <n v="0.35069449566310362"/>
    <n v="6.8001108744839639E-2"/>
  </r>
  <r>
    <x v="115"/>
    <n v="4637485"/>
    <n v="313037"/>
    <n v="1648546"/>
    <n v="2675902"/>
    <n v="95412"/>
    <n v="4171"/>
    <n v="55666"/>
    <n v="6.75"/>
    <n v="35.549999999999997"/>
    <n v="18.989999999999998"/>
    <n v="187"/>
    <n v="0.35548276706016302"/>
    <n v="6.7501458225740898E-2"/>
  </r>
  <r>
    <x v="116"/>
    <n v="4715994"/>
    <n v="316366"/>
    <n v="1688699"/>
    <n v="2710929"/>
    <n v="78509"/>
    <n v="3329"/>
    <n v="40153"/>
    <n v="6.71"/>
    <n v="35.81"/>
    <n v="18.73"/>
    <n v="187"/>
    <n v="0.35807912393442398"/>
    <n v="6.7083630725569207E-2"/>
  </r>
  <r>
    <x v="117"/>
    <n v="4804278"/>
    <n v="319657"/>
    <n v="1740909"/>
    <n v="2743712"/>
    <n v="88284"/>
    <n v="3291"/>
    <n v="52210"/>
    <n v="6.65"/>
    <n v="36.24"/>
    <n v="18.36"/>
    <n v="187"/>
    <n v="0.3623664159318008"/>
    <n v="6.6535908205145503E-2"/>
  </r>
  <r>
    <x v="118"/>
    <n v="4900702"/>
    <n v="324441"/>
    <n v="1792256"/>
    <n v="2784005"/>
    <n v="96633"/>
    <n v="4784"/>
    <n v="51347"/>
    <n v="6.62"/>
    <n v="36.57"/>
    <n v="18.100000000000001"/>
    <n v="187"/>
    <n v="0.36571413646453099"/>
    <n v="6.6202964391632049E-2"/>
  </r>
  <r>
    <x v="119"/>
    <n v="5003730"/>
    <n v="329326"/>
    <n v="1850441"/>
    <n v="2823963"/>
    <n v="103028"/>
    <n v="4885"/>
    <n v="58185"/>
    <n v="6.58"/>
    <n v="36.979999999999997"/>
    <n v="17.8"/>
    <n v="187"/>
    <n v="0.36981232000927311"/>
    <n v="6.5816101188513373E-2"/>
  </r>
  <r>
    <x v="120"/>
    <n v="5110064"/>
    <n v="334112"/>
    <n v="1900768"/>
    <n v="2875184"/>
    <n v="106438"/>
    <n v="4786"/>
    <n v="50327"/>
    <n v="6.54"/>
    <n v="37.200000000000003"/>
    <n v="17.579999999999998"/>
    <n v="187"/>
    <n v="0.37196559573422172"/>
    <n v="6.5383134144699553E-2"/>
  </r>
  <r>
    <x v="121"/>
    <n v="5216964"/>
    <n v="339396"/>
    <n v="2008541"/>
    <n v="2869027"/>
    <n v="106900"/>
    <n v="5284"/>
    <n v="107773"/>
    <n v="6.51"/>
    <n v="38.5"/>
    <n v="16.899999999999999"/>
    <n v="187"/>
    <n v="0.38500188998812335"/>
    <n v="6.5056228105081812E-2"/>
  </r>
  <r>
    <x v="122"/>
    <n v="5322253"/>
    <n v="343385"/>
    <n v="2062802"/>
    <n v="2916066"/>
    <n v="105289"/>
    <n v="3989"/>
    <n v="54261"/>
    <n v="6.45"/>
    <n v="38.76"/>
    <n v="16.649999999999999"/>
    <n v="187"/>
    <n v="0.38758059791595778"/>
    <n v="6.4518729192317617E-2"/>
  </r>
  <r>
    <x v="123"/>
    <n v="5417579"/>
    <n v="346525"/>
    <n v="2117555"/>
    <n v="2953499"/>
    <n v="95326"/>
    <n v="3140"/>
    <n v="54753"/>
    <n v="6.4"/>
    <n v="39.090000000000003"/>
    <n v="16.36"/>
    <n v="187"/>
    <n v="0.3908673966729419"/>
    <n v="6.3963072804291365E-2"/>
  </r>
  <r>
    <x v="124"/>
    <n v="5504542"/>
    <n v="347703"/>
    <n v="2180605"/>
    <n v="2976234"/>
    <n v="87335"/>
    <n v="1178"/>
    <n v="63050"/>
    <n v="6.32"/>
    <n v="39.61"/>
    <n v="15.95"/>
    <n v="187"/>
    <n v="0.39614649138838437"/>
    <n v="6.3166563176373258E-2"/>
  </r>
  <r>
    <x v="125"/>
    <n v="5597064"/>
    <n v="351906"/>
    <n v="2235118"/>
    <n v="3010040"/>
    <n v="92742"/>
    <n v="4203"/>
    <n v="54513"/>
    <n v="6.29"/>
    <n v="39.93"/>
    <n v="15.74"/>
    <n v="187"/>
    <n v="0.39933758127475405"/>
    <n v="6.2873320726723872E-2"/>
  </r>
  <r>
    <x v="126"/>
    <n v="5699664"/>
    <n v="357119"/>
    <n v="2297613"/>
    <n v="3044932"/>
    <n v="102600"/>
    <n v="5213"/>
    <n v="62495"/>
    <n v="6.27"/>
    <n v="40.31"/>
    <n v="15.54"/>
    <n v="187"/>
    <n v="0.40311376249547343"/>
    <n v="6.2656149555482571E-2"/>
  </r>
  <r>
    <x v="127"/>
    <n v="5818978"/>
    <n v="361820"/>
    <n v="2363746"/>
    <n v="3093412"/>
    <n v="119314"/>
    <n v="4701"/>
    <n v="66133"/>
    <n v="6.22"/>
    <n v="40.619999999999997"/>
    <n v="15.31"/>
    <n v="187"/>
    <n v="0.40621325600474861"/>
    <n v="6.2179303650916021E-2"/>
  </r>
  <r>
    <x v="128"/>
    <n v="5940145"/>
    <n v="366562"/>
    <n v="2440127"/>
    <n v="3133456"/>
    <n v="121167"/>
    <n v="4742"/>
    <n v="76381"/>
    <n v="6.17"/>
    <n v="41.08"/>
    <n v="15.02"/>
    <n v="187"/>
    <n v="0.41078576364718372"/>
    <n v="6.170926803975324E-2"/>
  </r>
  <r>
    <x v="129"/>
    <n v="6077978"/>
    <n v="370718"/>
    <n v="2509981"/>
    <n v="3197279"/>
    <n v="137833"/>
    <n v="4156"/>
    <n v="69854"/>
    <n v="6.1"/>
    <n v="41.3"/>
    <n v="14.77"/>
    <n v="187"/>
    <n v="0.41296315978767939"/>
    <n v="6.0993639661084655E-2"/>
  </r>
  <r>
    <x v="130"/>
    <n v="6185530"/>
    <n v="373606"/>
    <n v="2585589"/>
    <n v="3226335"/>
    <n v="107552"/>
    <n v="2888"/>
    <n v="75608"/>
    <n v="6.04"/>
    <n v="41.8"/>
    <n v="14.45"/>
    <n v="187"/>
    <n v="0.41800605606956881"/>
    <n v="6.0399998059988393E-2"/>
  </r>
  <r>
    <x v="131"/>
    <n v="6280725"/>
    <n v="376674"/>
    <n v="2639599"/>
    <n v="3264452"/>
    <n v="95195"/>
    <n v="3068"/>
    <n v="54010"/>
    <n v="6"/>
    <n v="42.03"/>
    <n v="14.27"/>
    <n v="187"/>
    <n v="0.42026979369419931"/>
    <n v="5.9973012669715678E-2"/>
  </r>
  <r>
    <x v="132"/>
    <n v="6401536"/>
    <n v="381497"/>
    <n v="2743083"/>
    <n v="3276956"/>
    <n v="121577"/>
    <n v="4823"/>
    <n v="103484"/>
    <n v="5.96"/>
    <n v="42.85"/>
    <n v="13.91"/>
    <n v="187"/>
    <n v="0.42850387781932336"/>
    <n v="5.9594603545149165E-2"/>
  </r>
  <r>
    <x v="133"/>
    <n v="6520924"/>
    <n v="387069"/>
    <n v="2821430"/>
    <n v="3312425"/>
    <n v="119389"/>
    <n v="5572"/>
    <n v="78347"/>
    <n v="5.94"/>
    <n v="43.27"/>
    <n v="13.72"/>
    <n v="187"/>
    <n v="0.43267334506582195"/>
    <n v="5.9357998958429817E-2"/>
  </r>
  <r>
    <x v="134"/>
    <n v="6647861"/>
    <n v="392218"/>
    <n v="2890776"/>
    <n v="3364867"/>
    <n v="126937"/>
    <n v="5149"/>
    <n v="69346"/>
    <n v="5.9"/>
    <n v="43.48"/>
    <n v="13.57"/>
    <n v="187"/>
    <n v="0.4348430269525792"/>
    <n v="5.8999127689342484E-2"/>
  </r>
  <r>
    <x v="135"/>
    <n v="6778724"/>
    <n v="396994"/>
    <n v="2959037"/>
    <n v="3422693"/>
    <n v="130863"/>
    <n v="4776"/>
    <n v="68261"/>
    <n v="5.86"/>
    <n v="43.65"/>
    <n v="13.42"/>
    <n v="187"/>
    <n v="0.43651828869268022"/>
    <n v="5.8564709228462464E-2"/>
  </r>
  <r>
    <x v="136"/>
    <n v="6914666"/>
    <n v="400875"/>
    <n v="3030214"/>
    <n v="3483577"/>
    <n v="135942"/>
    <n v="3881"/>
    <n v="71177"/>
    <n v="5.8"/>
    <n v="43.82"/>
    <n v="13.23"/>
    <n v="187"/>
    <n v="0.43822998825973664"/>
    <n v="5.7974600653162421E-2"/>
  </r>
  <r>
    <x v="137"/>
    <n v="7026925"/>
    <n v="403617"/>
    <n v="3084718"/>
    <n v="3538590"/>
    <n v="112259"/>
    <n v="2742"/>
    <n v="54504"/>
    <n v="5.74"/>
    <n v="43.9"/>
    <n v="13.08"/>
    <n v="187"/>
    <n v="0.43898547373139746"/>
    <n v="5.7438637810991296E-2"/>
  </r>
  <r>
    <x v="138"/>
    <n v="7129150"/>
    <n v="407314"/>
    <n v="3235640"/>
    <n v="3486196"/>
    <n v="102225"/>
    <n v="3697"/>
    <n v="150922"/>
    <n v="5.71"/>
    <n v="45.39"/>
    <n v="12.59"/>
    <n v="187"/>
    <n v="0.45386055841159184"/>
    <n v="5.7133599377204858E-2"/>
  </r>
  <r>
    <x v="139"/>
    <n v="7253492"/>
    <n v="412236"/>
    <n v="3317121"/>
    <n v="3524135"/>
    <n v="124342"/>
    <n v="4922"/>
    <n v="81481"/>
    <n v="5.68"/>
    <n v="45.73"/>
    <n v="12.43"/>
    <n v="187"/>
    <n v="0.45731366354302178"/>
    <n v="5.6832764136225698E-2"/>
  </r>
  <r>
    <x v="140"/>
    <n v="7387517"/>
    <n v="417441"/>
    <n v="3395154"/>
    <n v="3574922"/>
    <n v="134025"/>
    <n v="5205"/>
    <n v="78033"/>
    <n v="5.65"/>
    <n v="45.96"/>
    <n v="12.3"/>
    <n v="187"/>
    <n v="0.45957985612757302"/>
    <n v="5.6506265907746808E-2"/>
  </r>
  <r>
    <x v="141"/>
    <n v="7525631"/>
    <n v="422215"/>
    <n v="3480121"/>
    <n v="3623295"/>
    <n v="138114"/>
    <n v="4774"/>
    <n v="84967"/>
    <n v="5.61"/>
    <n v="46.24"/>
    <n v="12.13"/>
    <n v="187"/>
    <n v="0.46243577448854456"/>
    <n v="5.6103601146535086E-2"/>
  </r>
  <r>
    <x v="142"/>
    <n v="7654725"/>
    <n v="426512"/>
    <n v="3558933"/>
    <n v="3669280"/>
    <n v="129094"/>
    <n v="4297"/>
    <n v="78812"/>
    <n v="5.57"/>
    <n v="46.49"/>
    <n v="11.98"/>
    <n v="187"/>
    <n v="0.46493283560154025"/>
    <n v="5.5718788068807173E-2"/>
  </r>
  <r>
    <x v="143"/>
    <n v="7790735"/>
    <n v="430750"/>
    <n v="3644048"/>
    <n v="3715937"/>
    <n v="136010"/>
    <n v="4238"/>
    <n v="85115"/>
    <n v="5.53"/>
    <n v="46.77"/>
    <n v="11.82"/>
    <n v="187"/>
    <n v="0.46774123365767156"/>
    <n v="5.5290033610435989E-2"/>
  </r>
  <r>
    <x v="144"/>
    <n v="7924156"/>
    <n v="434124"/>
    <n v="3714006"/>
    <n v="3776026"/>
    <n v="133421"/>
    <n v="3374"/>
    <n v="69958"/>
    <n v="5.48"/>
    <n v="46.87"/>
    <n v="11.69"/>
    <n v="187"/>
    <n v="0.46869420541443152"/>
    <n v="5.4784888131934807E-2"/>
  </r>
  <r>
    <x v="145"/>
    <n v="8043794"/>
    <n v="437549"/>
    <n v="3793406"/>
    <n v="3812839"/>
    <n v="119638"/>
    <n v="3425"/>
    <n v="79400"/>
    <n v="5.44"/>
    <n v="47.16"/>
    <n v="11.53"/>
    <n v="187"/>
    <n v="0.47159412585652988"/>
    <n v="5.4395848526205423E-2"/>
  </r>
  <r>
    <x v="146"/>
    <n v="8185197"/>
    <n v="444416"/>
    <n v="3890800"/>
    <n v="3849981"/>
    <n v="141403"/>
    <n v="6867"/>
    <n v="97394"/>
    <n v="5.43"/>
    <n v="47.53"/>
    <n v="11.42"/>
    <n v="187"/>
    <n v="0.4753459202020428"/>
    <n v="5.4295089049170103E-2"/>
  </r>
  <r>
    <x v="147"/>
    <n v="8327050"/>
    <n v="449671"/>
    <n v="4008201"/>
    <n v="3869178"/>
    <n v="141853"/>
    <n v="5255"/>
    <n v="117401"/>
    <n v="5.4"/>
    <n v="48.13"/>
    <n v="11.22"/>
    <n v="187"/>
    <n v="0.4813470556799827"/>
    <n v="5.4001236932647217E-2"/>
  </r>
  <r>
    <x v="148"/>
    <n v="8466978"/>
    <n v="454700"/>
    <n v="4088826"/>
    <n v="3923452"/>
    <n v="139928"/>
    <n v="5029"/>
    <n v="80625"/>
    <n v="5.37"/>
    <n v="48.29"/>
    <n v="11.12"/>
    <n v="187"/>
    <n v="0.48291444716166737"/>
    <n v="5.3702749670543608E-2"/>
  </r>
  <r>
    <x v="149"/>
    <n v="8647784"/>
    <n v="460973"/>
    <n v="4183298"/>
    <n v="4003513"/>
    <n v="180954"/>
    <n v="6273"/>
    <n v="94472"/>
    <n v="5.33"/>
    <n v="48.37"/>
    <n v="11.02"/>
    <n v="187"/>
    <n v="0.48374219337578273"/>
    <n v="5.3305332325599253E-2"/>
  </r>
  <r>
    <x v="150"/>
    <n v="8805336"/>
    <n v="465222"/>
    <n v="4298603"/>
    <n v="4041511"/>
    <n v="157552"/>
    <n v="4249"/>
    <n v="115305"/>
    <n v="5.28"/>
    <n v="48.82"/>
    <n v="10.82"/>
    <n v="187"/>
    <n v="0.48818159806735373"/>
    <n v="5.2834099686826258E-2"/>
  </r>
  <r>
    <x v="151"/>
    <n v="8933875"/>
    <n v="469185"/>
    <n v="4366875"/>
    <n v="4097815"/>
    <n v="128539"/>
    <n v="3963"/>
    <n v="68272"/>
    <n v="5.25"/>
    <n v="48.88"/>
    <n v="10.74"/>
    <n v="187"/>
    <n v="0.48879965300611439"/>
    <n v="5.2517524590393307E-2"/>
  </r>
  <r>
    <x v="152"/>
    <n v="9071733"/>
    <n v="472756"/>
    <n v="4458093"/>
    <n v="4140884"/>
    <n v="137858"/>
    <n v="3571"/>
    <n v="91218"/>
    <n v="5.21"/>
    <n v="49.14"/>
    <n v="10.6"/>
    <n v="187"/>
    <n v="0.49142683101453716"/>
    <n v="5.2113085779751232E-2"/>
  </r>
  <r>
    <x v="153"/>
    <n v="9237071"/>
    <n v="478067"/>
    <n v="4561696"/>
    <n v="4197308"/>
    <n v="165338"/>
    <n v="5311"/>
    <n v="103603"/>
    <n v="5.18"/>
    <n v="49.38"/>
    <n v="10.48"/>
    <n v="187"/>
    <n v="0.49384658838283263"/>
    <n v="5.1755258782789478E-2"/>
  </r>
  <r>
    <x v="154"/>
    <n v="9408254"/>
    <n v="483328"/>
    <n v="4677005"/>
    <n v="4247921"/>
    <n v="171183"/>
    <n v="5261"/>
    <n v="115309"/>
    <n v="5.14"/>
    <n v="49.71"/>
    <n v="10.33"/>
    <n v="187"/>
    <n v="0.49711721218410981"/>
    <n v="5.1372762682640155E-2"/>
  </r>
  <r>
    <x v="155"/>
    <n v="9586141"/>
    <n v="489955"/>
    <n v="4769458"/>
    <n v="4326728"/>
    <n v="177887"/>
    <n v="6627"/>
    <n v="92453"/>
    <n v="5.1100000000000003"/>
    <n v="49.75"/>
    <n v="10.27"/>
    <n v="187"/>
    <n v="0.49753680860734262"/>
    <n v="5.1110765009611273E-2"/>
  </r>
  <r>
    <x v="156"/>
    <n v="9777487"/>
    <n v="494782"/>
    <n v="4875774"/>
    <n v="4406931"/>
    <n v="191346"/>
    <n v="4827"/>
    <n v="106316"/>
    <n v="5.0599999999999996"/>
    <n v="49.87"/>
    <n v="10.15"/>
    <n v="187"/>
    <n v="0.4986735344163587"/>
    <n v="5.0604209445637718E-2"/>
  </r>
  <r>
    <x v="157"/>
    <n v="9955597"/>
    <n v="499268"/>
    <n v="4981808"/>
    <n v="4474521"/>
    <n v="178110"/>
    <n v="4486"/>
    <n v="106034"/>
    <n v="5.01"/>
    <n v="50.04"/>
    <n v="10.02"/>
    <n v="187"/>
    <n v="0.50040273827877924"/>
    <n v="5.0149478730406621E-2"/>
  </r>
  <r>
    <x v="158"/>
    <n v="10117227"/>
    <n v="502357"/>
    <n v="5070592"/>
    <n v="4544278"/>
    <n v="162349"/>
    <n v="3089"/>
    <n v="88784"/>
    <n v="4.97"/>
    <n v="50.12"/>
    <n v="9.91"/>
    <n v="187"/>
    <n v="0.50118397066706122"/>
    <n v="4.9653625444995943E-2"/>
  </r>
  <r>
    <x v="159"/>
    <n v="10275799"/>
    <n v="506078"/>
    <n v="5164494"/>
    <n v="4605227"/>
    <n v="158572"/>
    <n v="3721"/>
    <n v="93902"/>
    <n v="4.92"/>
    <n v="50.26"/>
    <n v="9.8000000000000007"/>
    <n v="187"/>
    <n v="0.50258807125363192"/>
    <n v="4.9249503615241989E-2"/>
  </r>
  <r>
    <x v="160"/>
    <n v="10449697"/>
    <n v="511210"/>
    <n v="5281459"/>
    <n v="4657028"/>
    <n v="173898"/>
    <n v="5132"/>
    <n v="116965"/>
    <n v="4.8899999999999997"/>
    <n v="50.54"/>
    <n v="9.68"/>
    <n v="187"/>
    <n v="0.50541742980681637"/>
    <n v="4.8921035700843767E-2"/>
  </r>
  <r>
    <x v="161"/>
    <n v="10667386"/>
    <n v="516221"/>
    <n v="5397083"/>
    <n v="4754082"/>
    <n v="217689"/>
    <n v="5011"/>
    <n v="115624"/>
    <n v="4.84"/>
    <n v="50.59"/>
    <n v="9.56"/>
    <n v="187"/>
    <n v="0.50594241175860699"/>
    <n v="4.8392455283796799E-2"/>
  </r>
  <r>
    <x v="162"/>
    <n v="10875091"/>
    <n v="521341"/>
    <n v="5681477"/>
    <n v="4672273"/>
    <n v="207705"/>
    <n v="5120"/>
    <n v="195533.25"/>
    <n v="4.79"/>
    <n v="52.24"/>
    <n v="9.18"/>
    <n v="187"/>
    <n v="0.52243029506603667"/>
    <n v="4.7939001154105286E-2"/>
  </r>
  <r>
    <x v="163"/>
    <n v="11078585"/>
    <n v="526336"/>
    <n v="5790942"/>
    <n v="4761307"/>
    <n v="203495"/>
    <n v="4995"/>
    <n v="109465"/>
    <n v="4.75"/>
    <n v="52.27"/>
    <n v="9.09"/>
    <n v="187"/>
    <n v="0.52271494960773424"/>
    <n v="4.7509316397355797E-2"/>
  </r>
  <r>
    <x v="164"/>
    <n v="11272152"/>
    <n v="530705"/>
    <n v="5986375"/>
    <n v="4755072"/>
    <n v="193567"/>
    <n v="4369"/>
    <n v="195433"/>
    <n v="4.71"/>
    <n v="53.11"/>
    <n v="8.8699999999999992"/>
    <n v="187"/>
    <n v="0.53107649719414718"/>
    <n v="4.7081072008255391E-2"/>
  </r>
  <r>
    <x v="165"/>
    <n v="11454847"/>
    <n v="534150"/>
    <n v="6105546"/>
    <n v="4815151"/>
    <n v="182695"/>
    <n v="3445"/>
    <n v="119171"/>
    <n v="4.66"/>
    <n v="53.3"/>
    <n v="8.75"/>
    <n v="187"/>
    <n v="0.53300982544769038"/>
    <n v="4.6630915279793787E-2"/>
  </r>
  <r>
    <x v="166"/>
    <n v="11622190"/>
    <n v="537947"/>
    <n v="6228768"/>
    <n v="4855475"/>
    <n v="167343"/>
    <n v="3797"/>
    <n v="123222"/>
    <n v="4.63"/>
    <n v="53.59"/>
    <n v="8.64"/>
    <n v="187"/>
    <n v="0.53593754705438479"/>
    <n v="4.628619907263605E-2"/>
  </r>
  <r>
    <x v="167"/>
    <n v="11833034"/>
    <n v="544054"/>
    <n v="6373513"/>
    <n v="4915467"/>
    <n v="210844"/>
    <n v="6107"/>
    <n v="144745"/>
    <n v="4.5999999999999996"/>
    <n v="53.86"/>
    <n v="8.5399999999999991"/>
    <n v="187"/>
    <n v="0.53862035721354307"/>
    <n v="4.5977557404128136E-2"/>
  </r>
  <r>
    <x v="168"/>
    <n v="12044836"/>
    <n v="549373"/>
    <n v="6531016"/>
    <n v="4964447"/>
    <n v="211802"/>
    <n v="5319"/>
    <n v="157503"/>
    <n v="4.5599999999999996"/>
    <n v="54.22"/>
    <n v="8.41"/>
    <n v="187"/>
    <n v="0.54222539850272766"/>
    <n v="4.5610666679064785E-2"/>
  </r>
  <r>
    <x v="169"/>
    <n v="12273063"/>
    <n v="554831"/>
    <n v="6665237"/>
    <n v="5052995"/>
    <n v="228227"/>
    <n v="5458"/>
    <n v="134221"/>
    <n v="4.5199999999999996"/>
    <n v="54.31"/>
    <n v="8.32"/>
    <n v="187"/>
    <n v="0.54307852897031494"/>
    <n v="4.5207215183365394E-2"/>
  </r>
  <r>
    <x v="170"/>
    <n v="12505640"/>
    <n v="560142"/>
    <n v="6804254"/>
    <n v="5141244"/>
    <n v="232577"/>
    <n v="5311"/>
    <n v="139017"/>
    <n v="4.4800000000000004"/>
    <n v="54.41"/>
    <n v="8.23"/>
    <n v="187"/>
    <n v="0.54409482441522383"/>
    <n v="4.4791150233014866E-2"/>
  </r>
  <r>
    <x v="171"/>
    <n v="12721968"/>
    <n v="565039"/>
    <n v="6929711"/>
    <n v="5227218"/>
    <n v="216328"/>
    <n v="4897"/>
    <n v="125457"/>
    <n v="4.4400000000000004"/>
    <n v="54.47"/>
    <n v="8.15"/>
    <n v="187"/>
    <n v="0.54470432562006132"/>
    <n v="4.441443336439771E-2"/>
  </r>
  <r>
    <x v="172"/>
    <n v="12914636"/>
    <n v="568993"/>
    <n v="7041174"/>
    <n v="5304469"/>
    <n v="192668"/>
    <n v="3954"/>
    <n v="111463"/>
    <n v="4.41"/>
    <n v="54.52"/>
    <n v="8.08"/>
    <n v="187"/>
    <n v="0.54520886225519638"/>
    <n v="4.4057997453431905E-2"/>
  </r>
  <r>
    <x v="173"/>
    <n v="13107415"/>
    <n v="572808"/>
    <n v="7181139"/>
    <n v="5353468"/>
    <n v="192779"/>
    <n v="3815"/>
    <n v="139965"/>
    <n v="4.37"/>
    <n v="54.79"/>
    <n v="7.98"/>
    <n v="187"/>
    <n v="0.54786843935283958"/>
    <n v="4.3701065389323522E-2"/>
  </r>
  <r>
    <x v="174"/>
    <n v="13328867"/>
    <n v="578468"/>
    <n v="7322897"/>
    <n v="5427502"/>
    <n v="221452"/>
    <n v="5660"/>
    <n v="141758"/>
    <n v="4.34"/>
    <n v="54.94"/>
    <n v="7.9"/>
    <n v="187"/>
    <n v="0.54940131070405307"/>
    <n v="4.3399637793669933E-2"/>
  </r>
  <r>
    <x v="175"/>
    <n v="13559984"/>
    <n v="583961"/>
    <n v="7482320"/>
    <n v="5493703"/>
    <n v="231122"/>
    <n v="5493"/>
    <n v="159423"/>
    <n v="4.3099999999999996"/>
    <n v="55.18"/>
    <n v="7.8"/>
    <n v="187"/>
    <n v="0.55179416140904003"/>
    <n v="4.3065021315659369E-2"/>
  </r>
  <r>
    <x v="176"/>
    <n v="13812525"/>
    <n v="589760"/>
    <n v="7634241"/>
    <n v="5588524"/>
    <n v="252544"/>
    <n v="5799"/>
    <n v="151921"/>
    <n v="4.2699999999999996"/>
    <n v="55.27"/>
    <n v="7.73"/>
    <n v="187"/>
    <n v="0.55270423039958294"/>
    <n v="4.2697479280580486E-2"/>
  </r>
  <r>
    <x v="177"/>
    <n v="14054563"/>
    <n v="596503"/>
    <n v="7793760"/>
    <n v="5664300"/>
    <n v="242038"/>
    <n v="6743"/>
    <n v="159519"/>
    <n v="4.24"/>
    <n v="55.45"/>
    <n v="7.65"/>
    <n v="187"/>
    <n v="0.55453591833484972"/>
    <n v="4.2441945722538649E-2"/>
  </r>
  <r>
    <x v="178"/>
    <n v="14292198"/>
    <n v="602130"/>
    <n v="7944550"/>
    <n v="5745518"/>
    <n v="237635"/>
    <n v="5627"/>
    <n v="150790"/>
    <n v="4.21"/>
    <n v="55.59"/>
    <n v="7.58"/>
    <n v="187"/>
    <n v="0.55586621455985985"/>
    <n v="4.2129978887781992E-2"/>
  </r>
  <r>
    <x v="179"/>
    <n v="14506845"/>
    <n v="606159"/>
    <n v="8032235"/>
    <n v="5868451"/>
    <n v="214647"/>
    <n v="4029"/>
    <n v="87685"/>
    <n v="4.18"/>
    <n v="55.37"/>
    <n v="7.55"/>
    <n v="187"/>
    <n v="0.55368586346652215"/>
    <n v="4.1784343873530048E-2"/>
  </r>
  <r>
    <x v="180"/>
    <n v="14713623"/>
    <n v="610319"/>
    <n v="8190777"/>
    <n v="5912527"/>
    <n v="206778"/>
    <n v="4160"/>
    <n v="158542"/>
    <n v="4.1500000000000004"/>
    <n v="55.67"/>
    <n v="7.45"/>
    <n v="187"/>
    <n v="0.55667981978333958"/>
    <n v="4.1479858495762738E-2"/>
  </r>
  <r>
    <x v="181"/>
    <n v="14947078"/>
    <n v="616557"/>
    <n v="8364986"/>
    <n v="5965535"/>
    <n v="233565"/>
    <n v="6238"/>
    <n v="174209"/>
    <n v="4.12"/>
    <n v="55.96"/>
    <n v="7.37"/>
    <n v="187"/>
    <n v="0.55964021864340308"/>
    <n v="4.1249333147254603E-2"/>
  </r>
  <r>
    <x v="182"/>
    <n v="15227725"/>
    <n v="623540"/>
    <n v="8450327.5"/>
    <n v="6062930"/>
    <n v="280647"/>
    <n v="6983"/>
    <n v="176269"/>
    <n v="4.09"/>
    <n v="56.09"/>
    <n v="7.3"/>
    <n v="187"/>
    <n v="0.55493039833593005"/>
    <n v="4.094767931519646E-2"/>
  </r>
  <r>
    <x v="183"/>
    <n v="15510481"/>
    <n v="633506"/>
    <n v="8450327.5"/>
    <n v="6166006"/>
    <n v="282756"/>
    <n v="9966"/>
    <n v="169714"/>
    <n v="4.08"/>
    <n v="56.16"/>
    <n v="7.27"/>
    <n v="187"/>
    <n v="0.54481401962969422"/>
    <n v="4.0843736567550679E-2"/>
  </r>
  <r>
    <x v="184"/>
    <n v="15791645"/>
    <n v="639650"/>
    <n v="8450327.5"/>
    <n v="6212290"/>
    <n v="281164"/>
    <n v="6144"/>
    <n v="195533.25"/>
    <n v="4.05"/>
    <n v="56.61"/>
    <n v="7.16"/>
    <n v="187"/>
    <n v="0.53511382126434581"/>
    <n v="4.0505596472058487E-2"/>
  </r>
  <r>
    <x v="185"/>
    <n v="16047190"/>
    <n v="644517"/>
    <n v="8450327.5"/>
    <n v="6243930"/>
    <n v="255545"/>
    <n v="4867"/>
    <n v="195533.25"/>
    <n v="4.0199999999999996"/>
    <n v="57.07"/>
    <n v="7.04"/>
    <n v="187"/>
    <n v="0.5265923504364316"/>
    <n v="4.0163854232423246E-2"/>
  </r>
  <r>
    <x v="186"/>
    <n v="16251796"/>
    <n v="648621"/>
    <n v="8450327.5"/>
    <n v="6309711"/>
    <n v="204606"/>
    <n v="4104"/>
    <n v="134721"/>
    <n v="3.99"/>
    <n v="57.18"/>
    <n v="6.98"/>
    <n v="187"/>
    <n v="0.51996268597021522"/>
    <n v="3.9910727405143405E-2"/>
  </r>
  <r>
    <x v="187"/>
    <n v="16480485"/>
    <n v="654036"/>
    <n v="8450327.5"/>
    <n v="6358362"/>
    <n v="228693"/>
    <n v="5415"/>
    <n v="174623"/>
    <n v="3.97"/>
    <n v="57.45"/>
    <n v="6.91"/>
    <n v="187"/>
    <n v="0.51274750105958655"/>
    <n v="3.96854825570970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A2CC6-D4AC-43D6-89D7-5B8AD09A3F65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1:B42" firstHeaderRow="1" firstDataRow="1" firstDataCol="1"/>
  <pivotFields count="15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35"/>
    </i>
    <i>
      <x v="79"/>
    </i>
    <i>
      <x v="81"/>
    </i>
    <i>
      <x v="111"/>
    </i>
    <i>
      <x v="128"/>
    </i>
    <i>
      <x v="132"/>
    </i>
    <i>
      <x v="138"/>
    </i>
    <i>
      <x v="154"/>
    </i>
    <i>
      <x v="178"/>
    </i>
    <i t="grand">
      <x/>
    </i>
  </rowItems>
  <colItems count="1">
    <i/>
  </colItems>
  <dataFields count="1">
    <dataField name="Sum of Recover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79FD2-31E6-40FF-AAA9-8E868781D616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7:B28" firstHeaderRow="1" firstDataRow="1" firstDataCol="1"/>
  <pivotFields count="15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61"/>
    </i>
    <i>
      <x v="79"/>
    </i>
    <i>
      <x v="81"/>
    </i>
    <i>
      <x v="85"/>
    </i>
    <i>
      <x v="111"/>
    </i>
    <i>
      <x v="132"/>
    </i>
    <i>
      <x v="157"/>
    </i>
    <i>
      <x v="176"/>
    </i>
    <i>
      <x v="178"/>
    </i>
    <i t="grand">
      <x/>
    </i>
  </rowItems>
  <colItems count="1">
    <i/>
  </colItems>
  <dataFields count="1">
    <dataField name="Sum of Death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8E276-B3E5-4409-978C-526C5D9B5BD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15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35"/>
    </i>
    <i>
      <x v="79"/>
    </i>
    <i>
      <x v="81"/>
    </i>
    <i>
      <x v="111"/>
    </i>
    <i>
      <x v="132"/>
    </i>
    <i>
      <x v="138"/>
    </i>
    <i>
      <x v="154"/>
    </i>
    <i>
      <x v="176"/>
    </i>
    <i>
      <x v="178"/>
    </i>
    <i t="grand">
      <x/>
    </i>
  </rowItems>
  <colItems count="1">
    <i/>
  </colItems>
  <dataFields count="1">
    <dataField name="Sum of Confirm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A2926-0747-41F7-A1CE-5E283F93D6A6}" name="PivotTable29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V7:W15" firstHeaderRow="1" firstDataRow="1" firstDataCol="1"/>
  <pivotFields count="16">
    <pivotField axis="axisRow" numFmtId="14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ew cas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F47A-9FE8-4B1F-B2AA-373EB6BC15BE}">
  <dimension ref="A1:Q206"/>
  <sheetViews>
    <sheetView workbookViewId="0">
      <selection activeCell="A6" sqref="A1:Q188"/>
    </sheetView>
  </sheetViews>
  <sheetFormatPr defaultRowHeight="14.4" x14ac:dyDescent="0.3"/>
  <cols>
    <col min="1" max="1" width="28.109375" bestFit="1" customWidth="1"/>
    <col min="2" max="2" width="14.6640625" customWidth="1"/>
    <col min="3" max="3" width="17.109375" customWidth="1"/>
    <col min="4" max="4" width="16.33203125" customWidth="1"/>
    <col min="5" max="5" width="12.5546875" customWidth="1"/>
    <col min="6" max="6" width="17.33203125" customWidth="1"/>
    <col min="7" max="7" width="15.33203125" customWidth="1"/>
    <col min="8" max="8" width="16.77734375" customWidth="1"/>
    <col min="9" max="9" width="19.77734375" customWidth="1"/>
    <col min="10" max="10" width="23.5546875" customWidth="1"/>
    <col min="11" max="11" width="20.6640625" bestFit="1" customWidth="1"/>
    <col min="12" max="12" width="17.88671875" bestFit="1" customWidth="1"/>
    <col min="13" max="13" width="13.109375" bestFit="1" customWidth="1"/>
    <col min="14" max="14" width="16" bestFit="1" customWidth="1"/>
    <col min="15" max="15" width="19.88671875" bestFit="1" customWidth="1"/>
    <col min="16" max="16" width="9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227</v>
      </c>
      <c r="Q1" t="s">
        <v>228</v>
      </c>
    </row>
    <row r="2" spans="1:17" x14ac:dyDescent="0.3">
      <c r="A2" t="s">
        <v>195</v>
      </c>
      <c r="B2">
        <v>4290259</v>
      </c>
      <c r="C2">
        <v>148011</v>
      </c>
      <c r="D2">
        <v>1325804</v>
      </c>
      <c r="E2">
        <v>2816444</v>
      </c>
      <c r="F2">
        <v>56336</v>
      </c>
      <c r="G2">
        <v>1076</v>
      </c>
      <c r="H2">
        <v>27941</v>
      </c>
      <c r="I2">
        <v>3.45</v>
      </c>
      <c r="J2">
        <v>30.9</v>
      </c>
      <c r="K2">
        <v>11.16</v>
      </c>
      <c r="L2">
        <v>3834677</v>
      </c>
      <c r="M2">
        <v>455582</v>
      </c>
      <c r="N2">
        <v>11.88</v>
      </c>
      <c r="O2" t="s">
        <v>24</v>
      </c>
      <c r="P2" s="8">
        <f>C2/B2</f>
        <v>3.4499315775574385E-2</v>
      </c>
      <c r="Q2" s="8">
        <f>D2/B2</f>
        <v>0.30902656459668287</v>
      </c>
    </row>
    <row r="3" spans="1:17" x14ac:dyDescent="0.3">
      <c r="A3" t="s">
        <v>44</v>
      </c>
      <c r="B3">
        <v>2442375</v>
      </c>
      <c r="C3">
        <v>87618</v>
      </c>
      <c r="D3">
        <v>1846641</v>
      </c>
      <c r="E3">
        <v>508116</v>
      </c>
      <c r="F3">
        <v>23284</v>
      </c>
      <c r="G3">
        <v>614</v>
      </c>
      <c r="H3">
        <v>33728</v>
      </c>
      <c r="I3">
        <v>3.59</v>
      </c>
      <c r="J3">
        <v>75.61</v>
      </c>
      <c r="K3">
        <v>4.74</v>
      </c>
      <c r="L3">
        <v>2118646</v>
      </c>
      <c r="M3">
        <v>323729</v>
      </c>
      <c r="N3">
        <v>15.28</v>
      </c>
      <c r="O3" t="s">
        <v>24</v>
      </c>
      <c r="P3" s="8">
        <f t="shared" ref="P3:P66" si="0">C3/B3</f>
        <v>3.5874097957930291E-2</v>
      </c>
      <c r="Q3" s="8">
        <f t="shared" ref="Q3:Q66" si="1">D3/B3</f>
        <v>0.75608413941348074</v>
      </c>
    </row>
    <row r="4" spans="1:17" x14ac:dyDescent="0.3">
      <c r="A4" t="s">
        <v>101</v>
      </c>
      <c r="B4">
        <v>1480073</v>
      </c>
      <c r="C4">
        <v>33408</v>
      </c>
      <c r="D4">
        <v>951166</v>
      </c>
      <c r="E4">
        <v>495499</v>
      </c>
      <c r="F4">
        <v>44457</v>
      </c>
      <c r="G4">
        <v>637</v>
      </c>
      <c r="H4">
        <v>33598</v>
      </c>
      <c r="I4">
        <v>2.2599999999999998</v>
      </c>
      <c r="J4">
        <v>64.260000000000005</v>
      </c>
      <c r="K4">
        <v>3.51</v>
      </c>
      <c r="L4">
        <v>1155338</v>
      </c>
      <c r="M4">
        <v>324735</v>
      </c>
      <c r="N4">
        <v>28.11</v>
      </c>
      <c r="O4" t="s">
        <v>34</v>
      </c>
      <c r="P4" s="8">
        <f t="shared" si="0"/>
        <v>2.2571859631247918E-2</v>
      </c>
      <c r="Q4" s="8">
        <f t="shared" si="1"/>
        <v>0.64264803154979522</v>
      </c>
    </row>
    <row r="5" spans="1:17" x14ac:dyDescent="0.3">
      <c r="A5" t="s">
        <v>160</v>
      </c>
      <c r="B5">
        <v>816680</v>
      </c>
      <c r="C5">
        <v>13334</v>
      </c>
      <c r="D5">
        <v>602249</v>
      </c>
      <c r="E5">
        <v>201097</v>
      </c>
      <c r="F5">
        <v>5607</v>
      </c>
      <c r="G5">
        <v>85</v>
      </c>
      <c r="H5">
        <v>3077</v>
      </c>
      <c r="I5">
        <v>1.63</v>
      </c>
      <c r="J5">
        <v>73.739999999999995</v>
      </c>
      <c r="K5">
        <v>2.21</v>
      </c>
      <c r="L5">
        <v>776212</v>
      </c>
      <c r="M5">
        <v>40468</v>
      </c>
      <c r="N5">
        <v>5.21</v>
      </c>
      <c r="O5" t="s">
        <v>18</v>
      </c>
      <c r="P5" s="8">
        <f t="shared" si="0"/>
        <v>1.6327080374197972E-2</v>
      </c>
      <c r="Q5" s="8">
        <f t="shared" si="1"/>
        <v>0.73743571533525987</v>
      </c>
    </row>
    <row r="6" spans="1:17" x14ac:dyDescent="0.3">
      <c r="A6" t="s">
        <v>176</v>
      </c>
      <c r="B6">
        <v>452529</v>
      </c>
      <c r="C6">
        <v>7067</v>
      </c>
      <c r="D6">
        <v>274925</v>
      </c>
      <c r="E6">
        <v>170537</v>
      </c>
      <c r="F6">
        <v>7096</v>
      </c>
      <c r="G6">
        <v>298</v>
      </c>
      <c r="H6">
        <v>9848</v>
      </c>
      <c r="I6">
        <v>1.56</v>
      </c>
      <c r="J6">
        <v>60.75</v>
      </c>
      <c r="K6">
        <v>2.57</v>
      </c>
      <c r="L6">
        <v>373628</v>
      </c>
      <c r="M6">
        <v>78901</v>
      </c>
      <c r="N6">
        <v>21.12</v>
      </c>
      <c r="O6" t="s">
        <v>20</v>
      </c>
      <c r="P6" s="8">
        <f t="shared" si="0"/>
        <v>1.5616678710093718E-2</v>
      </c>
      <c r="Q6" s="8">
        <f t="shared" si="1"/>
        <v>0.60753012514115112</v>
      </c>
    </row>
    <row r="7" spans="1:17" x14ac:dyDescent="0.3">
      <c r="A7" t="s">
        <v>133</v>
      </c>
      <c r="B7">
        <v>395489</v>
      </c>
      <c r="C7">
        <v>44022</v>
      </c>
      <c r="D7">
        <v>303810</v>
      </c>
      <c r="E7">
        <v>47657</v>
      </c>
      <c r="F7">
        <v>4973</v>
      </c>
      <c r="G7">
        <v>342</v>
      </c>
      <c r="H7">
        <v>8588</v>
      </c>
      <c r="I7">
        <v>11.13</v>
      </c>
      <c r="J7">
        <v>76.819999999999993</v>
      </c>
      <c r="K7">
        <v>14.49</v>
      </c>
      <c r="L7">
        <v>349396</v>
      </c>
      <c r="M7">
        <v>46093</v>
      </c>
      <c r="N7">
        <v>13.19</v>
      </c>
      <c r="O7" t="s">
        <v>24</v>
      </c>
      <c r="P7" s="8">
        <f t="shared" si="0"/>
        <v>0.11131030193001576</v>
      </c>
      <c r="Q7" s="8">
        <f t="shared" si="1"/>
        <v>0.7681882429094109</v>
      </c>
    </row>
    <row r="8" spans="1:17" x14ac:dyDescent="0.3">
      <c r="A8" t="s">
        <v>154</v>
      </c>
      <c r="B8">
        <v>389717</v>
      </c>
      <c r="C8">
        <v>18418</v>
      </c>
      <c r="D8">
        <v>272547</v>
      </c>
      <c r="E8">
        <v>98752</v>
      </c>
      <c r="F8">
        <v>13756</v>
      </c>
      <c r="G8">
        <v>575</v>
      </c>
      <c r="H8">
        <v>4697</v>
      </c>
      <c r="I8">
        <v>4.7300000000000004</v>
      </c>
      <c r="J8">
        <v>69.930000000000007</v>
      </c>
      <c r="K8">
        <v>6.76</v>
      </c>
      <c r="L8">
        <v>357681</v>
      </c>
      <c r="M8">
        <v>32036</v>
      </c>
      <c r="N8">
        <v>8.9600000000000009</v>
      </c>
      <c r="O8" t="s">
        <v>24</v>
      </c>
      <c r="P8" s="8">
        <f t="shared" si="0"/>
        <v>4.7259934773181564E-2</v>
      </c>
      <c r="Q8" s="8">
        <f t="shared" si="1"/>
        <v>0.69934593564047753</v>
      </c>
    </row>
    <row r="9" spans="1:17" x14ac:dyDescent="0.3">
      <c r="A9" t="s">
        <v>57</v>
      </c>
      <c r="B9">
        <v>347923</v>
      </c>
      <c r="C9">
        <v>9187</v>
      </c>
      <c r="D9">
        <v>319954</v>
      </c>
      <c r="E9">
        <v>18782</v>
      </c>
      <c r="F9">
        <v>2133</v>
      </c>
      <c r="G9">
        <v>75</v>
      </c>
      <c r="H9">
        <v>1859</v>
      </c>
      <c r="I9">
        <v>2.64</v>
      </c>
      <c r="J9">
        <v>91.96</v>
      </c>
      <c r="K9">
        <v>2.87</v>
      </c>
      <c r="L9">
        <v>333029</v>
      </c>
      <c r="M9">
        <v>14894</v>
      </c>
      <c r="N9">
        <v>4.47</v>
      </c>
      <c r="O9" t="s">
        <v>24</v>
      </c>
      <c r="P9" s="8">
        <f t="shared" si="0"/>
        <v>2.6405267832250241E-2</v>
      </c>
      <c r="Q9" s="8">
        <f t="shared" si="1"/>
        <v>0.91961152323933748</v>
      </c>
    </row>
    <row r="10" spans="1:17" x14ac:dyDescent="0.3">
      <c r="A10" t="s">
        <v>199</v>
      </c>
      <c r="B10">
        <v>301708</v>
      </c>
      <c r="C10">
        <v>45844</v>
      </c>
      <c r="D10">
        <v>1437</v>
      </c>
      <c r="E10">
        <v>254427</v>
      </c>
      <c r="F10">
        <v>688</v>
      </c>
      <c r="G10">
        <v>7</v>
      </c>
      <c r="H10">
        <v>3</v>
      </c>
      <c r="I10">
        <v>15.19</v>
      </c>
      <c r="J10">
        <v>0.48</v>
      </c>
      <c r="K10">
        <v>3190.26</v>
      </c>
      <c r="L10">
        <v>296944</v>
      </c>
      <c r="M10">
        <v>4764</v>
      </c>
      <c r="N10">
        <v>1.6</v>
      </c>
      <c r="O10" t="s">
        <v>18</v>
      </c>
      <c r="P10" s="8">
        <f t="shared" si="0"/>
        <v>0.15194824134593712</v>
      </c>
      <c r="Q10" s="8">
        <f t="shared" si="1"/>
        <v>4.7628833176448756E-3</v>
      </c>
    </row>
    <row r="11" spans="1:17" x14ac:dyDescent="0.3">
      <c r="A11" t="s">
        <v>103</v>
      </c>
      <c r="B11">
        <v>293606</v>
      </c>
      <c r="C11">
        <v>15912</v>
      </c>
      <c r="D11">
        <v>255144</v>
      </c>
      <c r="E11">
        <v>22550</v>
      </c>
      <c r="F11">
        <v>2434</v>
      </c>
      <c r="G11">
        <v>212</v>
      </c>
      <c r="H11">
        <v>1931</v>
      </c>
      <c r="I11">
        <v>5.42</v>
      </c>
      <c r="J11">
        <v>86.9</v>
      </c>
      <c r="K11">
        <v>6.24</v>
      </c>
      <c r="L11">
        <v>276202</v>
      </c>
      <c r="M11">
        <v>17404</v>
      </c>
      <c r="N11">
        <v>6.3</v>
      </c>
      <c r="O11" t="s">
        <v>16</v>
      </c>
      <c r="P11" s="8">
        <f t="shared" si="0"/>
        <v>5.4195077757266542E-2</v>
      </c>
      <c r="Q11" s="8">
        <f t="shared" si="1"/>
        <v>0.86900131468702957</v>
      </c>
    </row>
    <row r="12" spans="1:17" x14ac:dyDescent="0.3">
      <c r="A12" t="s">
        <v>150</v>
      </c>
      <c r="B12">
        <v>274289</v>
      </c>
      <c r="C12">
        <v>5842</v>
      </c>
      <c r="D12">
        <v>241026</v>
      </c>
      <c r="E12">
        <v>27421</v>
      </c>
      <c r="F12">
        <v>1176</v>
      </c>
      <c r="G12">
        <v>20</v>
      </c>
      <c r="H12">
        <v>3592</v>
      </c>
      <c r="I12">
        <v>2.13</v>
      </c>
      <c r="J12">
        <v>87.87</v>
      </c>
      <c r="K12">
        <v>2.42</v>
      </c>
      <c r="L12">
        <v>266096</v>
      </c>
      <c r="M12">
        <v>8193</v>
      </c>
      <c r="N12">
        <v>3.08</v>
      </c>
      <c r="O12" t="s">
        <v>16</v>
      </c>
      <c r="P12" s="8">
        <f t="shared" si="0"/>
        <v>2.1298703192618004E-2</v>
      </c>
      <c r="Q12" s="8">
        <f t="shared" si="1"/>
        <v>0.8787300985456945</v>
      </c>
    </row>
    <row r="13" spans="1:17" x14ac:dyDescent="0.3">
      <c r="A13" t="s">
        <v>179</v>
      </c>
      <c r="B13">
        <v>272421</v>
      </c>
      <c r="C13">
        <v>28432</v>
      </c>
      <c r="D13">
        <v>150376</v>
      </c>
      <c r="E13">
        <v>93613</v>
      </c>
      <c r="F13">
        <v>0</v>
      </c>
      <c r="G13">
        <v>0</v>
      </c>
      <c r="H13">
        <v>0</v>
      </c>
      <c r="I13">
        <v>10.44</v>
      </c>
      <c r="J13">
        <v>55.2</v>
      </c>
      <c r="K13">
        <v>18.91</v>
      </c>
      <c r="L13">
        <v>264836</v>
      </c>
      <c r="M13">
        <v>7585</v>
      </c>
      <c r="N13">
        <v>2.86</v>
      </c>
      <c r="O13" t="s">
        <v>18</v>
      </c>
      <c r="P13" s="8">
        <f t="shared" si="0"/>
        <v>0.10436787178668311</v>
      </c>
      <c r="Q13" s="8">
        <f t="shared" si="1"/>
        <v>0.55199856105072664</v>
      </c>
    </row>
    <row r="14" spans="1:17" x14ac:dyDescent="0.3">
      <c r="A14" t="s">
        <v>167</v>
      </c>
      <c r="B14">
        <v>268934</v>
      </c>
      <c r="C14">
        <v>2760</v>
      </c>
      <c r="D14">
        <v>222936</v>
      </c>
      <c r="E14">
        <v>43238</v>
      </c>
      <c r="F14">
        <v>1993</v>
      </c>
      <c r="G14">
        <v>27</v>
      </c>
      <c r="H14">
        <v>2613</v>
      </c>
      <c r="I14">
        <v>1.03</v>
      </c>
      <c r="J14">
        <v>82.9</v>
      </c>
      <c r="K14">
        <v>1.24</v>
      </c>
      <c r="L14">
        <v>253349</v>
      </c>
      <c r="M14">
        <v>15585</v>
      </c>
      <c r="N14">
        <v>6.15</v>
      </c>
      <c r="O14" t="s">
        <v>16</v>
      </c>
      <c r="P14" s="8">
        <f t="shared" si="0"/>
        <v>1.0262741044271086E-2</v>
      </c>
      <c r="Q14" s="8">
        <f t="shared" si="1"/>
        <v>0.8289617526976879</v>
      </c>
    </row>
    <row r="15" spans="1:17" x14ac:dyDescent="0.3">
      <c r="A15" t="s">
        <v>59</v>
      </c>
      <c r="B15">
        <v>257101</v>
      </c>
      <c r="C15">
        <v>8777</v>
      </c>
      <c r="D15">
        <v>131161</v>
      </c>
      <c r="E15">
        <v>117163</v>
      </c>
      <c r="F15">
        <v>16306</v>
      </c>
      <c r="G15">
        <v>508</v>
      </c>
      <c r="H15">
        <v>11494</v>
      </c>
      <c r="I15">
        <v>3.41</v>
      </c>
      <c r="J15">
        <v>51.02</v>
      </c>
      <c r="K15">
        <v>6.69</v>
      </c>
      <c r="L15">
        <v>204005</v>
      </c>
      <c r="M15">
        <v>53096</v>
      </c>
      <c r="N15">
        <v>26.03</v>
      </c>
      <c r="O15" t="s">
        <v>24</v>
      </c>
      <c r="P15" s="8">
        <f t="shared" si="0"/>
        <v>3.4138334740043796E-2</v>
      </c>
      <c r="Q15" s="8">
        <f t="shared" si="1"/>
        <v>0.51015359722443709</v>
      </c>
    </row>
    <row r="16" spans="1:17" x14ac:dyDescent="0.3">
      <c r="A16" t="s">
        <v>107</v>
      </c>
      <c r="B16">
        <v>246286</v>
      </c>
      <c r="C16">
        <v>35112</v>
      </c>
      <c r="D16">
        <v>198593</v>
      </c>
      <c r="E16">
        <v>12581</v>
      </c>
      <c r="F16">
        <v>168</v>
      </c>
      <c r="G16">
        <v>5</v>
      </c>
      <c r="H16">
        <v>147</v>
      </c>
      <c r="I16">
        <v>14.26</v>
      </c>
      <c r="J16">
        <v>80.64</v>
      </c>
      <c r="K16">
        <v>17.68</v>
      </c>
      <c r="L16">
        <v>244624</v>
      </c>
      <c r="M16">
        <v>1662</v>
      </c>
      <c r="N16">
        <v>0.68</v>
      </c>
      <c r="O16" t="s">
        <v>18</v>
      </c>
      <c r="P16" s="8">
        <f t="shared" si="0"/>
        <v>0.14256595990027854</v>
      </c>
      <c r="Q16" s="8">
        <f t="shared" si="1"/>
        <v>0.80635115272488078</v>
      </c>
    </row>
    <row r="17" spans="1:17" x14ac:dyDescent="0.3">
      <c r="A17" t="s">
        <v>194</v>
      </c>
      <c r="B17">
        <v>227019</v>
      </c>
      <c r="C17">
        <v>5630</v>
      </c>
      <c r="D17">
        <v>210469</v>
      </c>
      <c r="E17">
        <v>10920</v>
      </c>
      <c r="F17">
        <v>919</v>
      </c>
      <c r="G17">
        <v>17</v>
      </c>
      <c r="H17">
        <v>982</v>
      </c>
      <c r="I17">
        <v>2.48</v>
      </c>
      <c r="J17">
        <v>92.71</v>
      </c>
      <c r="K17">
        <v>2.67</v>
      </c>
      <c r="L17">
        <v>220572</v>
      </c>
      <c r="M17">
        <v>6447</v>
      </c>
      <c r="N17">
        <v>2.92</v>
      </c>
      <c r="O17" t="s">
        <v>18</v>
      </c>
      <c r="P17" s="8">
        <f t="shared" si="0"/>
        <v>2.4799686369863315E-2</v>
      </c>
      <c r="Q17" s="8">
        <f t="shared" si="1"/>
        <v>0.92709861289143203</v>
      </c>
    </row>
    <row r="18" spans="1:17" x14ac:dyDescent="0.3">
      <c r="A18" t="s">
        <v>33</v>
      </c>
      <c r="B18">
        <v>226225</v>
      </c>
      <c r="C18">
        <v>2965</v>
      </c>
      <c r="D18">
        <v>125683</v>
      </c>
      <c r="E18">
        <v>97577</v>
      </c>
      <c r="F18">
        <v>2772</v>
      </c>
      <c r="G18">
        <v>37</v>
      </c>
      <c r="H18">
        <v>1801</v>
      </c>
      <c r="I18">
        <v>1.31</v>
      </c>
      <c r="J18">
        <v>55.56</v>
      </c>
      <c r="K18">
        <v>2.36</v>
      </c>
      <c r="L18">
        <v>207453</v>
      </c>
      <c r="M18">
        <v>18772</v>
      </c>
      <c r="N18">
        <v>9.0500000000000007</v>
      </c>
      <c r="O18" t="s">
        <v>34</v>
      </c>
      <c r="P18" s="8">
        <f t="shared" si="0"/>
        <v>1.3106420598961211E-2</v>
      </c>
      <c r="Q18" s="8">
        <f t="shared" si="1"/>
        <v>0.55556636092385903</v>
      </c>
    </row>
    <row r="19" spans="1:17" x14ac:dyDescent="0.3">
      <c r="A19" t="s">
        <v>83</v>
      </c>
      <c r="B19">
        <v>220352</v>
      </c>
      <c r="C19">
        <v>30212</v>
      </c>
      <c r="D19">
        <v>81212</v>
      </c>
      <c r="E19">
        <v>108928</v>
      </c>
      <c r="F19">
        <v>2551</v>
      </c>
      <c r="G19">
        <v>17</v>
      </c>
      <c r="H19">
        <v>267</v>
      </c>
      <c r="I19">
        <v>13.71</v>
      </c>
      <c r="J19">
        <v>36.86</v>
      </c>
      <c r="K19">
        <v>37.200000000000003</v>
      </c>
      <c r="L19">
        <v>214023</v>
      </c>
      <c r="M19">
        <v>6329</v>
      </c>
      <c r="N19">
        <v>2.96</v>
      </c>
      <c r="O19" t="s">
        <v>18</v>
      </c>
      <c r="P19" s="8">
        <f t="shared" si="0"/>
        <v>0.13710790008713331</v>
      </c>
      <c r="Q19" s="8">
        <f t="shared" si="1"/>
        <v>0.36855576532094103</v>
      </c>
    </row>
    <row r="20" spans="1:17" x14ac:dyDescent="0.3">
      <c r="A20" t="s">
        <v>87</v>
      </c>
      <c r="B20">
        <v>207112</v>
      </c>
      <c r="C20">
        <v>9125</v>
      </c>
      <c r="D20">
        <v>190314</v>
      </c>
      <c r="E20">
        <v>7673</v>
      </c>
      <c r="F20">
        <v>445</v>
      </c>
      <c r="G20">
        <v>1</v>
      </c>
      <c r="H20">
        <v>259</v>
      </c>
      <c r="I20">
        <v>4.41</v>
      </c>
      <c r="J20">
        <v>91.89</v>
      </c>
      <c r="K20">
        <v>4.79</v>
      </c>
      <c r="L20">
        <v>203325</v>
      </c>
      <c r="M20">
        <v>3787</v>
      </c>
      <c r="N20">
        <v>1.86</v>
      </c>
      <c r="O20" t="s">
        <v>18</v>
      </c>
      <c r="P20" s="8">
        <f t="shared" si="0"/>
        <v>4.4058287303487965E-2</v>
      </c>
      <c r="Q20" s="8">
        <f t="shared" si="1"/>
        <v>0.91889412491791878</v>
      </c>
    </row>
    <row r="21" spans="1:17" x14ac:dyDescent="0.3">
      <c r="A21" t="s">
        <v>25</v>
      </c>
      <c r="B21">
        <v>167416</v>
      </c>
      <c r="C21">
        <v>3059</v>
      </c>
      <c r="D21">
        <v>72575</v>
      </c>
      <c r="E21">
        <v>91782</v>
      </c>
      <c r="F21">
        <v>4890</v>
      </c>
      <c r="G21">
        <v>120</v>
      </c>
      <c r="H21">
        <v>2057</v>
      </c>
      <c r="I21">
        <v>1.83</v>
      </c>
      <c r="J21">
        <v>43.35</v>
      </c>
      <c r="K21">
        <v>4.21</v>
      </c>
      <c r="L21">
        <v>130774</v>
      </c>
      <c r="M21">
        <v>36642</v>
      </c>
      <c r="N21">
        <v>28.02</v>
      </c>
      <c r="O21" t="s">
        <v>24</v>
      </c>
      <c r="P21" s="8">
        <f t="shared" si="0"/>
        <v>1.8271849763463469E-2</v>
      </c>
      <c r="Q21" s="8">
        <f t="shared" si="1"/>
        <v>0.43350097959573758</v>
      </c>
    </row>
    <row r="22" spans="1:17" x14ac:dyDescent="0.3">
      <c r="A22" t="s">
        <v>53</v>
      </c>
      <c r="B22">
        <v>116458</v>
      </c>
      <c r="C22">
        <v>8944</v>
      </c>
      <c r="D22">
        <v>0</v>
      </c>
      <c r="E22">
        <v>107514</v>
      </c>
      <c r="F22">
        <v>682</v>
      </c>
      <c r="G22">
        <v>11</v>
      </c>
      <c r="H22">
        <v>0</v>
      </c>
      <c r="I22">
        <v>7.68</v>
      </c>
      <c r="J22">
        <v>0</v>
      </c>
      <c r="K22" t="s">
        <v>54</v>
      </c>
      <c r="L22">
        <v>112925</v>
      </c>
      <c r="M22">
        <v>3533</v>
      </c>
      <c r="N22">
        <v>3.13</v>
      </c>
      <c r="O22" t="s">
        <v>24</v>
      </c>
      <c r="P22" s="8">
        <f t="shared" si="0"/>
        <v>7.6800219821738305E-2</v>
      </c>
      <c r="Q22" s="8">
        <f t="shared" si="1"/>
        <v>0</v>
      </c>
    </row>
    <row r="23" spans="1:17" x14ac:dyDescent="0.3">
      <c r="A23" t="s">
        <v>104</v>
      </c>
      <c r="B23">
        <v>112585</v>
      </c>
      <c r="C23">
        <v>4458</v>
      </c>
      <c r="D23">
        <v>77144</v>
      </c>
      <c r="E23">
        <v>30983</v>
      </c>
      <c r="F23">
        <v>2553</v>
      </c>
      <c r="G23">
        <v>96</v>
      </c>
      <c r="H23">
        <v>1927</v>
      </c>
      <c r="I23">
        <v>3.96</v>
      </c>
      <c r="J23">
        <v>68.52</v>
      </c>
      <c r="K23">
        <v>5.78</v>
      </c>
      <c r="L23">
        <v>94693</v>
      </c>
      <c r="M23">
        <v>17892</v>
      </c>
      <c r="N23">
        <v>18.89</v>
      </c>
      <c r="O23" t="s">
        <v>16</v>
      </c>
      <c r="P23" s="8">
        <f t="shared" si="0"/>
        <v>3.9596749122884932E-2</v>
      </c>
      <c r="Q23" s="8">
        <f t="shared" si="1"/>
        <v>0.68520673269085575</v>
      </c>
    </row>
    <row r="24" spans="1:17" x14ac:dyDescent="0.3">
      <c r="A24" t="s">
        <v>158</v>
      </c>
      <c r="B24">
        <v>109597</v>
      </c>
      <c r="C24">
        <v>165</v>
      </c>
      <c r="D24">
        <v>106328</v>
      </c>
      <c r="E24">
        <v>3104</v>
      </c>
      <c r="F24">
        <v>292</v>
      </c>
      <c r="G24">
        <v>0</v>
      </c>
      <c r="H24">
        <v>304</v>
      </c>
      <c r="I24">
        <v>0.15</v>
      </c>
      <c r="J24">
        <v>97.02</v>
      </c>
      <c r="K24">
        <v>0.16</v>
      </c>
      <c r="L24">
        <v>107037</v>
      </c>
      <c r="M24">
        <v>2560</v>
      </c>
      <c r="N24">
        <v>2.39</v>
      </c>
      <c r="O24" t="s">
        <v>16</v>
      </c>
      <c r="P24" s="8">
        <f t="shared" si="0"/>
        <v>1.5055156619250528E-3</v>
      </c>
      <c r="Q24" s="8">
        <f t="shared" si="1"/>
        <v>0.97017254121919394</v>
      </c>
    </row>
    <row r="25" spans="1:17" x14ac:dyDescent="0.3">
      <c r="A25" t="s">
        <v>102</v>
      </c>
      <c r="B25">
        <v>100303</v>
      </c>
      <c r="C25">
        <v>4838</v>
      </c>
      <c r="D25">
        <v>58173</v>
      </c>
      <c r="E25">
        <v>37292</v>
      </c>
      <c r="F25">
        <v>1525</v>
      </c>
      <c r="G25">
        <v>57</v>
      </c>
      <c r="H25">
        <v>1518</v>
      </c>
      <c r="I25">
        <v>4.82</v>
      </c>
      <c r="J25">
        <v>58</v>
      </c>
      <c r="K25">
        <v>8.32</v>
      </c>
      <c r="L25">
        <v>88214</v>
      </c>
      <c r="M25">
        <v>12089</v>
      </c>
      <c r="N25">
        <v>13.7</v>
      </c>
      <c r="O25" t="s">
        <v>34</v>
      </c>
      <c r="P25" s="8">
        <f t="shared" si="0"/>
        <v>4.8233851430166598E-2</v>
      </c>
      <c r="Q25" s="8">
        <f t="shared" si="1"/>
        <v>0.57997268277120329</v>
      </c>
    </row>
    <row r="26" spans="1:17" x14ac:dyDescent="0.3">
      <c r="A26" t="s">
        <v>74</v>
      </c>
      <c r="B26">
        <v>92482</v>
      </c>
      <c r="C26">
        <v>4652</v>
      </c>
      <c r="D26">
        <v>34838</v>
      </c>
      <c r="E26">
        <v>52992</v>
      </c>
      <c r="F26">
        <v>420</v>
      </c>
      <c r="G26">
        <v>46</v>
      </c>
      <c r="H26">
        <v>1007</v>
      </c>
      <c r="I26">
        <v>5.03</v>
      </c>
      <c r="J26">
        <v>37.67</v>
      </c>
      <c r="K26">
        <v>13.35</v>
      </c>
      <c r="L26">
        <v>88402</v>
      </c>
      <c r="M26">
        <v>4080</v>
      </c>
      <c r="N26">
        <v>4.62</v>
      </c>
      <c r="O26" t="s">
        <v>16</v>
      </c>
      <c r="P26" s="8">
        <f t="shared" si="0"/>
        <v>5.0301680326982547E-2</v>
      </c>
      <c r="Q26" s="8">
        <f t="shared" si="1"/>
        <v>0.37670033087519733</v>
      </c>
    </row>
    <row r="27" spans="1:17" x14ac:dyDescent="0.3">
      <c r="A27" t="s">
        <v>58</v>
      </c>
      <c r="B27">
        <v>86783</v>
      </c>
      <c r="C27">
        <v>4656</v>
      </c>
      <c r="D27">
        <v>78869</v>
      </c>
      <c r="E27">
        <v>3258</v>
      </c>
      <c r="F27">
        <v>213</v>
      </c>
      <c r="G27">
        <v>4</v>
      </c>
      <c r="H27">
        <v>7</v>
      </c>
      <c r="I27">
        <v>5.37</v>
      </c>
      <c r="J27">
        <v>90.88</v>
      </c>
      <c r="K27">
        <v>5.9</v>
      </c>
      <c r="L27">
        <v>85622</v>
      </c>
      <c r="M27">
        <v>1161</v>
      </c>
      <c r="N27">
        <v>1.36</v>
      </c>
      <c r="O27" t="s">
        <v>28</v>
      </c>
      <c r="P27" s="8">
        <f t="shared" si="0"/>
        <v>5.365106069161011E-2</v>
      </c>
      <c r="Q27" s="8">
        <f t="shared" si="1"/>
        <v>0.90880702441722461</v>
      </c>
    </row>
    <row r="28" spans="1:17" x14ac:dyDescent="0.3">
      <c r="A28" t="s">
        <v>111</v>
      </c>
      <c r="B28">
        <v>84648</v>
      </c>
      <c r="C28">
        <v>585</v>
      </c>
      <c r="D28">
        <v>54404</v>
      </c>
      <c r="E28">
        <v>29659</v>
      </c>
      <c r="F28">
        <v>1526</v>
      </c>
      <c r="G28">
        <v>0</v>
      </c>
      <c r="H28">
        <v>1833</v>
      </c>
      <c r="I28">
        <v>0.69</v>
      </c>
      <c r="J28">
        <v>64.27</v>
      </c>
      <c r="K28">
        <v>1.08</v>
      </c>
      <c r="L28">
        <v>73468</v>
      </c>
      <c r="M28">
        <v>11180</v>
      </c>
      <c r="N28">
        <v>15.22</v>
      </c>
      <c r="O28" t="s">
        <v>18</v>
      </c>
      <c r="P28" s="8">
        <f t="shared" si="0"/>
        <v>6.9109724978735467E-3</v>
      </c>
      <c r="Q28" s="8">
        <f t="shared" si="1"/>
        <v>0.64270862867403833</v>
      </c>
    </row>
    <row r="29" spans="1:17" x14ac:dyDescent="0.3">
      <c r="A29" t="s">
        <v>155</v>
      </c>
      <c r="B29">
        <v>82040</v>
      </c>
      <c r="C29">
        <v>1945</v>
      </c>
      <c r="D29">
        <v>26446</v>
      </c>
      <c r="E29">
        <v>53649</v>
      </c>
      <c r="F29">
        <v>1592</v>
      </c>
      <c r="G29">
        <v>13</v>
      </c>
      <c r="H29">
        <v>336</v>
      </c>
      <c r="I29">
        <v>2.37</v>
      </c>
      <c r="J29">
        <v>32.24</v>
      </c>
      <c r="K29">
        <v>7.35</v>
      </c>
      <c r="L29">
        <v>68898</v>
      </c>
      <c r="M29">
        <v>13142</v>
      </c>
      <c r="N29">
        <v>19.07</v>
      </c>
      <c r="O29" t="s">
        <v>28</v>
      </c>
      <c r="P29" s="8">
        <f t="shared" si="0"/>
        <v>2.370794734275963E-2</v>
      </c>
      <c r="Q29" s="8">
        <f t="shared" si="1"/>
        <v>0.32235494880546073</v>
      </c>
    </row>
    <row r="30" spans="1:17" x14ac:dyDescent="0.3">
      <c r="A30" t="s">
        <v>73</v>
      </c>
      <c r="B30">
        <v>81161</v>
      </c>
      <c r="C30">
        <v>5532</v>
      </c>
      <c r="D30">
        <v>34896</v>
      </c>
      <c r="E30">
        <v>40733</v>
      </c>
      <c r="F30">
        <v>467</v>
      </c>
      <c r="G30">
        <v>17</v>
      </c>
      <c r="H30">
        <v>0</v>
      </c>
      <c r="I30">
        <v>6.82</v>
      </c>
      <c r="J30">
        <v>43</v>
      </c>
      <c r="K30">
        <v>15.85</v>
      </c>
      <c r="L30">
        <v>74620</v>
      </c>
      <c r="M30">
        <v>6541</v>
      </c>
      <c r="N30">
        <v>8.77</v>
      </c>
      <c r="O30" t="s">
        <v>24</v>
      </c>
      <c r="P30" s="8">
        <f t="shared" si="0"/>
        <v>6.8160816155542689E-2</v>
      </c>
      <c r="Q30" s="8">
        <f t="shared" si="1"/>
        <v>0.42996020256034301</v>
      </c>
    </row>
    <row r="31" spans="1:17" x14ac:dyDescent="0.3">
      <c r="A31" t="s">
        <v>183</v>
      </c>
      <c r="B31">
        <v>79395</v>
      </c>
      <c r="C31">
        <v>5700</v>
      </c>
      <c r="D31">
        <v>0</v>
      </c>
      <c r="E31">
        <v>73695</v>
      </c>
      <c r="F31">
        <v>398</v>
      </c>
      <c r="G31">
        <v>3</v>
      </c>
      <c r="H31">
        <v>0</v>
      </c>
      <c r="I31">
        <v>7.18</v>
      </c>
      <c r="J31">
        <v>0</v>
      </c>
      <c r="K31" t="s">
        <v>54</v>
      </c>
      <c r="L31">
        <v>78048</v>
      </c>
      <c r="M31">
        <v>1347</v>
      </c>
      <c r="N31">
        <v>1.73</v>
      </c>
      <c r="O31" t="s">
        <v>18</v>
      </c>
      <c r="P31" s="8">
        <f t="shared" si="0"/>
        <v>7.1792934063857922E-2</v>
      </c>
      <c r="Q31" s="8">
        <f t="shared" si="1"/>
        <v>0</v>
      </c>
    </row>
    <row r="32" spans="1:17" x14ac:dyDescent="0.3">
      <c r="A32" t="s">
        <v>149</v>
      </c>
      <c r="B32">
        <v>77058</v>
      </c>
      <c r="C32">
        <v>393</v>
      </c>
      <c r="D32">
        <v>57028</v>
      </c>
      <c r="E32">
        <v>19637</v>
      </c>
      <c r="F32">
        <v>1053</v>
      </c>
      <c r="G32">
        <v>9</v>
      </c>
      <c r="H32">
        <v>1729</v>
      </c>
      <c r="I32">
        <v>0.51</v>
      </c>
      <c r="J32">
        <v>74.010000000000005</v>
      </c>
      <c r="K32">
        <v>0.69</v>
      </c>
      <c r="L32">
        <v>68400</v>
      </c>
      <c r="M32">
        <v>8658</v>
      </c>
      <c r="N32">
        <v>12.66</v>
      </c>
      <c r="O32" t="s">
        <v>16</v>
      </c>
      <c r="P32" s="8">
        <f t="shared" si="0"/>
        <v>5.1000545043992833E-3</v>
      </c>
      <c r="Q32" s="8">
        <f t="shared" si="1"/>
        <v>0.74006592436865737</v>
      </c>
    </row>
    <row r="33" spans="1:17" x14ac:dyDescent="0.3">
      <c r="A33" t="s">
        <v>41</v>
      </c>
      <c r="B33">
        <v>71181</v>
      </c>
      <c r="C33">
        <v>2647</v>
      </c>
      <c r="D33">
        <v>21478</v>
      </c>
      <c r="E33">
        <v>47056</v>
      </c>
      <c r="F33">
        <v>1752</v>
      </c>
      <c r="G33">
        <v>64</v>
      </c>
      <c r="H33">
        <v>309</v>
      </c>
      <c r="I33">
        <v>3.72</v>
      </c>
      <c r="J33">
        <v>30.17</v>
      </c>
      <c r="K33">
        <v>12.32</v>
      </c>
      <c r="L33">
        <v>60991</v>
      </c>
      <c r="M33">
        <v>10190</v>
      </c>
      <c r="N33">
        <v>16.71</v>
      </c>
      <c r="O33" t="s">
        <v>24</v>
      </c>
      <c r="P33" s="8">
        <f t="shared" si="0"/>
        <v>3.7186889759907839E-2</v>
      </c>
      <c r="Q33" s="8">
        <f t="shared" si="1"/>
        <v>0.30173782329554233</v>
      </c>
    </row>
    <row r="34" spans="1:17" x14ac:dyDescent="0.3">
      <c r="A34" t="s">
        <v>36</v>
      </c>
      <c r="B34">
        <v>67251</v>
      </c>
      <c r="C34">
        <v>538</v>
      </c>
      <c r="D34">
        <v>60492</v>
      </c>
      <c r="E34">
        <v>6221</v>
      </c>
      <c r="F34">
        <v>119</v>
      </c>
      <c r="G34">
        <v>4</v>
      </c>
      <c r="H34">
        <v>67</v>
      </c>
      <c r="I34">
        <v>0.8</v>
      </c>
      <c r="J34">
        <v>89.95</v>
      </c>
      <c r="K34">
        <v>0.89</v>
      </c>
      <c r="L34">
        <v>66213</v>
      </c>
      <c r="M34">
        <v>1038</v>
      </c>
      <c r="N34">
        <v>1.57</v>
      </c>
      <c r="O34" t="s">
        <v>18</v>
      </c>
      <c r="P34" s="8">
        <f t="shared" si="0"/>
        <v>7.9998810426610764E-3</v>
      </c>
      <c r="Q34" s="8">
        <f t="shared" si="1"/>
        <v>0.89949591827630815</v>
      </c>
    </row>
    <row r="35" spans="1:17" x14ac:dyDescent="0.3">
      <c r="A35" t="s">
        <v>197</v>
      </c>
      <c r="B35">
        <v>67096</v>
      </c>
      <c r="C35">
        <v>1636</v>
      </c>
      <c r="D35">
        <v>37202</v>
      </c>
      <c r="E35">
        <v>28258</v>
      </c>
      <c r="F35">
        <v>835</v>
      </c>
      <c r="G35">
        <v>11</v>
      </c>
      <c r="H35">
        <v>317</v>
      </c>
      <c r="I35">
        <v>2.44</v>
      </c>
      <c r="J35">
        <v>55.45</v>
      </c>
      <c r="K35">
        <v>4.4000000000000004</v>
      </c>
      <c r="L35">
        <v>60767</v>
      </c>
      <c r="M35">
        <v>6329</v>
      </c>
      <c r="N35">
        <v>10.42</v>
      </c>
      <c r="O35" t="s">
        <v>18</v>
      </c>
      <c r="P35" s="8">
        <f t="shared" si="0"/>
        <v>2.4382973649695959E-2</v>
      </c>
      <c r="Q35" s="8">
        <f t="shared" si="1"/>
        <v>0.55445928222248719</v>
      </c>
    </row>
    <row r="36" spans="1:17" x14ac:dyDescent="0.3">
      <c r="A36" t="s">
        <v>37</v>
      </c>
      <c r="B36">
        <v>66428</v>
      </c>
      <c r="C36">
        <v>9822</v>
      </c>
      <c r="D36">
        <v>17452</v>
      </c>
      <c r="E36">
        <v>39154</v>
      </c>
      <c r="F36">
        <v>402</v>
      </c>
      <c r="G36">
        <v>1</v>
      </c>
      <c r="H36">
        <v>14</v>
      </c>
      <c r="I36">
        <v>14.79</v>
      </c>
      <c r="J36">
        <v>26.27</v>
      </c>
      <c r="K36">
        <v>56.28</v>
      </c>
      <c r="L36">
        <v>64094</v>
      </c>
      <c r="M36">
        <v>2334</v>
      </c>
      <c r="N36">
        <v>3.64</v>
      </c>
      <c r="O36" t="s">
        <v>18</v>
      </c>
      <c r="P36" s="8">
        <f t="shared" si="0"/>
        <v>0.14785933642439936</v>
      </c>
      <c r="Q36" s="8">
        <f t="shared" si="1"/>
        <v>0.26272053953152286</v>
      </c>
    </row>
    <row r="37" spans="1:17" x14ac:dyDescent="0.3">
      <c r="A37" t="s">
        <v>114</v>
      </c>
      <c r="B37">
        <v>64379</v>
      </c>
      <c r="C37">
        <v>438</v>
      </c>
      <c r="D37">
        <v>55057</v>
      </c>
      <c r="E37">
        <v>8884</v>
      </c>
      <c r="F37">
        <v>606</v>
      </c>
      <c r="G37">
        <v>5</v>
      </c>
      <c r="H37">
        <v>684</v>
      </c>
      <c r="I37">
        <v>0.68</v>
      </c>
      <c r="J37">
        <v>85.52</v>
      </c>
      <c r="K37">
        <v>0.8</v>
      </c>
      <c r="L37">
        <v>59763</v>
      </c>
      <c r="M37">
        <v>4616</v>
      </c>
      <c r="N37">
        <v>7.72</v>
      </c>
      <c r="O37" t="s">
        <v>16</v>
      </c>
      <c r="P37" s="8">
        <f t="shared" si="0"/>
        <v>6.8034607558365304E-3</v>
      </c>
      <c r="Q37" s="8">
        <f t="shared" si="1"/>
        <v>0.85520123021482164</v>
      </c>
    </row>
    <row r="38" spans="1:17" x14ac:dyDescent="0.3">
      <c r="A38" t="s">
        <v>72</v>
      </c>
      <c r="B38">
        <v>64156</v>
      </c>
      <c r="C38">
        <v>1083</v>
      </c>
      <c r="D38">
        <v>30204</v>
      </c>
      <c r="E38">
        <v>32869</v>
      </c>
      <c r="F38">
        <v>1248</v>
      </c>
      <c r="G38">
        <v>20</v>
      </c>
      <c r="H38">
        <v>1601</v>
      </c>
      <c r="I38">
        <v>1.69</v>
      </c>
      <c r="J38">
        <v>47.08</v>
      </c>
      <c r="K38">
        <v>3.59</v>
      </c>
      <c r="L38">
        <v>53956</v>
      </c>
      <c r="M38">
        <v>10200</v>
      </c>
      <c r="N38">
        <v>18.899999999999999</v>
      </c>
      <c r="O38" t="s">
        <v>24</v>
      </c>
      <c r="P38" s="8">
        <f t="shared" si="0"/>
        <v>1.688072822495168E-2</v>
      </c>
      <c r="Q38" s="8">
        <f t="shared" si="1"/>
        <v>0.47078994949809838</v>
      </c>
    </row>
    <row r="39" spans="1:17" x14ac:dyDescent="0.3">
      <c r="A39" t="s">
        <v>106</v>
      </c>
      <c r="B39">
        <v>63985</v>
      </c>
      <c r="C39">
        <v>474</v>
      </c>
      <c r="D39">
        <v>27133</v>
      </c>
      <c r="E39">
        <v>36378</v>
      </c>
      <c r="F39">
        <v>2029</v>
      </c>
      <c r="G39">
        <v>4</v>
      </c>
      <c r="H39">
        <v>108</v>
      </c>
      <c r="I39">
        <v>0.74</v>
      </c>
      <c r="J39">
        <v>42.41</v>
      </c>
      <c r="K39">
        <v>1.75</v>
      </c>
      <c r="L39">
        <v>52003</v>
      </c>
      <c r="M39">
        <v>11982</v>
      </c>
      <c r="N39">
        <v>23.04</v>
      </c>
      <c r="O39" t="s">
        <v>18</v>
      </c>
      <c r="P39" s="8">
        <f t="shared" si="0"/>
        <v>7.407986246776588E-3</v>
      </c>
      <c r="Q39" s="8">
        <f t="shared" si="1"/>
        <v>0.42405251230757207</v>
      </c>
    </row>
    <row r="40" spans="1:17" x14ac:dyDescent="0.3">
      <c r="A40" t="s">
        <v>151</v>
      </c>
      <c r="B40">
        <v>61442</v>
      </c>
      <c r="C40">
        <v>1322</v>
      </c>
      <c r="D40">
        <v>35086</v>
      </c>
      <c r="E40">
        <v>25034</v>
      </c>
      <c r="F40">
        <v>1146</v>
      </c>
      <c r="G40">
        <v>28</v>
      </c>
      <c r="H40">
        <v>955</v>
      </c>
      <c r="I40">
        <v>2.15</v>
      </c>
      <c r="J40">
        <v>57.1</v>
      </c>
      <c r="K40">
        <v>3.77</v>
      </c>
      <c r="L40">
        <v>54426</v>
      </c>
      <c r="M40">
        <v>7016</v>
      </c>
      <c r="N40">
        <v>12.89</v>
      </c>
      <c r="O40" t="s">
        <v>24</v>
      </c>
      <c r="P40" s="8">
        <f t="shared" si="0"/>
        <v>2.1516226685329255E-2</v>
      </c>
      <c r="Q40" s="8">
        <f t="shared" si="1"/>
        <v>0.57104260929006212</v>
      </c>
    </row>
    <row r="41" spans="1:17" x14ac:dyDescent="0.3">
      <c r="A41" t="s">
        <v>198</v>
      </c>
      <c r="B41">
        <v>59177</v>
      </c>
      <c r="C41">
        <v>345</v>
      </c>
      <c r="D41">
        <v>52510</v>
      </c>
      <c r="E41">
        <v>6322</v>
      </c>
      <c r="F41">
        <v>264</v>
      </c>
      <c r="G41">
        <v>1</v>
      </c>
      <c r="H41">
        <v>328</v>
      </c>
      <c r="I41">
        <v>0.57999999999999996</v>
      </c>
      <c r="J41">
        <v>88.73</v>
      </c>
      <c r="K41">
        <v>0.66</v>
      </c>
      <c r="L41">
        <v>57193</v>
      </c>
      <c r="M41">
        <v>1984</v>
      </c>
      <c r="N41">
        <v>3.47</v>
      </c>
      <c r="O41" t="s">
        <v>16</v>
      </c>
      <c r="P41" s="8">
        <f t="shared" si="0"/>
        <v>5.8299677239468037E-3</v>
      </c>
      <c r="Q41" s="8">
        <f t="shared" si="1"/>
        <v>0.88733798604187442</v>
      </c>
    </row>
    <row r="42" spans="1:17" x14ac:dyDescent="0.3">
      <c r="A42" t="s">
        <v>142</v>
      </c>
      <c r="B42">
        <v>53413</v>
      </c>
      <c r="C42">
        <v>6160</v>
      </c>
      <c r="D42">
        <v>189</v>
      </c>
      <c r="E42">
        <v>47064</v>
      </c>
      <c r="F42">
        <v>419</v>
      </c>
      <c r="G42">
        <v>1</v>
      </c>
      <c r="H42">
        <v>0</v>
      </c>
      <c r="I42">
        <v>11.53</v>
      </c>
      <c r="J42">
        <v>0.35</v>
      </c>
      <c r="K42">
        <v>3259.26</v>
      </c>
      <c r="L42">
        <v>52132</v>
      </c>
      <c r="M42">
        <v>1281</v>
      </c>
      <c r="N42">
        <v>2.46</v>
      </c>
      <c r="O42" t="s">
        <v>18</v>
      </c>
      <c r="P42" s="8">
        <f t="shared" si="0"/>
        <v>0.11532772920450078</v>
      </c>
      <c r="Q42" s="8">
        <f t="shared" si="1"/>
        <v>3.5384644187744555E-3</v>
      </c>
    </row>
    <row r="43" spans="1:17" x14ac:dyDescent="0.3">
      <c r="A43" t="s">
        <v>172</v>
      </c>
      <c r="B43">
        <v>50838</v>
      </c>
      <c r="C43">
        <v>27</v>
      </c>
      <c r="D43">
        <v>45692</v>
      </c>
      <c r="E43">
        <v>5119</v>
      </c>
      <c r="F43">
        <v>469</v>
      </c>
      <c r="G43">
        <v>0</v>
      </c>
      <c r="H43">
        <v>171</v>
      </c>
      <c r="I43">
        <v>0.05</v>
      </c>
      <c r="J43">
        <v>89.88</v>
      </c>
      <c r="K43">
        <v>0.06</v>
      </c>
      <c r="L43">
        <v>48035</v>
      </c>
      <c r="M43">
        <v>2803</v>
      </c>
      <c r="N43">
        <v>5.84</v>
      </c>
      <c r="O43" t="s">
        <v>28</v>
      </c>
      <c r="P43" s="8">
        <f t="shared" si="0"/>
        <v>5.3109878437389356E-4</v>
      </c>
      <c r="Q43" s="8">
        <f t="shared" si="1"/>
        <v>0.89877650576340529</v>
      </c>
    </row>
    <row r="44" spans="1:17" x14ac:dyDescent="0.3">
      <c r="A44" t="s">
        <v>157</v>
      </c>
      <c r="B44">
        <v>50299</v>
      </c>
      <c r="C44">
        <v>1719</v>
      </c>
      <c r="D44">
        <v>35375</v>
      </c>
      <c r="E44">
        <v>13205</v>
      </c>
      <c r="F44">
        <v>135</v>
      </c>
      <c r="G44">
        <v>2</v>
      </c>
      <c r="H44">
        <v>158</v>
      </c>
      <c r="I44">
        <v>3.42</v>
      </c>
      <c r="J44">
        <v>70.33</v>
      </c>
      <c r="K44">
        <v>4.8600000000000003</v>
      </c>
      <c r="L44">
        <v>48771</v>
      </c>
      <c r="M44">
        <v>1528</v>
      </c>
      <c r="N44">
        <v>3.13</v>
      </c>
      <c r="O44" t="s">
        <v>18</v>
      </c>
      <c r="P44" s="8">
        <f t="shared" si="0"/>
        <v>3.4175629734189548E-2</v>
      </c>
      <c r="Q44" s="8">
        <f t="shared" si="1"/>
        <v>0.70329430008548877</v>
      </c>
    </row>
    <row r="45" spans="1:17" x14ac:dyDescent="0.3">
      <c r="A45" t="s">
        <v>159</v>
      </c>
      <c r="B45">
        <v>45902</v>
      </c>
      <c r="C45">
        <v>2206</v>
      </c>
      <c r="D45">
        <v>25794</v>
      </c>
      <c r="E45">
        <v>17902</v>
      </c>
      <c r="F45">
        <v>1104</v>
      </c>
      <c r="G45">
        <v>19</v>
      </c>
      <c r="H45">
        <v>151</v>
      </c>
      <c r="I45">
        <v>4.8099999999999996</v>
      </c>
      <c r="J45">
        <v>56.19</v>
      </c>
      <c r="K45">
        <v>8.5500000000000007</v>
      </c>
      <c r="L45">
        <v>38139</v>
      </c>
      <c r="M45">
        <v>7763</v>
      </c>
      <c r="N45">
        <v>20.350000000000001</v>
      </c>
      <c r="O45" t="s">
        <v>18</v>
      </c>
      <c r="P45" s="8">
        <f t="shared" si="0"/>
        <v>4.805890810857915E-2</v>
      </c>
      <c r="Q45" s="8">
        <f t="shared" si="1"/>
        <v>0.56193629907193587</v>
      </c>
    </row>
    <row r="46" spans="1:17" x14ac:dyDescent="0.3">
      <c r="A46" t="s">
        <v>92</v>
      </c>
      <c r="B46">
        <v>45309</v>
      </c>
      <c r="C46">
        <v>1761</v>
      </c>
      <c r="D46">
        <v>32455</v>
      </c>
      <c r="E46">
        <v>11093</v>
      </c>
      <c r="F46">
        <v>256</v>
      </c>
      <c r="G46">
        <v>27</v>
      </c>
      <c r="H46">
        <v>843</v>
      </c>
      <c r="I46">
        <v>3.89</v>
      </c>
      <c r="J46">
        <v>71.63</v>
      </c>
      <c r="K46">
        <v>5.43</v>
      </c>
      <c r="L46">
        <v>39039</v>
      </c>
      <c r="M46">
        <v>6270</v>
      </c>
      <c r="N46">
        <v>16.059999999999999</v>
      </c>
      <c r="O46" t="s">
        <v>24</v>
      </c>
      <c r="P46" s="8">
        <f t="shared" si="0"/>
        <v>3.8866450374097861E-2</v>
      </c>
      <c r="Q46" s="8">
        <f t="shared" si="1"/>
        <v>0.71630360414045779</v>
      </c>
    </row>
    <row r="47" spans="1:17" x14ac:dyDescent="0.3">
      <c r="A47" t="s">
        <v>156</v>
      </c>
      <c r="B47">
        <v>43402</v>
      </c>
      <c r="C47">
        <v>1676</v>
      </c>
      <c r="D47">
        <v>32856</v>
      </c>
      <c r="E47">
        <v>8870</v>
      </c>
      <c r="F47">
        <v>337</v>
      </c>
      <c r="G47">
        <v>5</v>
      </c>
      <c r="H47">
        <v>103</v>
      </c>
      <c r="I47">
        <v>3.86</v>
      </c>
      <c r="J47">
        <v>75.7</v>
      </c>
      <c r="K47">
        <v>5.0999999999999996</v>
      </c>
      <c r="L47">
        <v>40383</v>
      </c>
      <c r="M47">
        <v>3019</v>
      </c>
      <c r="N47">
        <v>7.48</v>
      </c>
      <c r="O47" t="s">
        <v>18</v>
      </c>
      <c r="P47" s="8">
        <f t="shared" si="0"/>
        <v>3.8615731993917331E-2</v>
      </c>
      <c r="Q47" s="8">
        <f t="shared" si="1"/>
        <v>0.75701580572323857</v>
      </c>
    </row>
    <row r="48" spans="1:17" x14ac:dyDescent="0.3">
      <c r="A48" t="s">
        <v>146</v>
      </c>
      <c r="B48">
        <v>41180</v>
      </c>
      <c r="C48">
        <v>860</v>
      </c>
      <c r="D48">
        <v>18203</v>
      </c>
      <c r="E48">
        <v>22117</v>
      </c>
      <c r="F48">
        <v>648</v>
      </c>
      <c r="G48">
        <v>2</v>
      </c>
      <c r="H48">
        <v>829</v>
      </c>
      <c r="I48">
        <v>2.09</v>
      </c>
      <c r="J48">
        <v>44.2</v>
      </c>
      <c r="K48">
        <v>4.72</v>
      </c>
      <c r="L48">
        <v>37225</v>
      </c>
      <c r="M48">
        <v>3955</v>
      </c>
      <c r="N48">
        <v>10.62</v>
      </c>
      <c r="O48" t="s">
        <v>20</v>
      </c>
      <c r="P48" s="8">
        <f t="shared" si="0"/>
        <v>2.0883924235065566E-2</v>
      </c>
      <c r="Q48" s="8">
        <f t="shared" si="1"/>
        <v>0.44203496843127732</v>
      </c>
    </row>
    <row r="49" spans="1:17" x14ac:dyDescent="0.3">
      <c r="A49" t="s">
        <v>98</v>
      </c>
      <c r="B49">
        <v>39741</v>
      </c>
      <c r="C49">
        <v>1166</v>
      </c>
      <c r="D49">
        <v>5039</v>
      </c>
      <c r="E49">
        <v>33536</v>
      </c>
      <c r="F49">
        <v>465</v>
      </c>
      <c r="G49">
        <v>50</v>
      </c>
      <c r="H49">
        <v>117</v>
      </c>
      <c r="I49">
        <v>2.93</v>
      </c>
      <c r="J49">
        <v>12.68</v>
      </c>
      <c r="K49">
        <v>23.14</v>
      </c>
      <c r="L49">
        <v>34611</v>
      </c>
      <c r="M49">
        <v>5130</v>
      </c>
      <c r="N49">
        <v>14.82</v>
      </c>
      <c r="O49" t="s">
        <v>24</v>
      </c>
      <c r="P49" s="8">
        <f t="shared" si="0"/>
        <v>2.9339976346845827E-2</v>
      </c>
      <c r="Q49" s="8">
        <f t="shared" si="1"/>
        <v>0.12679600412672051</v>
      </c>
    </row>
    <row r="50" spans="1:17" x14ac:dyDescent="0.3">
      <c r="A50" t="s">
        <v>32</v>
      </c>
      <c r="B50">
        <v>39482</v>
      </c>
      <c r="C50">
        <v>141</v>
      </c>
      <c r="D50">
        <v>36110</v>
      </c>
      <c r="E50">
        <v>3231</v>
      </c>
      <c r="F50">
        <v>351</v>
      </c>
      <c r="G50">
        <v>1</v>
      </c>
      <c r="H50">
        <v>421</v>
      </c>
      <c r="I50">
        <v>0.36</v>
      </c>
      <c r="J50">
        <v>91.46</v>
      </c>
      <c r="K50">
        <v>0.39</v>
      </c>
      <c r="L50">
        <v>36936</v>
      </c>
      <c r="M50">
        <v>2546</v>
      </c>
      <c r="N50">
        <v>6.89</v>
      </c>
      <c r="O50" t="s">
        <v>16</v>
      </c>
      <c r="P50" s="8">
        <f t="shared" si="0"/>
        <v>3.5712476571602247E-3</v>
      </c>
      <c r="Q50" s="8">
        <f t="shared" si="1"/>
        <v>0.91459399219897675</v>
      </c>
    </row>
    <row r="51" spans="1:17" x14ac:dyDescent="0.3">
      <c r="A51" t="s">
        <v>26</v>
      </c>
      <c r="B51">
        <v>37390</v>
      </c>
      <c r="C51">
        <v>711</v>
      </c>
      <c r="D51">
        <v>26665</v>
      </c>
      <c r="E51">
        <v>10014</v>
      </c>
      <c r="F51">
        <v>73</v>
      </c>
      <c r="G51">
        <v>6</v>
      </c>
      <c r="H51">
        <v>187</v>
      </c>
      <c r="I51">
        <v>1.9</v>
      </c>
      <c r="J51">
        <v>71.319999999999993</v>
      </c>
      <c r="K51">
        <v>2.67</v>
      </c>
      <c r="L51">
        <v>34981</v>
      </c>
      <c r="M51">
        <v>2409</v>
      </c>
      <c r="N51">
        <v>6.89</v>
      </c>
      <c r="O51" t="s">
        <v>18</v>
      </c>
      <c r="P51" s="8">
        <f t="shared" si="0"/>
        <v>1.901577962021931E-2</v>
      </c>
      <c r="Q51" s="8">
        <f t="shared" si="1"/>
        <v>0.71315859855576358</v>
      </c>
    </row>
    <row r="52" spans="1:17" x14ac:dyDescent="0.3">
      <c r="A52" t="s">
        <v>15</v>
      </c>
      <c r="B52">
        <v>36263</v>
      </c>
      <c r="C52">
        <v>1269</v>
      </c>
      <c r="D52">
        <v>25198</v>
      </c>
      <c r="E52">
        <v>9796</v>
      </c>
      <c r="F52">
        <v>106</v>
      </c>
      <c r="G52">
        <v>10</v>
      </c>
      <c r="H52">
        <v>18</v>
      </c>
      <c r="I52">
        <v>3.5</v>
      </c>
      <c r="J52">
        <v>69.489999999999995</v>
      </c>
      <c r="K52">
        <v>5.04</v>
      </c>
      <c r="L52">
        <v>35526</v>
      </c>
      <c r="M52">
        <v>737</v>
      </c>
      <c r="N52">
        <v>2.0699999999999998</v>
      </c>
      <c r="O52" t="s">
        <v>16</v>
      </c>
      <c r="P52" s="8">
        <f t="shared" si="0"/>
        <v>3.4994346854920991E-2</v>
      </c>
      <c r="Q52" s="8">
        <f t="shared" si="1"/>
        <v>0.69486804732096075</v>
      </c>
    </row>
    <row r="53" spans="1:17" x14ac:dyDescent="0.3">
      <c r="A53" t="s">
        <v>184</v>
      </c>
      <c r="B53">
        <v>34477</v>
      </c>
      <c r="C53">
        <v>1978</v>
      </c>
      <c r="D53">
        <v>30900</v>
      </c>
      <c r="E53">
        <v>1599</v>
      </c>
      <c r="F53">
        <v>65</v>
      </c>
      <c r="G53">
        <v>1</v>
      </c>
      <c r="H53">
        <v>200</v>
      </c>
      <c r="I53">
        <v>5.74</v>
      </c>
      <c r="J53">
        <v>89.62</v>
      </c>
      <c r="K53">
        <v>6.4</v>
      </c>
      <c r="L53">
        <v>33634</v>
      </c>
      <c r="M53">
        <v>843</v>
      </c>
      <c r="N53">
        <v>2.5099999999999998</v>
      </c>
      <c r="O53" t="s">
        <v>18</v>
      </c>
      <c r="P53" s="8">
        <f t="shared" si="0"/>
        <v>5.7371581054036024E-2</v>
      </c>
      <c r="Q53" s="8">
        <f t="shared" si="1"/>
        <v>0.89624967369550712</v>
      </c>
    </row>
    <row r="54" spans="1:17" x14ac:dyDescent="0.3">
      <c r="A54" t="s">
        <v>88</v>
      </c>
      <c r="B54">
        <v>33624</v>
      </c>
      <c r="C54">
        <v>168</v>
      </c>
      <c r="D54">
        <v>29801</v>
      </c>
      <c r="E54">
        <v>3655</v>
      </c>
      <c r="F54">
        <v>655</v>
      </c>
      <c r="G54">
        <v>0</v>
      </c>
      <c r="H54">
        <v>307</v>
      </c>
      <c r="I54">
        <v>0.5</v>
      </c>
      <c r="J54">
        <v>88.63</v>
      </c>
      <c r="K54">
        <v>0.56000000000000005</v>
      </c>
      <c r="L54">
        <v>28430</v>
      </c>
      <c r="M54">
        <v>5194</v>
      </c>
      <c r="N54">
        <v>18.27</v>
      </c>
      <c r="O54" t="s">
        <v>20</v>
      </c>
      <c r="P54" s="8">
        <f t="shared" si="0"/>
        <v>4.9964311206281229E-3</v>
      </c>
      <c r="Q54" s="8">
        <f t="shared" si="1"/>
        <v>0.88630145134427785</v>
      </c>
    </row>
    <row r="55" spans="1:17" x14ac:dyDescent="0.3">
      <c r="A55" t="s">
        <v>115</v>
      </c>
      <c r="B55">
        <v>33296</v>
      </c>
      <c r="C55">
        <v>1301</v>
      </c>
      <c r="D55">
        <v>21205</v>
      </c>
      <c r="E55">
        <v>10790</v>
      </c>
      <c r="F55">
        <v>483</v>
      </c>
      <c r="G55">
        <v>24</v>
      </c>
      <c r="H55">
        <v>817</v>
      </c>
      <c r="I55">
        <v>3.91</v>
      </c>
      <c r="J55">
        <v>63.69</v>
      </c>
      <c r="K55">
        <v>6.14</v>
      </c>
      <c r="L55">
        <v>27143</v>
      </c>
      <c r="M55">
        <v>6153</v>
      </c>
      <c r="N55">
        <v>22.67</v>
      </c>
      <c r="O55" t="s">
        <v>18</v>
      </c>
      <c r="P55" s="8">
        <f t="shared" si="0"/>
        <v>3.9073762614127823E-2</v>
      </c>
      <c r="Q55" s="8">
        <f t="shared" si="1"/>
        <v>0.63686328688130711</v>
      </c>
    </row>
    <row r="56" spans="1:17" x14ac:dyDescent="0.3">
      <c r="A56" t="s">
        <v>109</v>
      </c>
      <c r="B56">
        <v>31142</v>
      </c>
      <c r="C56">
        <v>998</v>
      </c>
      <c r="D56">
        <v>21970</v>
      </c>
      <c r="E56">
        <v>8174</v>
      </c>
      <c r="F56">
        <v>594</v>
      </c>
      <c r="G56">
        <v>0</v>
      </c>
      <c r="H56">
        <v>364</v>
      </c>
      <c r="I56">
        <v>3.2</v>
      </c>
      <c r="J56">
        <v>70.55</v>
      </c>
      <c r="K56">
        <v>4.54</v>
      </c>
      <c r="L56">
        <v>25706</v>
      </c>
      <c r="M56">
        <v>5436</v>
      </c>
      <c r="N56">
        <v>21.15</v>
      </c>
      <c r="O56" t="s">
        <v>28</v>
      </c>
      <c r="P56" s="8">
        <f t="shared" si="0"/>
        <v>3.2046753580373774E-2</v>
      </c>
      <c r="Q56" s="8">
        <f t="shared" si="1"/>
        <v>0.70547813242566304</v>
      </c>
    </row>
    <row r="57" spans="1:17" x14ac:dyDescent="0.3">
      <c r="A57" t="s">
        <v>30</v>
      </c>
      <c r="B57">
        <v>30446</v>
      </c>
      <c r="C57">
        <v>423</v>
      </c>
      <c r="D57">
        <v>23242</v>
      </c>
      <c r="E57">
        <v>6781</v>
      </c>
      <c r="F57">
        <v>396</v>
      </c>
      <c r="G57">
        <v>6</v>
      </c>
      <c r="H57">
        <v>558</v>
      </c>
      <c r="I57">
        <v>1.39</v>
      </c>
      <c r="J57">
        <v>76.34</v>
      </c>
      <c r="K57">
        <v>1.82</v>
      </c>
      <c r="L57">
        <v>27890</v>
      </c>
      <c r="M57">
        <v>2556</v>
      </c>
      <c r="N57">
        <v>9.16</v>
      </c>
      <c r="O57" t="s">
        <v>18</v>
      </c>
      <c r="P57" s="8">
        <f t="shared" si="0"/>
        <v>1.389345069959929E-2</v>
      </c>
      <c r="Q57" s="8">
        <f t="shared" si="1"/>
        <v>0.76338435262431847</v>
      </c>
    </row>
    <row r="58" spans="1:17" x14ac:dyDescent="0.3">
      <c r="A58" t="s">
        <v>19</v>
      </c>
      <c r="B58">
        <v>27973</v>
      </c>
      <c r="C58">
        <v>1163</v>
      </c>
      <c r="D58">
        <v>18837</v>
      </c>
      <c r="E58">
        <v>7973</v>
      </c>
      <c r="F58">
        <v>616</v>
      </c>
      <c r="G58">
        <v>8</v>
      </c>
      <c r="H58">
        <v>749</v>
      </c>
      <c r="I58">
        <v>4.16</v>
      </c>
      <c r="J58">
        <v>67.34</v>
      </c>
      <c r="K58">
        <v>6.17</v>
      </c>
      <c r="L58">
        <v>23691</v>
      </c>
      <c r="M58">
        <v>4282</v>
      </c>
      <c r="N58">
        <v>18.07</v>
      </c>
      <c r="O58" t="s">
        <v>20</v>
      </c>
      <c r="P58" s="8">
        <f t="shared" si="0"/>
        <v>4.1575805240767885E-2</v>
      </c>
      <c r="Q58" s="8">
        <f t="shared" si="1"/>
        <v>0.67339934937260926</v>
      </c>
    </row>
    <row r="59" spans="1:17" x14ac:dyDescent="0.3">
      <c r="A59" t="s">
        <v>105</v>
      </c>
      <c r="B59">
        <v>25892</v>
      </c>
      <c r="C59">
        <v>1764</v>
      </c>
      <c r="D59">
        <v>23364</v>
      </c>
      <c r="E59">
        <v>764</v>
      </c>
      <c r="F59">
        <v>11</v>
      </c>
      <c r="G59">
        <v>0</v>
      </c>
      <c r="H59">
        <v>0</v>
      </c>
      <c r="I59">
        <v>6.81</v>
      </c>
      <c r="J59">
        <v>90.24</v>
      </c>
      <c r="K59">
        <v>7.55</v>
      </c>
      <c r="L59">
        <v>25766</v>
      </c>
      <c r="M59">
        <v>126</v>
      </c>
      <c r="N59">
        <v>0.49</v>
      </c>
      <c r="O59" t="s">
        <v>18</v>
      </c>
      <c r="P59" s="8">
        <f t="shared" si="0"/>
        <v>6.8129151861578863E-2</v>
      </c>
      <c r="Q59" s="8">
        <f t="shared" si="1"/>
        <v>0.90236366445234051</v>
      </c>
    </row>
    <row r="60" spans="1:17" x14ac:dyDescent="0.3">
      <c r="A60" t="s">
        <v>169</v>
      </c>
      <c r="B60">
        <v>24141</v>
      </c>
      <c r="C60">
        <v>543</v>
      </c>
      <c r="D60">
        <v>0</v>
      </c>
      <c r="E60">
        <v>23598</v>
      </c>
      <c r="F60">
        <v>411</v>
      </c>
      <c r="G60">
        <v>9</v>
      </c>
      <c r="H60">
        <v>0</v>
      </c>
      <c r="I60">
        <v>2.25</v>
      </c>
      <c r="J60">
        <v>0</v>
      </c>
      <c r="K60" t="s">
        <v>54</v>
      </c>
      <c r="L60">
        <v>21253</v>
      </c>
      <c r="M60">
        <v>2888</v>
      </c>
      <c r="N60">
        <v>13.59</v>
      </c>
      <c r="O60" t="s">
        <v>18</v>
      </c>
      <c r="P60" s="8">
        <f t="shared" si="0"/>
        <v>2.2492854479930408E-2</v>
      </c>
      <c r="Q60" s="8">
        <f t="shared" si="1"/>
        <v>0</v>
      </c>
    </row>
    <row r="61" spans="1:17" x14ac:dyDescent="0.3">
      <c r="A61" t="s">
        <v>134</v>
      </c>
      <c r="B61">
        <v>23154</v>
      </c>
      <c r="C61">
        <v>748</v>
      </c>
      <c r="D61">
        <v>16154</v>
      </c>
      <c r="E61">
        <v>6252</v>
      </c>
      <c r="F61">
        <v>120</v>
      </c>
      <c r="G61">
        <v>13</v>
      </c>
      <c r="H61">
        <v>245</v>
      </c>
      <c r="I61">
        <v>3.23</v>
      </c>
      <c r="J61">
        <v>69.77</v>
      </c>
      <c r="K61">
        <v>4.63</v>
      </c>
      <c r="L61">
        <v>21115</v>
      </c>
      <c r="M61">
        <v>2039</v>
      </c>
      <c r="N61">
        <v>9.66</v>
      </c>
      <c r="O61" t="s">
        <v>18</v>
      </c>
      <c r="P61" s="8">
        <f t="shared" si="0"/>
        <v>3.2305433186490456E-2</v>
      </c>
      <c r="Q61" s="8">
        <f t="shared" si="1"/>
        <v>0.69767642739915348</v>
      </c>
    </row>
    <row r="62" spans="1:17" x14ac:dyDescent="0.3">
      <c r="A62" t="s">
        <v>201</v>
      </c>
      <c r="B62">
        <v>21209</v>
      </c>
      <c r="C62">
        <v>121</v>
      </c>
      <c r="D62">
        <v>11674</v>
      </c>
      <c r="E62">
        <v>9414</v>
      </c>
      <c r="F62">
        <v>678</v>
      </c>
      <c r="G62">
        <v>5</v>
      </c>
      <c r="H62">
        <v>569</v>
      </c>
      <c r="I62">
        <v>0.56999999999999995</v>
      </c>
      <c r="J62">
        <v>55.04</v>
      </c>
      <c r="K62">
        <v>1.04</v>
      </c>
      <c r="L62">
        <v>17149</v>
      </c>
      <c r="M62">
        <v>4060</v>
      </c>
      <c r="N62">
        <v>23.67</v>
      </c>
      <c r="O62" t="s">
        <v>18</v>
      </c>
      <c r="P62" s="8">
        <f t="shared" si="0"/>
        <v>5.7051251827054551E-3</v>
      </c>
      <c r="Q62" s="8">
        <f t="shared" si="1"/>
        <v>0.55042670564383045</v>
      </c>
    </row>
    <row r="63" spans="1:17" x14ac:dyDescent="0.3">
      <c r="A63" t="s">
        <v>138</v>
      </c>
      <c r="B63">
        <v>20887</v>
      </c>
      <c r="C63">
        <v>316</v>
      </c>
      <c r="D63">
        <v>16553</v>
      </c>
      <c r="E63">
        <v>4018</v>
      </c>
      <c r="F63">
        <v>609</v>
      </c>
      <c r="G63">
        <v>3</v>
      </c>
      <c r="H63">
        <v>115</v>
      </c>
      <c r="I63">
        <v>1.51</v>
      </c>
      <c r="J63">
        <v>79.25</v>
      </c>
      <c r="K63">
        <v>1.91</v>
      </c>
      <c r="L63">
        <v>17562</v>
      </c>
      <c r="M63">
        <v>3325</v>
      </c>
      <c r="N63">
        <v>18.93</v>
      </c>
      <c r="O63" t="s">
        <v>16</v>
      </c>
      <c r="P63" s="8">
        <f t="shared" si="0"/>
        <v>1.5129027624838417E-2</v>
      </c>
      <c r="Q63" s="8">
        <f t="shared" si="1"/>
        <v>0.79250251352515921</v>
      </c>
    </row>
    <row r="64" spans="1:17" x14ac:dyDescent="0.3">
      <c r="A64" t="s">
        <v>29</v>
      </c>
      <c r="B64">
        <v>20558</v>
      </c>
      <c r="C64">
        <v>713</v>
      </c>
      <c r="D64">
        <v>18246</v>
      </c>
      <c r="E64">
        <v>1599</v>
      </c>
      <c r="F64">
        <v>86</v>
      </c>
      <c r="G64">
        <v>1</v>
      </c>
      <c r="H64">
        <v>37</v>
      </c>
      <c r="I64">
        <v>3.47</v>
      </c>
      <c r="J64">
        <v>88.75</v>
      </c>
      <c r="K64">
        <v>3.91</v>
      </c>
      <c r="L64">
        <v>19743</v>
      </c>
      <c r="M64">
        <v>815</v>
      </c>
      <c r="N64">
        <v>4.13</v>
      </c>
      <c r="O64" t="s">
        <v>18</v>
      </c>
      <c r="P64" s="8">
        <f t="shared" si="0"/>
        <v>3.4682362097480303E-2</v>
      </c>
      <c r="Q64" s="8">
        <f t="shared" si="1"/>
        <v>0.88753769821967121</v>
      </c>
    </row>
    <row r="65" spans="1:17" x14ac:dyDescent="0.3">
      <c r="A65" t="s">
        <v>141</v>
      </c>
      <c r="B65">
        <v>18752</v>
      </c>
      <c r="C65">
        <v>48</v>
      </c>
      <c r="D65">
        <v>13754</v>
      </c>
      <c r="E65">
        <v>4950</v>
      </c>
      <c r="F65">
        <v>139</v>
      </c>
      <c r="G65">
        <v>3</v>
      </c>
      <c r="H65">
        <v>626</v>
      </c>
      <c r="I65">
        <v>0.26</v>
      </c>
      <c r="J65">
        <v>73.349999999999994</v>
      </c>
      <c r="K65">
        <v>0.35</v>
      </c>
      <c r="L65">
        <v>17844</v>
      </c>
      <c r="M65">
        <v>908</v>
      </c>
      <c r="N65">
        <v>5.09</v>
      </c>
      <c r="O65" t="s">
        <v>34</v>
      </c>
      <c r="P65" s="8">
        <f t="shared" si="0"/>
        <v>2.5597269624573378E-3</v>
      </c>
      <c r="Q65" s="8">
        <f t="shared" si="1"/>
        <v>0.73346843003412965</v>
      </c>
    </row>
    <row r="66" spans="1:17" x14ac:dyDescent="0.3">
      <c r="A66" t="s">
        <v>112</v>
      </c>
      <c r="B66">
        <v>17975</v>
      </c>
      <c r="C66">
        <v>285</v>
      </c>
      <c r="D66">
        <v>7833</v>
      </c>
      <c r="E66">
        <v>9857</v>
      </c>
      <c r="F66">
        <v>372</v>
      </c>
      <c r="G66">
        <v>5</v>
      </c>
      <c r="H66">
        <v>90</v>
      </c>
      <c r="I66">
        <v>1.59</v>
      </c>
      <c r="J66">
        <v>43.58</v>
      </c>
      <c r="K66">
        <v>3.64</v>
      </c>
      <c r="L66">
        <v>13771</v>
      </c>
      <c r="M66">
        <v>4204</v>
      </c>
      <c r="N66">
        <v>30.53</v>
      </c>
      <c r="O66" t="s">
        <v>20</v>
      </c>
      <c r="P66" s="8">
        <f t="shared" si="0"/>
        <v>1.5855354659248956E-2</v>
      </c>
      <c r="Q66" s="8">
        <f t="shared" si="1"/>
        <v>0.4357719054242003</v>
      </c>
    </row>
    <row r="67" spans="1:17" x14ac:dyDescent="0.3">
      <c r="A67" t="s">
        <v>52</v>
      </c>
      <c r="B67">
        <v>17110</v>
      </c>
      <c r="C67">
        <v>391</v>
      </c>
      <c r="D67">
        <v>14539</v>
      </c>
      <c r="E67">
        <v>2180</v>
      </c>
      <c r="F67">
        <v>402</v>
      </c>
      <c r="G67">
        <v>6</v>
      </c>
      <c r="H67">
        <v>0</v>
      </c>
      <c r="I67">
        <v>2.29</v>
      </c>
      <c r="J67">
        <v>84.97</v>
      </c>
      <c r="K67">
        <v>2.69</v>
      </c>
      <c r="L67">
        <v>16157</v>
      </c>
      <c r="M67">
        <v>953</v>
      </c>
      <c r="N67">
        <v>5.9</v>
      </c>
      <c r="O67" t="s">
        <v>20</v>
      </c>
      <c r="P67" s="8">
        <f t="shared" ref="P67:P130" si="2">C67/B67</f>
        <v>2.2852133255406196E-2</v>
      </c>
      <c r="Q67" s="8">
        <f t="shared" ref="Q67:Q130" si="3">D67/B67</f>
        <v>0.84973699590882523</v>
      </c>
    </row>
    <row r="68" spans="1:17" x14ac:dyDescent="0.3">
      <c r="A68" t="s">
        <v>202</v>
      </c>
      <c r="B68">
        <v>15988</v>
      </c>
      <c r="C68">
        <v>146</v>
      </c>
      <c r="D68">
        <v>9959</v>
      </c>
      <c r="E68">
        <v>5883</v>
      </c>
      <c r="F68">
        <v>525</v>
      </c>
      <c r="G68">
        <v>4</v>
      </c>
      <c r="H68">
        <v>213</v>
      </c>
      <c r="I68">
        <v>0.91</v>
      </c>
      <c r="J68">
        <v>62.29</v>
      </c>
      <c r="K68">
        <v>1.47</v>
      </c>
      <c r="L68">
        <v>12334</v>
      </c>
      <c r="M68">
        <v>3654</v>
      </c>
      <c r="N68">
        <v>29.63</v>
      </c>
      <c r="O68" t="s">
        <v>24</v>
      </c>
      <c r="P68" s="8">
        <f t="shared" si="2"/>
        <v>9.1318488866649981E-3</v>
      </c>
      <c r="Q68" s="8">
        <f t="shared" si="3"/>
        <v>0.62290467850888165</v>
      </c>
    </row>
    <row r="69" spans="1:17" x14ac:dyDescent="0.3">
      <c r="A69" t="s">
        <v>63</v>
      </c>
      <c r="B69">
        <v>15841</v>
      </c>
      <c r="C69">
        <v>115</v>
      </c>
      <c r="D69">
        <v>3824</v>
      </c>
      <c r="E69">
        <v>11902</v>
      </c>
      <c r="F69">
        <v>612</v>
      </c>
      <c r="G69">
        <v>11</v>
      </c>
      <c r="H69">
        <v>88</v>
      </c>
      <c r="I69">
        <v>0.73</v>
      </c>
      <c r="J69">
        <v>24.14</v>
      </c>
      <c r="K69">
        <v>3.01</v>
      </c>
      <c r="L69">
        <v>11534</v>
      </c>
      <c r="M69">
        <v>4307</v>
      </c>
      <c r="N69">
        <v>37.340000000000003</v>
      </c>
      <c r="O69" t="s">
        <v>24</v>
      </c>
      <c r="P69" s="8">
        <f t="shared" si="2"/>
        <v>7.2596426993245377E-3</v>
      </c>
      <c r="Q69" s="8">
        <f t="shared" si="3"/>
        <v>0.24139890158449592</v>
      </c>
    </row>
    <row r="70" spans="1:17" x14ac:dyDescent="0.3">
      <c r="A70" t="s">
        <v>64</v>
      </c>
      <c r="B70">
        <v>15655</v>
      </c>
      <c r="C70">
        <v>96</v>
      </c>
      <c r="D70">
        <v>10361</v>
      </c>
      <c r="E70">
        <v>5198</v>
      </c>
      <c r="F70">
        <v>59</v>
      </c>
      <c r="G70">
        <v>0</v>
      </c>
      <c r="H70">
        <v>183</v>
      </c>
      <c r="I70">
        <v>0.61</v>
      </c>
      <c r="J70">
        <v>66.180000000000007</v>
      </c>
      <c r="K70">
        <v>0.93</v>
      </c>
      <c r="L70">
        <v>14312</v>
      </c>
      <c r="M70">
        <v>1343</v>
      </c>
      <c r="N70">
        <v>9.3800000000000008</v>
      </c>
      <c r="O70" t="s">
        <v>20</v>
      </c>
      <c r="P70" s="8">
        <f t="shared" si="2"/>
        <v>6.1322261258383902E-3</v>
      </c>
      <c r="Q70" s="8">
        <f t="shared" si="3"/>
        <v>0.66183328010220377</v>
      </c>
    </row>
    <row r="71" spans="1:17" x14ac:dyDescent="0.3">
      <c r="A71" t="s">
        <v>68</v>
      </c>
      <c r="B71">
        <v>15516</v>
      </c>
      <c r="C71">
        <v>373</v>
      </c>
      <c r="D71">
        <v>11428</v>
      </c>
      <c r="E71">
        <v>3715</v>
      </c>
      <c r="F71">
        <v>192</v>
      </c>
      <c r="G71">
        <v>2</v>
      </c>
      <c r="H71">
        <v>0</v>
      </c>
      <c r="I71">
        <v>2.4</v>
      </c>
      <c r="J71">
        <v>73.650000000000006</v>
      </c>
      <c r="K71">
        <v>3.26</v>
      </c>
      <c r="L71">
        <v>14098</v>
      </c>
      <c r="M71">
        <v>1418</v>
      </c>
      <c r="N71">
        <v>10.06</v>
      </c>
      <c r="O71" t="s">
        <v>18</v>
      </c>
      <c r="P71" s="8">
        <f t="shared" si="2"/>
        <v>2.4039700953854087E-2</v>
      </c>
      <c r="Q71" s="8">
        <f t="shared" si="3"/>
        <v>0.7365300335137922</v>
      </c>
    </row>
    <row r="72" spans="1:17" x14ac:dyDescent="0.3">
      <c r="A72" t="s">
        <v>27</v>
      </c>
      <c r="B72">
        <v>15303</v>
      </c>
      <c r="C72">
        <v>167</v>
      </c>
      <c r="D72">
        <v>9311</v>
      </c>
      <c r="E72">
        <v>5825</v>
      </c>
      <c r="F72">
        <v>368</v>
      </c>
      <c r="G72">
        <v>6</v>
      </c>
      <c r="H72">
        <v>137</v>
      </c>
      <c r="I72">
        <v>1.0900000000000001</v>
      </c>
      <c r="J72">
        <v>60.84</v>
      </c>
      <c r="K72">
        <v>1.79</v>
      </c>
      <c r="L72">
        <v>12428</v>
      </c>
      <c r="M72">
        <v>2875</v>
      </c>
      <c r="N72">
        <v>23.13</v>
      </c>
      <c r="O72" t="s">
        <v>28</v>
      </c>
      <c r="P72" s="8">
        <f t="shared" si="2"/>
        <v>1.0912892896817617E-2</v>
      </c>
      <c r="Q72" s="8">
        <f t="shared" si="3"/>
        <v>0.60844278899562176</v>
      </c>
    </row>
    <row r="73" spans="1:17" x14ac:dyDescent="0.3">
      <c r="A73" t="s">
        <v>75</v>
      </c>
      <c r="B73">
        <v>15035</v>
      </c>
      <c r="C73">
        <v>408</v>
      </c>
      <c r="D73">
        <v>7778</v>
      </c>
      <c r="E73">
        <v>6849</v>
      </c>
      <c r="F73">
        <v>405</v>
      </c>
      <c r="G73">
        <v>8</v>
      </c>
      <c r="H73">
        <v>130</v>
      </c>
      <c r="I73">
        <v>2.71</v>
      </c>
      <c r="J73">
        <v>51.73</v>
      </c>
      <c r="K73">
        <v>5.25</v>
      </c>
      <c r="L73">
        <v>12207</v>
      </c>
      <c r="M73">
        <v>2828</v>
      </c>
      <c r="N73">
        <v>23.17</v>
      </c>
      <c r="O73" t="s">
        <v>24</v>
      </c>
      <c r="P73" s="8">
        <f t="shared" si="2"/>
        <v>2.7136681077485868E-2</v>
      </c>
      <c r="Q73" s="8">
        <f t="shared" si="3"/>
        <v>0.51732623877618888</v>
      </c>
    </row>
    <row r="74" spans="1:17" x14ac:dyDescent="0.3">
      <c r="A74" t="s">
        <v>80</v>
      </c>
      <c r="B74">
        <v>14547</v>
      </c>
      <c r="C74">
        <v>228</v>
      </c>
      <c r="D74">
        <v>6386</v>
      </c>
      <c r="E74">
        <v>7933</v>
      </c>
      <c r="F74">
        <v>579</v>
      </c>
      <c r="G74">
        <v>5</v>
      </c>
      <c r="H74">
        <v>170</v>
      </c>
      <c r="I74">
        <v>1.57</v>
      </c>
      <c r="J74">
        <v>43.9</v>
      </c>
      <c r="K74">
        <v>3.57</v>
      </c>
      <c r="L74">
        <v>10207</v>
      </c>
      <c r="M74">
        <v>4340</v>
      </c>
      <c r="N74">
        <v>42.52</v>
      </c>
      <c r="O74" t="s">
        <v>20</v>
      </c>
      <c r="P74" s="8">
        <f t="shared" si="2"/>
        <v>1.5673334708187256E-2</v>
      </c>
      <c r="Q74" s="8">
        <f t="shared" si="3"/>
        <v>0.43899085722142023</v>
      </c>
    </row>
    <row r="75" spans="1:17" x14ac:dyDescent="0.3">
      <c r="A75" t="s">
        <v>177</v>
      </c>
      <c r="B75">
        <v>14203</v>
      </c>
      <c r="C75">
        <v>300</v>
      </c>
      <c r="D75">
        <v>13007</v>
      </c>
      <c r="E75">
        <v>896</v>
      </c>
      <c r="F75">
        <v>28</v>
      </c>
      <c r="G75">
        <v>1</v>
      </c>
      <c r="H75">
        <v>102</v>
      </c>
      <c r="I75">
        <v>2.11</v>
      </c>
      <c r="J75">
        <v>91.58</v>
      </c>
      <c r="K75">
        <v>2.31</v>
      </c>
      <c r="L75">
        <v>13816</v>
      </c>
      <c r="M75">
        <v>387</v>
      </c>
      <c r="N75">
        <v>2.8</v>
      </c>
      <c r="O75" t="s">
        <v>28</v>
      </c>
      <c r="P75" s="8">
        <f t="shared" si="2"/>
        <v>2.1122298106033936E-2</v>
      </c>
      <c r="Q75" s="8">
        <f t="shared" si="3"/>
        <v>0.91579243821727807</v>
      </c>
    </row>
    <row r="76" spans="1:17" x14ac:dyDescent="0.3">
      <c r="A76" t="s">
        <v>69</v>
      </c>
      <c r="B76">
        <v>13761</v>
      </c>
      <c r="C76">
        <v>613</v>
      </c>
      <c r="D76">
        <v>12605</v>
      </c>
      <c r="E76">
        <v>543</v>
      </c>
      <c r="F76">
        <v>109</v>
      </c>
      <c r="G76">
        <v>0</v>
      </c>
      <c r="H76">
        <v>77</v>
      </c>
      <c r="I76">
        <v>4.45</v>
      </c>
      <c r="J76">
        <v>91.6</v>
      </c>
      <c r="K76">
        <v>4.8600000000000003</v>
      </c>
      <c r="L76">
        <v>13453</v>
      </c>
      <c r="M76">
        <v>308</v>
      </c>
      <c r="N76">
        <v>2.29</v>
      </c>
      <c r="O76" t="s">
        <v>18</v>
      </c>
      <c r="P76" s="8">
        <f t="shared" si="2"/>
        <v>4.454618123682872E-2</v>
      </c>
      <c r="Q76" s="8">
        <f t="shared" si="3"/>
        <v>0.91599447714555626</v>
      </c>
    </row>
    <row r="77" spans="1:17" x14ac:dyDescent="0.3">
      <c r="A77" t="s">
        <v>181</v>
      </c>
      <c r="B77">
        <v>11424</v>
      </c>
      <c r="C77">
        <v>720</v>
      </c>
      <c r="D77">
        <v>5939</v>
      </c>
      <c r="E77">
        <v>4765</v>
      </c>
      <c r="F77">
        <v>39</v>
      </c>
      <c r="G77">
        <v>3</v>
      </c>
      <c r="H77">
        <v>49</v>
      </c>
      <c r="I77">
        <v>6.3</v>
      </c>
      <c r="J77">
        <v>51.99</v>
      </c>
      <c r="K77">
        <v>12.12</v>
      </c>
      <c r="L77">
        <v>10992</v>
      </c>
      <c r="M77">
        <v>432</v>
      </c>
      <c r="N77">
        <v>3.93</v>
      </c>
      <c r="O77" t="s">
        <v>16</v>
      </c>
      <c r="P77" s="8">
        <f t="shared" si="2"/>
        <v>6.3025210084033612E-2</v>
      </c>
      <c r="Q77" s="8">
        <f t="shared" si="3"/>
        <v>0.51987044817927175</v>
      </c>
    </row>
    <row r="78" spans="1:17" x14ac:dyDescent="0.3">
      <c r="A78" t="s">
        <v>46</v>
      </c>
      <c r="B78">
        <v>10621</v>
      </c>
      <c r="C78">
        <v>347</v>
      </c>
      <c r="D78">
        <v>5585</v>
      </c>
      <c r="E78">
        <v>4689</v>
      </c>
      <c r="F78">
        <v>194</v>
      </c>
      <c r="G78">
        <v>7</v>
      </c>
      <c r="H78">
        <v>230</v>
      </c>
      <c r="I78">
        <v>3.27</v>
      </c>
      <c r="J78">
        <v>52.58</v>
      </c>
      <c r="K78">
        <v>6.21</v>
      </c>
      <c r="L78">
        <v>8929</v>
      </c>
      <c r="M78">
        <v>1692</v>
      </c>
      <c r="N78">
        <v>18.95</v>
      </c>
      <c r="O78" t="s">
        <v>18</v>
      </c>
      <c r="P78" s="8">
        <f t="shared" si="2"/>
        <v>3.2671123246398641E-2</v>
      </c>
      <c r="Q78" s="8">
        <f t="shared" si="3"/>
        <v>0.52584502400903865</v>
      </c>
    </row>
    <row r="79" spans="1:17" x14ac:dyDescent="0.3">
      <c r="A79" t="s">
        <v>204</v>
      </c>
      <c r="B79">
        <v>10621</v>
      </c>
      <c r="C79">
        <v>78</v>
      </c>
      <c r="D79">
        <v>3752</v>
      </c>
      <c r="E79">
        <v>6791</v>
      </c>
      <c r="F79">
        <v>152</v>
      </c>
      <c r="G79">
        <v>2</v>
      </c>
      <c r="H79">
        <v>0</v>
      </c>
      <c r="I79">
        <v>0.73</v>
      </c>
      <c r="J79">
        <v>35.33</v>
      </c>
      <c r="K79">
        <v>2.08</v>
      </c>
      <c r="L79">
        <v>8916</v>
      </c>
      <c r="M79">
        <v>1705</v>
      </c>
      <c r="N79">
        <v>19.12</v>
      </c>
      <c r="O79" t="s">
        <v>16</v>
      </c>
      <c r="P79" s="8">
        <f t="shared" si="2"/>
        <v>7.3439412484700125E-3</v>
      </c>
      <c r="Q79" s="8">
        <f t="shared" si="3"/>
        <v>0.35326240466999342</v>
      </c>
    </row>
    <row r="80" spans="1:17" x14ac:dyDescent="0.3">
      <c r="A80" t="s">
        <v>42</v>
      </c>
      <c r="B80">
        <v>10498</v>
      </c>
      <c r="C80">
        <v>294</v>
      </c>
      <c r="D80">
        <v>4930</v>
      </c>
      <c r="E80">
        <v>5274</v>
      </c>
      <c r="F80">
        <v>731</v>
      </c>
      <c r="G80">
        <v>14</v>
      </c>
      <c r="H80">
        <v>375</v>
      </c>
      <c r="I80">
        <v>2.8</v>
      </c>
      <c r="J80">
        <v>46.96</v>
      </c>
      <c r="K80">
        <v>5.96</v>
      </c>
      <c r="L80">
        <v>8479</v>
      </c>
      <c r="M80">
        <v>2019</v>
      </c>
      <c r="N80">
        <v>23.81</v>
      </c>
      <c r="O80" t="s">
        <v>18</v>
      </c>
      <c r="P80" s="8">
        <f t="shared" si="2"/>
        <v>2.8005334349399887E-2</v>
      </c>
      <c r="Q80" s="8">
        <f t="shared" si="3"/>
        <v>0.46961325966850831</v>
      </c>
    </row>
    <row r="81" spans="1:17" x14ac:dyDescent="0.3">
      <c r="A81" t="s">
        <v>147</v>
      </c>
      <c r="B81">
        <v>10213</v>
      </c>
      <c r="C81">
        <v>466</v>
      </c>
      <c r="D81">
        <v>5564</v>
      </c>
      <c r="E81">
        <v>4183</v>
      </c>
      <c r="F81">
        <v>127</v>
      </c>
      <c r="G81">
        <v>6</v>
      </c>
      <c r="H81">
        <v>137</v>
      </c>
      <c r="I81">
        <v>4.5599999999999996</v>
      </c>
      <c r="J81">
        <v>54.48</v>
      </c>
      <c r="K81">
        <v>8.3800000000000008</v>
      </c>
      <c r="L81">
        <v>9249</v>
      </c>
      <c r="M81">
        <v>964</v>
      </c>
      <c r="N81">
        <v>10.42</v>
      </c>
      <c r="O81" t="s">
        <v>18</v>
      </c>
      <c r="P81" s="8">
        <f t="shared" si="2"/>
        <v>4.5628121022226575E-2</v>
      </c>
      <c r="Q81" s="8">
        <f t="shared" si="3"/>
        <v>0.54479584842847351</v>
      </c>
    </row>
    <row r="82" spans="1:17" x14ac:dyDescent="0.3">
      <c r="A82" t="s">
        <v>168</v>
      </c>
      <c r="B82">
        <v>9764</v>
      </c>
      <c r="C82">
        <v>194</v>
      </c>
      <c r="D82">
        <v>6477</v>
      </c>
      <c r="E82">
        <v>3093</v>
      </c>
      <c r="F82">
        <v>83</v>
      </c>
      <c r="G82">
        <v>3</v>
      </c>
      <c r="H82">
        <v>68</v>
      </c>
      <c r="I82">
        <v>1.99</v>
      </c>
      <c r="J82">
        <v>66.34</v>
      </c>
      <c r="K82">
        <v>3</v>
      </c>
      <c r="L82">
        <v>8948</v>
      </c>
      <c r="M82">
        <v>816</v>
      </c>
      <c r="N82">
        <v>9.1199999999999992</v>
      </c>
      <c r="O82" t="s">
        <v>20</v>
      </c>
      <c r="P82" s="8">
        <f t="shared" si="2"/>
        <v>1.9868906185989348E-2</v>
      </c>
      <c r="Q82" s="8">
        <f t="shared" si="3"/>
        <v>0.66335518230233514</v>
      </c>
    </row>
    <row r="83" spans="1:17" x14ac:dyDescent="0.3">
      <c r="A83" t="s">
        <v>125</v>
      </c>
      <c r="B83">
        <v>9690</v>
      </c>
      <c r="C83">
        <v>91</v>
      </c>
      <c r="D83">
        <v>6260</v>
      </c>
      <c r="E83">
        <v>3339</v>
      </c>
      <c r="F83">
        <v>395</v>
      </c>
      <c r="G83">
        <v>6</v>
      </c>
      <c r="H83">
        <v>681</v>
      </c>
      <c r="I83">
        <v>0.94</v>
      </c>
      <c r="J83">
        <v>64.599999999999994</v>
      </c>
      <c r="K83">
        <v>1.45</v>
      </c>
      <c r="L83">
        <v>7153</v>
      </c>
      <c r="M83">
        <v>2537</v>
      </c>
      <c r="N83">
        <v>35.47</v>
      </c>
      <c r="O83" t="s">
        <v>20</v>
      </c>
      <c r="P83" s="8">
        <f t="shared" si="2"/>
        <v>9.3911248710010324E-3</v>
      </c>
      <c r="Q83" s="8">
        <f t="shared" si="3"/>
        <v>0.6460268317853457</v>
      </c>
    </row>
    <row r="84" spans="1:17" x14ac:dyDescent="0.3">
      <c r="A84" t="s">
        <v>148</v>
      </c>
      <c r="B84">
        <v>9132</v>
      </c>
      <c r="C84">
        <v>255</v>
      </c>
      <c r="D84">
        <v>8752</v>
      </c>
      <c r="E84">
        <v>125</v>
      </c>
      <c r="F84">
        <v>15</v>
      </c>
      <c r="G84">
        <v>0</v>
      </c>
      <c r="H84">
        <v>0</v>
      </c>
      <c r="I84">
        <v>2.79</v>
      </c>
      <c r="J84">
        <v>95.84</v>
      </c>
      <c r="K84">
        <v>2.91</v>
      </c>
      <c r="L84">
        <v>9034</v>
      </c>
      <c r="M84">
        <v>98</v>
      </c>
      <c r="N84">
        <v>1.08</v>
      </c>
      <c r="O84" t="s">
        <v>18</v>
      </c>
      <c r="P84" s="8">
        <f t="shared" si="2"/>
        <v>2.7923784494086726E-2</v>
      </c>
      <c r="Q84" s="8">
        <f t="shared" si="3"/>
        <v>0.95838808585194923</v>
      </c>
    </row>
    <row r="85" spans="1:17" x14ac:dyDescent="0.3">
      <c r="A85" t="s">
        <v>127</v>
      </c>
      <c r="B85">
        <v>8904</v>
      </c>
      <c r="C85">
        <v>124</v>
      </c>
      <c r="D85">
        <v>8601</v>
      </c>
      <c r="E85">
        <v>179</v>
      </c>
      <c r="F85">
        <v>7</v>
      </c>
      <c r="G85">
        <v>0</v>
      </c>
      <c r="H85">
        <v>1</v>
      </c>
      <c r="I85">
        <v>1.39</v>
      </c>
      <c r="J85">
        <v>96.6</v>
      </c>
      <c r="K85">
        <v>1.44</v>
      </c>
      <c r="L85">
        <v>8800</v>
      </c>
      <c r="M85">
        <v>104</v>
      </c>
      <c r="N85">
        <v>1.18</v>
      </c>
      <c r="O85" t="s">
        <v>28</v>
      </c>
      <c r="P85" s="8">
        <f t="shared" si="2"/>
        <v>1.3926325247079964E-2</v>
      </c>
      <c r="Q85" s="8">
        <f t="shared" si="3"/>
        <v>0.96597035040431267</v>
      </c>
    </row>
    <row r="86" spans="1:17" x14ac:dyDescent="0.3">
      <c r="A86" t="s">
        <v>62</v>
      </c>
      <c r="B86">
        <v>8844</v>
      </c>
      <c r="C86">
        <v>208</v>
      </c>
      <c r="D86">
        <v>5700</v>
      </c>
      <c r="E86">
        <v>2936</v>
      </c>
      <c r="F86">
        <v>13</v>
      </c>
      <c r="G86">
        <v>4</v>
      </c>
      <c r="H86">
        <v>190</v>
      </c>
      <c r="I86">
        <v>2.35</v>
      </c>
      <c r="J86">
        <v>64.45</v>
      </c>
      <c r="K86">
        <v>3.65</v>
      </c>
      <c r="L86">
        <v>8443</v>
      </c>
      <c r="M86">
        <v>401</v>
      </c>
      <c r="N86">
        <v>4.75</v>
      </c>
      <c r="O86" t="s">
        <v>20</v>
      </c>
      <c r="P86" s="8">
        <f t="shared" si="2"/>
        <v>2.3518769787426504E-2</v>
      </c>
      <c r="Q86" s="8">
        <f t="shared" si="3"/>
        <v>0.64450474898236088</v>
      </c>
    </row>
    <row r="87" spans="1:17" x14ac:dyDescent="0.3">
      <c r="A87" t="s">
        <v>113</v>
      </c>
      <c r="B87">
        <v>7413</v>
      </c>
      <c r="C87">
        <v>185</v>
      </c>
      <c r="D87">
        <v>4027</v>
      </c>
      <c r="E87">
        <v>3201</v>
      </c>
      <c r="F87">
        <v>496</v>
      </c>
      <c r="G87">
        <v>16</v>
      </c>
      <c r="H87">
        <v>274</v>
      </c>
      <c r="I87">
        <v>2.5</v>
      </c>
      <c r="J87">
        <v>54.32</v>
      </c>
      <c r="K87">
        <v>4.59</v>
      </c>
      <c r="L87">
        <v>5877</v>
      </c>
      <c r="M87">
        <v>1536</v>
      </c>
      <c r="N87">
        <v>26.14</v>
      </c>
      <c r="O87" t="s">
        <v>18</v>
      </c>
      <c r="P87" s="8">
        <f t="shared" si="2"/>
        <v>2.4956158100634021E-2</v>
      </c>
      <c r="Q87" s="8">
        <f t="shared" si="3"/>
        <v>0.54323485768244972</v>
      </c>
    </row>
    <row r="88" spans="1:17" x14ac:dyDescent="0.3">
      <c r="A88" t="s">
        <v>82</v>
      </c>
      <c r="B88">
        <v>7398</v>
      </c>
      <c r="C88">
        <v>329</v>
      </c>
      <c r="D88">
        <v>6920</v>
      </c>
      <c r="E88">
        <v>149</v>
      </c>
      <c r="F88">
        <v>5</v>
      </c>
      <c r="G88">
        <v>0</v>
      </c>
      <c r="H88">
        <v>0</v>
      </c>
      <c r="I88">
        <v>4.45</v>
      </c>
      <c r="J88">
        <v>93.54</v>
      </c>
      <c r="K88">
        <v>4.75</v>
      </c>
      <c r="L88">
        <v>7340</v>
      </c>
      <c r="M88">
        <v>58</v>
      </c>
      <c r="N88">
        <v>0.79</v>
      </c>
      <c r="O88" t="s">
        <v>18</v>
      </c>
      <c r="P88" s="8">
        <f t="shared" si="2"/>
        <v>4.4471478778048121E-2</v>
      </c>
      <c r="Q88" s="8">
        <f t="shared" si="3"/>
        <v>0.93538794268721281</v>
      </c>
    </row>
    <row r="89" spans="1:17" x14ac:dyDescent="0.3">
      <c r="A89" t="s">
        <v>96</v>
      </c>
      <c r="B89">
        <v>7340</v>
      </c>
      <c r="C89">
        <v>158</v>
      </c>
      <c r="D89">
        <v>4365</v>
      </c>
      <c r="E89">
        <v>2817</v>
      </c>
      <c r="F89">
        <v>25</v>
      </c>
      <c r="G89">
        <v>1</v>
      </c>
      <c r="H89">
        <v>0</v>
      </c>
      <c r="I89">
        <v>2.15</v>
      </c>
      <c r="J89">
        <v>59.47</v>
      </c>
      <c r="K89">
        <v>3.62</v>
      </c>
      <c r="L89">
        <v>7053</v>
      </c>
      <c r="M89">
        <v>287</v>
      </c>
      <c r="N89">
        <v>4.07</v>
      </c>
      <c r="O89" t="s">
        <v>24</v>
      </c>
      <c r="P89" s="8">
        <f t="shared" si="2"/>
        <v>2.1525885558583105E-2</v>
      </c>
      <c r="Q89" s="8">
        <f t="shared" si="3"/>
        <v>0.59468664850136244</v>
      </c>
    </row>
    <row r="90" spans="1:17" x14ac:dyDescent="0.3">
      <c r="A90" t="s">
        <v>187</v>
      </c>
      <c r="B90">
        <v>7235</v>
      </c>
      <c r="C90">
        <v>60</v>
      </c>
      <c r="D90">
        <v>6028</v>
      </c>
      <c r="E90">
        <v>1147</v>
      </c>
      <c r="F90">
        <v>43</v>
      </c>
      <c r="G90">
        <v>1</v>
      </c>
      <c r="H90">
        <v>58</v>
      </c>
      <c r="I90">
        <v>0.83</v>
      </c>
      <c r="J90">
        <v>83.32</v>
      </c>
      <c r="K90">
        <v>1</v>
      </c>
      <c r="L90">
        <v>6921</v>
      </c>
      <c r="M90">
        <v>314</v>
      </c>
      <c r="N90">
        <v>4.54</v>
      </c>
      <c r="O90" t="s">
        <v>18</v>
      </c>
      <c r="P90" s="8">
        <f t="shared" si="2"/>
        <v>8.2930200414651004E-3</v>
      </c>
      <c r="Q90" s="8">
        <f t="shared" si="3"/>
        <v>0.83317208016586042</v>
      </c>
    </row>
    <row r="91" spans="1:17" x14ac:dyDescent="0.3">
      <c r="A91" t="s">
        <v>84</v>
      </c>
      <c r="B91">
        <v>7189</v>
      </c>
      <c r="C91">
        <v>49</v>
      </c>
      <c r="D91">
        <v>4682</v>
      </c>
      <c r="E91">
        <v>2458</v>
      </c>
      <c r="F91">
        <v>205</v>
      </c>
      <c r="G91">
        <v>0</v>
      </c>
      <c r="H91">
        <v>219</v>
      </c>
      <c r="I91">
        <v>0.68</v>
      </c>
      <c r="J91">
        <v>65.13</v>
      </c>
      <c r="K91">
        <v>1.05</v>
      </c>
      <c r="L91">
        <v>6433</v>
      </c>
      <c r="M91">
        <v>756</v>
      </c>
      <c r="N91">
        <v>11.75</v>
      </c>
      <c r="O91" t="s">
        <v>20</v>
      </c>
      <c r="P91" s="8">
        <f t="shared" si="2"/>
        <v>6.815968841285297E-3</v>
      </c>
      <c r="Q91" s="8">
        <f t="shared" si="3"/>
        <v>0.65127277785505633</v>
      </c>
    </row>
    <row r="92" spans="1:17" x14ac:dyDescent="0.3">
      <c r="A92" t="s">
        <v>93</v>
      </c>
      <c r="B92">
        <v>7055</v>
      </c>
      <c r="C92">
        <v>45</v>
      </c>
      <c r="D92">
        <v>6257</v>
      </c>
      <c r="E92">
        <v>753</v>
      </c>
      <c r="F92">
        <v>47</v>
      </c>
      <c r="G92">
        <v>2</v>
      </c>
      <c r="H92">
        <v>105</v>
      </c>
      <c r="I92">
        <v>0.64</v>
      </c>
      <c r="J92">
        <v>88.69</v>
      </c>
      <c r="K92">
        <v>0.72</v>
      </c>
      <c r="L92">
        <v>6590</v>
      </c>
      <c r="M92">
        <v>465</v>
      </c>
      <c r="N92">
        <v>7.06</v>
      </c>
      <c r="O92" t="s">
        <v>20</v>
      </c>
      <c r="P92" s="8">
        <f t="shared" si="2"/>
        <v>6.3784549964564135E-3</v>
      </c>
      <c r="Q92" s="8">
        <f t="shared" si="3"/>
        <v>0.88688873139617297</v>
      </c>
    </row>
    <row r="93" spans="1:17" x14ac:dyDescent="0.3">
      <c r="A93" t="s">
        <v>124</v>
      </c>
      <c r="B93">
        <v>6321</v>
      </c>
      <c r="C93">
        <v>112</v>
      </c>
      <c r="D93">
        <v>4825</v>
      </c>
      <c r="E93">
        <v>1384</v>
      </c>
      <c r="F93">
        <v>49</v>
      </c>
      <c r="G93">
        <v>0</v>
      </c>
      <c r="H93">
        <v>178</v>
      </c>
      <c r="I93">
        <v>1.77</v>
      </c>
      <c r="J93">
        <v>76.33</v>
      </c>
      <c r="K93">
        <v>2.3199999999999998</v>
      </c>
      <c r="L93">
        <v>5639</v>
      </c>
      <c r="M93">
        <v>682</v>
      </c>
      <c r="N93">
        <v>12.09</v>
      </c>
      <c r="O93" t="s">
        <v>18</v>
      </c>
      <c r="P93" s="8">
        <f t="shared" si="2"/>
        <v>1.7718715393133997E-2</v>
      </c>
      <c r="Q93" s="8">
        <f t="shared" si="3"/>
        <v>0.763328587248853</v>
      </c>
    </row>
    <row r="94" spans="1:17" x14ac:dyDescent="0.3">
      <c r="A94" t="s">
        <v>131</v>
      </c>
      <c r="B94">
        <v>6208</v>
      </c>
      <c r="C94">
        <v>156</v>
      </c>
      <c r="D94">
        <v>4653</v>
      </c>
      <c r="E94">
        <v>1399</v>
      </c>
      <c r="F94">
        <v>37</v>
      </c>
      <c r="G94">
        <v>0</v>
      </c>
      <c r="H94">
        <v>223</v>
      </c>
      <c r="I94">
        <v>2.5099999999999998</v>
      </c>
      <c r="J94">
        <v>74.95</v>
      </c>
      <c r="K94">
        <v>3.35</v>
      </c>
      <c r="L94">
        <v>5923</v>
      </c>
      <c r="M94">
        <v>285</v>
      </c>
      <c r="N94">
        <v>4.8099999999999996</v>
      </c>
      <c r="O94" t="s">
        <v>20</v>
      </c>
      <c r="P94" s="8">
        <f t="shared" si="2"/>
        <v>2.5128865979381444E-2</v>
      </c>
      <c r="Q94" s="8">
        <f t="shared" si="3"/>
        <v>0.74951675257731953</v>
      </c>
    </row>
    <row r="95" spans="1:17" x14ac:dyDescent="0.3">
      <c r="A95" t="s">
        <v>70</v>
      </c>
      <c r="B95">
        <v>5059</v>
      </c>
      <c r="C95">
        <v>58</v>
      </c>
      <c r="D95">
        <v>4977</v>
      </c>
      <c r="E95">
        <v>24</v>
      </c>
      <c r="F95">
        <v>9</v>
      </c>
      <c r="G95">
        <v>0</v>
      </c>
      <c r="H95">
        <v>11</v>
      </c>
      <c r="I95">
        <v>1.1499999999999999</v>
      </c>
      <c r="J95">
        <v>98.38</v>
      </c>
      <c r="K95">
        <v>1.17</v>
      </c>
      <c r="L95">
        <v>5020</v>
      </c>
      <c r="M95">
        <v>39</v>
      </c>
      <c r="N95">
        <v>0.78</v>
      </c>
      <c r="O95" t="s">
        <v>16</v>
      </c>
      <c r="P95" s="8">
        <f t="shared" si="2"/>
        <v>1.1464716347104172E-2</v>
      </c>
      <c r="Q95" s="8">
        <f t="shared" si="3"/>
        <v>0.98379126309547338</v>
      </c>
    </row>
    <row r="96" spans="1:17" x14ac:dyDescent="0.3">
      <c r="A96" t="s">
        <v>65</v>
      </c>
      <c r="B96">
        <v>4881</v>
      </c>
      <c r="C96">
        <v>139</v>
      </c>
      <c r="D96">
        <v>3936</v>
      </c>
      <c r="E96">
        <v>806</v>
      </c>
      <c r="F96">
        <v>24</v>
      </c>
      <c r="G96">
        <v>3</v>
      </c>
      <c r="H96">
        <v>70</v>
      </c>
      <c r="I96">
        <v>2.85</v>
      </c>
      <c r="J96">
        <v>80.64</v>
      </c>
      <c r="K96">
        <v>3.53</v>
      </c>
      <c r="L96">
        <v>4370</v>
      </c>
      <c r="M96">
        <v>511</v>
      </c>
      <c r="N96">
        <v>11.69</v>
      </c>
      <c r="O96" t="s">
        <v>18</v>
      </c>
      <c r="P96" s="8">
        <f t="shared" si="2"/>
        <v>2.8477770948576113E-2</v>
      </c>
      <c r="Q96" s="8">
        <f t="shared" si="3"/>
        <v>0.80639213275968036</v>
      </c>
    </row>
    <row r="97" spans="1:17" x14ac:dyDescent="0.3">
      <c r="A97" t="s">
        <v>17</v>
      </c>
      <c r="B97">
        <v>4880</v>
      </c>
      <c r="C97">
        <v>144</v>
      </c>
      <c r="D97">
        <v>2745</v>
      </c>
      <c r="E97">
        <v>1991</v>
      </c>
      <c r="F97">
        <v>117</v>
      </c>
      <c r="G97">
        <v>6</v>
      </c>
      <c r="H97">
        <v>63</v>
      </c>
      <c r="I97">
        <v>2.95</v>
      </c>
      <c r="J97">
        <v>56.25</v>
      </c>
      <c r="K97">
        <v>5.25</v>
      </c>
      <c r="L97">
        <v>4171</v>
      </c>
      <c r="M97">
        <v>709</v>
      </c>
      <c r="N97">
        <v>17</v>
      </c>
      <c r="O97" t="s">
        <v>18</v>
      </c>
      <c r="P97" s="8">
        <f t="shared" si="2"/>
        <v>2.9508196721311476E-2</v>
      </c>
      <c r="Q97" s="8">
        <f t="shared" si="3"/>
        <v>0.5625</v>
      </c>
    </row>
    <row r="98" spans="1:17" x14ac:dyDescent="0.3">
      <c r="A98" t="s">
        <v>55</v>
      </c>
      <c r="B98">
        <v>4599</v>
      </c>
      <c r="C98">
        <v>59</v>
      </c>
      <c r="D98">
        <v>1546</v>
      </c>
      <c r="E98">
        <v>2994</v>
      </c>
      <c r="F98">
        <v>0</v>
      </c>
      <c r="G98">
        <v>0</v>
      </c>
      <c r="H98">
        <v>0</v>
      </c>
      <c r="I98">
        <v>1.28</v>
      </c>
      <c r="J98">
        <v>33.619999999999997</v>
      </c>
      <c r="K98">
        <v>3.82</v>
      </c>
      <c r="L98">
        <v>4548</v>
      </c>
      <c r="M98">
        <v>51</v>
      </c>
      <c r="N98">
        <v>1.1200000000000001</v>
      </c>
      <c r="O98" t="s">
        <v>20</v>
      </c>
      <c r="P98" s="8">
        <f t="shared" si="2"/>
        <v>1.2828875842574472E-2</v>
      </c>
      <c r="Q98" s="8">
        <f t="shared" si="3"/>
        <v>0.33616003479017176</v>
      </c>
    </row>
    <row r="99" spans="1:17" x14ac:dyDescent="0.3">
      <c r="A99" t="s">
        <v>207</v>
      </c>
      <c r="B99">
        <v>4552</v>
      </c>
      <c r="C99">
        <v>140</v>
      </c>
      <c r="D99">
        <v>2815</v>
      </c>
      <c r="E99">
        <v>1597</v>
      </c>
      <c r="F99">
        <v>71</v>
      </c>
      <c r="G99">
        <v>1</v>
      </c>
      <c r="H99">
        <v>465</v>
      </c>
      <c r="I99">
        <v>3.08</v>
      </c>
      <c r="J99">
        <v>61.84</v>
      </c>
      <c r="K99">
        <v>4.97</v>
      </c>
      <c r="L99">
        <v>3326</v>
      </c>
      <c r="M99">
        <v>1226</v>
      </c>
      <c r="N99">
        <v>36.86</v>
      </c>
      <c r="O99" t="s">
        <v>20</v>
      </c>
      <c r="P99" s="8">
        <f t="shared" si="2"/>
        <v>3.0755711775043937E-2</v>
      </c>
      <c r="Q99" s="8">
        <f t="shared" si="3"/>
        <v>0.61840949033391912</v>
      </c>
    </row>
    <row r="100" spans="1:17" x14ac:dyDescent="0.3">
      <c r="A100" t="s">
        <v>153</v>
      </c>
      <c r="B100">
        <v>4548</v>
      </c>
      <c r="C100">
        <v>43</v>
      </c>
      <c r="D100">
        <v>2905</v>
      </c>
      <c r="E100">
        <v>1600</v>
      </c>
      <c r="F100">
        <v>104</v>
      </c>
      <c r="G100">
        <v>2</v>
      </c>
      <c r="H100">
        <v>111</v>
      </c>
      <c r="I100">
        <v>0.95</v>
      </c>
      <c r="J100">
        <v>63.87</v>
      </c>
      <c r="K100">
        <v>1.48</v>
      </c>
      <c r="L100">
        <v>3748</v>
      </c>
      <c r="M100">
        <v>800</v>
      </c>
      <c r="N100">
        <v>21.34</v>
      </c>
      <c r="O100" t="s">
        <v>24</v>
      </c>
      <c r="P100" s="8">
        <f t="shared" si="2"/>
        <v>9.4547053649956022E-3</v>
      </c>
      <c r="Q100" s="8">
        <f t="shared" si="3"/>
        <v>0.63874230430958667</v>
      </c>
    </row>
    <row r="101" spans="1:17" x14ac:dyDescent="0.3">
      <c r="A101" t="s">
        <v>99</v>
      </c>
      <c r="B101">
        <v>4448</v>
      </c>
      <c r="C101">
        <v>596</v>
      </c>
      <c r="D101">
        <v>3329</v>
      </c>
      <c r="E101">
        <v>523</v>
      </c>
      <c r="F101">
        <v>13</v>
      </c>
      <c r="G101">
        <v>0</v>
      </c>
      <c r="H101">
        <v>0</v>
      </c>
      <c r="I101">
        <v>13.4</v>
      </c>
      <c r="J101">
        <v>74.84</v>
      </c>
      <c r="K101">
        <v>17.899999999999999</v>
      </c>
      <c r="L101">
        <v>4339</v>
      </c>
      <c r="M101">
        <v>109</v>
      </c>
      <c r="N101">
        <v>2.5099999999999998</v>
      </c>
      <c r="O101" t="s">
        <v>18</v>
      </c>
      <c r="P101" s="8">
        <f t="shared" si="2"/>
        <v>0.13399280575539568</v>
      </c>
      <c r="Q101" s="8">
        <f t="shared" si="3"/>
        <v>0.74842625899280579</v>
      </c>
    </row>
    <row r="102" spans="1:17" x14ac:dyDescent="0.3">
      <c r="A102" t="s">
        <v>89</v>
      </c>
      <c r="B102">
        <v>4227</v>
      </c>
      <c r="C102">
        <v>202</v>
      </c>
      <c r="D102">
        <v>1374</v>
      </c>
      <c r="E102">
        <v>2651</v>
      </c>
      <c r="F102">
        <v>34</v>
      </c>
      <c r="G102">
        <v>0</v>
      </c>
      <c r="H102">
        <v>0</v>
      </c>
      <c r="I102">
        <v>4.78</v>
      </c>
      <c r="J102">
        <v>32.51</v>
      </c>
      <c r="K102">
        <v>14.7</v>
      </c>
      <c r="L102">
        <v>4012</v>
      </c>
      <c r="M102">
        <v>215</v>
      </c>
      <c r="N102">
        <v>5.36</v>
      </c>
      <c r="O102" t="s">
        <v>18</v>
      </c>
      <c r="P102" s="8">
        <f t="shared" si="2"/>
        <v>4.7788029335225926E-2</v>
      </c>
      <c r="Q102" s="8">
        <f t="shared" si="3"/>
        <v>0.32505322924059615</v>
      </c>
    </row>
    <row r="103" spans="1:17" x14ac:dyDescent="0.3">
      <c r="A103" t="s">
        <v>118</v>
      </c>
      <c r="B103">
        <v>3882</v>
      </c>
      <c r="C103">
        <v>51</v>
      </c>
      <c r="D103">
        <v>1709</v>
      </c>
      <c r="E103">
        <v>2122</v>
      </c>
      <c r="F103">
        <v>132</v>
      </c>
      <c r="G103">
        <v>0</v>
      </c>
      <c r="H103">
        <v>17</v>
      </c>
      <c r="I103">
        <v>1.31</v>
      </c>
      <c r="J103">
        <v>44.02</v>
      </c>
      <c r="K103">
        <v>2.98</v>
      </c>
      <c r="L103">
        <v>2905</v>
      </c>
      <c r="M103">
        <v>977</v>
      </c>
      <c r="N103">
        <v>33.630000000000003</v>
      </c>
      <c r="O103" t="s">
        <v>16</v>
      </c>
      <c r="P103" s="8">
        <f t="shared" si="2"/>
        <v>1.3137557959814529E-2</v>
      </c>
      <c r="Q103" s="8">
        <f t="shared" si="3"/>
        <v>0.44023699124162802</v>
      </c>
    </row>
    <row r="104" spans="1:17" x14ac:dyDescent="0.3">
      <c r="A104" t="s">
        <v>126</v>
      </c>
      <c r="B104">
        <v>3664</v>
      </c>
      <c r="C104">
        <v>99</v>
      </c>
      <c r="D104">
        <v>1645</v>
      </c>
      <c r="E104">
        <v>1920</v>
      </c>
      <c r="F104">
        <v>24</v>
      </c>
      <c r="G104">
        <v>0</v>
      </c>
      <c r="H104">
        <v>6</v>
      </c>
      <c r="I104">
        <v>2.7</v>
      </c>
      <c r="J104">
        <v>44.9</v>
      </c>
      <c r="K104">
        <v>6.02</v>
      </c>
      <c r="L104">
        <v>2992</v>
      </c>
      <c r="M104">
        <v>672</v>
      </c>
      <c r="N104">
        <v>22.46</v>
      </c>
      <c r="O104" t="s">
        <v>20</v>
      </c>
      <c r="P104" s="8">
        <f t="shared" si="2"/>
        <v>2.7019650655021835E-2</v>
      </c>
      <c r="Q104" s="8">
        <f t="shared" si="3"/>
        <v>0.44896288209606988</v>
      </c>
    </row>
    <row r="105" spans="1:17" x14ac:dyDescent="0.3">
      <c r="A105" t="s">
        <v>144</v>
      </c>
      <c r="B105">
        <v>3439</v>
      </c>
      <c r="C105">
        <v>108</v>
      </c>
      <c r="D105">
        <v>2492</v>
      </c>
      <c r="E105">
        <v>839</v>
      </c>
      <c r="F105">
        <v>0</v>
      </c>
      <c r="G105">
        <v>0</v>
      </c>
      <c r="H105">
        <v>0</v>
      </c>
      <c r="I105">
        <v>3.14</v>
      </c>
      <c r="J105">
        <v>72.459999999999994</v>
      </c>
      <c r="K105">
        <v>4.33</v>
      </c>
      <c r="L105">
        <v>3147</v>
      </c>
      <c r="M105">
        <v>292</v>
      </c>
      <c r="N105">
        <v>9.2799999999999994</v>
      </c>
      <c r="O105" t="s">
        <v>24</v>
      </c>
      <c r="P105" s="8">
        <f t="shared" si="2"/>
        <v>3.1404478045943589E-2</v>
      </c>
      <c r="Q105" s="8">
        <f t="shared" si="3"/>
        <v>0.72462925268973544</v>
      </c>
    </row>
    <row r="106" spans="1:17" x14ac:dyDescent="0.3">
      <c r="A106" t="s">
        <v>128</v>
      </c>
      <c r="B106">
        <v>3369</v>
      </c>
      <c r="C106">
        <v>15</v>
      </c>
      <c r="D106">
        <v>2547</v>
      </c>
      <c r="E106">
        <v>807</v>
      </c>
      <c r="F106">
        <v>67</v>
      </c>
      <c r="G106">
        <v>0</v>
      </c>
      <c r="H106">
        <v>19</v>
      </c>
      <c r="I106">
        <v>0.45</v>
      </c>
      <c r="J106">
        <v>75.599999999999994</v>
      </c>
      <c r="K106">
        <v>0.59</v>
      </c>
      <c r="L106">
        <v>2999</v>
      </c>
      <c r="M106">
        <v>370</v>
      </c>
      <c r="N106">
        <v>12.34</v>
      </c>
      <c r="O106" t="s">
        <v>34</v>
      </c>
      <c r="P106" s="8">
        <f t="shared" si="2"/>
        <v>4.4523597506678537E-3</v>
      </c>
      <c r="Q106" s="8">
        <f t="shared" si="3"/>
        <v>0.75601068566340157</v>
      </c>
    </row>
    <row r="107" spans="1:17" x14ac:dyDescent="0.3">
      <c r="A107" t="s">
        <v>189</v>
      </c>
      <c r="B107">
        <v>3297</v>
      </c>
      <c r="C107">
        <v>58</v>
      </c>
      <c r="D107">
        <v>3111</v>
      </c>
      <c r="E107">
        <v>128</v>
      </c>
      <c r="F107">
        <v>6</v>
      </c>
      <c r="G107">
        <v>0</v>
      </c>
      <c r="H107">
        <v>2</v>
      </c>
      <c r="I107">
        <v>1.76</v>
      </c>
      <c r="J107">
        <v>94.36</v>
      </c>
      <c r="K107">
        <v>1.86</v>
      </c>
      <c r="L107">
        <v>3250</v>
      </c>
      <c r="M107">
        <v>47</v>
      </c>
      <c r="N107">
        <v>1.45</v>
      </c>
      <c r="O107" t="s">
        <v>34</v>
      </c>
      <c r="P107" s="8">
        <f t="shared" si="2"/>
        <v>1.7591750075826508E-2</v>
      </c>
      <c r="Q107" s="8">
        <f t="shared" si="3"/>
        <v>0.94358507734303909</v>
      </c>
    </row>
    <row r="108" spans="1:17" x14ac:dyDescent="0.3">
      <c r="A108" t="s">
        <v>61</v>
      </c>
      <c r="B108">
        <v>3200</v>
      </c>
      <c r="C108">
        <v>54</v>
      </c>
      <c r="D108">
        <v>829</v>
      </c>
      <c r="E108">
        <v>2317</v>
      </c>
      <c r="F108">
        <v>162</v>
      </c>
      <c r="G108">
        <v>3</v>
      </c>
      <c r="H108">
        <v>73</v>
      </c>
      <c r="I108">
        <v>1.69</v>
      </c>
      <c r="J108">
        <v>25.91</v>
      </c>
      <c r="K108">
        <v>6.51</v>
      </c>
      <c r="L108">
        <v>2851</v>
      </c>
      <c r="M108">
        <v>349</v>
      </c>
      <c r="N108">
        <v>12.24</v>
      </c>
      <c r="O108" t="s">
        <v>20</v>
      </c>
      <c r="P108" s="8">
        <f t="shared" si="2"/>
        <v>1.6875000000000001E-2</v>
      </c>
      <c r="Q108" s="8">
        <f t="shared" si="3"/>
        <v>0.25906249999999997</v>
      </c>
    </row>
    <row r="109" spans="1:17" x14ac:dyDescent="0.3">
      <c r="A109" t="s">
        <v>175</v>
      </c>
      <c r="B109">
        <v>3196</v>
      </c>
      <c r="C109">
        <v>93</v>
      </c>
      <c r="D109">
        <v>1543</v>
      </c>
      <c r="E109">
        <v>1560</v>
      </c>
      <c r="F109">
        <v>18</v>
      </c>
      <c r="G109">
        <v>0</v>
      </c>
      <c r="H109">
        <v>22</v>
      </c>
      <c r="I109">
        <v>2.91</v>
      </c>
      <c r="J109">
        <v>48.28</v>
      </c>
      <c r="K109">
        <v>6.03</v>
      </c>
      <c r="L109">
        <v>3130</v>
      </c>
      <c r="M109">
        <v>66</v>
      </c>
      <c r="N109">
        <v>2.11</v>
      </c>
      <c r="O109" t="s">
        <v>16</v>
      </c>
      <c r="P109" s="8">
        <f t="shared" si="2"/>
        <v>2.9098873591989989E-2</v>
      </c>
      <c r="Q109" s="8">
        <f t="shared" si="3"/>
        <v>0.48279098873591991</v>
      </c>
    </row>
    <row r="110" spans="1:17" x14ac:dyDescent="0.3">
      <c r="A110" t="s">
        <v>76</v>
      </c>
      <c r="B110">
        <v>3071</v>
      </c>
      <c r="C110">
        <v>51</v>
      </c>
      <c r="D110">
        <v>842</v>
      </c>
      <c r="E110">
        <v>2178</v>
      </c>
      <c r="F110">
        <v>0</v>
      </c>
      <c r="G110">
        <v>0</v>
      </c>
      <c r="H110">
        <v>0</v>
      </c>
      <c r="I110">
        <v>1.66</v>
      </c>
      <c r="J110">
        <v>27.42</v>
      </c>
      <c r="K110">
        <v>6.06</v>
      </c>
      <c r="L110">
        <v>3071</v>
      </c>
      <c r="M110">
        <v>0</v>
      </c>
      <c r="N110">
        <v>0</v>
      </c>
      <c r="O110" t="s">
        <v>20</v>
      </c>
      <c r="P110" s="8">
        <f t="shared" si="2"/>
        <v>1.6606968414197329E-2</v>
      </c>
      <c r="Q110" s="8">
        <f t="shared" si="3"/>
        <v>0.27417779225008143</v>
      </c>
    </row>
    <row r="111" spans="1:17" x14ac:dyDescent="0.3">
      <c r="A111" t="s">
        <v>137</v>
      </c>
      <c r="B111">
        <v>2893</v>
      </c>
      <c r="C111">
        <v>45</v>
      </c>
      <c r="D111">
        <v>809</v>
      </c>
      <c r="E111">
        <v>2039</v>
      </c>
      <c r="F111">
        <v>94</v>
      </c>
      <c r="G111">
        <v>2</v>
      </c>
      <c r="H111">
        <v>70</v>
      </c>
      <c r="I111">
        <v>1.56</v>
      </c>
      <c r="J111">
        <v>27.96</v>
      </c>
      <c r="K111">
        <v>5.56</v>
      </c>
      <c r="L111">
        <v>2188</v>
      </c>
      <c r="M111">
        <v>705</v>
      </c>
      <c r="N111">
        <v>32.22</v>
      </c>
      <c r="O111" t="s">
        <v>18</v>
      </c>
      <c r="P111" s="8">
        <f t="shared" si="2"/>
        <v>1.5554787417905289E-2</v>
      </c>
      <c r="Q111" s="8">
        <f t="shared" si="3"/>
        <v>0.27964051157967507</v>
      </c>
    </row>
    <row r="112" spans="1:17" x14ac:dyDescent="0.3">
      <c r="A112" t="s">
        <v>121</v>
      </c>
      <c r="B112">
        <v>2827</v>
      </c>
      <c r="C112">
        <v>64</v>
      </c>
      <c r="D112">
        <v>577</v>
      </c>
      <c r="E112">
        <v>2186</v>
      </c>
      <c r="F112">
        <v>158</v>
      </c>
      <c r="G112">
        <v>4</v>
      </c>
      <c r="H112">
        <v>24</v>
      </c>
      <c r="I112">
        <v>2.2599999999999998</v>
      </c>
      <c r="J112">
        <v>20.41</v>
      </c>
      <c r="K112">
        <v>11.09</v>
      </c>
      <c r="L112">
        <v>1980</v>
      </c>
      <c r="M112">
        <v>847</v>
      </c>
      <c r="N112">
        <v>42.78</v>
      </c>
      <c r="O112" t="s">
        <v>16</v>
      </c>
      <c r="P112" s="8">
        <f t="shared" si="2"/>
        <v>2.2638839759462327E-2</v>
      </c>
      <c r="Q112" s="8">
        <f t="shared" si="3"/>
        <v>0.20410328970640254</v>
      </c>
    </row>
    <row r="113" spans="1:17" x14ac:dyDescent="0.3">
      <c r="A113" t="s">
        <v>180</v>
      </c>
      <c r="B113">
        <v>2805</v>
      </c>
      <c r="C113">
        <v>11</v>
      </c>
      <c r="D113">
        <v>2121</v>
      </c>
      <c r="E113">
        <v>673</v>
      </c>
      <c r="F113">
        <v>23</v>
      </c>
      <c r="G113">
        <v>0</v>
      </c>
      <c r="H113">
        <v>15</v>
      </c>
      <c r="I113">
        <v>0.39</v>
      </c>
      <c r="J113">
        <v>75.61</v>
      </c>
      <c r="K113">
        <v>0.52</v>
      </c>
      <c r="L113">
        <v>2730</v>
      </c>
      <c r="M113">
        <v>75</v>
      </c>
      <c r="N113">
        <v>2.75</v>
      </c>
      <c r="O113" t="s">
        <v>34</v>
      </c>
      <c r="P113" s="8">
        <f t="shared" si="2"/>
        <v>3.9215686274509803E-3</v>
      </c>
      <c r="Q113" s="8">
        <f t="shared" si="3"/>
        <v>0.75614973262032081</v>
      </c>
    </row>
    <row r="114" spans="1:17" x14ac:dyDescent="0.3">
      <c r="A114" t="s">
        <v>208</v>
      </c>
      <c r="B114">
        <v>2704</v>
      </c>
      <c r="C114">
        <v>36</v>
      </c>
      <c r="D114">
        <v>542</v>
      </c>
      <c r="E114">
        <v>2126</v>
      </c>
      <c r="F114">
        <v>192</v>
      </c>
      <c r="G114">
        <v>2</v>
      </c>
      <c r="H114">
        <v>24</v>
      </c>
      <c r="I114">
        <v>1.33</v>
      </c>
      <c r="J114">
        <v>20.04</v>
      </c>
      <c r="K114">
        <v>6.64</v>
      </c>
      <c r="L114">
        <v>1713</v>
      </c>
      <c r="M114">
        <v>991</v>
      </c>
      <c r="N114">
        <v>57.85</v>
      </c>
      <c r="O114" t="s">
        <v>20</v>
      </c>
      <c r="P114" s="8">
        <f t="shared" si="2"/>
        <v>1.3313609467455622E-2</v>
      </c>
      <c r="Q114" s="8">
        <f t="shared" si="3"/>
        <v>0.20044378698224852</v>
      </c>
    </row>
    <row r="115" spans="1:17" x14ac:dyDescent="0.3">
      <c r="A115" t="s">
        <v>66</v>
      </c>
      <c r="B115">
        <v>2532</v>
      </c>
      <c r="C115">
        <v>87</v>
      </c>
      <c r="D115">
        <v>2351</v>
      </c>
      <c r="E115">
        <v>94</v>
      </c>
      <c r="F115">
        <v>37</v>
      </c>
      <c r="G115">
        <v>0</v>
      </c>
      <c r="H115">
        <v>2</v>
      </c>
      <c r="I115">
        <v>3.44</v>
      </c>
      <c r="J115">
        <v>92.85</v>
      </c>
      <c r="K115">
        <v>3.7</v>
      </c>
      <c r="L115">
        <v>2446</v>
      </c>
      <c r="M115">
        <v>86</v>
      </c>
      <c r="N115">
        <v>3.52</v>
      </c>
      <c r="O115" t="s">
        <v>24</v>
      </c>
      <c r="P115" s="8">
        <f t="shared" si="2"/>
        <v>3.4360189573459717E-2</v>
      </c>
      <c r="Q115" s="8">
        <f t="shared" si="3"/>
        <v>0.92851500789889418</v>
      </c>
    </row>
    <row r="116" spans="1:17" x14ac:dyDescent="0.3">
      <c r="A116" t="s">
        <v>129</v>
      </c>
      <c r="B116">
        <v>2513</v>
      </c>
      <c r="C116">
        <v>124</v>
      </c>
      <c r="D116">
        <v>1913</v>
      </c>
      <c r="E116">
        <v>476</v>
      </c>
      <c r="F116">
        <v>3</v>
      </c>
      <c r="G116">
        <v>1</v>
      </c>
      <c r="H116">
        <v>2</v>
      </c>
      <c r="I116">
        <v>4.93</v>
      </c>
      <c r="J116">
        <v>76.12</v>
      </c>
      <c r="K116">
        <v>6.48</v>
      </c>
      <c r="L116">
        <v>2475</v>
      </c>
      <c r="M116">
        <v>38</v>
      </c>
      <c r="N116">
        <v>1.54</v>
      </c>
      <c r="O116" t="s">
        <v>20</v>
      </c>
      <c r="P116" s="8">
        <f t="shared" si="2"/>
        <v>4.9343414245921209E-2</v>
      </c>
      <c r="Q116" s="8">
        <f t="shared" si="3"/>
        <v>0.76124154397134902</v>
      </c>
    </row>
    <row r="117" spans="1:17" x14ac:dyDescent="0.3">
      <c r="A117" t="s">
        <v>50</v>
      </c>
      <c r="B117">
        <v>2328</v>
      </c>
      <c r="C117">
        <v>22</v>
      </c>
      <c r="D117">
        <v>1550</v>
      </c>
      <c r="E117">
        <v>756</v>
      </c>
      <c r="F117">
        <v>21</v>
      </c>
      <c r="G117">
        <v>0</v>
      </c>
      <c r="H117">
        <v>103</v>
      </c>
      <c r="I117">
        <v>0.95</v>
      </c>
      <c r="J117">
        <v>66.58</v>
      </c>
      <c r="K117">
        <v>1.42</v>
      </c>
      <c r="L117">
        <v>2071</v>
      </c>
      <c r="M117">
        <v>257</v>
      </c>
      <c r="N117">
        <v>12.41</v>
      </c>
      <c r="O117" t="s">
        <v>20</v>
      </c>
      <c r="P117" s="8">
        <f t="shared" si="2"/>
        <v>9.4501718213058413E-3</v>
      </c>
      <c r="Q117" s="8">
        <f t="shared" si="3"/>
        <v>0.66580756013745701</v>
      </c>
    </row>
    <row r="118" spans="1:17" x14ac:dyDescent="0.3">
      <c r="A118" t="s">
        <v>79</v>
      </c>
      <c r="B118">
        <v>2316</v>
      </c>
      <c r="C118">
        <v>34</v>
      </c>
      <c r="D118">
        <v>1025</v>
      </c>
      <c r="E118">
        <v>1257</v>
      </c>
      <c r="F118">
        <v>109</v>
      </c>
      <c r="G118">
        <v>2</v>
      </c>
      <c r="H118">
        <v>39</v>
      </c>
      <c r="I118">
        <v>1.47</v>
      </c>
      <c r="J118">
        <v>44.26</v>
      </c>
      <c r="K118">
        <v>3.32</v>
      </c>
      <c r="L118">
        <v>1826</v>
      </c>
      <c r="M118">
        <v>490</v>
      </c>
      <c r="N118">
        <v>26.83</v>
      </c>
      <c r="O118" t="s">
        <v>20</v>
      </c>
      <c r="P118" s="8">
        <f t="shared" si="2"/>
        <v>1.468048359240069E-2</v>
      </c>
      <c r="Q118" s="8">
        <f t="shared" si="3"/>
        <v>0.442573402417962</v>
      </c>
    </row>
    <row r="119" spans="1:17" x14ac:dyDescent="0.3">
      <c r="A119" t="s">
        <v>178</v>
      </c>
      <c r="B119">
        <v>2305</v>
      </c>
      <c r="C119">
        <v>46</v>
      </c>
      <c r="D119">
        <v>1175</v>
      </c>
      <c r="E119">
        <v>1084</v>
      </c>
      <c r="F119">
        <v>43</v>
      </c>
      <c r="G119">
        <v>1</v>
      </c>
      <c r="H119">
        <v>0</v>
      </c>
      <c r="I119">
        <v>2</v>
      </c>
      <c r="J119">
        <v>50.98</v>
      </c>
      <c r="K119">
        <v>3.91</v>
      </c>
      <c r="L119">
        <v>2211</v>
      </c>
      <c r="M119">
        <v>94</v>
      </c>
      <c r="N119">
        <v>4.25</v>
      </c>
      <c r="O119" t="s">
        <v>20</v>
      </c>
      <c r="P119" s="8">
        <f t="shared" si="2"/>
        <v>1.9956616052060738E-2</v>
      </c>
      <c r="Q119" s="8">
        <f t="shared" si="3"/>
        <v>0.50976138828633411</v>
      </c>
    </row>
    <row r="120" spans="1:17" x14ac:dyDescent="0.3">
      <c r="A120" t="s">
        <v>173</v>
      </c>
      <c r="B120">
        <v>2181</v>
      </c>
      <c r="C120">
        <v>28</v>
      </c>
      <c r="D120">
        <v>1616</v>
      </c>
      <c r="E120">
        <v>537</v>
      </c>
      <c r="F120">
        <v>2</v>
      </c>
      <c r="G120">
        <v>0</v>
      </c>
      <c r="H120">
        <v>39</v>
      </c>
      <c r="I120">
        <v>1.28</v>
      </c>
      <c r="J120">
        <v>74.09</v>
      </c>
      <c r="K120">
        <v>1.73</v>
      </c>
      <c r="L120">
        <v>1980</v>
      </c>
      <c r="M120">
        <v>201</v>
      </c>
      <c r="N120">
        <v>10.15</v>
      </c>
      <c r="O120" t="s">
        <v>18</v>
      </c>
      <c r="P120" s="8">
        <f t="shared" si="2"/>
        <v>1.2838147638697846E-2</v>
      </c>
      <c r="Q120" s="8">
        <f t="shared" si="3"/>
        <v>0.74094452086198992</v>
      </c>
    </row>
    <row r="121" spans="1:17" x14ac:dyDescent="0.3">
      <c r="A121" t="s">
        <v>174</v>
      </c>
      <c r="B121">
        <v>2087</v>
      </c>
      <c r="C121">
        <v>116</v>
      </c>
      <c r="D121">
        <v>1733</v>
      </c>
      <c r="E121">
        <v>238</v>
      </c>
      <c r="F121">
        <v>5</v>
      </c>
      <c r="G121">
        <v>0</v>
      </c>
      <c r="H121">
        <v>55</v>
      </c>
      <c r="I121">
        <v>5.56</v>
      </c>
      <c r="J121">
        <v>83.04</v>
      </c>
      <c r="K121">
        <v>6.69</v>
      </c>
      <c r="L121">
        <v>1953</v>
      </c>
      <c r="M121">
        <v>134</v>
      </c>
      <c r="N121">
        <v>6.86</v>
      </c>
      <c r="O121" t="s">
        <v>18</v>
      </c>
      <c r="P121" s="8">
        <f t="shared" si="2"/>
        <v>5.558217537134643E-2</v>
      </c>
      <c r="Q121" s="8">
        <f t="shared" si="3"/>
        <v>0.83037853378054627</v>
      </c>
    </row>
    <row r="122" spans="1:17" x14ac:dyDescent="0.3">
      <c r="A122" t="s">
        <v>78</v>
      </c>
      <c r="B122">
        <v>2034</v>
      </c>
      <c r="C122">
        <v>69</v>
      </c>
      <c r="D122">
        <v>1923</v>
      </c>
      <c r="E122">
        <v>42</v>
      </c>
      <c r="F122">
        <v>0</v>
      </c>
      <c r="G122">
        <v>0</v>
      </c>
      <c r="H122">
        <v>1</v>
      </c>
      <c r="I122">
        <v>3.39</v>
      </c>
      <c r="J122">
        <v>94.54</v>
      </c>
      <c r="K122">
        <v>3.59</v>
      </c>
      <c r="L122">
        <v>2021</v>
      </c>
      <c r="M122">
        <v>13</v>
      </c>
      <c r="N122">
        <v>0.64</v>
      </c>
      <c r="O122" t="s">
        <v>18</v>
      </c>
      <c r="P122" s="8">
        <f t="shared" si="2"/>
        <v>3.3923303834808259E-2</v>
      </c>
      <c r="Q122" s="8">
        <f t="shared" si="3"/>
        <v>0.94542772861356927</v>
      </c>
    </row>
    <row r="123" spans="1:17" x14ac:dyDescent="0.3">
      <c r="A123" t="s">
        <v>123</v>
      </c>
      <c r="B123">
        <v>2019</v>
      </c>
      <c r="C123">
        <v>80</v>
      </c>
      <c r="D123">
        <v>1620</v>
      </c>
      <c r="E123">
        <v>319</v>
      </c>
      <c r="F123">
        <v>11</v>
      </c>
      <c r="G123">
        <v>0</v>
      </c>
      <c r="H123">
        <v>4</v>
      </c>
      <c r="I123">
        <v>3.96</v>
      </c>
      <c r="J123">
        <v>80.239999999999995</v>
      </c>
      <c r="K123">
        <v>4.9400000000000004</v>
      </c>
      <c r="L123">
        <v>1947</v>
      </c>
      <c r="M123">
        <v>72</v>
      </c>
      <c r="N123">
        <v>3.7</v>
      </c>
      <c r="O123" t="s">
        <v>18</v>
      </c>
      <c r="P123" s="8">
        <f t="shared" si="2"/>
        <v>3.9623576027736501E-2</v>
      </c>
      <c r="Q123" s="8">
        <f t="shared" si="3"/>
        <v>0.80237741456166423</v>
      </c>
    </row>
    <row r="124" spans="1:17" x14ac:dyDescent="0.3">
      <c r="A124" t="s">
        <v>94</v>
      </c>
      <c r="B124">
        <v>1954</v>
      </c>
      <c r="C124">
        <v>26</v>
      </c>
      <c r="D124">
        <v>803</v>
      </c>
      <c r="E124">
        <v>1125</v>
      </c>
      <c r="F124">
        <v>0</v>
      </c>
      <c r="G124">
        <v>0</v>
      </c>
      <c r="H124">
        <v>0</v>
      </c>
      <c r="I124">
        <v>1.33</v>
      </c>
      <c r="J124">
        <v>41.1</v>
      </c>
      <c r="K124">
        <v>3.24</v>
      </c>
      <c r="L124">
        <v>1949</v>
      </c>
      <c r="M124">
        <v>5</v>
      </c>
      <c r="N124">
        <v>0.26</v>
      </c>
      <c r="O124" t="s">
        <v>20</v>
      </c>
      <c r="P124" s="8">
        <f t="shared" si="2"/>
        <v>1.3306038894575231E-2</v>
      </c>
      <c r="Q124" s="8">
        <f t="shared" si="3"/>
        <v>0.41095189355168882</v>
      </c>
    </row>
    <row r="125" spans="1:17" x14ac:dyDescent="0.3">
      <c r="A125" t="s">
        <v>161</v>
      </c>
      <c r="B125">
        <v>1879</v>
      </c>
      <c r="C125">
        <v>5</v>
      </c>
      <c r="D125">
        <v>975</v>
      </c>
      <c r="E125">
        <v>899</v>
      </c>
      <c r="F125">
        <v>58</v>
      </c>
      <c r="G125">
        <v>0</v>
      </c>
      <c r="H125">
        <v>57</v>
      </c>
      <c r="I125">
        <v>0.27</v>
      </c>
      <c r="J125">
        <v>51.89</v>
      </c>
      <c r="K125">
        <v>0.51</v>
      </c>
      <c r="L125">
        <v>1629</v>
      </c>
      <c r="M125">
        <v>250</v>
      </c>
      <c r="N125">
        <v>15.35</v>
      </c>
      <c r="O125" t="s">
        <v>20</v>
      </c>
      <c r="P125" s="8">
        <f t="shared" si="2"/>
        <v>2.6609898882384245E-3</v>
      </c>
      <c r="Q125" s="8">
        <f t="shared" si="3"/>
        <v>0.51889302820649286</v>
      </c>
    </row>
    <row r="126" spans="1:17" x14ac:dyDescent="0.3">
      <c r="A126" t="s">
        <v>100</v>
      </c>
      <c r="B126">
        <v>1854</v>
      </c>
      <c r="C126">
        <v>10</v>
      </c>
      <c r="D126">
        <v>1823</v>
      </c>
      <c r="E126">
        <v>21</v>
      </c>
      <c r="F126">
        <v>7</v>
      </c>
      <c r="G126">
        <v>0</v>
      </c>
      <c r="H126">
        <v>0</v>
      </c>
      <c r="I126">
        <v>0.54</v>
      </c>
      <c r="J126">
        <v>98.33</v>
      </c>
      <c r="K126">
        <v>0.55000000000000004</v>
      </c>
      <c r="L126">
        <v>1839</v>
      </c>
      <c r="M126">
        <v>15</v>
      </c>
      <c r="N126">
        <v>0.82</v>
      </c>
      <c r="O126" t="s">
        <v>18</v>
      </c>
      <c r="P126" s="8">
        <f t="shared" si="2"/>
        <v>5.3937432578209281E-3</v>
      </c>
      <c r="Q126" s="8">
        <f t="shared" si="3"/>
        <v>0.98327939590075508</v>
      </c>
    </row>
    <row r="127" spans="1:17" x14ac:dyDescent="0.3">
      <c r="A127" t="s">
        <v>140</v>
      </c>
      <c r="B127">
        <v>1843</v>
      </c>
      <c r="C127">
        <v>8</v>
      </c>
      <c r="D127">
        <v>101</v>
      </c>
      <c r="E127">
        <v>1734</v>
      </c>
      <c r="F127">
        <v>68</v>
      </c>
      <c r="G127">
        <v>0</v>
      </c>
      <c r="H127">
        <v>26</v>
      </c>
      <c r="I127">
        <v>0.43</v>
      </c>
      <c r="J127">
        <v>5.48</v>
      </c>
      <c r="K127">
        <v>7.92</v>
      </c>
      <c r="L127">
        <v>1344</v>
      </c>
      <c r="M127">
        <v>499</v>
      </c>
      <c r="N127">
        <v>37.130000000000003</v>
      </c>
      <c r="O127" t="s">
        <v>20</v>
      </c>
      <c r="P127" s="8">
        <f t="shared" si="2"/>
        <v>4.3407487791644059E-3</v>
      </c>
      <c r="Q127" s="8">
        <f t="shared" si="3"/>
        <v>5.4801953336950621E-2</v>
      </c>
    </row>
    <row r="128" spans="1:17" x14ac:dyDescent="0.3">
      <c r="A128" t="s">
        <v>171</v>
      </c>
      <c r="B128">
        <v>1783</v>
      </c>
      <c r="C128">
        <v>66</v>
      </c>
      <c r="D128">
        <v>1317</v>
      </c>
      <c r="E128">
        <v>400</v>
      </c>
      <c r="F128">
        <v>0</v>
      </c>
      <c r="G128">
        <v>0</v>
      </c>
      <c r="H128">
        <v>4</v>
      </c>
      <c r="I128">
        <v>3.7</v>
      </c>
      <c r="J128">
        <v>73.86</v>
      </c>
      <c r="K128">
        <v>5.01</v>
      </c>
      <c r="L128">
        <v>1711</v>
      </c>
      <c r="M128">
        <v>72</v>
      </c>
      <c r="N128">
        <v>4.21</v>
      </c>
      <c r="O128" t="s">
        <v>20</v>
      </c>
      <c r="P128" s="8">
        <f t="shared" si="2"/>
        <v>3.7016264722378012E-2</v>
      </c>
      <c r="Q128" s="8">
        <f t="shared" si="3"/>
        <v>0.73864273696017946</v>
      </c>
    </row>
    <row r="129" spans="1:17" x14ac:dyDescent="0.3">
      <c r="A129" t="s">
        <v>39</v>
      </c>
      <c r="B129">
        <v>1770</v>
      </c>
      <c r="C129">
        <v>35</v>
      </c>
      <c r="D129">
        <v>1036</v>
      </c>
      <c r="E129">
        <v>699</v>
      </c>
      <c r="F129">
        <v>0</v>
      </c>
      <c r="G129">
        <v>0</v>
      </c>
      <c r="H129">
        <v>0</v>
      </c>
      <c r="I129">
        <v>1.98</v>
      </c>
      <c r="J129">
        <v>58.53</v>
      </c>
      <c r="K129">
        <v>3.38</v>
      </c>
      <c r="L129">
        <v>1602</v>
      </c>
      <c r="M129">
        <v>168</v>
      </c>
      <c r="N129">
        <v>10.49</v>
      </c>
      <c r="O129" t="s">
        <v>20</v>
      </c>
      <c r="P129" s="8">
        <f t="shared" si="2"/>
        <v>1.977401129943503E-2</v>
      </c>
      <c r="Q129" s="8">
        <f t="shared" si="3"/>
        <v>0.58531073446327686</v>
      </c>
    </row>
    <row r="130" spans="1:17" x14ac:dyDescent="0.3">
      <c r="A130" t="s">
        <v>139</v>
      </c>
      <c r="B130">
        <v>1701</v>
      </c>
      <c r="C130">
        <v>11</v>
      </c>
      <c r="D130">
        <v>0</v>
      </c>
      <c r="E130">
        <v>1690</v>
      </c>
      <c r="F130">
        <v>32</v>
      </c>
      <c r="G130">
        <v>0</v>
      </c>
      <c r="H130">
        <v>0</v>
      </c>
      <c r="I130">
        <v>0.65</v>
      </c>
      <c r="J130">
        <v>0</v>
      </c>
      <c r="K130" t="s">
        <v>54</v>
      </c>
      <c r="L130">
        <v>1507</v>
      </c>
      <c r="M130">
        <v>194</v>
      </c>
      <c r="N130">
        <v>12.87</v>
      </c>
      <c r="O130" t="s">
        <v>20</v>
      </c>
      <c r="P130" s="8">
        <f t="shared" si="2"/>
        <v>6.4667842445620223E-3</v>
      </c>
      <c r="Q130" s="8">
        <f t="shared" si="3"/>
        <v>0</v>
      </c>
    </row>
    <row r="131" spans="1:17" x14ac:dyDescent="0.3">
      <c r="A131" t="s">
        <v>206</v>
      </c>
      <c r="B131">
        <v>1691</v>
      </c>
      <c r="C131">
        <v>483</v>
      </c>
      <c r="D131">
        <v>833</v>
      </c>
      <c r="E131">
        <v>375</v>
      </c>
      <c r="F131">
        <v>10</v>
      </c>
      <c r="G131">
        <v>4</v>
      </c>
      <c r="H131">
        <v>36</v>
      </c>
      <c r="I131">
        <v>28.56</v>
      </c>
      <c r="J131">
        <v>49.26</v>
      </c>
      <c r="K131">
        <v>57.98</v>
      </c>
      <c r="L131">
        <v>1619</v>
      </c>
      <c r="M131">
        <v>72</v>
      </c>
      <c r="N131">
        <v>4.45</v>
      </c>
      <c r="O131" t="s">
        <v>16</v>
      </c>
      <c r="P131" s="8">
        <f t="shared" ref="P131:P188" si="4">C131/B131</f>
        <v>0.28562980484920164</v>
      </c>
      <c r="Q131" s="8">
        <f t="shared" ref="Q131:Q188" si="5">D131/B131</f>
        <v>0.49260792430514488</v>
      </c>
    </row>
    <row r="132" spans="1:17" x14ac:dyDescent="0.3">
      <c r="A132" t="s">
        <v>143</v>
      </c>
      <c r="B132">
        <v>1557</v>
      </c>
      <c r="C132">
        <v>22</v>
      </c>
      <c r="D132">
        <v>1514</v>
      </c>
      <c r="E132">
        <v>21</v>
      </c>
      <c r="F132">
        <v>1</v>
      </c>
      <c r="G132">
        <v>0</v>
      </c>
      <c r="H132">
        <v>1</v>
      </c>
      <c r="I132">
        <v>1.41</v>
      </c>
      <c r="J132">
        <v>97.24</v>
      </c>
      <c r="K132">
        <v>1.45</v>
      </c>
      <c r="L132">
        <v>1555</v>
      </c>
      <c r="M132">
        <v>2</v>
      </c>
      <c r="N132">
        <v>0.13</v>
      </c>
      <c r="O132" t="s">
        <v>28</v>
      </c>
      <c r="P132" s="8">
        <f t="shared" si="4"/>
        <v>1.4129736673089274E-2</v>
      </c>
      <c r="Q132" s="8">
        <f t="shared" si="5"/>
        <v>0.97238278741168915</v>
      </c>
    </row>
    <row r="133" spans="1:17" x14ac:dyDescent="0.3">
      <c r="A133" t="s">
        <v>182</v>
      </c>
      <c r="B133">
        <v>1483</v>
      </c>
      <c r="C133">
        <v>24</v>
      </c>
      <c r="D133">
        <v>925</v>
      </c>
      <c r="E133">
        <v>534</v>
      </c>
      <c r="F133">
        <v>44</v>
      </c>
      <c r="G133">
        <v>1</v>
      </c>
      <c r="H133">
        <v>35</v>
      </c>
      <c r="I133">
        <v>1.62</v>
      </c>
      <c r="J133">
        <v>62.37</v>
      </c>
      <c r="K133">
        <v>2.59</v>
      </c>
      <c r="L133">
        <v>1079</v>
      </c>
      <c r="M133">
        <v>404</v>
      </c>
      <c r="N133">
        <v>37.44</v>
      </c>
      <c r="O133" t="s">
        <v>24</v>
      </c>
      <c r="P133" s="8">
        <f t="shared" si="4"/>
        <v>1.6183412002697236E-2</v>
      </c>
      <c r="Q133" s="8">
        <f t="shared" si="5"/>
        <v>0.62373567093728932</v>
      </c>
    </row>
    <row r="134" spans="1:17" x14ac:dyDescent="0.3">
      <c r="A134" t="s">
        <v>193</v>
      </c>
      <c r="B134">
        <v>1455</v>
      </c>
      <c r="C134">
        <v>50</v>
      </c>
      <c r="D134">
        <v>1157</v>
      </c>
      <c r="E134">
        <v>248</v>
      </c>
      <c r="F134">
        <v>3</v>
      </c>
      <c r="G134">
        <v>0</v>
      </c>
      <c r="H134">
        <v>15</v>
      </c>
      <c r="I134">
        <v>3.44</v>
      </c>
      <c r="J134">
        <v>79.52</v>
      </c>
      <c r="K134">
        <v>4.32</v>
      </c>
      <c r="L134">
        <v>1381</v>
      </c>
      <c r="M134">
        <v>74</v>
      </c>
      <c r="N134">
        <v>5.36</v>
      </c>
      <c r="O134" t="s">
        <v>16</v>
      </c>
      <c r="P134" s="8">
        <f t="shared" si="4"/>
        <v>3.4364261168384883E-2</v>
      </c>
      <c r="Q134" s="8">
        <f t="shared" si="5"/>
        <v>0.79518900343642607</v>
      </c>
    </row>
    <row r="135" spans="1:17" x14ac:dyDescent="0.3">
      <c r="A135" t="s">
        <v>117</v>
      </c>
      <c r="B135">
        <v>1219</v>
      </c>
      <c r="C135">
        <v>31</v>
      </c>
      <c r="D135">
        <v>1045</v>
      </c>
      <c r="E135">
        <v>143</v>
      </c>
      <c r="F135">
        <v>0</v>
      </c>
      <c r="G135">
        <v>0</v>
      </c>
      <c r="H135">
        <v>0</v>
      </c>
      <c r="I135">
        <v>2.54</v>
      </c>
      <c r="J135">
        <v>85.73</v>
      </c>
      <c r="K135">
        <v>2.97</v>
      </c>
      <c r="L135">
        <v>1192</v>
      </c>
      <c r="M135">
        <v>27</v>
      </c>
      <c r="N135">
        <v>2.27</v>
      </c>
      <c r="O135" t="s">
        <v>18</v>
      </c>
      <c r="P135" s="8">
        <f t="shared" si="4"/>
        <v>2.5430680885972109E-2</v>
      </c>
      <c r="Q135" s="8">
        <f t="shared" si="5"/>
        <v>0.85726004922067267</v>
      </c>
    </row>
    <row r="136" spans="1:17" x14ac:dyDescent="0.3">
      <c r="A136" t="s">
        <v>200</v>
      </c>
      <c r="B136">
        <v>1202</v>
      </c>
      <c r="C136">
        <v>35</v>
      </c>
      <c r="D136">
        <v>951</v>
      </c>
      <c r="E136">
        <v>216</v>
      </c>
      <c r="F136">
        <v>10</v>
      </c>
      <c r="G136">
        <v>1</v>
      </c>
      <c r="H136">
        <v>3</v>
      </c>
      <c r="I136">
        <v>2.91</v>
      </c>
      <c r="J136">
        <v>79.12</v>
      </c>
      <c r="K136">
        <v>3.68</v>
      </c>
      <c r="L136">
        <v>1064</v>
      </c>
      <c r="M136">
        <v>138</v>
      </c>
      <c r="N136">
        <v>12.97</v>
      </c>
      <c r="O136" t="s">
        <v>24</v>
      </c>
      <c r="P136" s="8">
        <f t="shared" si="4"/>
        <v>2.9118136439267885E-2</v>
      </c>
      <c r="Q136" s="8">
        <f t="shared" si="5"/>
        <v>0.79118136439267883</v>
      </c>
    </row>
    <row r="137" spans="1:17" x14ac:dyDescent="0.3">
      <c r="A137" t="s">
        <v>110</v>
      </c>
      <c r="B137">
        <v>1176</v>
      </c>
      <c r="C137">
        <v>11</v>
      </c>
      <c r="D137">
        <v>1041</v>
      </c>
      <c r="E137">
        <v>124</v>
      </c>
      <c r="F137">
        <v>8</v>
      </c>
      <c r="G137">
        <v>0</v>
      </c>
      <c r="H137">
        <v>0</v>
      </c>
      <c r="I137">
        <v>0.94</v>
      </c>
      <c r="J137">
        <v>88.52</v>
      </c>
      <c r="K137">
        <v>1.06</v>
      </c>
      <c r="L137">
        <v>1223</v>
      </c>
      <c r="M137">
        <v>-47</v>
      </c>
      <c r="N137">
        <v>-3.84</v>
      </c>
      <c r="O137" t="s">
        <v>16</v>
      </c>
      <c r="P137" s="8">
        <f t="shared" si="4"/>
        <v>9.3537414965986394E-3</v>
      </c>
      <c r="Q137" s="8">
        <f t="shared" si="5"/>
        <v>0.88520408163265307</v>
      </c>
    </row>
    <row r="138" spans="1:17" x14ac:dyDescent="0.3">
      <c r="A138" t="s">
        <v>120</v>
      </c>
      <c r="B138">
        <v>1167</v>
      </c>
      <c r="C138">
        <v>72</v>
      </c>
      <c r="D138">
        <v>646</v>
      </c>
      <c r="E138">
        <v>449</v>
      </c>
      <c r="F138">
        <v>5</v>
      </c>
      <c r="G138">
        <v>0</v>
      </c>
      <c r="H138">
        <v>5</v>
      </c>
      <c r="I138">
        <v>6.17</v>
      </c>
      <c r="J138">
        <v>55.36</v>
      </c>
      <c r="K138">
        <v>11.15</v>
      </c>
      <c r="L138">
        <v>1107</v>
      </c>
      <c r="M138">
        <v>60</v>
      </c>
      <c r="N138">
        <v>5.42</v>
      </c>
      <c r="O138" t="s">
        <v>20</v>
      </c>
      <c r="P138" s="8">
        <f t="shared" si="4"/>
        <v>6.1696658097686374E-2</v>
      </c>
      <c r="Q138" s="8">
        <f t="shared" si="5"/>
        <v>0.55355612682090827</v>
      </c>
    </row>
    <row r="139" spans="1:17" x14ac:dyDescent="0.3">
      <c r="A139" t="s">
        <v>86</v>
      </c>
      <c r="B139">
        <v>1137</v>
      </c>
      <c r="C139">
        <v>16</v>
      </c>
      <c r="D139">
        <v>922</v>
      </c>
      <c r="E139">
        <v>199</v>
      </c>
      <c r="F139">
        <v>6</v>
      </c>
      <c r="G139">
        <v>0</v>
      </c>
      <c r="H139">
        <v>2</v>
      </c>
      <c r="I139">
        <v>1.41</v>
      </c>
      <c r="J139">
        <v>81.09</v>
      </c>
      <c r="K139">
        <v>1.74</v>
      </c>
      <c r="L139">
        <v>1039</v>
      </c>
      <c r="M139">
        <v>98</v>
      </c>
      <c r="N139">
        <v>9.43</v>
      </c>
      <c r="O139" t="s">
        <v>18</v>
      </c>
      <c r="P139" s="8">
        <f t="shared" si="4"/>
        <v>1.4072119613016711E-2</v>
      </c>
      <c r="Q139" s="8">
        <f t="shared" si="5"/>
        <v>0.81090589270008795</v>
      </c>
    </row>
    <row r="140" spans="1:17" x14ac:dyDescent="0.3">
      <c r="A140" t="s">
        <v>145</v>
      </c>
      <c r="B140">
        <v>1132</v>
      </c>
      <c r="C140">
        <v>69</v>
      </c>
      <c r="D140">
        <v>1027</v>
      </c>
      <c r="E140">
        <v>36</v>
      </c>
      <c r="F140">
        <v>0</v>
      </c>
      <c r="G140">
        <v>0</v>
      </c>
      <c r="H140">
        <v>0</v>
      </c>
      <c r="I140">
        <v>6.1</v>
      </c>
      <c r="J140">
        <v>90.72</v>
      </c>
      <c r="K140">
        <v>6.72</v>
      </c>
      <c r="L140">
        <v>1105</v>
      </c>
      <c r="M140">
        <v>27</v>
      </c>
      <c r="N140">
        <v>2.44</v>
      </c>
      <c r="O140" t="s">
        <v>20</v>
      </c>
      <c r="P140" s="8">
        <f t="shared" si="4"/>
        <v>6.0954063604240286E-2</v>
      </c>
      <c r="Q140" s="8">
        <f t="shared" si="5"/>
        <v>0.90724381625441697</v>
      </c>
    </row>
    <row r="141" spans="1:17" x14ac:dyDescent="0.3">
      <c r="A141" t="s">
        <v>196</v>
      </c>
      <c r="B141">
        <v>1128</v>
      </c>
      <c r="C141">
        <v>2</v>
      </c>
      <c r="D141">
        <v>986</v>
      </c>
      <c r="E141">
        <v>140</v>
      </c>
      <c r="F141">
        <v>13</v>
      </c>
      <c r="G141">
        <v>0</v>
      </c>
      <c r="H141">
        <v>4</v>
      </c>
      <c r="I141">
        <v>0.18</v>
      </c>
      <c r="J141">
        <v>87.41</v>
      </c>
      <c r="K141">
        <v>0.2</v>
      </c>
      <c r="L141">
        <v>1069</v>
      </c>
      <c r="M141">
        <v>59</v>
      </c>
      <c r="N141">
        <v>5.52</v>
      </c>
      <c r="O141" t="s">
        <v>20</v>
      </c>
      <c r="P141" s="8">
        <f t="shared" si="4"/>
        <v>1.7730496453900709E-3</v>
      </c>
      <c r="Q141" s="8">
        <f t="shared" si="5"/>
        <v>0.87411347517730498</v>
      </c>
    </row>
    <row r="142" spans="1:17" x14ac:dyDescent="0.3">
      <c r="A142" t="s">
        <v>47</v>
      </c>
      <c r="B142">
        <v>1100</v>
      </c>
      <c r="C142">
        <v>53</v>
      </c>
      <c r="D142">
        <v>926</v>
      </c>
      <c r="E142">
        <v>121</v>
      </c>
      <c r="F142">
        <v>14</v>
      </c>
      <c r="G142">
        <v>0</v>
      </c>
      <c r="H142">
        <v>6</v>
      </c>
      <c r="I142">
        <v>4.82</v>
      </c>
      <c r="J142">
        <v>84.18</v>
      </c>
      <c r="K142">
        <v>5.72</v>
      </c>
      <c r="L142">
        <v>1065</v>
      </c>
      <c r="M142">
        <v>35</v>
      </c>
      <c r="N142">
        <v>3.29</v>
      </c>
      <c r="O142" t="s">
        <v>20</v>
      </c>
      <c r="P142" s="8">
        <f t="shared" si="4"/>
        <v>4.818181818181818E-2</v>
      </c>
      <c r="Q142" s="8">
        <f t="shared" si="5"/>
        <v>0.8418181818181818</v>
      </c>
    </row>
    <row r="143" spans="1:17" x14ac:dyDescent="0.3">
      <c r="A143" t="s">
        <v>67</v>
      </c>
      <c r="B143">
        <v>1060</v>
      </c>
      <c r="C143">
        <v>19</v>
      </c>
      <c r="D143">
        <v>852</v>
      </c>
      <c r="E143">
        <v>189</v>
      </c>
      <c r="F143">
        <v>3</v>
      </c>
      <c r="G143">
        <v>0</v>
      </c>
      <c r="H143">
        <v>0</v>
      </c>
      <c r="I143">
        <v>1.79</v>
      </c>
      <c r="J143">
        <v>80.38</v>
      </c>
      <c r="K143">
        <v>2.23</v>
      </c>
      <c r="L143">
        <v>1038</v>
      </c>
      <c r="M143">
        <v>22</v>
      </c>
      <c r="N143">
        <v>2.12</v>
      </c>
      <c r="O143" t="s">
        <v>18</v>
      </c>
      <c r="P143" s="8">
        <f t="shared" si="4"/>
        <v>1.7924528301886792E-2</v>
      </c>
      <c r="Q143" s="8">
        <f t="shared" si="5"/>
        <v>0.80377358490566042</v>
      </c>
    </row>
    <row r="144" spans="1:17" x14ac:dyDescent="0.3">
      <c r="A144" t="s">
        <v>22</v>
      </c>
      <c r="B144">
        <v>950</v>
      </c>
      <c r="C144">
        <v>41</v>
      </c>
      <c r="D144">
        <v>242</v>
      </c>
      <c r="E144">
        <v>667</v>
      </c>
      <c r="F144">
        <v>18</v>
      </c>
      <c r="G144">
        <v>1</v>
      </c>
      <c r="H144">
        <v>0</v>
      </c>
      <c r="I144">
        <v>4.32</v>
      </c>
      <c r="J144">
        <v>25.47</v>
      </c>
      <c r="K144">
        <v>16.940000000000001</v>
      </c>
      <c r="L144">
        <v>749</v>
      </c>
      <c r="M144">
        <v>201</v>
      </c>
      <c r="N144">
        <v>26.84</v>
      </c>
      <c r="O144" t="s">
        <v>20</v>
      </c>
      <c r="P144" s="8">
        <f t="shared" si="4"/>
        <v>4.3157894736842103E-2</v>
      </c>
      <c r="Q144" s="8">
        <f t="shared" si="5"/>
        <v>0.25473684210526315</v>
      </c>
    </row>
    <row r="145" spans="1:17" x14ac:dyDescent="0.3">
      <c r="A145" t="s">
        <v>56</v>
      </c>
      <c r="B145">
        <v>922</v>
      </c>
      <c r="C145">
        <v>75</v>
      </c>
      <c r="D145">
        <v>810</v>
      </c>
      <c r="E145">
        <v>37</v>
      </c>
      <c r="F145">
        <v>7</v>
      </c>
      <c r="G145">
        <v>0</v>
      </c>
      <c r="H145">
        <v>0</v>
      </c>
      <c r="I145">
        <v>8.1300000000000008</v>
      </c>
      <c r="J145">
        <v>87.85</v>
      </c>
      <c r="K145">
        <v>9.26</v>
      </c>
      <c r="L145">
        <v>889</v>
      </c>
      <c r="M145">
        <v>33</v>
      </c>
      <c r="N145">
        <v>3.71</v>
      </c>
      <c r="O145" t="s">
        <v>20</v>
      </c>
      <c r="P145" s="8">
        <f t="shared" si="4"/>
        <v>8.1344902386117135E-2</v>
      </c>
      <c r="Q145" s="8">
        <f t="shared" si="5"/>
        <v>0.87852494577006512</v>
      </c>
    </row>
    <row r="146" spans="1:17" x14ac:dyDescent="0.3">
      <c r="A146" t="s">
        <v>21</v>
      </c>
      <c r="B146">
        <v>907</v>
      </c>
      <c r="C146">
        <v>52</v>
      </c>
      <c r="D146">
        <v>803</v>
      </c>
      <c r="E146">
        <v>52</v>
      </c>
      <c r="F146">
        <v>10</v>
      </c>
      <c r="G146">
        <v>0</v>
      </c>
      <c r="H146">
        <v>0</v>
      </c>
      <c r="I146">
        <v>5.73</v>
      </c>
      <c r="J146">
        <v>88.53</v>
      </c>
      <c r="K146">
        <v>6.48</v>
      </c>
      <c r="L146">
        <v>884</v>
      </c>
      <c r="M146">
        <v>23</v>
      </c>
      <c r="N146">
        <v>2.6</v>
      </c>
      <c r="O146" t="s">
        <v>18</v>
      </c>
      <c r="P146" s="8">
        <f t="shared" si="4"/>
        <v>5.7331863285556783E-2</v>
      </c>
      <c r="Q146" s="8">
        <f t="shared" si="5"/>
        <v>0.88533627342888643</v>
      </c>
    </row>
    <row r="147" spans="1:17" x14ac:dyDescent="0.3">
      <c r="A147" t="s">
        <v>191</v>
      </c>
      <c r="B147">
        <v>874</v>
      </c>
      <c r="C147">
        <v>18</v>
      </c>
      <c r="D147">
        <v>607</v>
      </c>
      <c r="E147">
        <v>249</v>
      </c>
      <c r="F147">
        <v>6</v>
      </c>
      <c r="G147">
        <v>0</v>
      </c>
      <c r="H147">
        <v>8</v>
      </c>
      <c r="I147">
        <v>2.06</v>
      </c>
      <c r="J147">
        <v>69.45</v>
      </c>
      <c r="K147">
        <v>2.97</v>
      </c>
      <c r="L147">
        <v>783</v>
      </c>
      <c r="M147">
        <v>91</v>
      </c>
      <c r="N147">
        <v>11.62</v>
      </c>
      <c r="O147" t="s">
        <v>20</v>
      </c>
      <c r="P147" s="8">
        <f t="shared" si="4"/>
        <v>2.0594965675057208E-2</v>
      </c>
      <c r="Q147" s="8">
        <f t="shared" si="5"/>
        <v>0.69450800915331812</v>
      </c>
    </row>
    <row r="148" spans="1:17" x14ac:dyDescent="0.3">
      <c r="A148" t="s">
        <v>166</v>
      </c>
      <c r="B148">
        <v>865</v>
      </c>
      <c r="C148">
        <v>14</v>
      </c>
      <c r="D148">
        <v>734</v>
      </c>
      <c r="E148">
        <v>117</v>
      </c>
      <c r="F148">
        <v>2</v>
      </c>
      <c r="G148">
        <v>0</v>
      </c>
      <c r="H148">
        <v>38</v>
      </c>
      <c r="I148">
        <v>1.62</v>
      </c>
      <c r="J148">
        <v>84.86</v>
      </c>
      <c r="K148">
        <v>1.91</v>
      </c>
      <c r="L148">
        <v>746</v>
      </c>
      <c r="M148">
        <v>119</v>
      </c>
      <c r="N148">
        <v>15.95</v>
      </c>
      <c r="O148" t="s">
        <v>20</v>
      </c>
      <c r="P148" s="8">
        <f t="shared" si="4"/>
        <v>1.6184971098265895E-2</v>
      </c>
      <c r="Q148" s="8">
        <f t="shared" si="5"/>
        <v>0.84855491329479771</v>
      </c>
    </row>
    <row r="149" spans="1:17" x14ac:dyDescent="0.3">
      <c r="A149" t="s">
        <v>108</v>
      </c>
      <c r="B149">
        <v>853</v>
      </c>
      <c r="C149">
        <v>10</v>
      </c>
      <c r="D149">
        <v>714</v>
      </c>
      <c r="E149">
        <v>129</v>
      </c>
      <c r="F149">
        <v>11</v>
      </c>
      <c r="G149">
        <v>0</v>
      </c>
      <c r="H149">
        <v>0</v>
      </c>
      <c r="I149">
        <v>1.17</v>
      </c>
      <c r="J149">
        <v>83.7</v>
      </c>
      <c r="K149">
        <v>1.4</v>
      </c>
      <c r="L149">
        <v>809</v>
      </c>
      <c r="M149">
        <v>44</v>
      </c>
      <c r="N149">
        <v>5.44</v>
      </c>
      <c r="O149" t="s">
        <v>24</v>
      </c>
      <c r="P149" s="8">
        <f t="shared" si="4"/>
        <v>1.1723329425556858E-2</v>
      </c>
      <c r="Q149" s="8">
        <f t="shared" si="5"/>
        <v>0.83704572098475971</v>
      </c>
    </row>
    <row r="150" spans="1:17" x14ac:dyDescent="0.3">
      <c r="A150" t="s">
        <v>43</v>
      </c>
      <c r="B150">
        <v>739</v>
      </c>
      <c r="C150">
        <v>2</v>
      </c>
      <c r="D150">
        <v>63</v>
      </c>
      <c r="E150">
        <v>674</v>
      </c>
      <c r="F150">
        <v>53</v>
      </c>
      <c r="G150">
        <v>1</v>
      </c>
      <c r="H150">
        <v>11</v>
      </c>
      <c r="I150">
        <v>0.27</v>
      </c>
      <c r="J150">
        <v>8.5299999999999994</v>
      </c>
      <c r="K150">
        <v>3.17</v>
      </c>
      <c r="L150">
        <v>522</v>
      </c>
      <c r="M150">
        <v>217</v>
      </c>
      <c r="N150">
        <v>41.57</v>
      </c>
      <c r="O150" t="s">
        <v>20</v>
      </c>
      <c r="P150" s="8">
        <f t="shared" si="4"/>
        <v>2.7063599458728013E-3</v>
      </c>
      <c r="Q150" s="8">
        <f t="shared" si="5"/>
        <v>8.5250338294993233E-2</v>
      </c>
    </row>
    <row r="151" spans="1:17" x14ac:dyDescent="0.3">
      <c r="A151" t="s">
        <v>130</v>
      </c>
      <c r="B151">
        <v>701</v>
      </c>
      <c r="C151">
        <v>9</v>
      </c>
      <c r="D151">
        <v>665</v>
      </c>
      <c r="E151">
        <v>27</v>
      </c>
      <c r="F151">
        <v>1</v>
      </c>
      <c r="G151">
        <v>0</v>
      </c>
      <c r="H151">
        <v>0</v>
      </c>
      <c r="I151">
        <v>1.28</v>
      </c>
      <c r="J151">
        <v>94.86</v>
      </c>
      <c r="K151">
        <v>1.35</v>
      </c>
      <c r="L151">
        <v>677</v>
      </c>
      <c r="M151">
        <v>24</v>
      </c>
      <c r="N151">
        <v>3.55</v>
      </c>
      <c r="O151" t="s">
        <v>18</v>
      </c>
      <c r="P151" s="8">
        <f t="shared" si="4"/>
        <v>1.2838801711840228E-2</v>
      </c>
      <c r="Q151" s="8">
        <f t="shared" si="5"/>
        <v>0.94864479315263905</v>
      </c>
    </row>
    <row r="152" spans="1:17" x14ac:dyDescent="0.3">
      <c r="A152" t="s">
        <v>165</v>
      </c>
      <c r="B152">
        <v>699</v>
      </c>
      <c r="C152">
        <v>42</v>
      </c>
      <c r="D152">
        <v>657</v>
      </c>
      <c r="E152">
        <v>0</v>
      </c>
      <c r="F152">
        <v>0</v>
      </c>
      <c r="G152">
        <v>0</v>
      </c>
      <c r="H152">
        <v>0</v>
      </c>
      <c r="I152">
        <v>6.01</v>
      </c>
      <c r="J152">
        <v>93.99</v>
      </c>
      <c r="K152">
        <v>6.39</v>
      </c>
      <c r="L152">
        <v>699</v>
      </c>
      <c r="M152">
        <v>0</v>
      </c>
      <c r="N152">
        <v>0</v>
      </c>
      <c r="O152" t="s">
        <v>18</v>
      </c>
      <c r="P152" s="8">
        <f t="shared" si="4"/>
        <v>6.0085836909871244E-2</v>
      </c>
      <c r="Q152" s="8">
        <f t="shared" si="5"/>
        <v>0.93991416309012876</v>
      </c>
    </row>
    <row r="153" spans="1:17" x14ac:dyDescent="0.3">
      <c r="A153" t="s">
        <v>185</v>
      </c>
      <c r="B153">
        <v>674</v>
      </c>
      <c r="C153">
        <v>40</v>
      </c>
      <c r="D153">
        <v>0</v>
      </c>
      <c r="E153">
        <v>634</v>
      </c>
      <c r="F153">
        <v>24</v>
      </c>
      <c r="G153">
        <v>2</v>
      </c>
      <c r="H153">
        <v>0</v>
      </c>
      <c r="I153">
        <v>5.93</v>
      </c>
      <c r="J153">
        <v>0</v>
      </c>
      <c r="K153" t="s">
        <v>54</v>
      </c>
      <c r="L153">
        <v>522</v>
      </c>
      <c r="M153">
        <v>152</v>
      </c>
      <c r="N153">
        <v>29.12</v>
      </c>
      <c r="O153" t="s">
        <v>16</v>
      </c>
      <c r="P153" s="8">
        <f t="shared" si="4"/>
        <v>5.9347181008902079E-2</v>
      </c>
      <c r="Q153" s="8">
        <f t="shared" si="5"/>
        <v>0</v>
      </c>
    </row>
    <row r="154" spans="1:17" x14ac:dyDescent="0.3">
      <c r="A154" t="s">
        <v>188</v>
      </c>
      <c r="B154">
        <v>509</v>
      </c>
      <c r="C154">
        <v>21</v>
      </c>
      <c r="D154">
        <v>183</v>
      </c>
      <c r="E154">
        <v>305</v>
      </c>
      <c r="F154">
        <v>0</v>
      </c>
      <c r="G154">
        <v>0</v>
      </c>
      <c r="H154">
        <v>0</v>
      </c>
      <c r="I154">
        <v>4.13</v>
      </c>
      <c r="J154">
        <v>35.950000000000003</v>
      </c>
      <c r="K154">
        <v>11.48</v>
      </c>
      <c r="L154">
        <v>509</v>
      </c>
      <c r="M154">
        <v>0</v>
      </c>
      <c r="N154">
        <v>0</v>
      </c>
      <c r="O154" t="s">
        <v>20</v>
      </c>
      <c r="P154" s="8">
        <f t="shared" si="4"/>
        <v>4.1257367387033402E-2</v>
      </c>
      <c r="Q154" s="8">
        <f t="shared" si="5"/>
        <v>0.35952848722986247</v>
      </c>
    </row>
    <row r="155" spans="1:17" x14ac:dyDescent="0.3">
      <c r="A155" t="s">
        <v>119</v>
      </c>
      <c r="B155">
        <v>505</v>
      </c>
      <c r="C155">
        <v>12</v>
      </c>
      <c r="D155">
        <v>128</v>
      </c>
      <c r="E155">
        <v>365</v>
      </c>
      <c r="F155">
        <v>0</v>
      </c>
      <c r="G155">
        <v>0</v>
      </c>
      <c r="H155">
        <v>0</v>
      </c>
      <c r="I155">
        <v>2.38</v>
      </c>
      <c r="J155">
        <v>25.35</v>
      </c>
      <c r="K155">
        <v>9.3800000000000008</v>
      </c>
      <c r="L155">
        <v>359</v>
      </c>
      <c r="M155">
        <v>146</v>
      </c>
      <c r="N155">
        <v>40.67</v>
      </c>
      <c r="O155" t="s">
        <v>20</v>
      </c>
      <c r="P155" s="8">
        <f t="shared" si="4"/>
        <v>2.3762376237623763E-2</v>
      </c>
      <c r="Q155" s="8">
        <f t="shared" si="5"/>
        <v>0.25346534653465347</v>
      </c>
    </row>
    <row r="156" spans="1:17" x14ac:dyDescent="0.3">
      <c r="A156" t="s">
        <v>186</v>
      </c>
      <c r="B156">
        <v>462</v>
      </c>
      <c r="C156">
        <v>7</v>
      </c>
      <c r="D156">
        <v>440</v>
      </c>
      <c r="E156">
        <v>15</v>
      </c>
      <c r="F156">
        <v>4</v>
      </c>
      <c r="G156">
        <v>0</v>
      </c>
      <c r="H156">
        <v>0</v>
      </c>
      <c r="I156">
        <v>1.52</v>
      </c>
      <c r="J156">
        <v>95.24</v>
      </c>
      <c r="K156">
        <v>1.59</v>
      </c>
      <c r="L156">
        <v>451</v>
      </c>
      <c r="M156">
        <v>11</v>
      </c>
      <c r="N156">
        <v>2.44</v>
      </c>
      <c r="O156" t="s">
        <v>28</v>
      </c>
      <c r="P156" s="8">
        <f t="shared" si="4"/>
        <v>1.5151515151515152E-2</v>
      </c>
      <c r="Q156" s="8">
        <f t="shared" si="5"/>
        <v>0.95238095238095233</v>
      </c>
    </row>
    <row r="157" spans="1:17" x14ac:dyDescent="0.3">
      <c r="A157" t="s">
        <v>203</v>
      </c>
      <c r="B157">
        <v>431</v>
      </c>
      <c r="C157">
        <v>0</v>
      </c>
      <c r="D157">
        <v>365</v>
      </c>
      <c r="E157">
        <v>66</v>
      </c>
      <c r="F157">
        <v>11</v>
      </c>
      <c r="G157">
        <v>0</v>
      </c>
      <c r="H157">
        <v>0</v>
      </c>
      <c r="I157">
        <v>0</v>
      </c>
      <c r="J157">
        <v>84.69</v>
      </c>
      <c r="K157">
        <v>0</v>
      </c>
      <c r="L157">
        <v>384</v>
      </c>
      <c r="M157">
        <v>47</v>
      </c>
      <c r="N157">
        <v>12.24</v>
      </c>
      <c r="O157" t="s">
        <v>28</v>
      </c>
      <c r="P157" s="8">
        <f t="shared" si="4"/>
        <v>0</v>
      </c>
      <c r="Q157" s="8">
        <f t="shared" si="5"/>
        <v>0.84686774941995357</v>
      </c>
    </row>
    <row r="158" spans="1:17" x14ac:dyDescent="0.3">
      <c r="A158" t="s">
        <v>95</v>
      </c>
      <c r="B158">
        <v>389</v>
      </c>
      <c r="C158">
        <v>20</v>
      </c>
      <c r="D158">
        <v>181</v>
      </c>
      <c r="E158">
        <v>188</v>
      </c>
      <c r="F158">
        <v>19</v>
      </c>
      <c r="G158">
        <v>0</v>
      </c>
      <c r="H158">
        <v>0</v>
      </c>
      <c r="I158">
        <v>5.14</v>
      </c>
      <c r="J158">
        <v>46.53</v>
      </c>
      <c r="K158">
        <v>11.05</v>
      </c>
      <c r="L158">
        <v>337</v>
      </c>
      <c r="M158">
        <v>52</v>
      </c>
      <c r="N158">
        <v>15.43</v>
      </c>
      <c r="O158" t="s">
        <v>24</v>
      </c>
      <c r="P158" s="8">
        <f t="shared" si="4"/>
        <v>5.1413881748071981E-2</v>
      </c>
      <c r="Q158" s="8">
        <f t="shared" si="5"/>
        <v>0.4652956298200514</v>
      </c>
    </row>
    <row r="159" spans="1:17" x14ac:dyDescent="0.3">
      <c r="A159" t="s">
        <v>31</v>
      </c>
      <c r="B159">
        <v>382</v>
      </c>
      <c r="C159">
        <v>11</v>
      </c>
      <c r="D159">
        <v>91</v>
      </c>
      <c r="E159">
        <v>280</v>
      </c>
      <c r="F159">
        <v>40</v>
      </c>
      <c r="G159">
        <v>0</v>
      </c>
      <c r="H159">
        <v>0</v>
      </c>
      <c r="I159">
        <v>2.88</v>
      </c>
      <c r="J159">
        <v>23.82</v>
      </c>
      <c r="K159">
        <v>12.09</v>
      </c>
      <c r="L159">
        <v>174</v>
      </c>
      <c r="M159">
        <v>208</v>
      </c>
      <c r="N159">
        <v>119.54</v>
      </c>
      <c r="O159" t="s">
        <v>24</v>
      </c>
      <c r="P159" s="8">
        <f t="shared" si="4"/>
        <v>2.8795811518324606E-2</v>
      </c>
      <c r="Q159" s="8">
        <f t="shared" si="5"/>
        <v>0.23821989528795812</v>
      </c>
    </row>
    <row r="160" spans="1:17" x14ac:dyDescent="0.3">
      <c r="A160" t="s">
        <v>49</v>
      </c>
      <c r="B160">
        <v>378</v>
      </c>
      <c r="C160">
        <v>1</v>
      </c>
      <c r="D160">
        <v>301</v>
      </c>
      <c r="E160">
        <v>76</v>
      </c>
      <c r="F160">
        <v>17</v>
      </c>
      <c r="G160">
        <v>0</v>
      </c>
      <c r="H160">
        <v>22</v>
      </c>
      <c r="I160">
        <v>0.26</v>
      </c>
      <c r="J160">
        <v>79.63</v>
      </c>
      <c r="K160">
        <v>0.33</v>
      </c>
      <c r="L160">
        <v>322</v>
      </c>
      <c r="M160">
        <v>56</v>
      </c>
      <c r="N160">
        <v>17.39</v>
      </c>
      <c r="O160" t="s">
        <v>20</v>
      </c>
      <c r="P160" s="8">
        <f t="shared" si="4"/>
        <v>2.6455026455026454E-3</v>
      </c>
      <c r="Q160" s="8">
        <f t="shared" si="5"/>
        <v>0.79629629629629628</v>
      </c>
    </row>
    <row r="161" spans="1:17" x14ac:dyDescent="0.3">
      <c r="A161" t="s">
        <v>60</v>
      </c>
      <c r="B161">
        <v>354</v>
      </c>
      <c r="C161">
        <v>7</v>
      </c>
      <c r="D161">
        <v>328</v>
      </c>
      <c r="E161">
        <v>19</v>
      </c>
      <c r="F161">
        <v>0</v>
      </c>
      <c r="G161">
        <v>0</v>
      </c>
      <c r="H161">
        <v>0</v>
      </c>
      <c r="I161">
        <v>1.98</v>
      </c>
      <c r="J161">
        <v>92.66</v>
      </c>
      <c r="K161">
        <v>2.13</v>
      </c>
      <c r="L161">
        <v>334</v>
      </c>
      <c r="M161">
        <v>20</v>
      </c>
      <c r="N161">
        <v>5.99</v>
      </c>
      <c r="O161" t="s">
        <v>20</v>
      </c>
      <c r="P161" s="8">
        <f t="shared" si="4"/>
        <v>1.977401129943503E-2</v>
      </c>
      <c r="Q161" s="8">
        <f t="shared" si="5"/>
        <v>0.92655367231638419</v>
      </c>
    </row>
    <row r="162" spans="1:17" x14ac:dyDescent="0.3">
      <c r="A162" t="s">
        <v>48</v>
      </c>
      <c r="B162">
        <v>350</v>
      </c>
      <c r="C162">
        <v>6</v>
      </c>
      <c r="D162">
        <v>292</v>
      </c>
      <c r="E162">
        <v>52</v>
      </c>
      <c r="F162">
        <v>0</v>
      </c>
      <c r="G162">
        <v>0</v>
      </c>
      <c r="H162">
        <v>2</v>
      </c>
      <c r="I162">
        <v>1.71</v>
      </c>
      <c r="J162">
        <v>83.43</v>
      </c>
      <c r="K162">
        <v>2.0499999999999998</v>
      </c>
      <c r="L162">
        <v>341</v>
      </c>
      <c r="M162">
        <v>9</v>
      </c>
      <c r="N162">
        <v>2.64</v>
      </c>
      <c r="O162" t="s">
        <v>34</v>
      </c>
      <c r="P162" s="8">
        <f t="shared" si="4"/>
        <v>1.7142857142857144E-2</v>
      </c>
      <c r="Q162" s="8">
        <f t="shared" si="5"/>
        <v>0.8342857142857143</v>
      </c>
    </row>
    <row r="163" spans="1:17" x14ac:dyDescent="0.3">
      <c r="A163" t="s">
        <v>132</v>
      </c>
      <c r="B163">
        <v>344</v>
      </c>
      <c r="C163">
        <v>10</v>
      </c>
      <c r="D163">
        <v>332</v>
      </c>
      <c r="E163">
        <v>2</v>
      </c>
      <c r="F163">
        <v>0</v>
      </c>
      <c r="G163">
        <v>0</v>
      </c>
      <c r="H163">
        <v>0</v>
      </c>
      <c r="I163">
        <v>2.91</v>
      </c>
      <c r="J163">
        <v>96.51</v>
      </c>
      <c r="K163">
        <v>3.01</v>
      </c>
      <c r="L163">
        <v>343</v>
      </c>
      <c r="M163">
        <v>1</v>
      </c>
      <c r="N163">
        <v>0.28999999999999998</v>
      </c>
      <c r="O163" t="s">
        <v>20</v>
      </c>
      <c r="P163" s="8">
        <f t="shared" si="4"/>
        <v>2.9069767441860465E-2</v>
      </c>
      <c r="Q163" s="8">
        <f t="shared" si="5"/>
        <v>0.96511627906976749</v>
      </c>
    </row>
    <row r="164" spans="1:17" x14ac:dyDescent="0.3">
      <c r="A164" t="s">
        <v>85</v>
      </c>
      <c r="B164">
        <v>326</v>
      </c>
      <c r="C164">
        <v>8</v>
      </c>
      <c r="D164">
        <v>66</v>
      </c>
      <c r="E164">
        <v>252</v>
      </c>
      <c r="F164">
        <v>49</v>
      </c>
      <c r="G164">
        <v>2</v>
      </c>
      <c r="H164">
        <v>6</v>
      </c>
      <c r="I164">
        <v>2.4500000000000002</v>
      </c>
      <c r="J164">
        <v>20.25</v>
      </c>
      <c r="K164">
        <v>12.12</v>
      </c>
      <c r="L164">
        <v>112</v>
      </c>
      <c r="M164">
        <v>214</v>
      </c>
      <c r="N164">
        <v>191.07</v>
      </c>
      <c r="O164" t="s">
        <v>20</v>
      </c>
      <c r="P164" s="8">
        <f t="shared" si="4"/>
        <v>2.4539877300613498E-2</v>
      </c>
      <c r="Q164" s="8">
        <f t="shared" si="5"/>
        <v>0.20245398773006135</v>
      </c>
    </row>
    <row r="165" spans="1:17" x14ac:dyDescent="0.3">
      <c r="A165" t="s">
        <v>136</v>
      </c>
      <c r="B165">
        <v>289</v>
      </c>
      <c r="C165">
        <v>0</v>
      </c>
      <c r="D165">
        <v>222</v>
      </c>
      <c r="E165">
        <v>67</v>
      </c>
      <c r="F165">
        <v>1</v>
      </c>
      <c r="G165">
        <v>0</v>
      </c>
      <c r="H165">
        <v>4</v>
      </c>
      <c r="I165">
        <v>0</v>
      </c>
      <c r="J165">
        <v>76.819999999999993</v>
      </c>
      <c r="K165">
        <v>0</v>
      </c>
      <c r="L165">
        <v>287</v>
      </c>
      <c r="M165">
        <v>2</v>
      </c>
      <c r="N165">
        <v>0.7</v>
      </c>
      <c r="O165" t="s">
        <v>28</v>
      </c>
      <c r="P165" s="8">
        <f t="shared" si="4"/>
        <v>0</v>
      </c>
      <c r="Q165" s="8">
        <f t="shared" si="5"/>
        <v>0.76816608996539792</v>
      </c>
    </row>
    <row r="166" spans="1:17" x14ac:dyDescent="0.3">
      <c r="A166" t="s">
        <v>77</v>
      </c>
      <c r="B166">
        <v>265</v>
      </c>
      <c r="C166">
        <v>0</v>
      </c>
      <c r="D166">
        <v>191</v>
      </c>
      <c r="E166">
        <v>74</v>
      </c>
      <c r="F166">
        <v>2</v>
      </c>
      <c r="G166">
        <v>0</v>
      </c>
      <c r="H166">
        <v>2</v>
      </c>
      <c r="I166">
        <v>0</v>
      </c>
      <c r="J166">
        <v>72.08</v>
      </c>
      <c r="K166">
        <v>0</v>
      </c>
      <c r="L166">
        <v>251</v>
      </c>
      <c r="M166">
        <v>14</v>
      </c>
      <c r="N166">
        <v>5.58</v>
      </c>
      <c r="O166" t="s">
        <v>20</v>
      </c>
      <c r="P166" s="8">
        <f t="shared" si="4"/>
        <v>0</v>
      </c>
      <c r="Q166" s="8">
        <f t="shared" si="5"/>
        <v>0.72075471698113203</v>
      </c>
    </row>
    <row r="167" spans="1:17" x14ac:dyDescent="0.3">
      <c r="A167" t="s">
        <v>51</v>
      </c>
      <c r="B167">
        <v>226</v>
      </c>
      <c r="C167">
        <v>0</v>
      </c>
      <c r="D167">
        <v>147</v>
      </c>
      <c r="E167">
        <v>79</v>
      </c>
      <c r="F167">
        <v>1</v>
      </c>
      <c r="G167">
        <v>0</v>
      </c>
      <c r="H167">
        <v>4</v>
      </c>
      <c r="I167">
        <v>0</v>
      </c>
      <c r="J167">
        <v>65.040000000000006</v>
      </c>
      <c r="K167">
        <v>0</v>
      </c>
      <c r="L167">
        <v>171</v>
      </c>
      <c r="M167">
        <v>55</v>
      </c>
      <c r="N167">
        <v>32.159999999999997</v>
      </c>
      <c r="O167" t="s">
        <v>28</v>
      </c>
      <c r="P167" s="8">
        <f t="shared" si="4"/>
        <v>0</v>
      </c>
      <c r="Q167" s="8">
        <f t="shared" si="5"/>
        <v>0.65044247787610621</v>
      </c>
    </row>
    <row r="168" spans="1:17" x14ac:dyDescent="0.3">
      <c r="A168" t="s">
        <v>192</v>
      </c>
      <c r="B168">
        <v>148</v>
      </c>
      <c r="C168">
        <v>8</v>
      </c>
      <c r="D168">
        <v>128</v>
      </c>
      <c r="E168">
        <v>12</v>
      </c>
      <c r="F168">
        <v>1</v>
      </c>
      <c r="G168">
        <v>0</v>
      </c>
      <c r="H168">
        <v>0</v>
      </c>
      <c r="I168">
        <v>5.41</v>
      </c>
      <c r="J168">
        <v>86.49</v>
      </c>
      <c r="K168">
        <v>6.25</v>
      </c>
      <c r="L168">
        <v>137</v>
      </c>
      <c r="M168">
        <v>11</v>
      </c>
      <c r="N168">
        <v>8.0299999999999994</v>
      </c>
      <c r="O168" t="s">
        <v>24</v>
      </c>
      <c r="P168" s="8">
        <f t="shared" si="4"/>
        <v>5.4054054054054057E-2</v>
      </c>
      <c r="Q168" s="8">
        <f t="shared" si="5"/>
        <v>0.86486486486486491</v>
      </c>
    </row>
    <row r="169" spans="1:17" x14ac:dyDescent="0.3">
      <c r="A169" t="s">
        <v>45</v>
      </c>
      <c r="B169">
        <v>141</v>
      </c>
      <c r="C169">
        <v>3</v>
      </c>
      <c r="D169">
        <v>138</v>
      </c>
      <c r="E169">
        <v>0</v>
      </c>
      <c r="F169">
        <v>0</v>
      </c>
      <c r="G169">
        <v>0</v>
      </c>
      <c r="H169">
        <v>0</v>
      </c>
      <c r="I169">
        <v>2.13</v>
      </c>
      <c r="J169">
        <v>97.87</v>
      </c>
      <c r="K169">
        <v>2.17</v>
      </c>
      <c r="L169">
        <v>141</v>
      </c>
      <c r="M169">
        <v>0</v>
      </c>
      <c r="N169">
        <v>0</v>
      </c>
      <c r="O169" t="s">
        <v>28</v>
      </c>
      <c r="P169" s="8">
        <f t="shared" si="4"/>
        <v>2.1276595744680851E-2</v>
      </c>
      <c r="Q169" s="8">
        <f t="shared" si="5"/>
        <v>0.97872340425531912</v>
      </c>
    </row>
    <row r="170" spans="1:17" x14ac:dyDescent="0.3">
      <c r="A170" t="s">
        <v>135</v>
      </c>
      <c r="B170">
        <v>116</v>
      </c>
      <c r="C170">
        <v>4</v>
      </c>
      <c r="D170">
        <v>104</v>
      </c>
      <c r="E170">
        <v>8</v>
      </c>
      <c r="F170">
        <v>0</v>
      </c>
      <c r="G170">
        <v>0</v>
      </c>
      <c r="H170">
        <v>0</v>
      </c>
      <c r="I170">
        <v>3.45</v>
      </c>
      <c r="J170">
        <v>89.66</v>
      </c>
      <c r="K170">
        <v>3.85</v>
      </c>
      <c r="L170">
        <v>109</v>
      </c>
      <c r="M170">
        <v>7</v>
      </c>
      <c r="N170">
        <v>6.42</v>
      </c>
      <c r="O170" t="s">
        <v>18</v>
      </c>
      <c r="P170" s="8">
        <f t="shared" si="4"/>
        <v>3.4482758620689655E-2</v>
      </c>
      <c r="Q170" s="8">
        <f t="shared" si="5"/>
        <v>0.89655172413793105</v>
      </c>
    </row>
    <row r="171" spans="1:17" x14ac:dyDescent="0.3">
      <c r="A171" t="s">
        <v>170</v>
      </c>
      <c r="B171">
        <v>114</v>
      </c>
      <c r="C171">
        <v>0</v>
      </c>
      <c r="D171">
        <v>39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34.21</v>
      </c>
      <c r="K171">
        <v>0</v>
      </c>
      <c r="L171">
        <v>108</v>
      </c>
      <c r="M171">
        <v>6</v>
      </c>
      <c r="N171">
        <v>5.56</v>
      </c>
      <c r="O171" t="s">
        <v>20</v>
      </c>
      <c r="P171" s="8">
        <f t="shared" si="4"/>
        <v>0</v>
      </c>
      <c r="Q171" s="8">
        <f t="shared" si="5"/>
        <v>0.34210526315789475</v>
      </c>
    </row>
    <row r="172" spans="1:17" x14ac:dyDescent="0.3">
      <c r="A172" t="s">
        <v>35</v>
      </c>
      <c r="B172">
        <v>110</v>
      </c>
      <c r="C172">
        <v>7</v>
      </c>
      <c r="D172">
        <v>94</v>
      </c>
      <c r="E172">
        <v>9</v>
      </c>
      <c r="F172">
        <v>0</v>
      </c>
      <c r="G172">
        <v>0</v>
      </c>
      <c r="H172">
        <v>0</v>
      </c>
      <c r="I172">
        <v>6.36</v>
      </c>
      <c r="J172">
        <v>85.45</v>
      </c>
      <c r="K172">
        <v>7.45</v>
      </c>
      <c r="L172">
        <v>106</v>
      </c>
      <c r="M172">
        <v>4</v>
      </c>
      <c r="N172">
        <v>3.77</v>
      </c>
      <c r="O172" t="s">
        <v>24</v>
      </c>
      <c r="P172" s="8">
        <f t="shared" si="4"/>
        <v>6.363636363636363E-2</v>
      </c>
      <c r="Q172" s="8">
        <f t="shared" si="5"/>
        <v>0.8545454545454545</v>
      </c>
    </row>
    <row r="173" spans="1:17" x14ac:dyDescent="0.3">
      <c r="A173" t="s">
        <v>40</v>
      </c>
      <c r="B173">
        <v>99</v>
      </c>
      <c r="C173">
        <v>0</v>
      </c>
      <c r="D173">
        <v>86</v>
      </c>
      <c r="E173">
        <v>13</v>
      </c>
      <c r="F173">
        <v>4</v>
      </c>
      <c r="G173">
        <v>0</v>
      </c>
      <c r="H173">
        <v>1</v>
      </c>
      <c r="I173">
        <v>0</v>
      </c>
      <c r="J173">
        <v>86.87</v>
      </c>
      <c r="K173">
        <v>0</v>
      </c>
      <c r="L173">
        <v>90</v>
      </c>
      <c r="M173">
        <v>9</v>
      </c>
      <c r="N173">
        <v>10</v>
      </c>
      <c r="O173" t="s">
        <v>34</v>
      </c>
      <c r="P173" s="8">
        <f t="shared" si="4"/>
        <v>0</v>
      </c>
      <c r="Q173" s="8">
        <f t="shared" si="5"/>
        <v>0.86868686868686873</v>
      </c>
    </row>
    <row r="174" spans="1:17" x14ac:dyDescent="0.3">
      <c r="A174" t="s">
        <v>23</v>
      </c>
      <c r="B174">
        <v>86</v>
      </c>
      <c r="C174">
        <v>3</v>
      </c>
      <c r="D174">
        <v>65</v>
      </c>
      <c r="E174">
        <v>18</v>
      </c>
      <c r="F174">
        <v>4</v>
      </c>
      <c r="G174">
        <v>0</v>
      </c>
      <c r="H174">
        <v>5</v>
      </c>
      <c r="I174">
        <v>3.49</v>
      </c>
      <c r="J174">
        <v>75.58</v>
      </c>
      <c r="K174">
        <v>4.62</v>
      </c>
      <c r="L174">
        <v>76</v>
      </c>
      <c r="M174">
        <v>10</v>
      </c>
      <c r="N174">
        <v>13.16</v>
      </c>
      <c r="O174" t="s">
        <v>24</v>
      </c>
      <c r="P174" s="8">
        <f t="shared" si="4"/>
        <v>3.4883720930232558E-2</v>
      </c>
      <c r="Q174" s="8">
        <f t="shared" si="5"/>
        <v>0.7558139534883721</v>
      </c>
    </row>
    <row r="175" spans="1:17" x14ac:dyDescent="0.3">
      <c r="A175" t="s">
        <v>122</v>
      </c>
      <c r="B175">
        <v>86</v>
      </c>
      <c r="C175">
        <v>1</v>
      </c>
      <c r="D175">
        <v>81</v>
      </c>
      <c r="E175">
        <v>4</v>
      </c>
      <c r="F175">
        <v>0</v>
      </c>
      <c r="G175">
        <v>0</v>
      </c>
      <c r="H175">
        <v>0</v>
      </c>
      <c r="I175">
        <v>1.1599999999999999</v>
      </c>
      <c r="J175">
        <v>94.19</v>
      </c>
      <c r="K175">
        <v>1.23</v>
      </c>
      <c r="L175">
        <v>86</v>
      </c>
      <c r="M175">
        <v>0</v>
      </c>
      <c r="N175">
        <v>0</v>
      </c>
      <c r="O175" t="s">
        <v>18</v>
      </c>
      <c r="P175" s="8">
        <f t="shared" si="4"/>
        <v>1.1627906976744186E-2</v>
      </c>
      <c r="Q175" s="8">
        <f t="shared" si="5"/>
        <v>0.94186046511627908</v>
      </c>
    </row>
    <row r="176" spans="1:17" x14ac:dyDescent="0.3">
      <c r="A176" t="s">
        <v>152</v>
      </c>
      <c r="B176">
        <v>62</v>
      </c>
      <c r="C176">
        <v>0</v>
      </c>
      <c r="D176">
        <v>11</v>
      </c>
      <c r="E176">
        <v>51</v>
      </c>
      <c r="F176">
        <v>0</v>
      </c>
      <c r="G176">
        <v>0</v>
      </c>
      <c r="H176">
        <v>0</v>
      </c>
      <c r="I176">
        <v>0</v>
      </c>
      <c r="J176">
        <v>17.739999999999998</v>
      </c>
      <c r="K176">
        <v>0</v>
      </c>
      <c r="L176">
        <v>19</v>
      </c>
      <c r="M176">
        <v>43</v>
      </c>
      <c r="N176">
        <v>226.32</v>
      </c>
      <c r="O176" t="s">
        <v>28</v>
      </c>
      <c r="P176" s="8">
        <f t="shared" si="4"/>
        <v>0</v>
      </c>
      <c r="Q176" s="8">
        <f t="shared" si="5"/>
        <v>0.17741935483870969</v>
      </c>
    </row>
    <row r="177" spans="1:17" x14ac:dyDescent="0.3">
      <c r="A177" t="s">
        <v>164</v>
      </c>
      <c r="B177">
        <v>52</v>
      </c>
      <c r="C177">
        <v>0</v>
      </c>
      <c r="D177">
        <v>39</v>
      </c>
      <c r="E177">
        <v>13</v>
      </c>
      <c r="F177">
        <v>0</v>
      </c>
      <c r="G177">
        <v>0</v>
      </c>
      <c r="H177">
        <v>0</v>
      </c>
      <c r="I177">
        <v>0</v>
      </c>
      <c r="J177">
        <v>75</v>
      </c>
      <c r="K177">
        <v>0</v>
      </c>
      <c r="L177">
        <v>50</v>
      </c>
      <c r="M177">
        <v>2</v>
      </c>
      <c r="N177">
        <v>4</v>
      </c>
      <c r="O177" t="s">
        <v>24</v>
      </c>
      <c r="P177" s="8">
        <f t="shared" si="4"/>
        <v>0</v>
      </c>
      <c r="Q177" s="8">
        <f t="shared" si="5"/>
        <v>0.75</v>
      </c>
    </row>
    <row r="178" spans="1:17" x14ac:dyDescent="0.3">
      <c r="A178" t="s">
        <v>38</v>
      </c>
      <c r="B178">
        <v>48</v>
      </c>
      <c r="C178">
        <v>2</v>
      </c>
      <c r="D178">
        <v>26</v>
      </c>
      <c r="E178">
        <v>20</v>
      </c>
      <c r="F178">
        <v>0</v>
      </c>
      <c r="G178">
        <v>0</v>
      </c>
      <c r="H178">
        <v>0</v>
      </c>
      <c r="I178">
        <v>4.17</v>
      </c>
      <c r="J178">
        <v>54.17</v>
      </c>
      <c r="K178">
        <v>7.69</v>
      </c>
      <c r="L178">
        <v>40</v>
      </c>
      <c r="M178">
        <v>8</v>
      </c>
      <c r="N178">
        <v>20</v>
      </c>
      <c r="O178" t="s">
        <v>24</v>
      </c>
      <c r="P178" s="8">
        <f t="shared" si="4"/>
        <v>4.1666666666666664E-2</v>
      </c>
      <c r="Q178" s="8">
        <f t="shared" si="5"/>
        <v>0.54166666666666663</v>
      </c>
    </row>
    <row r="179" spans="1:17" x14ac:dyDescent="0.3">
      <c r="A179" t="s">
        <v>81</v>
      </c>
      <c r="B179">
        <v>27</v>
      </c>
      <c r="C179">
        <v>0</v>
      </c>
      <c r="D179">
        <v>18</v>
      </c>
      <c r="E179">
        <v>9</v>
      </c>
      <c r="F179">
        <v>0</v>
      </c>
      <c r="G179">
        <v>0</v>
      </c>
      <c r="H179">
        <v>0</v>
      </c>
      <c r="I179">
        <v>0</v>
      </c>
      <c r="J179">
        <v>66.67</v>
      </c>
      <c r="K179">
        <v>0</v>
      </c>
      <c r="L179">
        <v>27</v>
      </c>
      <c r="M179">
        <v>0</v>
      </c>
      <c r="N179">
        <v>0</v>
      </c>
      <c r="O179" t="s">
        <v>28</v>
      </c>
      <c r="P179" s="8">
        <f t="shared" si="4"/>
        <v>0</v>
      </c>
      <c r="Q179" s="8">
        <f t="shared" si="5"/>
        <v>0.66666666666666663</v>
      </c>
    </row>
    <row r="180" spans="1:17" x14ac:dyDescent="0.3">
      <c r="A180" t="s">
        <v>163</v>
      </c>
      <c r="B180">
        <v>24</v>
      </c>
      <c r="C180">
        <v>0</v>
      </c>
      <c r="D180">
        <v>22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91.67</v>
      </c>
      <c r="K180">
        <v>0</v>
      </c>
      <c r="L180">
        <v>23</v>
      </c>
      <c r="M180">
        <v>1</v>
      </c>
      <c r="N180">
        <v>4.3499999999999996</v>
      </c>
      <c r="O180" t="s">
        <v>24</v>
      </c>
      <c r="P180" s="8">
        <f t="shared" si="4"/>
        <v>0</v>
      </c>
      <c r="Q180" s="8">
        <f t="shared" si="5"/>
        <v>0.91666666666666663</v>
      </c>
    </row>
    <row r="181" spans="1:17" x14ac:dyDescent="0.3">
      <c r="A181" t="s">
        <v>190</v>
      </c>
      <c r="B181">
        <v>24</v>
      </c>
      <c r="C181">
        <v>0</v>
      </c>
      <c r="D181">
        <v>0</v>
      </c>
      <c r="E181">
        <v>24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24</v>
      </c>
      <c r="M181">
        <v>0</v>
      </c>
      <c r="N181">
        <v>0</v>
      </c>
      <c r="O181" t="s">
        <v>34</v>
      </c>
      <c r="P181" s="8">
        <f t="shared" si="4"/>
        <v>0</v>
      </c>
      <c r="Q181" s="8">
        <f t="shared" si="5"/>
        <v>0</v>
      </c>
    </row>
    <row r="182" spans="1:17" x14ac:dyDescent="0.3">
      <c r="A182" t="s">
        <v>91</v>
      </c>
      <c r="B182">
        <v>23</v>
      </c>
      <c r="C182">
        <v>0</v>
      </c>
      <c r="D182">
        <v>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>
        <v>0</v>
      </c>
      <c r="L182">
        <v>23</v>
      </c>
      <c r="M182">
        <v>0</v>
      </c>
      <c r="N182">
        <v>0</v>
      </c>
      <c r="O182" t="s">
        <v>24</v>
      </c>
      <c r="P182" s="8">
        <f t="shared" si="4"/>
        <v>0</v>
      </c>
      <c r="Q182" s="8">
        <f t="shared" si="5"/>
        <v>1</v>
      </c>
    </row>
    <row r="183" spans="1:17" x14ac:dyDescent="0.3">
      <c r="A183" t="s">
        <v>116</v>
      </c>
      <c r="B183">
        <v>20</v>
      </c>
      <c r="C183">
        <v>0</v>
      </c>
      <c r="D183">
        <v>19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95</v>
      </c>
      <c r="K183">
        <v>0</v>
      </c>
      <c r="L183">
        <v>19</v>
      </c>
      <c r="M183">
        <v>1</v>
      </c>
      <c r="N183">
        <v>5.26</v>
      </c>
      <c r="O183" t="s">
        <v>28</v>
      </c>
      <c r="P183" s="8">
        <f t="shared" si="4"/>
        <v>0</v>
      </c>
      <c r="Q183" s="8">
        <f t="shared" si="5"/>
        <v>0.95</v>
      </c>
    </row>
    <row r="184" spans="1:17" x14ac:dyDescent="0.3">
      <c r="A184" t="s">
        <v>71</v>
      </c>
      <c r="B184">
        <v>18</v>
      </c>
      <c r="C184">
        <v>0</v>
      </c>
      <c r="D184">
        <v>18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100</v>
      </c>
      <c r="K184">
        <v>0</v>
      </c>
      <c r="L184">
        <v>18</v>
      </c>
      <c r="M184">
        <v>0</v>
      </c>
      <c r="N184">
        <v>0</v>
      </c>
      <c r="O184" t="s">
        <v>24</v>
      </c>
      <c r="P184" s="8">
        <f t="shared" si="4"/>
        <v>0</v>
      </c>
      <c r="Q184" s="8">
        <f t="shared" si="5"/>
        <v>1</v>
      </c>
    </row>
    <row r="185" spans="1:17" x14ac:dyDescent="0.3">
      <c r="A185" t="s">
        <v>162</v>
      </c>
      <c r="B185">
        <v>17</v>
      </c>
      <c r="C185">
        <v>0</v>
      </c>
      <c r="D185">
        <v>15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88.24</v>
      </c>
      <c r="K185">
        <v>0</v>
      </c>
      <c r="L185">
        <v>17</v>
      </c>
      <c r="M185">
        <v>0</v>
      </c>
      <c r="N185">
        <v>0</v>
      </c>
      <c r="O185" t="s">
        <v>24</v>
      </c>
      <c r="P185" s="8">
        <f t="shared" si="4"/>
        <v>0</v>
      </c>
      <c r="Q185" s="8">
        <f t="shared" si="5"/>
        <v>0.88235294117647056</v>
      </c>
    </row>
    <row r="186" spans="1:17" x14ac:dyDescent="0.3">
      <c r="A186" t="s">
        <v>90</v>
      </c>
      <c r="B186">
        <v>14</v>
      </c>
      <c r="C186">
        <v>0</v>
      </c>
      <c r="D186">
        <v>13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92.86</v>
      </c>
      <c r="K186">
        <v>0</v>
      </c>
      <c r="L186">
        <v>13</v>
      </c>
      <c r="M186">
        <v>1</v>
      </c>
      <c r="N186">
        <v>7.69</v>
      </c>
      <c r="O186" t="s">
        <v>18</v>
      </c>
      <c r="P186" s="8">
        <f t="shared" si="4"/>
        <v>0</v>
      </c>
      <c r="Q186" s="8">
        <f t="shared" si="5"/>
        <v>0.9285714285714286</v>
      </c>
    </row>
    <row r="187" spans="1:17" x14ac:dyDescent="0.3">
      <c r="A187" t="s">
        <v>97</v>
      </c>
      <c r="B187">
        <v>12</v>
      </c>
      <c r="C187">
        <v>0</v>
      </c>
      <c r="D187">
        <v>12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100</v>
      </c>
      <c r="K187">
        <v>0</v>
      </c>
      <c r="L187">
        <v>12</v>
      </c>
      <c r="M187">
        <v>0</v>
      </c>
      <c r="N187">
        <v>0</v>
      </c>
      <c r="O187" t="s">
        <v>18</v>
      </c>
      <c r="P187" s="8">
        <f t="shared" si="4"/>
        <v>0</v>
      </c>
      <c r="Q187" s="8">
        <f t="shared" si="5"/>
        <v>1</v>
      </c>
    </row>
    <row r="188" spans="1:17" x14ac:dyDescent="0.3">
      <c r="A188" t="s">
        <v>205</v>
      </c>
      <c r="B188">
        <v>10</v>
      </c>
      <c r="C188">
        <v>1</v>
      </c>
      <c r="D188">
        <v>8</v>
      </c>
      <c r="E188">
        <v>1</v>
      </c>
      <c r="F188">
        <v>0</v>
      </c>
      <c r="G188">
        <v>0</v>
      </c>
      <c r="H188">
        <v>0</v>
      </c>
      <c r="I188">
        <v>10</v>
      </c>
      <c r="J188">
        <v>80</v>
      </c>
      <c r="K188">
        <v>12.5</v>
      </c>
      <c r="L188">
        <v>10</v>
      </c>
      <c r="M188">
        <v>0</v>
      </c>
      <c r="N188">
        <v>0</v>
      </c>
      <c r="O188" t="s">
        <v>20</v>
      </c>
      <c r="P188" s="8">
        <f t="shared" si="4"/>
        <v>0.1</v>
      </c>
      <c r="Q188" s="8">
        <f t="shared" si="5"/>
        <v>0.8</v>
      </c>
    </row>
    <row r="194" spans="1:15" x14ac:dyDescent="0.3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t="s">
        <v>13</v>
      </c>
      <c r="O194" t="s">
        <v>14</v>
      </c>
    </row>
    <row r="195" spans="1:15" x14ac:dyDescent="0.3">
      <c r="A195" t="s">
        <v>209</v>
      </c>
      <c r="B195">
        <f>COUNTBLANK(B2:B188)</f>
        <v>0</v>
      </c>
      <c r="C195">
        <f t="shared" ref="C195:N195" si="6">COUNTBLANK(C2:C188)</f>
        <v>0</v>
      </c>
      <c r="D195">
        <f t="shared" si="6"/>
        <v>0</v>
      </c>
      <c r="E195">
        <f t="shared" si="6"/>
        <v>0</v>
      </c>
      <c r="F195">
        <f t="shared" si="6"/>
        <v>0</v>
      </c>
      <c r="G195">
        <f t="shared" si="6"/>
        <v>0</v>
      </c>
      <c r="H195">
        <f t="shared" si="6"/>
        <v>0</v>
      </c>
      <c r="I195">
        <f t="shared" si="6"/>
        <v>0</v>
      </c>
      <c r="J195">
        <f t="shared" si="6"/>
        <v>0</v>
      </c>
      <c r="K195">
        <f t="shared" si="6"/>
        <v>0</v>
      </c>
      <c r="L195">
        <f t="shared" si="6"/>
        <v>0</v>
      </c>
      <c r="M195">
        <f t="shared" si="6"/>
        <v>0</v>
      </c>
      <c r="N195">
        <f t="shared" si="6"/>
        <v>0</v>
      </c>
    </row>
    <row r="196" spans="1:15" x14ac:dyDescent="0.3">
      <c r="A196" t="s">
        <v>210</v>
      </c>
    </row>
    <row r="197" spans="1:15" x14ac:dyDescent="0.3">
      <c r="A197" t="s">
        <v>211</v>
      </c>
      <c r="B197">
        <f>QUARTILE(B2:B188,1)</f>
        <v>1114</v>
      </c>
      <c r="C197">
        <f t="shared" ref="C197:N197" si="7">QUARTILE(C2:C188,1)</f>
        <v>18.5</v>
      </c>
      <c r="D197">
        <f t="shared" si="7"/>
        <v>626.5</v>
      </c>
      <c r="E197">
        <f t="shared" si="7"/>
        <v>141.5</v>
      </c>
      <c r="F197">
        <f t="shared" si="7"/>
        <v>4</v>
      </c>
      <c r="G197">
        <f t="shared" si="7"/>
        <v>0</v>
      </c>
      <c r="H197">
        <f t="shared" si="7"/>
        <v>0</v>
      </c>
      <c r="I197">
        <f t="shared" si="7"/>
        <v>0.94499999999999995</v>
      </c>
      <c r="J197">
        <f t="shared" si="7"/>
        <v>48.769999999999996</v>
      </c>
      <c r="K197">
        <f t="shared" si="7"/>
        <v>1.4424999999999999</v>
      </c>
      <c r="L197">
        <f t="shared" si="7"/>
        <v>1051.5</v>
      </c>
      <c r="M197">
        <f t="shared" si="7"/>
        <v>49</v>
      </c>
      <c r="N197">
        <f t="shared" si="7"/>
        <v>2.7749999999999999</v>
      </c>
    </row>
    <row r="198" spans="1:15" x14ac:dyDescent="0.3">
      <c r="A198" t="s">
        <v>215</v>
      </c>
      <c r="B198">
        <f>QUARTILE(B2:B188,3)</f>
        <v>40460.5</v>
      </c>
      <c r="C198">
        <f t="shared" ref="C198:N198" si="8">QUARTILE(C2:C188,3)</f>
        <v>734</v>
      </c>
      <c r="D198">
        <f t="shared" si="8"/>
        <v>22606</v>
      </c>
      <c r="E198">
        <f t="shared" si="8"/>
        <v>9149</v>
      </c>
      <c r="F198">
        <f t="shared" si="8"/>
        <v>419.5</v>
      </c>
      <c r="G198">
        <f t="shared" si="8"/>
        <v>6</v>
      </c>
      <c r="H198">
        <f t="shared" si="8"/>
        <v>221</v>
      </c>
      <c r="I198">
        <f t="shared" si="8"/>
        <v>3.875</v>
      </c>
      <c r="J198">
        <f t="shared" si="8"/>
        <v>86.885000000000005</v>
      </c>
      <c r="K198">
        <f t="shared" si="8"/>
        <v>6.2324999999999999</v>
      </c>
      <c r="L198">
        <f t="shared" si="8"/>
        <v>37080.5</v>
      </c>
      <c r="M198">
        <f t="shared" si="8"/>
        <v>3172</v>
      </c>
      <c r="N198">
        <f t="shared" si="8"/>
        <v>16.855</v>
      </c>
    </row>
    <row r="199" spans="1:15" x14ac:dyDescent="0.3">
      <c r="A199" t="s">
        <v>214</v>
      </c>
      <c r="B199">
        <f>B198-B197</f>
        <v>39346.5</v>
      </c>
      <c r="C199">
        <f t="shared" ref="C199:N199" si="9">C198-C197</f>
        <v>715.5</v>
      </c>
      <c r="D199">
        <f t="shared" si="9"/>
        <v>21979.5</v>
      </c>
      <c r="E199">
        <f t="shared" si="9"/>
        <v>9007.5</v>
      </c>
      <c r="F199">
        <f t="shared" si="9"/>
        <v>415.5</v>
      </c>
      <c r="G199">
        <f t="shared" si="9"/>
        <v>6</v>
      </c>
      <c r="H199">
        <f t="shared" si="9"/>
        <v>221</v>
      </c>
      <c r="I199">
        <f t="shared" si="9"/>
        <v>2.93</v>
      </c>
      <c r="J199">
        <f t="shared" si="9"/>
        <v>38.115000000000009</v>
      </c>
      <c r="K199">
        <f t="shared" si="9"/>
        <v>4.79</v>
      </c>
      <c r="L199">
        <f t="shared" si="9"/>
        <v>36029</v>
      </c>
      <c r="M199">
        <f t="shared" si="9"/>
        <v>3123</v>
      </c>
      <c r="N199">
        <f t="shared" si="9"/>
        <v>14.08</v>
      </c>
    </row>
    <row r="200" spans="1:15" x14ac:dyDescent="0.3">
      <c r="A200" t="s">
        <v>212</v>
      </c>
      <c r="B200">
        <f>B197-1.5*B199</f>
        <v>-57905.75</v>
      </c>
      <c r="C200">
        <f t="shared" ref="C200:N200" si="10">C197-1.5*C199</f>
        <v>-1054.75</v>
      </c>
      <c r="D200">
        <f t="shared" si="10"/>
        <v>-32342.75</v>
      </c>
      <c r="E200">
        <f t="shared" si="10"/>
        <v>-13369.75</v>
      </c>
      <c r="F200">
        <f t="shared" si="10"/>
        <v>-619.25</v>
      </c>
      <c r="G200">
        <f t="shared" si="10"/>
        <v>-9</v>
      </c>
      <c r="H200">
        <f t="shared" si="10"/>
        <v>-331.5</v>
      </c>
      <c r="I200">
        <f t="shared" si="10"/>
        <v>-3.4500000000000006</v>
      </c>
      <c r="J200">
        <f t="shared" si="10"/>
        <v>-8.4025000000000176</v>
      </c>
      <c r="K200">
        <f t="shared" si="10"/>
        <v>-5.7425000000000006</v>
      </c>
      <c r="L200">
        <f t="shared" si="10"/>
        <v>-52992</v>
      </c>
      <c r="M200">
        <f t="shared" si="10"/>
        <v>-4635.5</v>
      </c>
      <c r="N200">
        <f t="shared" si="10"/>
        <v>-18.345000000000002</v>
      </c>
    </row>
    <row r="201" spans="1:15" x14ac:dyDescent="0.3">
      <c r="A201" t="s">
        <v>213</v>
      </c>
      <c r="B201">
        <f>B198+1.5*B199</f>
        <v>99480.25</v>
      </c>
      <c r="C201">
        <f t="shared" ref="C201:N201" si="11">C198+1.5*C199</f>
        <v>1807.25</v>
      </c>
      <c r="D201">
        <f t="shared" si="11"/>
        <v>55575.25</v>
      </c>
      <c r="E201">
        <f t="shared" si="11"/>
        <v>22660.25</v>
      </c>
      <c r="F201">
        <f t="shared" si="11"/>
        <v>1042.75</v>
      </c>
      <c r="G201">
        <f t="shared" si="11"/>
        <v>15</v>
      </c>
      <c r="H201">
        <f t="shared" si="11"/>
        <v>552.5</v>
      </c>
      <c r="I201">
        <f t="shared" si="11"/>
        <v>8.27</v>
      </c>
      <c r="J201">
        <f t="shared" si="11"/>
        <v>144.0575</v>
      </c>
      <c r="K201">
        <f t="shared" si="11"/>
        <v>13.4175</v>
      </c>
      <c r="L201">
        <f t="shared" si="11"/>
        <v>91124</v>
      </c>
      <c r="M201">
        <f t="shared" si="11"/>
        <v>7856.5</v>
      </c>
      <c r="N201">
        <f t="shared" si="11"/>
        <v>37.975000000000001</v>
      </c>
    </row>
    <row r="206" spans="1:15" x14ac:dyDescent="0.3">
      <c r="B206" t="b">
        <f>OR(B2&lt;$B$200,B2&gt;$B$201)</f>
        <v>1</v>
      </c>
    </row>
  </sheetData>
  <conditionalFormatting sqref="A1:A1048576">
    <cfRule type="duplicateValues" dxfId="21" priority="5"/>
  </conditionalFormatting>
  <conditionalFormatting sqref="B2:B188">
    <cfRule type="expression" dxfId="20" priority="4">
      <formula>OR(B2&lt;$B$200,B2&gt;$B$201)</formula>
    </cfRule>
  </conditionalFormatting>
  <conditionalFormatting sqref="C2:C188">
    <cfRule type="expression" dxfId="19" priority="1">
      <formula>OR(C2&lt;$C$200,C2&gt;$C$201)</formula>
    </cfRule>
  </conditionalFormatting>
  <conditionalFormatting sqref="D2:D188">
    <cfRule type="expression" dxfId="18" priority="2">
      <formula>OR(D2&lt;$D$200,D2&gt;$D$201)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AC45-0725-444A-8C42-823A776FCDC1}">
  <dimension ref="A1:AH202"/>
  <sheetViews>
    <sheetView topLeftCell="A106" zoomScale="67" workbookViewId="0">
      <selection activeCell="N1" sqref="N1"/>
    </sheetView>
  </sheetViews>
  <sheetFormatPr defaultRowHeight="14.4" x14ac:dyDescent="0.3"/>
  <cols>
    <col min="27" max="27" width="24.6640625" bestFit="1" customWidth="1"/>
    <col min="28" max="28" width="22.109375" bestFit="1" customWidth="1"/>
    <col min="29" max="29" width="8.66406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11</v>
      </c>
      <c r="P1" t="s">
        <v>12</v>
      </c>
      <c r="R1" t="s">
        <v>13</v>
      </c>
      <c r="T1" t="s">
        <v>14</v>
      </c>
    </row>
    <row r="2" spans="1:34" ht="15.6" x14ac:dyDescent="0.3">
      <c r="A2" t="s">
        <v>195</v>
      </c>
      <c r="B2">
        <v>4290259</v>
      </c>
      <c r="C2">
        <v>148011</v>
      </c>
      <c r="D2">
        <v>1325804</v>
      </c>
      <c r="E2">
        <v>2816444</v>
      </c>
      <c r="F2">
        <v>56336</v>
      </c>
      <c r="G2">
        <v>1076</v>
      </c>
      <c r="H2">
        <v>27941</v>
      </c>
      <c r="I2">
        <v>3.45</v>
      </c>
      <c r="J2">
        <v>30.9</v>
      </c>
      <c r="K2" s="1">
        <f>IF(OR(J2&lt;$J$201,J2&gt;$J$202), $J$202,J2)</f>
        <v>30.9</v>
      </c>
      <c r="L2">
        <v>11.16</v>
      </c>
      <c r="M2">
        <f>IF(OR(L2&lt;$L$201,L2&gt;$L$202), $L$202,L2)</f>
        <v>11.16</v>
      </c>
      <c r="N2">
        <v>3834677</v>
      </c>
      <c r="O2">
        <f>IF(OR(N2&lt;$N$201,N2&gt;$N$202), $N$202,N2)</f>
        <v>91124</v>
      </c>
      <c r="P2">
        <v>455582</v>
      </c>
      <c r="Q2">
        <f>IF(OR(P2&lt;$P$201,P2&gt;$P$202), $P$202,P2)</f>
        <v>7856.5</v>
      </c>
      <c r="R2">
        <v>11.88</v>
      </c>
      <c r="S2">
        <f>IF(OR(R2&lt;$R$201,R2&gt;$R$202), $R$202,R2)</f>
        <v>11.88</v>
      </c>
      <c r="T2" t="s">
        <v>24</v>
      </c>
    </row>
    <row r="3" spans="1:34" ht="15.6" x14ac:dyDescent="0.3">
      <c r="A3" t="s">
        <v>44</v>
      </c>
      <c r="B3">
        <v>2442375</v>
      </c>
      <c r="C3">
        <v>87618</v>
      </c>
      <c r="D3">
        <v>1846641</v>
      </c>
      <c r="E3">
        <v>508116</v>
      </c>
      <c r="F3">
        <v>23284</v>
      </c>
      <c r="G3">
        <v>614</v>
      </c>
      <c r="H3">
        <v>33728</v>
      </c>
      <c r="I3">
        <v>3.59</v>
      </c>
      <c r="J3">
        <v>75.61</v>
      </c>
      <c r="K3" s="1">
        <f t="shared" ref="K3:K66" si="0">IF(OR(J3&lt;$J$201,J3&gt;$J$202), $J$202,J3)</f>
        <v>75.61</v>
      </c>
      <c r="L3">
        <v>4.74</v>
      </c>
      <c r="M3">
        <f t="shared" ref="M3:M66" si="1">IF(OR(L3&lt;$L$201,L3&gt;$L$202), $L$202,L3)</f>
        <v>4.74</v>
      </c>
      <c r="N3">
        <v>2118646</v>
      </c>
      <c r="O3">
        <f t="shared" ref="O3:O66" si="2">IF(OR(N3&lt;$N$201,N3&gt;$N$202), $N$202,N3)</f>
        <v>91124</v>
      </c>
      <c r="P3">
        <v>323729</v>
      </c>
      <c r="Q3">
        <f t="shared" ref="Q3:Q66" si="3">IF(OR(P3&lt;$P$201,P3&gt;$P$202), $P$202,P3)</f>
        <v>7856.5</v>
      </c>
      <c r="R3">
        <v>15.28</v>
      </c>
      <c r="S3">
        <f t="shared" ref="S3:S66" si="4">IF(OR(R3&lt;$R$201,R3&gt;$R$202), $R$202,R3)</f>
        <v>15.28</v>
      </c>
      <c r="T3" t="s">
        <v>24</v>
      </c>
    </row>
    <row r="4" spans="1:34" ht="15.6" x14ac:dyDescent="0.3">
      <c r="A4" t="s">
        <v>101</v>
      </c>
      <c r="B4">
        <v>1480073</v>
      </c>
      <c r="C4">
        <v>33408</v>
      </c>
      <c r="D4">
        <v>951166</v>
      </c>
      <c r="E4">
        <v>495499</v>
      </c>
      <c r="F4">
        <v>44457</v>
      </c>
      <c r="G4">
        <v>637</v>
      </c>
      <c r="H4">
        <v>33598</v>
      </c>
      <c r="I4">
        <v>2.2599999999999998</v>
      </c>
      <c r="J4">
        <v>64.260000000000005</v>
      </c>
      <c r="K4" s="1">
        <f t="shared" si="0"/>
        <v>64.260000000000005</v>
      </c>
      <c r="L4">
        <v>3.51</v>
      </c>
      <c r="M4">
        <f t="shared" si="1"/>
        <v>3.51</v>
      </c>
      <c r="N4">
        <v>1155338</v>
      </c>
      <c r="O4">
        <f t="shared" si="2"/>
        <v>91124</v>
      </c>
      <c r="P4">
        <v>324735</v>
      </c>
      <c r="Q4">
        <f t="shared" si="3"/>
        <v>7856.5</v>
      </c>
      <c r="R4">
        <v>28.11</v>
      </c>
      <c r="S4">
        <f t="shared" si="4"/>
        <v>28.11</v>
      </c>
      <c r="T4" t="s">
        <v>34</v>
      </c>
    </row>
    <row r="5" spans="1:34" ht="15.6" x14ac:dyDescent="0.3">
      <c r="A5" t="s">
        <v>160</v>
      </c>
      <c r="B5">
        <v>816680</v>
      </c>
      <c r="C5">
        <v>13334</v>
      </c>
      <c r="D5">
        <v>602249</v>
      </c>
      <c r="E5">
        <v>201097</v>
      </c>
      <c r="F5">
        <v>5607</v>
      </c>
      <c r="G5">
        <v>85</v>
      </c>
      <c r="H5">
        <v>3077</v>
      </c>
      <c r="I5">
        <v>1.63</v>
      </c>
      <c r="J5">
        <v>73.739999999999995</v>
      </c>
      <c r="K5" s="1">
        <f t="shared" si="0"/>
        <v>73.739999999999995</v>
      </c>
      <c r="L5">
        <v>2.21</v>
      </c>
      <c r="M5">
        <f t="shared" si="1"/>
        <v>2.21</v>
      </c>
      <c r="N5">
        <v>776212</v>
      </c>
      <c r="O5">
        <f t="shared" si="2"/>
        <v>91124</v>
      </c>
      <c r="P5">
        <v>40468</v>
      </c>
      <c r="Q5">
        <f t="shared" si="3"/>
        <v>7856.5</v>
      </c>
      <c r="R5">
        <v>5.21</v>
      </c>
      <c r="S5">
        <f t="shared" si="4"/>
        <v>5.21</v>
      </c>
      <c r="T5" t="s">
        <v>18</v>
      </c>
    </row>
    <row r="6" spans="1:34" ht="15.6" x14ac:dyDescent="0.3">
      <c r="A6" t="s">
        <v>176</v>
      </c>
      <c r="B6">
        <v>452529</v>
      </c>
      <c r="C6">
        <v>7067</v>
      </c>
      <c r="D6">
        <v>274925</v>
      </c>
      <c r="E6">
        <v>170537</v>
      </c>
      <c r="F6">
        <v>7096</v>
      </c>
      <c r="G6">
        <v>298</v>
      </c>
      <c r="H6">
        <v>9848</v>
      </c>
      <c r="I6">
        <v>1.56</v>
      </c>
      <c r="J6">
        <v>60.75</v>
      </c>
      <c r="K6" s="1">
        <f t="shared" si="0"/>
        <v>60.75</v>
      </c>
      <c r="L6">
        <v>2.57</v>
      </c>
      <c r="M6">
        <f t="shared" si="1"/>
        <v>2.57</v>
      </c>
      <c r="N6">
        <v>373628</v>
      </c>
      <c r="O6">
        <f t="shared" si="2"/>
        <v>91124</v>
      </c>
      <c r="P6">
        <v>78901</v>
      </c>
      <c r="Q6">
        <f t="shared" si="3"/>
        <v>7856.5</v>
      </c>
      <c r="R6">
        <v>21.12</v>
      </c>
      <c r="S6">
        <f t="shared" si="4"/>
        <v>21.12</v>
      </c>
      <c r="T6" t="s">
        <v>20</v>
      </c>
      <c r="AA6" t="s">
        <v>0</v>
      </c>
      <c r="AB6" t="s">
        <v>209</v>
      </c>
      <c r="AC6" t="s">
        <v>210</v>
      </c>
      <c r="AD6" t="s">
        <v>211</v>
      </c>
      <c r="AE6" t="s">
        <v>215</v>
      </c>
      <c r="AF6" t="s">
        <v>214</v>
      </c>
      <c r="AG6" t="s">
        <v>212</v>
      </c>
      <c r="AH6" t="s">
        <v>213</v>
      </c>
    </row>
    <row r="7" spans="1:34" ht="15.6" x14ac:dyDescent="0.3">
      <c r="A7" t="s">
        <v>133</v>
      </c>
      <c r="B7">
        <v>395489</v>
      </c>
      <c r="C7">
        <v>44022</v>
      </c>
      <c r="D7">
        <v>303810</v>
      </c>
      <c r="E7">
        <v>47657</v>
      </c>
      <c r="F7">
        <v>4973</v>
      </c>
      <c r="G7">
        <v>342</v>
      </c>
      <c r="H7">
        <v>8588</v>
      </c>
      <c r="I7">
        <v>11.13</v>
      </c>
      <c r="J7">
        <v>76.819999999999993</v>
      </c>
      <c r="K7" s="1">
        <f t="shared" si="0"/>
        <v>76.819999999999993</v>
      </c>
      <c r="L7">
        <v>14.49</v>
      </c>
      <c r="M7">
        <f t="shared" si="1"/>
        <v>13.4175</v>
      </c>
      <c r="N7">
        <v>349396</v>
      </c>
      <c r="O7">
        <f t="shared" si="2"/>
        <v>91124</v>
      </c>
      <c r="P7">
        <v>46093</v>
      </c>
      <c r="Q7">
        <f t="shared" si="3"/>
        <v>7856.5</v>
      </c>
      <c r="R7">
        <v>13.19</v>
      </c>
      <c r="S7">
        <f t="shared" si="4"/>
        <v>13.19</v>
      </c>
      <c r="T7" t="s">
        <v>24</v>
      </c>
      <c r="AA7" t="s">
        <v>1</v>
      </c>
      <c r="AB7">
        <v>0</v>
      </c>
      <c r="AC7">
        <v>24</v>
      </c>
      <c r="AD7">
        <v>1114</v>
      </c>
      <c r="AE7">
        <v>40460.5</v>
      </c>
      <c r="AF7">
        <v>39346.5</v>
      </c>
      <c r="AG7">
        <v>-57905.75</v>
      </c>
      <c r="AH7">
        <v>99480.25</v>
      </c>
    </row>
    <row r="8" spans="1:34" ht="15.6" x14ac:dyDescent="0.3">
      <c r="A8" t="s">
        <v>154</v>
      </c>
      <c r="B8">
        <v>389717</v>
      </c>
      <c r="C8">
        <v>18418</v>
      </c>
      <c r="D8">
        <v>272547</v>
      </c>
      <c r="E8">
        <v>98752</v>
      </c>
      <c r="F8">
        <v>13756</v>
      </c>
      <c r="G8">
        <v>575</v>
      </c>
      <c r="H8">
        <v>4697</v>
      </c>
      <c r="I8">
        <v>4.7300000000000004</v>
      </c>
      <c r="J8">
        <v>69.930000000000007</v>
      </c>
      <c r="K8" s="1">
        <f t="shared" si="0"/>
        <v>69.930000000000007</v>
      </c>
      <c r="L8">
        <v>6.76</v>
      </c>
      <c r="M8">
        <f t="shared" si="1"/>
        <v>6.76</v>
      </c>
      <c r="N8">
        <v>357681</v>
      </c>
      <c r="O8">
        <f t="shared" si="2"/>
        <v>91124</v>
      </c>
      <c r="P8">
        <v>32036</v>
      </c>
      <c r="Q8">
        <f t="shared" si="3"/>
        <v>7856.5</v>
      </c>
      <c r="R8">
        <v>8.9600000000000009</v>
      </c>
      <c r="S8">
        <f t="shared" si="4"/>
        <v>8.9600000000000009</v>
      </c>
      <c r="T8" t="s">
        <v>24</v>
      </c>
      <c r="AA8" t="s">
        <v>2</v>
      </c>
      <c r="AB8">
        <v>0</v>
      </c>
      <c r="AC8">
        <v>33</v>
      </c>
      <c r="AD8">
        <v>18.5</v>
      </c>
      <c r="AE8">
        <v>734</v>
      </c>
      <c r="AF8">
        <v>715.5</v>
      </c>
      <c r="AG8">
        <v>-1054.75</v>
      </c>
      <c r="AH8">
        <v>1807.25</v>
      </c>
    </row>
    <row r="9" spans="1:34" ht="15.6" x14ac:dyDescent="0.3">
      <c r="A9" t="s">
        <v>57</v>
      </c>
      <c r="B9">
        <v>347923</v>
      </c>
      <c r="C9">
        <v>9187</v>
      </c>
      <c r="D9">
        <v>319954</v>
      </c>
      <c r="E9">
        <v>18782</v>
      </c>
      <c r="F9">
        <v>2133</v>
      </c>
      <c r="G9">
        <v>75</v>
      </c>
      <c r="H9">
        <v>1859</v>
      </c>
      <c r="I9">
        <v>2.64</v>
      </c>
      <c r="J9">
        <v>91.96</v>
      </c>
      <c r="K9" s="1">
        <f t="shared" si="0"/>
        <v>91.96</v>
      </c>
      <c r="L9">
        <v>2.87</v>
      </c>
      <c r="M9">
        <f t="shared" si="1"/>
        <v>2.87</v>
      </c>
      <c r="N9">
        <v>333029</v>
      </c>
      <c r="O9">
        <f t="shared" si="2"/>
        <v>91124</v>
      </c>
      <c r="P9">
        <v>14894</v>
      </c>
      <c r="Q9">
        <f t="shared" si="3"/>
        <v>7856.5</v>
      </c>
      <c r="R9">
        <v>4.47</v>
      </c>
      <c r="S9">
        <f t="shared" si="4"/>
        <v>4.47</v>
      </c>
      <c r="T9" t="s">
        <v>24</v>
      </c>
      <c r="AA9" t="s">
        <v>3</v>
      </c>
      <c r="AB9">
        <v>0</v>
      </c>
      <c r="AC9">
        <v>25</v>
      </c>
      <c r="AD9">
        <v>626.5</v>
      </c>
      <c r="AE9">
        <v>22606</v>
      </c>
      <c r="AF9">
        <v>21979.5</v>
      </c>
      <c r="AG9">
        <v>-32342.75</v>
      </c>
      <c r="AH9">
        <v>55575.25</v>
      </c>
    </row>
    <row r="10" spans="1:34" ht="15.6" x14ac:dyDescent="0.3">
      <c r="A10" t="s">
        <v>199</v>
      </c>
      <c r="B10">
        <v>301708</v>
      </c>
      <c r="C10">
        <v>45844</v>
      </c>
      <c r="D10">
        <v>1437</v>
      </c>
      <c r="E10">
        <v>254427</v>
      </c>
      <c r="F10">
        <v>688</v>
      </c>
      <c r="G10">
        <v>7</v>
      </c>
      <c r="H10">
        <v>3</v>
      </c>
      <c r="I10">
        <v>15.19</v>
      </c>
      <c r="J10">
        <v>0.48</v>
      </c>
      <c r="K10" s="1">
        <f t="shared" si="0"/>
        <v>0.48</v>
      </c>
      <c r="L10">
        <v>3190.26</v>
      </c>
      <c r="M10">
        <f t="shared" si="1"/>
        <v>13.4175</v>
      </c>
      <c r="N10">
        <v>296944</v>
      </c>
      <c r="O10">
        <f t="shared" si="2"/>
        <v>91124</v>
      </c>
      <c r="P10">
        <v>4764</v>
      </c>
      <c r="Q10">
        <f t="shared" si="3"/>
        <v>4764</v>
      </c>
      <c r="R10">
        <v>1.6</v>
      </c>
      <c r="S10">
        <f t="shared" si="4"/>
        <v>1.6</v>
      </c>
      <c r="T10" t="s">
        <v>18</v>
      </c>
      <c r="AA10" t="s">
        <v>4</v>
      </c>
      <c r="AB10">
        <v>0</v>
      </c>
      <c r="AC10">
        <v>32</v>
      </c>
      <c r="AD10">
        <v>141.5</v>
      </c>
      <c r="AE10">
        <v>9149</v>
      </c>
      <c r="AF10">
        <v>9007.5</v>
      </c>
      <c r="AG10">
        <v>-13369.75</v>
      </c>
      <c r="AH10">
        <v>22660.25</v>
      </c>
    </row>
    <row r="11" spans="1:34" ht="15.6" x14ac:dyDescent="0.3">
      <c r="A11" t="s">
        <v>103</v>
      </c>
      <c r="B11">
        <v>293606</v>
      </c>
      <c r="C11">
        <v>15912</v>
      </c>
      <c r="D11">
        <v>255144</v>
      </c>
      <c r="E11">
        <v>22550</v>
      </c>
      <c r="F11">
        <v>2434</v>
      </c>
      <c r="G11">
        <v>212</v>
      </c>
      <c r="H11">
        <v>1931</v>
      </c>
      <c r="I11">
        <v>5.42</v>
      </c>
      <c r="J11">
        <v>86.9</v>
      </c>
      <c r="K11" s="1">
        <f t="shared" si="0"/>
        <v>86.9</v>
      </c>
      <c r="L11">
        <v>6.24</v>
      </c>
      <c r="M11">
        <f t="shared" si="1"/>
        <v>6.24</v>
      </c>
      <c r="N11">
        <v>276202</v>
      </c>
      <c r="O11">
        <f t="shared" si="2"/>
        <v>91124</v>
      </c>
      <c r="P11">
        <v>17404</v>
      </c>
      <c r="Q11">
        <f t="shared" si="3"/>
        <v>7856.5</v>
      </c>
      <c r="R11">
        <v>6.3</v>
      </c>
      <c r="S11">
        <f t="shared" si="4"/>
        <v>6.3</v>
      </c>
      <c r="T11" t="s">
        <v>16</v>
      </c>
      <c r="AA11" t="s">
        <v>5</v>
      </c>
      <c r="AB11">
        <v>0</v>
      </c>
      <c r="AC11">
        <v>25</v>
      </c>
      <c r="AD11">
        <v>4</v>
      </c>
      <c r="AE11">
        <v>419.5</v>
      </c>
      <c r="AF11">
        <v>415.5</v>
      </c>
      <c r="AG11">
        <v>-619.25</v>
      </c>
      <c r="AH11">
        <v>1042.75</v>
      </c>
    </row>
    <row r="12" spans="1:34" ht="15.6" x14ac:dyDescent="0.3">
      <c r="A12" t="s">
        <v>150</v>
      </c>
      <c r="B12">
        <v>274289</v>
      </c>
      <c r="C12">
        <v>5842</v>
      </c>
      <c r="D12">
        <v>241026</v>
      </c>
      <c r="E12">
        <v>27421</v>
      </c>
      <c r="F12">
        <v>1176</v>
      </c>
      <c r="G12">
        <v>20</v>
      </c>
      <c r="H12">
        <v>3592</v>
      </c>
      <c r="I12">
        <v>2.13</v>
      </c>
      <c r="J12">
        <v>87.87</v>
      </c>
      <c r="K12" s="1">
        <f t="shared" si="0"/>
        <v>87.87</v>
      </c>
      <c r="L12">
        <v>2.42</v>
      </c>
      <c r="M12">
        <f t="shared" si="1"/>
        <v>2.42</v>
      </c>
      <c r="N12">
        <v>266096</v>
      </c>
      <c r="O12">
        <f t="shared" si="2"/>
        <v>91124</v>
      </c>
      <c r="P12">
        <v>8193</v>
      </c>
      <c r="Q12">
        <f t="shared" si="3"/>
        <v>7856.5</v>
      </c>
      <c r="R12">
        <v>3.08</v>
      </c>
      <c r="S12">
        <f t="shared" si="4"/>
        <v>3.08</v>
      </c>
      <c r="T12" t="s">
        <v>16</v>
      </c>
      <c r="AA12" t="s">
        <v>6</v>
      </c>
      <c r="AB12">
        <v>0</v>
      </c>
      <c r="AC12">
        <v>28</v>
      </c>
      <c r="AD12">
        <v>0</v>
      </c>
      <c r="AE12">
        <v>6</v>
      </c>
      <c r="AF12">
        <v>6</v>
      </c>
      <c r="AG12">
        <v>-9</v>
      </c>
      <c r="AH12">
        <v>15</v>
      </c>
    </row>
    <row r="13" spans="1:34" ht="15.6" x14ac:dyDescent="0.3">
      <c r="A13" t="s">
        <v>179</v>
      </c>
      <c r="B13">
        <v>272421</v>
      </c>
      <c r="C13">
        <v>28432</v>
      </c>
      <c r="D13">
        <v>150376</v>
      </c>
      <c r="E13">
        <v>93613</v>
      </c>
      <c r="F13">
        <v>0</v>
      </c>
      <c r="G13">
        <v>0</v>
      </c>
      <c r="H13">
        <v>0</v>
      </c>
      <c r="I13">
        <v>10.44</v>
      </c>
      <c r="J13">
        <v>55.2</v>
      </c>
      <c r="K13" s="1">
        <f t="shared" si="0"/>
        <v>55.2</v>
      </c>
      <c r="L13">
        <v>18.91</v>
      </c>
      <c r="M13">
        <f t="shared" si="1"/>
        <v>13.4175</v>
      </c>
      <c r="N13">
        <v>264836</v>
      </c>
      <c r="O13">
        <f t="shared" si="2"/>
        <v>91124</v>
      </c>
      <c r="P13">
        <v>7585</v>
      </c>
      <c r="Q13">
        <f t="shared" si="3"/>
        <v>7585</v>
      </c>
      <c r="R13">
        <v>2.86</v>
      </c>
      <c r="S13">
        <f t="shared" si="4"/>
        <v>2.86</v>
      </c>
      <c r="T13" t="s">
        <v>18</v>
      </c>
      <c r="AA13" t="s">
        <v>7</v>
      </c>
      <c r="AB13">
        <v>0</v>
      </c>
      <c r="AC13">
        <v>31</v>
      </c>
      <c r="AD13">
        <v>0</v>
      </c>
      <c r="AE13">
        <v>221</v>
      </c>
      <c r="AF13">
        <v>221</v>
      </c>
      <c r="AG13">
        <v>-331.5</v>
      </c>
      <c r="AH13">
        <v>552.5</v>
      </c>
    </row>
    <row r="14" spans="1:34" ht="15.6" x14ac:dyDescent="0.3">
      <c r="A14" t="s">
        <v>167</v>
      </c>
      <c r="B14">
        <v>268934</v>
      </c>
      <c r="C14">
        <v>2760</v>
      </c>
      <c r="D14">
        <v>222936</v>
      </c>
      <c r="E14">
        <v>43238</v>
      </c>
      <c r="F14">
        <v>1993</v>
      </c>
      <c r="G14">
        <v>27</v>
      </c>
      <c r="H14">
        <v>2613</v>
      </c>
      <c r="I14">
        <v>1.03</v>
      </c>
      <c r="J14">
        <v>82.9</v>
      </c>
      <c r="K14" s="1">
        <f t="shared" si="0"/>
        <v>82.9</v>
      </c>
      <c r="L14">
        <v>1.24</v>
      </c>
      <c r="M14">
        <f t="shared" si="1"/>
        <v>1.24</v>
      </c>
      <c r="N14">
        <v>253349</v>
      </c>
      <c r="O14">
        <f t="shared" si="2"/>
        <v>91124</v>
      </c>
      <c r="P14">
        <v>15585</v>
      </c>
      <c r="Q14">
        <f t="shared" si="3"/>
        <v>7856.5</v>
      </c>
      <c r="R14">
        <v>6.15</v>
      </c>
      <c r="S14">
        <f t="shared" si="4"/>
        <v>6.15</v>
      </c>
      <c r="T14" t="s">
        <v>16</v>
      </c>
      <c r="AA14" t="s">
        <v>8</v>
      </c>
      <c r="AB14">
        <v>0</v>
      </c>
      <c r="AC14">
        <v>10</v>
      </c>
      <c r="AD14">
        <v>0.94499999999999995</v>
      </c>
      <c r="AE14">
        <v>3.875</v>
      </c>
      <c r="AF14">
        <v>2.93</v>
      </c>
      <c r="AG14">
        <v>-3.4500000000000006</v>
      </c>
      <c r="AH14">
        <v>8.27</v>
      </c>
    </row>
    <row r="15" spans="1:34" ht="15.6" x14ac:dyDescent="0.3">
      <c r="A15" t="s">
        <v>59</v>
      </c>
      <c r="B15">
        <v>257101</v>
      </c>
      <c r="C15">
        <v>8777</v>
      </c>
      <c r="D15">
        <v>131161</v>
      </c>
      <c r="E15">
        <v>117163</v>
      </c>
      <c r="F15">
        <v>16306</v>
      </c>
      <c r="G15">
        <v>508</v>
      </c>
      <c r="H15">
        <v>11494</v>
      </c>
      <c r="I15">
        <v>3.41</v>
      </c>
      <c r="J15">
        <v>51.02</v>
      </c>
      <c r="K15" s="1">
        <f t="shared" si="0"/>
        <v>51.02</v>
      </c>
      <c r="L15">
        <v>6.69</v>
      </c>
      <c r="M15">
        <f t="shared" si="1"/>
        <v>6.69</v>
      </c>
      <c r="N15">
        <v>204005</v>
      </c>
      <c r="O15">
        <f t="shared" si="2"/>
        <v>91124</v>
      </c>
      <c r="P15">
        <v>53096</v>
      </c>
      <c r="Q15">
        <f t="shared" si="3"/>
        <v>7856.5</v>
      </c>
      <c r="R15">
        <v>26.03</v>
      </c>
      <c r="S15">
        <f t="shared" si="4"/>
        <v>26.03</v>
      </c>
      <c r="T15" t="s">
        <v>24</v>
      </c>
      <c r="AA15" t="s">
        <v>9</v>
      </c>
      <c r="AB15">
        <v>0</v>
      </c>
      <c r="AC15">
        <v>0</v>
      </c>
      <c r="AD15">
        <v>48.769999999999996</v>
      </c>
      <c r="AE15">
        <v>86.885000000000005</v>
      </c>
      <c r="AF15">
        <v>38.115000000000009</v>
      </c>
      <c r="AG15">
        <v>-8.4025000000000176</v>
      </c>
      <c r="AH15">
        <v>144.0575</v>
      </c>
    </row>
    <row r="16" spans="1:34" ht="15.6" x14ac:dyDescent="0.3">
      <c r="A16" t="s">
        <v>107</v>
      </c>
      <c r="B16">
        <v>246286</v>
      </c>
      <c r="C16">
        <v>35112</v>
      </c>
      <c r="D16">
        <v>198593</v>
      </c>
      <c r="E16">
        <v>12581</v>
      </c>
      <c r="F16">
        <v>168</v>
      </c>
      <c r="G16">
        <v>5</v>
      </c>
      <c r="H16">
        <v>147</v>
      </c>
      <c r="I16">
        <v>14.26</v>
      </c>
      <c r="J16">
        <v>80.64</v>
      </c>
      <c r="K16" s="1">
        <f t="shared" si="0"/>
        <v>80.64</v>
      </c>
      <c r="L16">
        <v>17.68</v>
      </c>
      <c r="M16">
        <f t="shared" si="1"/>
        <v>13.4175</v>
      </c>
      <c r="N16">
        <v>244624</v>
      </c>
      <c r="O16">
        <f t="shared" si="2"/>
        <v>91124</v>
      </c>
      <c r="P16">
        <v>1662</v>
      </c>
      <c r="Q16">
        <f t="shared" si="3"/>
        <v>1662</v>
      </c>
      <c r="R16">
        <v>0.68</v>
      </c>
      <c r="S16">
        <f t="shared" si="4"/>
        <v>0.68</v>
      </c>
      <c r="T16" t="s">
        <v>18</v>
      </c>
      <c r="AA16" t="s">
        <v>10</v>
      </c>
      <c r="AB16">
        <v>0</v>
      </c>
      <c r="AC16">
        <v>19</v>
      </c>
      <c r="AD16">
        <v>1.4424999999999999</v>
      </c>
      <c r="AE16">
        <v>6.2324999999999999</v>
      </c>
      <c r="AF16">
        <v>4.79</v>
      </c>
      <c r="AG16">
        <v>-5.7425000000000006</v>
      </c>
      <c r="AH16">
        <v>13.4175</v>
      </c>
    </row>
    <row r="17" spans="1:34" ht="15.6" x14ac:dyDescent="0.3">
      <c r="A17" t="s">
        <v>194</v>
      </c>
      <c r="B17">
        <v>227019</v>
      </c>
      <c r="C17">
        <v>5630</v>
      </c>
      <c r="D17">
        <v>210469</v>
      </c>
      <c r="E17">
        <v>10920</v>
      </c>
      <c r="F17">
        <v>919</v>
      </c>
      <c r="G17">
        <v>17</v>
      </c>
      <c r="H17">
        <v>982</v>
      </c>
      <c r="I17">
        <v>2.48</v>
      </c>
      <c r="J17">
        <v>92.71</v>
      </c>
      <c r="K17" s="1">
        <f t="shared" si="0"/>
        <v>92.71</v>
      </c>
      <c r="L17">
        <v>2.67</v>
      </c>
      <c r="M17">
        <f t="shared" si="1"/>
        <v>2.67</v>
      </c>
      <c r="N17">
        <v>220572</v>
      </c>
      <c r="O17">
        <f t="shared" si="2"/>
        <v>91124</v>
      </c>
      <c r="P17">
        <v>6447</v>
      </c>
      <c r="Q17">
        <f t="shared" si="3"/>
        <v>6447</v>
      </c>
      <c r="R17">
        <v>2.92</v>
      </c>
      <c r="S17">
        <f t="shared" si="4"/>
        <v>2.92</v>
      </c>
      <c r="T17" t="s">
        <v>18</v>
      </c>
      <c r="AA17" t="s">
        <v>11</v>
      </c>
      <c r="AB17">
        <v>0</v>
      </c>
      <c r="AC17">
        <v>23</v>
      </c>
      <c r="AD17">
        <v>1051.5</v>
      </c>
      <c r="AE17">
        <v>37080.5</v>
      </c>
      <c r="AF17">
        <v>36029</v>
      </c>
      <c r="AG17">
        <v>-52992</v>
      </c>
      <c r="AH17">
        <v>91124</v>
      </c>
    </row>
    <row r="18" spans="1:34" ht="15.6" x14ac:dyDescent="0.3">
      <c r="A18" t="s">
        <v>33</v>
      </c>
      <c r="B18">
        <v>226225</v>
      </c>
      <c r="C18">
        <v>2965</v>
      </c>
      <c r="D18">
        <v>125683</v>
      </c>
      <c r="E18">
        <v>97577</v>
      </c>
      <c r="F18">
        <v>2772</v>
      </c>
      <c r="G18">
        <v>37</v>
      </c>
      <c r="H18">
        <v>1801</v>
      </c>
      <c r="I18">
        <v>1.31</v>
      </c>
      <c r="J18">
        <v>55.56</v>
      </c>
      <c r="K18" s="1">
        <f t="shared" si="0"/>
        <v>55.56</v>
      </c>
      <c r="L18">
        <v>2.36</v>
      </c>
      <c r="M18">
        <f t="shared" si="1"/>
        <v>2.36</v>
      </c>
      <c r="N18">
        <v>207453</v>
      </c>
      <c r="O18">
        <f t="shared" si="2"/>
        <v>91124</v>
      </c>
      <c r="P18">
        <v>18772</v>
      </c>
      <c r="Q18">
        <f t="shared" si="3"/>
        <v>7856.5</v>
      </c>
      <c r="R18">
        <v>9.0500000000000007</v>
      </c>
      <c r="S18">
        <f t="shared" si="4"/>
        <v>9.0500000000000007</v>
      </c>
      <c r="T18" t="s">
        <v>34</v>
      </c>
      <c r="AA18" t="s">
        <v>12</v>
      </c>
      <c r="AB18">
        <v>0</v>
      </c>
      <c r="AC18">
        <v>22</v>
      </c>
      <c r="AD18">
        <v>49</v>
      </c>
      <c r="AE18">
        <v>3172</v>
      </c>
      <c r="AF18">
        <v>3123</v>
      </c>
      <c r="AG18">
        <v>-4635.5</v>
      </c>
      <c r="AH18">
        <v>7856.5</v>
      </c>
    </row>
    <row r="19" spans="1:34" ht="15.6" x14ac:dyDescent="0.3">
      <c r="A19" t="s">
        <v>83</v>
      </c>
      <c r="B19">
        <v>220352</v>
      </c>
      <c r="C19">
        <v>30212</v>
      </c>
      <c r="D19">
        <v>81212</v>
      </c>
      <c r="E19">
        <v>108928</v>
      </c>
      <c r="F19">
        <v>2551</v>
      </c>
      <c r="G19">
        <v>17</v>
      </c>
      <c r="H19">
        <v>267</v>
      </c>
      <c r="I19">
        <v>13.71</v>
      </c>
      <c r="J19">
        <v>36.86</v>
      </c>
      <c r="K19" s="1">
        <f t="shared" si="0"/>
        <v>36.86</v>
      </c>
      <c r="L19">
        <v>37.200000000000003</v>
      </c>
      <c r="M19">
        <f t="shared" si="1"/>
        <v>13.4175</v>
      </c>
      <c r="N19">
        <v>214023</v>
      </c>
      <c r="O19">
        <f t="shared" si="2"/>
        <v>91124</v>
      </c>
      <c r="P19">
        <v>6329</v>
      </c>
      <c r="Q19">
        <f t="shared" si="3"/>
        <v>6329</v>
      </c>
      <c r="R19">
        <v>2.96</v>
      </c>
      <c r="S19">
        <f t="shared" si="4"/>
        <v>2.96</v>
      </c>
      <c r="T19" t="s">
        <v>18</v>
      </c>
      <c r="AA19" t="s">
        <v>13</v>
      </c>
      <c r="AB19">
        <v>0</v>
      </c>
      <c r="AC19">
        <v>8</v>
      </c>
      <c r="AD19">
        <v>2.7749999999999999</v>
      </c>
      <c r="AE19">
        <v>16.855</v>
      </c>
      <c r="AF19">
        <v>14.08</v>
      </c>
      <c r="AG19">
        <v>-18.345000000000002</v>
      </c>
      <c r="AH19">
        <v>37.975000000000001</v>
      </c>
    </row>
    <row r="20" spans="1:34" ht="15.6" x14ac:dyDescent="0.3">
      <c r="A20" t="s">
        <v>87</v>
      </c>
      <c r="B20">
        <v>207112</v>
      </c>
      <c r="C20">
        <v>9125</v>
      </c>
      <c r="D20">
        <v>190314</v>
      </c>
      <c r="E20">
        <v>7673</v>
      </c>
      <c r="F20">
        <v>445</v>
      </c>
      <c r="G20">
        <v>1</v>
      </c>
      <c r="H20">
        <v>259</v>
      </c>
      <c r="I20">
        <v>4.41</v>
      </c>
      <c r="J20">
        <v>91.89</v>
      </c>
      <c r="K20" s="1">
        <f t="shared" si="0"/>
        <v>91.89</v>
      </c>
      <c r="L20">
        <v>4.79</v>
      </c>
      <c r="M20">
        <f t="shared" si="1"/>
        <v>4.79</v>
      </c>
      <c r="N20">
        <v>203325</v>
      </c>
      <c r="O20">
        <f t="shared" si="2"/>
        <v>91124</v>
      </c>
      <c r="P20">
        <v>3787</v>
      </c>
      <c r="Q20">
        <f t="shared" si="3"/>
        <v>3787</v>
      </c>
      <c r="R20">
        <v>1.86</v>
      </c>
      <c r="S20">
        <f t="shared" si="4"/>
        <v>1.86</v>
      </c>
      <c r="T20" t="s">
        <v>18</v>
      </c>
      <c r="AA20" t="s">
        <v>14</v>
      </c>
    </row>
    <row r="21" spans="1:34" ht="15.6" x14ac:dyDescent="0.3">
      <c r="A21" t="s">
        <v>25</v>
      </c>
      <c r="B21">
        <v>167416</v>
      </c>
      <c r="C21">
        <v>3059</v>
      </c>
      <c r="D21">
        <v>72575</v>
      </c>
      <c r="E21">
        <v>91782</v>
      </c>
      <c r="F21">
        <v>4890</v>
      </c>
      <c r="G21">
        <v>120</v>
      </c>
      <c r="H21">
        <v>2057</v>
      </c>
      <c r="I21">
        <v>1.83</v>
      </c>
      <c r="J21">
        <v>43.35</v>
      </c>
      <c r="K21" s="1">
        <f t="shared" si="0"/>
        <v>43.35</v>
      </c>
      <c r="L21">
        <v>4.21</v>
      </c>
      <c r="M21">
        <f t="shared" si="1"/>
        <v>4.21</v>
      </c>
      <c r="N21">
        <v>130774</v>
      </c>
      <c r="O21">
        <f t="shared" si="2"/>
        <v>91124</v>
      </c>
      <c r="P21">
        <v>36642</v>
      </c>
      <c r="Q21">
        <f t="shared" si="3"/>
        <v>7856.5</v>
      </c>
      <c r="R21">
        <v>28.02</v>
      </c>
      <c r="S21">
        <f t="shared" si="4"/>
        <v>28.02</v>
      </c>
      <c r="T21" t="s">
        <v>24</v>
      </c>
    </row>
    <row r="22" spans="1:34" ht="15.6" x14ac:dyDescent="0.3">
      <c r="A22" t="s">
        <v>53</v>
      </c>
      <c r="B22">
        <v>116458</v>
      </c>
      <c r="C22">
        <v>8944</v>
      </c>
      <c r="D22">
        <v>0</v>
      </c>
      <c r="E22">
        <v>107514</v>
      </c>
      <c r="F22">
        <v>682</v>
      </c>
      <c r="G22">
        <v>11</v>
      </c>
      <c r="H22">
        <v>0</v>
      </c>
      <c r="I22">
        <v>7.68</v>
      </c>
      <c r="J22">
        <v>0</v>
      </c>
      <c r="K22" s="1">
        <f t="shared" si="0"/>
        <v>0</v>
      </c>
      <c r="L22" t="s">
        <v>54</v>
      </c>
      <c r="M22">
        <f t="shared" si="1"/>
        <v>13.4175</v>
      </c>
      <c r="N22">
        <v>112925</v>
      </c>
      <c r="O22">
        <f t="shared" si="2"/>
        <v>91124</v>
      </c>
      <c r="P22">
        <v>3533</v>
      </c>
      <c r="Q22">
        <f t="shared" si="3"/>
        <v>3533</v>
      </c>
      <c r="R22">
        <v>3.13</v>
      </c>
      <c r="S22">
        <f t="shared" si="4"/>
        <v>3.13</v>
      </c>
      <c r="T22" t="s">
        <v>24</v>
      </c>
    </row>
    <row r="23" spans="1:34" ht="15.6" x14ac:dyDescent="0.3">
      <c r="A23" t="s">
        <v>104</v>
      </c>
      <c r="B23">
        <v>112585</v>
      </c>
      <c r="C23">
        <v>4458</v>
      </c>
      <c r="D23">
        <v>77144</v>
      </c>
      <c r="E23">
        <v>30983</v>
      </c>
      <c r="F23">
        <v>2553</v>
      </c>
      <c r="G23">
        <v>96</v>
      </c>
      <c r="H23">
        <v>1927</v>
      </c>
      <c r="I23">
        <v>3.96</v>
      </c>
      <c r="J23">
        <v>68.52</v>
      </c>
      <c r="K23" s="1">
        <f t="shared" si="0"/>
        <v>68.52</v>
      </c>
      <c r="L23">
        <v>5.78</v>
      </c>
      <c r="M23">
        <f t="shared" si="1"/>
        <v>5.78</v>
      </c>
      <c r="N23">
        <v>94693</v>
      </c>
      <c r="O23">
        <f t="shared" si="2"/>
        <v>91124</v>
      </c>
      <c r="P23">
        <v>17892</v>
      </c>
      <c r="Q23">
        <f t="shared" si="3"/>
        <v>7856.5</v>
      </c>
      <c r="R23">
        <v>18.89</v>
      </c>
      <c r="S23">
        <f t="shared" si="4"/>
        <v>18.89</v>
      </c>
      <c r="T23" t="s">
        <v>16</v>
      </c>
    </row>
    <row r="24" spans="1:34" ht="15.6" x14ac:dyDescent="0.3">
      <c r="A24" t="s">
        <v>158</v>
      </c>
      <c r="B24">
        <v>109597</v>
      </c>
      <c r="C24">
        <v>165</v>
      </c>
      <c r="D24">
        <v>106328</v>
      </c>
      <c r="E24">
        <v>3104</v>
      </c>
      <c r="F24">
        <v>292</v>
      </c>
      <c r="G24">
        <v>0</v>
      </c>
      <c r="H24">
        <v>304</v>
      </c>
      <c r="I24">
        <v>0.15</v>
      </c>
      <c r="J24">
        <v>97.02</v>
      </c>
      <c r="K24" s="1">
        <f t="shared" si="0"/>
        <v>97.02</v>
      </c>
      <c r="L24">
        <v>0.16</v>
      </c>
      <c r="M24">
        <f t="shared" si="1"/>
        <v>0.16</v>
      </c>
      <c r="N24">
        <v>107037</v>
      </c>
      <c r="O24">
        <f t="shared" si="2"/>
        <v>91124</v>
      </c>
      <c r="P24">
        <v>2560</v>
      </c>
      <c r="Q24">
        <f t="shared" si="3"/>
        <v>2560</v>
      </c>
      <c r="R24">
        <v>2.39</v>
      </c>
      <c r="S24">
        <f t="shared" si="4"/>
        <v>2.39</v>
      </c>
      <c r="T24" t="s">
        <v>16</v>
      </c>
    </row>
    <row r="25" spans="1:34" ht="15.6" x14ac:dyDescent="0.3">
      <c r="A25" t="s">
        <v>102</v>
      </c>
      <c r="B25">
        <v>100303</v>
      </c>
      <c r="C25">
        <v>4838</v>
      </c>
      <c r="D25">
        <v>58173</v>
      </c>
      <c r="E25">
        <v>37292</v>
      </c>
      <c r="F25">
        <v>1525</v>
      </c>
      <c r="G25">
        <v>57</v>
      </c>
      <c r="H25">
        <v>1518</v>
      </c>
      <c r="I25">
        <v>4.82</v>
      </c>
      <c r="J25">
        <v>58</v>
      </c>
      <c r="K25" s="1">
        <f t="shared" si="0"/>
        <v>58</v>
      </c>
      <c r="L25">
        <v>8.32</v>
      </c>
      <c r="M25">
        <f t="shared" si="1"/>
        <v>8.32</v>
      </c>
      <c r="N25">
        <v>88214</v>
      </c>
      <c r="O25">
        <f t="shared" si="2"/>
        <v>88214</v>
      </c>
      <c r="P25">
        <v>12089</v>
      </c>
      <c r="Q25">
        <f t="shared" si="3"/>
        <v>7856.5</v>
      </c>
      <c r="R25">
        <v>13.7</v>
      </c>
      <c r="S25">
        <f t="shared" si="4"/>
        <v>13.7</v>
      </c>
      <c r="T25" t="s">
        <v>34</v>
      </c>
    </row>
    <row r="26" spans="1:34" ht="15.6" x14ac:dyDescent="0.3">
      <c r="A26" t="s">
        <v>74</v>
      </c>
      <c r="B26">
        <v>92482</v>
      </c>
      <c r="C26">
        <v>4652</v>
      </c>
      <c r="D26">
        <v>34838</v>
      </c>
      <c r="E26">
        <v>52992</v>
      </c>
      <c r="F26">
        <v>420</v>
      </c>
      <c r="G26">
        <v>46</v>
      </c>
      <c r="H26">
        <v>1007</v>
      </c>
      <c r="I26">
        <v>5.03</v>
      </c>
      <c r="J26">
        <v>37.67</v>
      </c>
      <c r="K26" s="1">
        <f t="shared" si="0"/>
        <v>37.67</v>
      </c>
      <c r="L26">
        <v>13.35</v>
      </c>
      <c r="M26">
        <f t="shared" si="1"/>
        <v>13.35</v>
      </c>
      <c r="N26">
        <v>88402</v>
      </c>
      <c r="O26">
        <f t="shared" si="2"/>
        <v>88402</v>
      </c>
      <c r="P26">
        <v>4080</v>
      </c>
      <c r="Q26">
        <f t="shared" si="3"/>
        <v>4080</v>
      </c>
      <c r="R26">
        <v>4.62</v>
      </c>
      <c r="S26">
        <f t="shared" si="4"/>
        <v>4.62</v>
      </c>
      <c r="T26" t="s">
        <v>16</v>
      </c>
    </row>
    <row r="27" spans="1:34" ht="15.6" x14ac:dyDescent="0.3">
      <c r="A27" t="s">
        <v>58</v>
      </c>
      <c r="B27">
        <v>86783</v>
      </c>
      <c r="C27">
        <v>4656</v>
      </c>
      <c r="D27">
        <v>78869</v>
      </c>
      <c r="E27">
        <v>3258</v>
      </c>
      <c r="F27">
        <v>213</v>
      </c>
      <c r="G27">
        <v>4</v>
      </c>
      <c r="H27">
        <v>7</v>
      </c>
      <c r="I27">
        <v>5.37</v>
      </c>
      <c r="J27">
        <v>90.88</v>
      </c>
      <c r="K27" s="1">
        <f t="shared" si="0"/>
        <v>90.88</v>
      </c>
      <c r="L27">
        <v>5.9</v>
      </c>
      <c r="M27">
        <f t="shared" si="1"/>
        <v>5.9</v>
      </c>
      <c r="N27">
        <v>85622</v>
      </c>
      <c r="O27">
        <f t="shared" si="2"/>
        <v>85622</v>
      </c>
      <c r="P27">
        <v>1161</v>
      </c>
      <c r="Q27">
        <f t="shared" si="3"/>
        <v>1161</v>
      </c>
      <c r="R27">
        <v>1.36</v>
      </c>
      <c r="S27">
        <f t="shared" si="4"/>
        <v>1.36</v>
      </c>
      <c r="T27" t="s">
        <v>28</v>
      </c>
    </row>
    <row r="28" spans="1:34" ht="15.6" x14ac:dyDescent="0.3">
      <c r="A28" t="s">
        <v>111</v>
      </c>
      <c r="B28">
        <v>84648</v>
      </c>
      <c r="C28">
        <v>585</v>
      </c>
      <c r="D28">
        <v>54404</v>
      </c>
      <c r="E28">
        <v>29659</v>
      </c>
      <c r="F28">
        <v>1526</v>
      </c>
      <c r="G28">
        <v>0</v>
      </c>
      <c r="H28">
        <v>1833</v>
      </c>
      <c r="I28">
        <v>0.69</v>
      </c>
      <c r="J28">
        <v>64.27</v>
      </c>
      <c r="K28" s="1">
        <f t="shared" si="0"/>
        <v>64.27</v>
      </c>
      <c r="L28">
        <v>1.08</v>
      </c>
      <c r="M28">
        <f t="shared" si="1"/>
        <v>1.08</v>
      </c>
      <c r="N28">
        <v>73468</v>
      </c>
      <c r="O28">
        <f t="shared" si="2"/>
        <v>73468</v>
      </c>
      <c r="P28">
        <v>11180</v>
      </c>
      <c r="Q28">
        <f t="shared" si="3"/>
        <v>7856.5</v>
      </c>
      <c r="R28">
        <v>15.22</v>
      </c>
      <c r="S28">
        <f t="shared" si="4"/>
        <v>15.22</v>
      </c>
      <c r="T28" t="s">
        <v>18</v>
      </c>
    </row>
    <row r="29" spans="1:34" ht="15.6" x14ac:dyDescent="0.3">
      <c r="A29" t="s">
        <v>155</v>
      </c>
      <c r="B29">
        <v>82040</v>
      </c>
      <c r="C29">
        <v>1945</v>
      </c>
      <c r="D29">
        <v>26446</v>
      </c>
      <c r="E29">
        <v>53649</v>
      </c>
      <c r="F29">
        <v>1592</v>
      </c>
      <c r="G29">
        <v>13</v>
      </c>
      <c r="H29">
        <v>336</v>
      </c>
      <c r="I29">
        <v>2.37</v>
      </c>
      <c r="J29">
        <v>32.24</v>
      </c>
      <c r="K29" s="1">
        <f t="shared" si="0"/>
        <v>32.24</v>
      </c>
      <c r="L29">
        <v>7.35</v>
      </c>
      <c r="M29">
        <f t="shared" si="1"/>
        <v>7.35</v>
      </c>
      <c r="N29">
        <v>68898</v>
      </c>
      <c r="O29">
        <f t="shared" si="2"/>
        <v>68898</v>
      </c>
      <c r="P29">
        <v>13142</v>
      </c>
      <c r="Q29">
        <f t="shared" si="3"/>
        <v>7856.5</v>
      </c>
      <c r="R29">
        <v>19.07</v>
      </c>
      <c r="S29">
        <f t="shared" si="4"/>
        <v>19.07</v>
      </c>
      <c r="T29" t="s">
        <v>28</v>
      </c>
    </row>
    <row r="30" spans="1:34" ht="15.6" x14ac:dyDescent="0.3">
      <c r="A30" t="s">
        <v>73</v>
      </c>
      <c r="B30">
        <v>81161</v>
      </c>
      <c r="C30">
        <v>5532</v>
      </c>
      <c r="D30">
        <v>34896</v>
      </c>
      <c r="E30">
        <v>40733</v>
      </c>
      <c r="F30">
        <v>467</v>
      </c>
      <c r="G30">
        <v>17</v>
      </c>
      <c r="H30">
        <v>0</v>
      </c>
      <c r="I30">
        <v>6.82</v>
      </c>
      <c r="J30">
        <v>43</v>
      </c>
      <c r="K30" s="1">
        <f t="shared" si="0"/>
        <v>43</v>
      </c>
      <c r="L30">
        <v>15.85</v>
      </c>
      <c r="M30">
        <f t="shared" si="1"/>
        <v>13.4175</v>
      </c>
      <c r="N30">
        <v>74620</v>
      </c>
      <c r="O30">
        <f t="shared" si="2"/>
        <v>74620</v>
      </c>
      <c r="P30">
        <v>6541</v>
      </c>
      <c r="Q30">
        <f t="shared" si="3"/>
        <v>6541</v>
      </c>
      <c r="R30">
        <v>8.77</v>
      </c>
      <c r="S30">
        <f t="shared" si="4"/>
        <v>8.77</v>
      </c>
      <c r="T30" t="s">
        <v>24</v>
      </c>
    </row>
    <row r="31" spans="1:34" ht="15.6" x14ac:dyDescent="0.3">
      <c r="A31" t="s">
        <v>183</v>
      </c>
      <c r="B31">
        <v>79395</v>
      </c>
      <c r="C31">
        <v>5700</v>
      </c>
      <c r="D31">
        <v>0</v>
      </c>
      <c r="E31">
        <v>73695</v>
      </c>
      <c r="F31">
        <v>398</v>
      </c>
      <c r="G31">
        <v>3</v>
      </c>
      <c r="H31">
        <v>0</v>
      </c>
      <c r="I31">
        <v>7.18</v>
      </c>
      <c r="J31">
        <v>0</v>
      </c>
      <c r="K31" s="1">
        <f t="shared" si="0"/>
        <v>0</v>
      </c>
      <c r="L31" t="s">
        <v>54</v>
      </c>
      <c r="M31">
        <f t="shared" si="1"/>
        <v>13.4175</v>
      </c>
      <c r="N31">
        <v>78048</v>
      </c>
      <c r="O31">
        <f t="shared" si="2"/>
        <v>78048</v>
      </c>
      <c r="P31">
        <v>1347</v>
      </c>
      <c r="Q31">
        <f t="shared" si="3"/>
        <v>1347</v>
      </c>
      <c r="R31">
        <v>1.73</v>
      </c>
      <c r="S31">
        <f t="shared" si="4"/>
        <v>1.73</v>
      </c>
      <c r="T31" t="s">
        <v>18</v>
      </c>
    </row>
    <row r="32" spans="1:34" ht="15.6" x14ac:dyDescent="0.3">
      <c r="A32" t="s">
        <v>149</v>
      </c>
      <c r="B32">
        <v>77058</v>
      </c>
      <c r="C32">
        <v>393</v>
      </c>
      <c r="D32">
        <v>57028</v>
      </c>
      <c r="E32">
        <v>19637</v>
      </c>
      <c r="F32">
        <v>1053</v>
      </c>
      <c r="G32">
        <v>9</v>
      </c>
      <c r="H32">
        <v>1729</v>
      </c>
      <c r="I32">
        <v>0.51</v>
      </c>
      <c r="J32">
        <v>74.010000000000005</v>
      </c>
      <c r="K32" s="1">
        <f t="shared" si="0"/>
        <v>74.010000000000005</v>
      </c>
      <c r="L32">
        <v>0.69</v>
      </c>
      <c r="M32">
        <f t="shared" si="1"/>
        <v>0.69</v>
      </c>
      <c r="N32">
        <v>68400</v>
      </c>
      <c r="O32">
        <f t="shared" si="2"/>
        <v>68400</v>
      </c>
      <c r="P32">
        <v>8658</v>
      </c>
      <c r="Q32">
        <f t="shared" si="3"/>
        <v>7856.5</v>
      </c>
      <c r="R32">
        <v>12.66</v>
      </c>
      <c r="S32">
        <f t="shared" si="4"/>
        <v>12.66</v>
      </c>
      <c r="T32" t="s">
        <v>16</v>
      </c>
    </row>
    <row r="33" spans="1:20" ht="15.6" x14ac:dyDescent="0.3">
      <c r="A33" t="s">
        <v>41</v>
      </c>
      <c r="B33">
        <v>71181</v>
      </c>
      <c r="C33">
        <v>2647</v>
      </c>
      <c r="D33">
        <v>21478</v>
      </c>
      <c r="E33">
        <v>47056</v>
      </c>
      <c r="F33">
        <v>1752</v>
      </c>
      <c r="G33">
        <v>64</v>
      </c>
      <c r="H33">
        <v>309</v>
      </c>
      <c r="I33">
        <v>3.72</v>
      </c>
      <c r="J33">
        <v>30.17</v>
      </c>
      <c r="K33" s="1">
        <f t="shared" si="0"/>
        <v>30.17</v>
      </c>
      <c r="L33">
        <v>12.32</v>
      </c>
      <c r="M33">
        <f t="shared" si="1"/>
        <v>12.32</v>
      </c>
      <c r="N33">
        <v>60991</v>
      </c>
      <c r="O33">
        <f t="shared" si="2"/>
        <v>60991</v>
      </c>
      <c r="P33">
        <v>10190</v>
      </c>
      <c r="Q33">
        <f t="shared" si="3"/>
        <v>7856.5</v>
      </c>
      <c r="R33">
        <v>16.71</v>
      </c>
      <c r="S33">
        <f t="shared" si="4"/>
        <v>16.71</v>
      </c>
      <c r="T33" t="s">
        <v>24</v>
      </c>
    </row>
    <row r="34" spans="1:20" ht="15.6" x14ac:dyDescent="0.3">
      <c r="A34" t="s">
        <v>36</v>
      </c>
      <c r="B34">
        <v>67251</v>
      </c>
      <c r="C34">
        <v>538</v>
      </c>
      <c r="D34">
        <v>60492</v>
      </c>
      <c r="E34">
        <v>6221</v>
      </c>
      <c r="F34">
        <v>119</v>
      </c>
      <c r="G34">
        <v>4</v>
      </c>
      <c r="H34">
        <v>67</v>
      </c>
      <c r="I34">
        <v>0.8</v>
      </c>
      <c r="J34">
        <v>89.95</v>
      </c>
      <c r="K34" s="1">
        <f t="shared" si="0"/>
        <v>89.95</v>
      </c>
      <c r="L34">
        <v>0.89</v>
      </c>
      <c r="M34">
        <f t="shared" si="1"/>
        <v>0.89</v>
      </c>
      <c r="N34">
        <v>66213</v>
      </c>
      <c r="O34">
        <f t="shared" si="2"/>
        <v>66213</v>
      </c>
      <c r="P34">
        <v>1038</v>
      </c>
      <c r="Q34">
        <f t="shared" si="3"/>
        <v>1038</v>
      </c>
      <c r="R34">
        <v>1.57</v>
      </c>
      <c r="S34">
        <f t="shared" si="4"/>
        <v>1.57</v>
      </c>
      <c r="T34" t="s">
        <v>18</v>
      </c>
    </row>
    <row r="35" spans="1:20" ht="15.6" x14ac:dyDescent="0.3">
      <c r="A35" t="s">
        <v>197</v>
      </c>
      <c r="B35">
        <v>67096</v>
      </c>
      <c r="C35">
        <v>1636</v>
      </c>
      <c r="D35">
        <v>37202</v>
      </c>
      <c r="E35">
        <v>28258</v>
      </c>
      <c r="F35">
        <v>835</v>
      </c>
      <c r="G35">
        <v>11</v>
      </c>
      <c r="H35">
        <v>317</v>
      </c>
      <c r="I35">
        <v>2.44</v>
      </c>
      <c r="J35">
        <v>55.45</v>
      </c>
      <c r="K35" s="1">
        <f t="shared" si="0"/>
        <v>55.45</v>
      </c>
      <c r="L35">
        <v>4.4000000000000004</v>
      </c>
      <c r="M35">
        <f t="shared" si="1"/>
        <v>4.4000000000000004</v>
      </c>
      <c r="N35">
        <v>60767</v>
      </c>
      <c r="O35">
        <f t="shared" si="2"/>
        <v>60767</v>
      </c>
      <c r="P35">
        <v>6329</v>
      </c>
      <c r="Q35">
        <f t="shared" si="3"/>
        <v>6329</v>
      </c>
      <c r="R35">
        <v>10.42</v>
      </c>
      <c r="S35">
        <f t="shared" si="4"/>
        <v>10.42</v>
      </c>
      <c r="T35" t="s">
        <v>18</v>
      </c>
    </row>
    <row r="36" spans="1:20" ht="15.6" x14ac:dyDescent="0.3">
      <c r="A36" t="s">
        <v>37</v>
      </c>
      <c r="B36">
        <v>66428</v>
      </c>
      <c r="C36">
        <v>9822</v>
      </c>
      <c r="D36">
        <v>17452</v>
      </c>
      <c r="E36">
        <v>39154</v>
      </c>
      <c r="F36">
        <v>402</v>
      </c>
      <c r="G36">
        <v>1</v>
      </c>
      <c r="H36">
        <v>14</v>
      </c>
      <c r="I36">
        <v>14.79</v>
      </c>
      <c r="J36">
        <v>26.27</v>
      </c>
      <c r="K36" s="1">
        <f t="shared" si="0"/>
        <v>26.27</v>
      </c>
      <c r="L36">
        <v>56.28</v>
      </c>
      <c r="M36">
        <f t="shared" si="1"/>
        <v>13.4175</v>
      </c>
      <c r="N36">
        <v>64094</v>
      </c>
      <c r="O36">
        <f t="shared" si="2"/>
        <v>64094</v>
      </c>
      <c r="P36">
        <v>2334</v>
      </c>
      <c r="Q36">
        <f t="shared" si="3"/>
        <v>2334</v>
      </c>
      <c r="R36">
        <v>3.64</v>
      </c>
      <c r="S36">
        <f t="shared" si="4"/>
        <v>3.64</v>
      </c>
      <c r="T36" t="s">
        <v>18</v>
      </c>
    </row>
    <row r="37" spans="1:20" ht="15.6" x14ac:dyDescent="0.3">
      <c r="A37" t="s">
        <v>114</v>
      </c>
      <c r="B37">
        <v>64379</v>
      </c>
      <c r="C37">
        <v>438</v>
      </c>
      <c r="D37">
        <v>55057</v>
      </c>
      <c r="E37">
        <v>8884</v>
      </c>
      <c r="F37">
        <v>606</v>
      </c>
      <c r="G37">
        <v>5</v>
      </c>
      <c r="H37">
        <v>684</v>
      </c>
      <c r="I37">
        <v>0.68</v>
      </c>
      <c r="J37">
        <v>85.52</v>
      </c>
      <c r="K37" s="1">
        <f t="shared" si="0"/>
        <v>85.52</v>
      </c>
      <c r="L37">
        <v>0.8</v>
      </c>
      <c r="M37">
        <f t="shared" si="1"/>
        <v>0.8</v>
      </c>
      <c r="N37">
        <v>59763</v>
      </c>
      <c r="O37">
        <f t="shared" si="2"/>
        <v>59763</v>
      </c>
      <c r="P37">
        <v>4616</v>
      </c>
      <c r="Q37">
        <f t="shared" si="3"/>
        <v>4616</v>
      </c>
      <c r="R37">
        <v>7.72</v>
      </c>
      <c r="S37">
        <f t="shared" si="4"/>
        <v>7.72</v>
      </c>
      <c r="T37" t="s">
        <v>16</v>
      </c>
    </row>
    <row r="38" spans="1:20" ht="15.6" x14ac:dyDescent="0.3">
      <c r="A38" t="s">
        <v>72</v>
      </c>
      <c r="B38">
        <v>64156</v>
      </c>
      <c r="C38">
        <v>1083</v>
      </c>
      <c r="D38">
        <v>30204</v>
      </c>
      <c r="E38">
        <v>32869</v>
      </c>
      <c r="F38">
        <v>1248</v>
      </c>
      <c r="G38">
        <v>20</v>
      </c>
      <c r="H38">
        <v>1601</v>
      </c>
      <c r="I38">
        <v>1.69</v>
      </c>
      <c r="J38">
        <v>47.08</v>
      </c>
      <c r="K38" s="1">
        <f t="shared" si="0"/>
        <v>47.08</v>
      </c>
      <c r="L38">
        <v>3.59</v>
      </c>
      <c r="M38">
        <f t="shared" si="1"/>
        <v>3.59</v>
      </c>
      <c r="N38">
        <v>53956</v>
      </c>
      <c r="O38">
        <f t="shared" si="2"/>
        <v>53956</v>
      </c>
      <c r="P38">
        <v>10200</v>
      </c>
      <c r="Q38">
        <f t="shared" si="3"/>
        <v>7856.5</v>
      </c>
      <c r="R38">
        <v>18.899999999999999</v>
      </c>
      <c r="S38">
        <f t="shared" si="4"/>
        <v>18.899999999999999</v>
      </c>
      <c r="T38" t="s">
        <v>24</v>
      </c>
    </row>
    <row r="39" spans="1:20" ht="15.6" x14ac:dyDescent="0.3">
      <c r="A39" t="s">
        <v>106</v>
      </c>
      <c r="B39">
        <v>63985</v>
      </c>
      <c r="C39">
        <v>474</v>
      </c>
      <c r="D39">
        <v>27133</v>
      </c>
      <c r="E39">
        <v>36378</v>
      </c>
      <c r="F39">
        <v>2029</v>
      </c>
      <c r="G39">
        <v>4</v>
      </c>
      <c r="H39">
        <v>108</v>
      </c>
      <c r="I39">
        <v>0.74</v>
      </c>
      <c r="J39">
        <v>42.41</v>
      </c>
      <c r="K39" s="1">
        <f t="shared" si="0"/>
        <v>42.41</v>
      </c>
      <c r="L39">
        <v>1.75</v>
      </c>
      <c r="M39">
        <f t="shared" si="1"/>
        <v>1.75</v>
      </c>
      <c r="N39">
        <v>52003</v>
      </c>
      <c r="O39">
        <f t="shared" si="2"/>
        <v>52003</v>
      </c>
      <c r="P39">
        <v>11982</v>
      </c>
      <c r="Q39">
        <f t="shared" si="3"/>
        <v>7856.5</v>
      </c>
      <c r="R39">
        <v>23.04</v>
      </c>
      <c r="S39">
        <f t="shared" si="4"/>
        <v>23.04</v>
      </c>
      <c r="T39" t="s">
        <v>18</v>
      </c>
    </row>
    <row r="40" spans="1:20" ht="15.6" x14ac:dyDescent="0.3">
      <c r="A40" t="s">
        <v>151</v>
      </c>
      <c r="B40">
        <v>61442</v>
      </c>
      <c r="C40">
        <v>1322</v>
      </c>
      <c r="D40">
        <v>35086</v>
      </c>
      <c r="E40">
        <v>25034</v>
      </c>
      <c r="F40">
        <v>1146</v>
      </c>
      <c r="G40">
        <v>28</v>
      </c>
      <c r="H40">
        <v>955</v>
      </c>
      <c r="I40">
        <v>2.15</v>
      </c>
      <c r="J40">
        <v>57.1</v>
      </c>
      <c r="K40" s="1">
        <f t="shared" si="0"/>
        <v>57.1</v>
      </c>
      <c r="L40">
        <v>3.77</v>
      </c>
      <c r="M40">
        <f t="shared" si="1"/>
        <v>3.77</v>
      </c>
      <c r="N40">
        <v>54426</v>
      </c>
      <c r="O40">
        <f t="shared" si="2"/>
        <v>54426</v>
      </c>
      <c r="P40">
        <v>7016</v>
      </c>
      <c r="Q40">
        <f t="shared" si="3"/>
        <v>7016</v>
      </c>
      <c r="R40">
        <v>12.89</v>
      </c>
      <c r="S40">
        <f t="shared" si="4"/>
        <v>12.89</v>
      </c>
      <c r="T40" t="s">
        <v>24</v>
      </c>
    </row>
    <row r="41" spans="1:20" ht="15.6" x14ac:dyDescent="0.3">
      <c r="A41" t="s">
        <v>198</v>
      </c>
      <c r="B41">
        <v>59177</v>
      </c>
      <c r="C41">
        <v>345</v>
      </c>
      <c r="D41">
        <v>52510</v>
      </c>
      <c r="E41">
        <v>6322</v>
      </c>
      <c r="F41">
        <v>264</v>
      </c>
      <c r="G41">
        <v>1</v>
      </c>
      <c r="H41">
        <v>328</v>
      </c>
      <c r="I41">
        <v>0.57999999999999996</v>
      </c>
      <c r="J41">
        <v>88.73</v>
      </c>
      <c r="K41" s="1">
        <f t="shared" si="0"/>
        <v>88.73</v>
      </c>
      <c r="L41">
        <v>0.66</v>
      </c>
      <c r="M41">
        <f t="shared" si="1"/>
        <v>0.66</v>
      </c>
      <c r="N41">
        <v>57193</v>
      </c>
      <c r="O41">
        <f t="shared" si="2"/>
        <v>57193</v>
      </c>
      <c r="P41">
        <v>1984</v>
      </c>
      <c r="Q41">
        <f t="shared" si="3"/>
        <v>1984</v>
      </c>
      <c r="R41">
        <v>3.47</v>
      </c>
      <c r="S41">
        <f t="shared" si="4"/>
        <v>3.47</v>
      </c>
      <c r="T41" t="s">
        <v>16</v>
      </c>
    </row>
    <row r="42" spans="1:20" ht="15.6" x14ac:dyDescent="0.3">
      <c r="A42" t="s">
        <v>142</v>
      </c>
      <c r="B42">
        <v>53413</v>
      </c>
      <c r="C42">
        <v>6160</v>
      </c>
      <c r="D42">
        <v>189</v>
      </c>
      <c r="E42">
        <v>47064</v>
      </c>
      <c r="F42">
        <v>419</v>
      </c>
      <c r="G42">
        <v>1</v>
      </c>
      <c r="H42">
        <v>0</v>
      </c>
      <c r="I42">
        <v>11.53</v>
      </c>
      <c r="J42">
        <v>0.35</v>
      </c>
      <c r="K42" s="1">
        <f t="shared" si="0"/>
        <v>0.35</v>
      </c>
      <c r="L42">
        <v>3259.26</v>
      </c>
      <c r="M42">
        <f t="shared" si="1"/>
        <v>13.4175</v>
      </c>
      <c r="N42">
        <v>52132</v>
      </c>
      <c r="O42">
        <f t="shared" si="2"/>
        <v>52132</v>
      </c>
      <c r="P42">
        <v>1281</v>
      </c>
      <c r="Q42">
        <f t="shared" si="3"/>
        <v>1281</v>
      </c>
      <c r="R42">
        <v>2.46</v>
      </c>
      <c r="S42">
        <f t="shared" si="4"/>
        <v>2.46</v>
      </c>
      <c r="T42" t="s">
        <v>18</v>
      </c>
    </row>
    <row r="43" spans="1:20" ht="15.6" x14ac:dyDescent="0.3">
      <c r="A43" t="s">
        <v>172</v>
      </c>
      <c r="B43">
        <v>50838</v>
      </c>
      <c r="C43">
        <v>27</v>
      </c>
      <c r="D43">
        <v>45692</v>
      </c>
      <c r="E43">
        <v>5119</v>
      </c>
      <c r="F43">
        <v>469</v>
      </c>
      <c r="G43">
        <v>0</v>
      </c>
      <c r="H43">
        <v>171</v>
      </c>
      <c r="I43">
        <v>0.05</v>
      </c>
      <c r="J43">
        <v>89.88</v>
      </c>
      <c r="K43" s="1">
        <f t="shared" si="0"/>
        <v>89.88</v>
      </c>
      <c r="L43">
        <v>0.06</v>
      </c>
      <c r="M43">
        <f t="shared" si="1"/>
        <v>0.06</v>
      </c>
      <c r="N43">
        <v>48035</v>
      </c>
      <c r="O43">
        <f t="shared" si="2"/>
        <v>48035</v>
      </c>
      <c r="P43">
        <v>2803</v>
      </c>
      <c r="Q43">
        <f t="shared" si="3"/>
        <v>2803</v>
      </c>
      <c r="R43">
        <v>5.84</v>
      </c>
      <c r="S43">
        <f t="shared" si="4"/>
        <v>5.84</v>
      </c>
      <c r="T43" t="s">
        <v>28</v>
      </c>
    </row>
    <row r="44" spans="1:20" ht="15.6" x14ac:dyDescent="0.3">
      <c r="A44" t="s">
        <v>157</v>
      </c>
      <c r="B44">
        <v>50299</v>
      </c>
      <c r="C44">
        <v>1719</v>
      </c>
      <c r="D44">
        <v>35375</v>
      </c>
      <c r="E44">
        <v>13205</v>
      </c>
      <c r="F44">
        <v>135</v>
      </c>
      <c r="G44">
        <v>2</v>
      </c>
      <c r="H44">
        <v>158</v>
      </c>
      <c r="I44">
        <v>3.42</v>
      </c>
      <c r="J44">
        <v>70.33</v>
      </c>
      <c r="K44" s="1">
        <f t="shared" si="0"/>
        <v>70.33</v>
      </c>
      <c r="L44">
        <v>4.8600000000000003</v>
      </c>
      <c r="M44">
        <f t="shared" si="1"/>
        <v>4.8600000000000003</v>
      </c>
      <c r="N44">
        <v>48771</v>
      </c>
      <c r="O44">
        <f t="shared" si="2"/>
        <v>48771</v>
      </c>
      <c r="P44">
        <v>1528</v>
      </c>
      <c r="Q44">
        <f t="shared" si="3"/>
        <v>1528</v>
      </c>
      <c r="R44">
        <v>3.13</v>
      </c>
      <c r="S44">
        <f t="shared" si="4"/>
        <v>3.13</v>
      </c>
      <c r="T44" t="s">
        <v>18</v>
      </c>
    </row>
    <row r="45" spans="1:20" ht="15.6" x14ac:dyDescent="0.3">
      <c r="A45" t="s">
        <v>159</v>
      </c>
      <c r="B45">
        <v>45902</v>
      </c>
      <c r="C45">
        <v>2206</v>
      </c>
      <c r="D45">
        <v>25794</v>
      </c>
      <c r="E45">
        <v>17902</v>
      </c>
      <c r="F45">
        <v>1104</v>
      </c>
      <c r="G45">
        <v>19</v>
      </c>
      <c r="H45">
        <v>151</v>
      </c>
      <c r="I45">
        <v>4.8099999999999996</v>
      </c>
      <c r="J45">
        <v>56.19</v>
      </c>
      <c r="K45" s="1">
        <f t="shared" si="0"/>
        <v>56.19</v>
      </c>
      <c r="L45">
        <v>8.5500000000000007</v>
      </c>
      <c r="M45">
        <f t="shared" si="1"/>
        <v>8.5500000000000007</v>
      </c>
      <c r="N45">
        <v>38139</v>
      </c>
      <c r="O45">
        <f t="shared" si="2"/>
        <v>38139</v>
      </c>
      <c r="P45">
        <v>7763</v>
      </c>
      <c r="Q45">
        <f t="shared" si="3"/>
        <v>7763</v>
      </c>
      <c r="R45">
        <v>20.350000000000001</v>
      </c>
      <c r="S45">
        <f t="shared" si="4"/>
        <v>20.350000000000001</v>
      </c>
      <c r="T45" t="s">
        <v>18</v>
      </c>
    </row>
    <row r="46" spans="1:20" ht="15.6" x14ac:dyDescent="0.3">
      <c r="A46" t="s">
        <v>92</v>
      </c>
      <c r="B46">
        <v>45309</v>
      </c>
      <c r="C46">
        <v>1761</v>
      </c>
      <c r="D46">
        <v>32455</v>
      </c>
      <c r="E46">
        <v>11093</v>
      </c>
      <c r="F46">
        <v>256</v>
      </c>
      <c r="G46">
        <v>27</v>
      </c>
      <c r="H46">
        <v>843</v>
      </c>
      <c r="I46">
        <v>3.89</v>
      </c>
      <c r="J46">
        <v>71.63</v>
      </c>
      <c r="K46" s="1">
        <f t="shared" si="0"/>
        <v>71.63</v>
      </c>
      <c r="L46">
        <v>5.43</v>
      </c>
      <c r="M46">
        <f t="shared" si="1"/>
        <v>5.43</v>
      </c>
      <c r="N46">
        <v>39039</v>
      </c>
      <c r="O46">
        <f t="shared" si="2"/>
        <v>39039</v>
      </c>
      <c r="P46">
        <v>6270</v>
      </c>
      <c r="Q46">
        <f t="shared" si="3"/>
        <v>6270</v>
      </c>
      <c r="R46">
        <v>16.059999999999999</v>
      </c>
      <c r="S46">
        <f t="shared" si="4"/>
        <v>16.059999999999999</v>
      </c>
      <c r="T46" t="s">
        <v>24</v>
      </c>
    </row>
    <row r="47" spans="1:20" ht="15.6" x14ac:dyDescent="0.3">
      <c r="A47" t="s">
        <v>156</v>
      </c>
      <c r="B47">
        <v>43402</v>
      </c>
      <c r="C47">
        <v>1676</v>
      </c>
      <c r="D47">
        <v>32856</v>
      </c>
      <c r="E47">
        <v>8870</v>
      </c>
      <c r="F47">
        <v>337</v>
      </c>
      <c r="G47">
        <v>5</v>
      </c>
      <c r="H47">
        <v>103</v>
      </c>
      <c r="I47">
        <v>3.86</v>
      </c>
      <c r="J47">
        <v>75.7</v>
      </c>
      <c r="K47" s="1">
        <f t="shared" si="0"/>
        <v>75.7</v>
      </c>
      <c r="L47">
        <v>5.0999999999999996</v>
      </c>
      <c r="M47">
        <f t="shared" si="1"/>
        <v>5.0999999999999996</v>
      </c>
      <c r="N47">
        <v>40383</v>
      </c>
      <c r="O47">
        <f t="shared" si="2"/>
        <v>40383</v>
      </c>
      <c r="P47">
        <v>3019</v>
      </c>
      <c r="Q47">
        <f t="shared" si="3"/>
        <v>3019</v>
      </c>
      <c r="R47">
        <v>7.48</v>
      </c>
      <c r="S47">
        <f t="shared" si="4"/>
        <v>7.48</v>
      </c>
      <c r="T47" t="s">
        <v>18</v>
      </c>
    </row>
    <row r="48" spans="1:20" ht="15.6" x14ac:dyDescent="0.3">
      <c r="A48" t="s">
        <v>146</v>
      </c>
      <c r="B48">
        <v>41180</v>
      </c>
      <c r="C48">
        <v>860</v>
      </c>
      <c r="D48">
        <v>18203</v>
      </c>
      <c r="E48">
        <v>22117</v>
      </c>
      <c r="F48">
        <v>648</v>
      </c>
      <c r="G48">
        <v>2</v>
      </c>
      <c r="H48">
        <v>829</v>
      </c>
      <c r="I48">
        <v>2.09</v>
      </c>
      <c r="J48">
        <v>44.2</v>
      </c>
      <c r="K48" s="1">
        <f t="shared" si="0"/>
        <v>44.2</v>
      </c>
      <c r="L48">
        <v>4.72</v>
      </c>
      <c r="M48">
        <f t="shared" si="1"/>
        <v>4.72</v>
      </c>
      <c r="N48">
        <v>37225</v>
      </c>
      <c r="O48">
        <f t="shared" si="2"/>
        <v>37225</v>
      </c>
      <c r="P48">
        <v>3955</v>
      </c>
      <c r="Q48">
        <f t="shared" si="3"/>
        <v>3955</v>
      </c>
      <c r="R48">
        <v>10.62</v>
      </c>
      <c r="S48">
        <f t="shared" si="4"/>
        <v>10.62</v>
      </c>
      <c r="T48" t="s">
        <v>20</v>
      </c>
    </row>
    <row r="49" spans="1:20" ht="15.6" x14ac:dyDescent="0.3">
      <c r="A49" t="s">
        <v>98</v>
      </c>
      <c r="B49">
        <v>39741</v>
      </c>
      <c r="C49">
        <v>1166</v>
      </c>
      <c r="D49">
        <v>5039</v>
      </c>
      <c r="E49">
        <v>33536</v>
      </c>
      <c r="F49">
        <v>465</v>
      </c>
      <c r="G49">
        <v>50</v>
      </c>
      <c r="H49">
        <v>117</v>
      </c>
      <c r="I49">
        <v>2.93</v>
      </c>
      <c r="J49">
        <v>12.68</v>
      </c>
      <c r="K49" s="1">
        <f t="shared" si="0"/>
        <v>12.68</v>
      </c>
      <c r="L49">
        <v>23.14</v>
      </c>
      <c r="M49">
        <f t="shared" si="1"/>
        <v>13.4175</v>
      </c>
      <c r="N49">
        <v>34611</v>
      </c>
      <c r="O49">
        <f t="shared" si="2"/>
        <v>34611</v>
      </c>
      <c r="P49">
        <v>5130</v>
      </c>
      <c r="Q49">
        <f t="shared" si="3"/>
        <v>5130</v>
      </c>
      <c r="R49">
        <v>14.82</v>
      </c>
      <c r="S49">
        <f t="shared" si="4"/>
        <v>14.82</v>
      </c>
      <c r="T49" t="s">
        <v>24</v>
      </c>
    </row>
    <row r="50" spans="1:20" ht="15.6" x14ac:dyDescent="0.3">
      <c r="A50" t="s">
        <v>32</v>
      </c>
      <c r="B50">
        <v>39482</v>
      </c>
      <c r="C50">
        <v>141</v>
      </c>
      <c r="D50">
        <v>36110</v>
      </c>
      <c r="E50">
        <v>3231</v>
      </c>
      <c r="F50">
        <v>351</v>
      </c>
      <c r="G50">
        <v>1</v>
      </c>
      <c r="H50">
        <v>421</v>
      </c>
      <c r="I50">
        <v>0.36</v>
      </c>
      <c r="J50">
        <v>91.46</v>
      </c>
      <c r="K50" s="1">
        <f t="shared" si="0"/>
        <v>91.46</v>
      </c>
      <c r="L50">
        <v>0.39</v>
      </c>
      <c r="M50">
        <f t="shared" si="1"/>
        <v>0.39</v>
      </c>
      <c r="N50">
        <v>36936</v>
      </c>
      <c r="O50">
        <f t="shared" si="2"/>
        <v>36936</v>
      </c>
      <c r="P50">
        <v>2546</v>
      </c>
      <c r="Q50">
        <f t="shared" si="3"/>
        <v>2546</v>
      </c>
      <c r="R50">
        <v>6.89</v>
      </c>
      <c r="S50">
        <f t="shared" si="4"/>
        <v>6.89</v>
      </c>
      <c r="T50" t="s">
        <v>16</v>
      </c>
    </row>
    <row r="51" spans="1:20" ht="15.6" x14ac:dyDescent="0.3">
      <c r="A51" t="s">
        <v>26</v>
      </c>
      <c r="B51">
        <v>37390</v>
      </c>
      <c r="C51">
        <v>711</v>
      </c>
      <c r="D51">
        <v>26665</v>
      </c>
      <c r="E51">
        <v>10014</v>
      </c>
      <c r="F51">
        <v>73</v>
      </c>
      <c r="G51">
        <v>6</v>
      </c>
      <c r="H51">
        <v>187</v>
      </c>
      <c r="I51">
        <v>1.9</v>
      </c>
      <c r="J51">
        <v>71.319999999999993</v>
      </c>
      <c r="K51" s="1">
        <f t="shared" si="0"/>
        <v>71.319999999999993</v>
      </c>
      <c r="L51">
        <v>2.67</v>
      </c>
      <c r="M51">
        <f t="shared" si="1"/>
        <v>2.67</v>
      </c>
      <c r="N51">
        <v>34981</v>
      </c>
      <c r="O51">
        <f t="shared" si="2"/>
        <v>34981</v>
      </c>
      <c r="P51">
        <v>2409</v>
      </c>
      <c r="Q51">
        <f t="shared" si="3"/>
        <v>2409</v>
      </c>
      <c r="R51">
        <v>6.89</v>
      </c>
      <c r="S51">
        <f t="shared" si="4"/>
        <v>6.89</v>
      </c>
      <c r="T51" t="s">
        <v>18</v>
      </c>
    </row>
    <row r="52" spans="1:20" ht="15.6" x14ac:dyDescent="0.3">
      <c r="A52" t="s">
        <v>15</v>
      </c>
      <c r="B52">
        <v>36263</v>
      </c>
      <c r="C52">
        <v>1269</v>
      </c>
      <c r="D52">
        <v>25198</v>
      </c>
      <c r="E52">
        <v>9796</v>
      </c>
      <c r="F52">
        <v>106</v>
      </c>
      <c r="G52">
        <v>10</v>
      </c>
      <c r="H52">
        <v>18</v>
      </c>
      <c r="I52">
        <v>3.5</v>
      </c>
      <c r="J52">
        <v>69.489999999999995</v>
      </c>
      <c r="K52" s="1">
        <f t="shared" si="0"/>
        <v>69.489999999999995</v>
      </c>
      <c r="L52">
        <v>5.04</v>
      </c>
      <c r="M52">
        <f t="shared" si="1"/>
        <v>5.04</v>
      </c>
      <c r="N52">
        <v>35526</v>
      </c>
      <c r="O52">
        <f t="shared" si="2"/>
        <v>35526</v>
      </c>
      <c r="P52">
        <v>737</v>
      </c>
      <c r="Q52">
        <f t="shared" si="3"/>
        <v>737</v>
      </c>
      <c r="R52">
        <v>2.0699999999999998</v>
      </c>
      <c r="S52">
        <f t="shared" si="4"/>
        <v>2.0699999999999998</v>
      </c>
      <c r="T52" t="s">
        <v>16</v>
      </c>
    </row>
    <row r="53" spans="1:20" ht="15.6" x14ac:dyDescent="0.3">
      <c r="A53" t="s">
        <v>184</v>
      </c>
      <c r="B53">
        <v>34477</v>
      </c>
      <c r="C53">
        <v>1978</v>
      </c>
      <c r="D53">
        <v>30900</v>
      </c>
      <c r="E53">
        <v>1599</v>
      </c>
      <c r="F53">
        <v>65</v>
      </c>
      <c r="G53">
        <v>1</v>
      </c>
      <c r="H53">
        <v>200</v>
      </c>
      <c r="I53">
        <v>5.74</v>
      </c>
      <c r="J53">
        <v>89.62</v>
      </c>
      <c r="K53" s="1">
        <f t="shared" si="0"/>
        <v>89.62</v>
      </c>
      <c r="L53">
        <v>6.4</v>
      </c>
      <c r="M53">
        <f t="shared" si="1"/>
        <v>6.4</v>
      </c>
      <c r="N53">
        <v>33634</v>
      </c>
      <c r="O53">
        <f t="shared" si="2"/>
        <v>33634</v>
      </c>
      <c r="P53">
        <v>843</v>
      </c>
      <c r="Q53">
        <f t="shared" si="3"/>
        <v>843</v>
      </c>
      <c r="R53">
        <v>2.5099999999999998</v>
      </c>
      <c r="S53">
        <f t="shared" si="4"/>
        <v>2.5099999999999998</v>
      </c>
      <c r="T53" t="s">
        <v>18</v>
      </c>
    </row>
    <row r="54" spans="1:20" ht="15.6" x14ac:dyDescent="0.3">
      <c r="A54" t="s">
        <v>88</v>
      </c>
      <c r="B54">
        <v>33624</v>
      </c>
      <c r="C54">
        <v>168</v>
      </c>
      <c r="D54">
        <v>29801</v>
      </c>
      <c r="E54">
        <v>3655</v>
      </c>
      <c r="F54">
        <v>655</v>
      </c>
      <c r="G54">
        <v>0</v>
      </c>
      <c r="H54">
        <v>307</v>
      </c>
      <c r="I54">
        <v>0.5</v>
      </c>
      <c r="J54">
        <v>88.63</v>
      </c>
      <c r="K54" s="1">
        <f t="shared" si="0"/>
        <v>88.63</v>
      </c>
      <c r="L54">
        <v>0.56000000000000005</v>
      </c>
      <c r="M54">
        <f t="shared" si="1"/>
        <v>0.56000000000000005</v>
      </c>
      <c r="N54">
        <v>28430</v>
      </c>
      <c r="O54">
        <f t="shared" si="2"/>
        <v>28430</v>
      </c>
      <c r="P54">
        <v>5194</v>
      </c>
      <c r="Q54">
        <f t="shared" si="3"/>
        <v>5194</v>
      </c>
      <c r="R54">
        <v>18.27</v>
      </c>
      <c r="S54">
        <f t="shared" si="4"/>
        <v>18.27</v>
      </c>
      <c r="T54" t="s">
        <v>20</v>
      </c>
    </row>
    <row r="55" spans="1:20" ht="15.6" x14ac:dyDescent="0.3">
      <c r="A55" t="s">
        <v>115</v>
      </c>
      <c r="B55">
        <v>33296</v>
      </c>
      <c r="C55">
        <v>1301</v>
      </c>
      <c r="D55">
        <v>21205</v>
      </c>
      <c r="E55">
        <v>10790</v>
      </c>
      <c r="F55">
        <v>483</v>
      </c>
      <c r="G55">
        <v>24</v>
      </c>
      <c r="H55">
        <v>817</v>
      </c>
      <c r="I55">
        <v>3.91</v>
      </c>
      <c r="J55">
        <v>63.69</v>
      </c>
      <c r="K55" s="1">
        <f t="shared" si="0"/>
        <v>63.69</v>
      </c>
      <c r="L55">
        <v>6.14</v>
      </c>
      <c r="M55">
        <f t="shared" si="1"/>
        <v>6.14</v>
      </c>
      <c r="N55">
        <v>27143</v>
      </c>
      <c r="O55">
        <f t="shared" si="2"/>
        <v>27143</v>
      </c>
      <c r="P55">
        <v>6153</v>
      </c>
      <c r="Q55">
        <f t="shared" si="3"/>
        <v>6153</v>
      </c>
      <c r="R55">
        <v>22.67</v>
      </c>
      <c r="S55">
        <f t="shared" si="4"/>
        <v>22.67</v>
      </c>
      <c r="T55" t="s">
        <v>18</v>
      </c>
    </row>
    <row r="56" spans="1:20" ht="15.6" x14ac:dyDescent="0.3">
      <c r="A56" t="s">
        <v>109</v>
      </c>
      <c r="B56">
        <v>31142</v>
      </c>
      <c r="C56">
        <v>998</v>
      </c>
      <c r="D56">
        <v>21970</v>
      </c>
      <c r="E56">
        <v>8174</v>
      </c>
      <c r="F56">
        <v>594</v>
      </c>
      <c r="G56">
        <v>0</v>
      </c>
      <c r="H56">
        <v>364</v>
      </c>
      <c r="I56">
        <v>3.2</v>
      </c>
      <c r="J56">
        <v>70.55</v>
      </c>
      <c r="K56" s="1">
        <f t="shared" si="0"/>
        <v>70.55</v>
      </c>
      <c r="L56">
        <v>4.54</v>
      </c>
      <c r="M56">
        <f t="shared" si="1"/>
        <v>4.54</v>
      </c>
      <c r="N56">
        <v>25706</v>
      </c>
      <c r="O56">
        <f t="shared" si="2"/>
        <v>25706</v>
      </c>
      <c r="P56">
        <v>5436</v>
      </c>
      <c r="Q56">
        <f t="shared" si="3"/>
        <v>5436</v>
      </c>
      <c r="R56">
        <v>21.15</v>
      </c>
      <c r="S56">
        <f t="shared" si="4"/>
        <v>21.15</v>
      </c>
      <c r="T56" t="s">
        <v>28</v>
      </c>
    </row>
    <row r="57" spans="1:20" ht="15.6" x14ac:dyDescent="0.3">
      <c r="A57" t="s">
        <v>30</v>
      </c>
      <c r="B57">
        <v>30446</v>
      </c>
      <c r="C57">
        <v>423</v>
      </c>
      <c r="D57">
        <v>23242</v>
      </c>
      <c r="E57">
        <v>6781</v>
      </c>
      <c r="F57">
        <v>396</v>
      </c>
      <c r="G57">
        <v>6</v>
      </c>
      <c r="H57">
        <v>558</v>
      </c>
      <c r="I57">
        <v>1.39</v>
      </c>
      <c r="J57">
        <v>76.34</v>
      </c>
      <c r="K57" s="1">
        <f t="shared" si="0"/>
        <v>76.34</v>
      </c>
      <c r="L57">
        <v>1.82</v>
      </c>
      <c r="M57">
        <f t="shared" si="1"/>
        <v>1.82</v>
      </c>
      <c r="N57">
        <v>27890</v>
      </c>
      <c r="O57">
        <f t="shared" si="2"/>
        <v>27890</v>
      </c>
      <c r="P57">
        <v>2556</v>
      </c>
      <c r="Q57">
        <f t="shared" si="3"/>
        <v>2556</v>
      </c>
      <c r="R57">
        <v>9.16</v>
      </c>
      <c r="S57">
        <f t="shared" si="4"/>
        <v>9.16</v>
      </c>
      <c r="T57" t="s">
        <v>18</v>
      </c>
    </row>
    <row r="58" spans="1:20" ht="15.6" x14ac:dyDescent="0.3">
      <c r="A58" t="s">
        <v>19</v>
      </c>
      <c r="B58">
        <v>27973</v>
      </c>
      <c r="C58">
        <v>1163</v>
      </c>
      <c r="D58">
        <v>18837</v>
      </c>
      <c r="E58">
        <v>7973</v>
      </c>
      <c r="F58">
        <v>616</v>
      </c>
      <c r="G58">
        <v>8</v>
      </c>
      <c r="H58">
        <v>749</v>
      </c>
      <c r="I58">
        <v>4.16</v>
      </c>
      <c r="J58">
        <v>67.34</v>
      </c>
      <c r="K58" s="1">
        <f t="shared" si="0"/>
        <v>67.34</v>
      </c>
      <c r="L58">
        <v>6.17</v>
      </c>
      <c r="M58">
        <f t="shared" si="1"/>
        <v>6.17</v>
      </c>
      <c r="N58">
        <v>23691</v>
      </c>
      <c r="O58">
        <f t="shared" si="2"/>
        <v>23691</v>
      </c>
      <c r="P58">
        <v>4282</v>
      </c>
      <c r="Q58">
        <f t="shared" si="3"/>
        <v>4282</v>
      </c>
      <c r="R58">
        <v>18.07</v>
      </c>
      <c r="S58">
        <f t="shared" si="4"/>
        <v>18.07</v>
      </c>
      <c r="T58" t="s">
        <v>20</v>
      </c>
    </row>
    <row r="59" spans="1:20" ht="15.6" x14ac:dyDescent="0.3">
      <c r="A59" t="s">
        <v>105</v>
      </c>
      <c r="B59">
        <v>25892</v>
      </c>
      <c r="C59">
        <v>1764</v>
      </c>
      <c r="D59">
        <v>23364</v>
      </c>
      <c r="E59">
        <v>764</v>
      </c>
      <c r="F59">
        <v>11</v>
      </c>
      <c r="G59">
        <v>0</v>
      </c>
      <c r="H59">
        <v>0</v>
      </c>
      <c r="I59">
        <v>6.81</v>
      </c>
      <c r="J59">
        <v>90.24</v>
      </c>
      <c r="K59" s="1">
        <f t="shared" si="0"/>
        <v>90.24</v>
      </c>
      <c r="L59">
        <v>7.55</v>
      </c>
      <c r="M59">
        <f t="shared" si="1"/>
        <v>7.55</v>
      </c>
      <c r="N59">
        <v>25766</v>
      </c>
      <c r="O59">
        <f t="shared" si="2"/>
        <v>25766</v>
      </c>
      <c r="P59">
        <v>126</v>
      </c>
      <c r="Q59">
        <f t="shared" si="3"/>
        <v>126</v>
      </c>
      <c r="R59">
        <v>0.49</v>
      </c>
      <c r="S59">
        <f t="shared" si="4"/>
        <v>0.49</v>
      </c>
      <c r="T59" t="s">
        <v>18</v>
      </c>
    </row>
    <row r="60" spans="1:20" ht="15.6" x14ac:dyDescent="0.3">
      <c r="A60" t="s">
        <v>169</v>
      </c>
      <c r="B60">
        <v>24141</v>
      </c>
      <c r="C60">
        <v>543</v>
      </c>
      <c r="D60">
        <v>0</v>
      </c>
      <c r="E60">
        <v>23598</v>
      </c>
      <c r="F60">
        <v>411</v>
      </c>
      <c r="G60">
        <v>9</v>
      </c>
      <c r="H60">
        <v>0</v>
      </c>
      <c r="I60">
        <v>2.25</v>
      </c>
      <c r="J60">
        <v>0</v>
      </c>
      <c r="K60" s="1">
        <f t="shared" si="0"/>
        <v>0</v>
      </c>
      <c r="L60" t="s">
        <v>54</v>
      </c>
      <c r="M60">
        <f t="shared" si="1"/>
        <v>13.4175</v>
      </c>
      <c r="N60">
        <v>21253</v>
      </c>
      <c r="O60">
        <f t="shared" si="2"/>
        <v>21253</v>
      </c>
      <c r="P60">
        <v>2888</v>
      </c>
      <c r="Q60">
        <f t="shared" si="3"/>
        <v>2888</v>
      </c>
      <c r="R60">
        <v>13.59</v>
      </c>
      <c r="S60">
        <f t="shared" si="4"/>
        <v>13.59</v>
      </c>
      <c r="T60" t="s">
        <v>18</v>
      </c>
    </row>
    <row r="61" spans="1:20" ht="15.6" x14ac:dyDescent="0.3">
      <c r="A61" t="s">
        <v>134</v>
      </c>
      <c r="B61">
        <v>23154</v>
      </c>
      <c r="C61">
        <v>748</v>
      </c>
      <c r="D61">
        <v>16154</v>
      </c>
      <c r="E61">
        <v>6252</v>
      </c>
      <c r="F61">
        <v>120</v>
      </c>
      <c r="G61">
        <v>13</v>
      </c>
      <c r="H61">
        <v>245</v>
      </c>
      <c r="I61">
        <v>3.23</v>
      </c>
      <c r="J61">
        <v>69.77</v>
      </c>
      <c r="K61" s="1">
        <f t="shared" si="0"/>
        <v>69.77</v>
      </c>
      <c r="L61">
        <v>4.63</v>
      </c>
      <c r="M61">
        <f t="shared" si="1"/>
        <v>4.63</v>
      </c>
      <c r="N61">
        <v>21115</v>
      </c>
      <c r="O61">
        <f t="shared" si="2"/>
        <v>21115</v>
      </c>
      <c r="P61">
        <v>2039</v>
      </c>
      <c r="Q61">
        <f t="shared" si="3"/>
        <v>2039</v>
      </c>
      <c r="R61">
        <v>9.66</v>
      </c>
      <c r="S61">
        <f t="shared" si="4"/>
        <v>9.66</v>
      </c>
      <c r="T61" t="s">
        <v>18</v>
      </c>
    </row>
    <row r="62" spans="1:20" ht="15.6" x14ac:dyDescent="0.3">
      <c r="A62" t="s">
        <v>201</v>
      </c>
      <c r="B62">
        <v>21209</v>
      </c>
      <c r="C62">
        <v>121</v>
      </c>
      <c r="D62">
        <v>11674</v>
      </c>
      <c r="E62">
        <v>9414</v>
      </c>
      <c r="F62">
        <v>678</v>
      </c>
      <c r="G62">
        <v>5</v>
      </c>
      <c r="H62">
        <v>569</v>
      </c>
      <c r="I62">
        <v>0.56999999999999995</v>
      </c>
      <c r="J62">
        <v>55.04</v>
      </c>
      <c r="K62" s="1">
        <f t="shared" si="0"/>
        <v>55.04</v>
      </c>
      <c r="L62">
        <v>1.04</v>
      </c>
      <c r="M62">
        <f t="shared" si="1"/>
        <v>1.04</v>
      </c>
      <c r="N62">
        <v>17149</v>
      </c>
      <c r="O62">
        <f t="shared" si="2"/>
        <v>17149</v>
      </c>
      <c r="P62">
        <v>4060</v>
      </c>
      <c r="Q62">
        <f t="shared" si="3"/>
        <v>4060</v>
      </c>
      <c r="R62">
        <v>23.67</v>
      </c>
      <c r="S62">
        <f t="shared" si="4"/>
        <v>23.67</v>
      </c>
      <c r="T62" t="s">
        <v>18</v>
      </c>
    </row>
    <row r="63" spans="1:20" ht="15.6" x14ac:dyDescent="0.3">
      <c r="A63" t="s">
        <v>138</v>
      </c>
      <c r="B63">
        <v>20887</v>
      </c>
      <c r="C63">
        <v>316</v>
      </c>
      <c r="D63">
        <v>16553</v>
      </c>
      <c r="E63">
        <v>4018</v>
      </c>
      <c r="F63">
        <v>609</v>
      </c>
      <c r="G63">
        <v>3</v>
      </c>
      <c r="H63">
        <v>115</v>
      </c>
      <c r="I63">
        <v>1.51</v>
      </c>
      <c r="J63">
        <v>79.25</v>
      </c>
      <c r="K63" s="1">
        <f t="shared" si="0"/>
        <v>79.25</v>
      </c>
      <c r="L63">
        <v>1.91</v>
      </c>
      <c r="M63">
        <f t="shared" si="1"/>
        <v>1.91</v>
      </c>
      <c r="N63">
        <v>17562</v>
      </c>
      <c r="O63">
        <f t="shared" si="2"/>
        <v>17562</v>
      </c>
      <c r="P63">
        <v>3325</v>
      </c>
      <c r="Q63">
        <f t="shared" si="3"/>
        <v>3325</v>
      </c>
      <c r="R63">
        <v>18.93</v>
      </c>
      <c r="S63">
        <f t="shared" si="4"/>
        <v>18.93</v>
      </c>
      <c r="T63" t="s">
        <v>16</v>
      </c>
    </row>
    <row r="64" spans="1:20" ht="15.6" x14ac:dyDescent="0.3">
      <c r="A64" t="s">
        <v>29</v>
      </c>
      <c r="B64">
        <v>20558</v>
      </c>
      <c r="C64">
        <v>713</v>
      </c>
      <c r="D64">
        <v>18246</v>
      </c>
      <c r="E64">
        <v>1599</v>
      </c>
      <c r="F64">
        <v>86</v>
      </c>
      <c r="G64">
        <v>1</v>
      </c>
      <c r="H64">
        <v>37</v>
      </c>
      <c r="I64">
        <v>3.47</v>
      </c>
      <c r="J64">
        <v>88.75</v>
      </c>
      <c r="K64" s="1">
        <f t="shared" si="0"/>
        <v>88.75</v>
      </c>
      <c r="L64">
        <v>3.91</v>
      </c>
      <c r="M64">
        <f t="shared" si="1"/>
        <v>3.91</v>
      </c>
      <c r="N64">
        <v>19743</v>
      </c>
      <c r="O64">
        <f t="shared" si="2"/>
        <v>19743</v>
      </c>
      <c r="P64">
        <v>815</v>
      </c>
      <c r="Q64">
        <f t="shared" si="3"/>
        <v>815</v>
      </c>
      <c r="R64">
        <v>4.13</v>
      </c>
      <c r="S64">
        <f t="shared" si="4"/>
        <v>4.13</v>
      </c>
      <c r="T64" t="s">
        <v>18</v>
      </c>
    </row>
    <row r="65" spans="1:20" ht="15.6" x14ac:dyDescent="0.3">
      <c r="A65" t="s">
        <v>141</v>
      </c>
      <c r="B65">
        <v>18752</v>
      </c>
      <c r="C65">
        <v>48</v>
      </c>
      <c r="D65">
        <v>13754</v>
      </c>
      <c r="E65">
        <v>4950</v>
      </c>
      <c r="F65">
        <v>139</v>
      </c>
      <c r="G65">
        <v>3</v>
      </c>
      <c r="H65">
        <v>626</v>
      </c>
      <c r="I65">
        <v>0.26</v>
      </c>
      <c r="J65">
        <v>73.349999999999994</v>
      </c>
      <c r="K65" s="1">
        <f t="shared" si="0"/>
        <v>73.349999999999994</v>
      </c>
      <c r="L65">
        <v>0.35</v>
      </c>
      <c r="M65">
        <f t="shared" si="1"/>
        <v>0.35</v>
      </c>
      <c r="N65">
        <v>17844</v>
      </c>
      <c r="O65">
        <f t="shared" si="2"/>
        <v>17844</v>
      </c>
      <c r="P65">
        <v>908</v>
      </c>
      <c r="Q65">
        <f t="shared" si="3"/>
        <v>908</v>
      </c>
      <c r="R65">
        <v>5.09</v>
      </c>
      <c r="S65">
        <f t="shared" si="4"/>
        <v>5.09</v>
      </c>
      <c r="T65" t="s">
        <v>34</v>
      </c>
    </row>
    <row r="66" spans="1:20" ht="15.6" x14ac:dyDescent="0.3">
      <c r="A66" t="s">
        <v>112</v>
      </c>
      <c r="B66">
        <v>17975</v>
      </c>
      <c r="C66">
        <v>285</v>
      </c>
      <c r="D66">
        <v>7833</v>
      </c>
      <c r="E66">
        <v>9857</v>
      </c>
      <c r="F66">
        <v>372</v>
      </c>
      <c r="G66">
        <v>5</v>
      </c>
      <c r="H66">
        <v>90</v>
      </c>
      <c r="I66">
        <v>1.59</v>
      </c>
      <c r="J66">
        <v>43.58</v>
      </c>
      <c r="K66" s="1">
        <f t="shared" si="0"/>
        <v>43.58</v>
      </c>
      <c r="L66">
        <v>3.64</v>
      </c>
      <c r="M66">
        <f t="shared" si="1"/>
        <v>3.64</v>
      </c>
      <c r="N66">
        <v>13771</v>
      </c>
      <c r="O66">
        <f t="shared" si="2"/>
        <v>13771</v>
      </c>
      <c r="P66">
        <v>4204</v>
      </c>
      <c r="Q66">
        <f t="shared" si="3"/>
        <v>4204</v>
      </c>
      <c r="R66">
        <v>30.53</v>
      </c>
      <c r="S66">
        <f t="shared" si="4"/>
        <v>30.53</v>
      </c>
      <c r="T66" t="s">
        <v>20</v>
      </c>
    </row>
    <row r="67" spans="1:20" ht="15.6" x14ac:dyDescent="0.3">
      <c r="A67" t="s">
        <v>52</v>
      </c>
      <c r="B67">
        <v>17110</v>
      </c>
      <c r="C67">
        <v>391</v>
      </c>
      <c r="D67">
        <v>14539</v>
      </c>
      <c r="E67">
        <v>2180</v>
      </c>
      <c r="F67">
        <v>402</v>
      </c>
      <c r="G67">
        <v>6</v>
      </c>
      <c r="H67">
        <v>0</v>
      </c>
      <c r="I67">
        <v>2.29</v>
      </c>
      <c r="J67">
        <v>84.97</v>
      </c>
      <c r="K67" s="1">
        <f t="shared" ref="K67:K130" si="5">IF(OR(J67&lt;$J$201,J67&gt;$J$202), $J$202,J67)</f>
        <v>84.97</v>
      </c>
      <c r="L67">
        <v>2.69</v>
      </c>
      <c r="M67">
        <f t="shared" ref="M67:M130" si="6">IF(OR(L67&lt;$L$201,L67&gt;$L$202), $L$202,L67)</f>
        <v>2.69</v>
      </c>
      <c r="N67">
        <v>16157</v>
      </c>
      <c r="O67">
        <f t="shared" ref="O67:O130" si="7">IF(OR(N67&lt;$N$201,N67&gt;$N$202), $N$202,N67)</f>
        <v>16157</v>
      </c>
      <c r="P67">
        <v>953</v>
      </c>
      <c r="Q67">
        <f t="shared" ref="Q67:Q130" si="8">IF(OR(P67&lt;$P$201,P67&gt;$P$202), $P$202,P67)</f>
        <v>953</v>
      </c>
      <c r="R67">
        <v>5.9</v>
      </c>
      <c r="S67">
        <f t="shared" ref="S67:S130" si="9">IF(OR(R67&lt;$R$201,R67&gt;$R$202), $R$202,R67)</f>
        <v>5.9</v>
      </c>
      <c r="T67" t="s">
        <v>20</v>
      </c>
    </row>
    <row r="68" spans="1:20" ht="15.6" x14ac:dyDescent="0.3">
      <c r="A68" t="s">
        <v>202</v>
      </c>
      <c r="B68">
        <v>15988</v>
      </c>
      <c r="C68">
        <v>146</v>
      </c>
      <c r="D68">
        <v>9959</v>
      </c>
      <c r="E68">
        <v>5883</v>
      </c>
      <c r="F68">
        <v>525</v>
      </c>
      <c r="G68">
        <v>4</v>
      </c>
      <c r="H68">
        <v>213</v>
      </c>
      <c r="I68">
        <v>0.91</v>
      </c>
      <c r="J68">
        <v>62.29</v>
      </c>
      <c r="K68" s="1">
        <f t="shared" si="5"/>
        <v>62.29</v>
      </c>
      <c r="L68">
        <v>1.47</v>
      </c>
      <c r="M68">
        <f t="shared" si="6"/>
        <v>1.47</v>
      </c>
      <c r="N68">
        <v>12334</v>
      </c>
      <c r="O68">
        <f t="shared" si="7"/>
        <v>12334</v>
      </c>
      <c r="P68">
        <v>3654</v>
      </c>
      <c r="Q68">
        <f t="shared" si="8"/>
        <v>3654</v>
      </c>
      <c r="R68">
        <v>29.63</v>
      </c>
      <c r="S68">
        <f t="shared" si="9"/>
        <v>29.63</v>
      </c>
      <c r="T68" t="s">
        <v>24</v>
      </c>
    </row>
    <row r="69" spans="1:20" ht="15.6" x14ac:dyDescent="0.3">
      <c r="A69" t="s">
        <v>63</v>
      </c>
      <c r="B69">
        <v>15841</v>
      </c>
      <c r="C69">
        <v>115</v>
      </c>
      <c r="D69">
        <v>3824</v>
      </c>
      <c r="E69">
        <v>11902</v>
      </c>
      <c r="F69">
        <v>612</v>
      </c>
      <c r="G69">
        <v>11</v>
      </c>
      <c r="H69">
        <v>88</v>
      </c>
      <c r="I69">
        <v>0.73</v>
      </c>
      <c r="J69">
        <v>24.14</v>
      </c>
      <c r="K69" s="1">
        <f t="shared" si="5"/>
        <v>24.14</v>
      </c>
      <c r="L69">
        <v>3.01</v>
      </c>
      <c r="M69">
        <f t="shared" si="6"/>
        <v>3.01</v>
      </c>
      <c r="N69">
        <v>11534</v>
      </c>
      <c r="O69">
        <f t="shared" si="7"/>
        <v>11534</v>
      </c>
      <c r="P69">
        <v>4307</v>
      </c>
      <c r="Q69">
        <f t="shared" si="8"/>
        <v>4307</v>
      </c>
      <c r="R69">
        <v>37.340000000000003</v>
      </c>
      <c r="S69">
        <f t="shared" si="9"/>
        <v>37.340000000000003</v>
      </c>
      <c r="T69" t="s">
        <v>24</v>
      </c>
    </row>
    <row r="70" spans="1:20" ht="15.6" x14ac:dyDescent="0.3">
      <c r="A70" t="s">
        <v>64</v>
      </c>
      <c r="B70">
        <v>15655</v>
      </c>
      <c r="C70">
        <v>96</v>
      </c>
      <c r="D70">
        <v>10361</v>
      </c>
      <c r="E70">
        <v>5198</v>
      </c>
      <c r="F70">
        <v>59</v>
      </c>
      <c r="G70">
        <v>0</v>
      </c>
      <c r="H70">
        <v>183</v>
      </c>
      <c r="I70">
        <v>0.61</v>
      </c>
      <c r="J70">
        <v>66.180000000000007</v>
      </c>
      <c r="K70" s="1">
        <f t="shared" si="5"/>
        <v>66.180000000000007</v>
      </c>
      <c r="L70">
        <v>0.93</v>
      </c>
      <c r="M70">
        <f t="shared" si="6"/>
        <v>0.93</v>
      </c>
      <c r="N70">
        <v>14312</v>
      </c>
      <c r="O70">
        <f t="shared" si="7"/>
        <v>14312</v>
      </c>
      <c r="P70">
        <v>1343</v>
      </c>
      <c r="Q70">
        <f t="shared" si="8"/>
        <v>1343</v>
      </c>
      <c r="R70">
        <v>9.3800000000000008</v>
      </c>
      <c r="S70">
        <f t="shared" si="9"/>
        <v>9.3800000000000008</v>
      </c>
      <c r="T70" t="s">
        <v>20</v>
      </c>
    </row>
    <row r="71" spans="1:20" ht="15.6" x14ac:dyDescent="0.3">
      <c r="A71" t="s">
        <v>68</v>
      </c>
      <c r="B71">
        <v>15516</v>
      </c>
      <c r="C71">
        <v>373</v>
      </c>
      <c r="D71">
        <v>11428</v>
      </c>
      <c r="E71">
        <v>3715</v>
      </c>
      <c r="F71">
        <v>192</v>
      </c>
      <c r="G71">
        <v>2</v>
      </c>
      <c r="H71">
        <v>0</v>
      </c>
      <c r="I71">
        <v>2.4</v>
      </c>
      <c r="J71">
        <v>73.650000000000006</v>
      </c>
      <c r="K71" s="1">
        <f t="shared" si="5"/>
        <v>73.650000000000006</v>
      </c>
      <c r="L71">
        <v>3.26</v>
      </c>
      <c r="M71">
        <f t="shared" si="6"/>
        <v>3.26</v>
      </c>
      <c r="N71">
        <v>14098</v>
      </c>
      <c r="O71">
        <f t="shared" si="7"/>
        <v>14098</v>
      </c>
      <c r="P71">
        <v>1418</v>
      </c>
      <c r="Q71">
        <f t="shared" si="8"/>
        <v>1418</v>
      </c>
      <c r="R71">
        <v>10.06</v>
      </c>
      <c r="S71">
        <f t="shared" si="9"/>
        <v>10.06</v>
      </c>
      <c r="T71" t="s">
        <v>18</v>
      </c>
    </row>
    <row r="72" spans="1:20" ht="15.6" x14ac:dyDescent="0.3">
      <c r="A72" t="s">
        <v>27</v>
      </c>
      <c r="B72">
        <v>15303</v>
      </c>
      <c r="C72">
        <v>167</v>
      </c>
      <c r="D72">
        <v>9311</v>
      </c>
      <c r="E72">
        <v>5825</v>
      </c>
      <c r="F72">
        <v>368</v>
      </c>
      <c r="G72">
        <v>6</v>
      </c>
      <c r="H72">
        <v>137</v>
      </c>
      <c r="I72">
        <v>1.0900000000000001</v>
      </c>
      <c r="J72">
        <v>60.84</v>
      </c>
      <c r="K72" s="1">
        <f t="shared" si="5"/>
        <v>60.84</v>
      </c>
      <c r="L72">
        <v>1.79</v>
      </c>
      <c r="M72">
        <f t="shared" si="6"/>
        <v>1.79</v>
      </c>
      <c r="N72">
        <v>12428</v>
      </c>
      <c r="O72">
        <f t="shared" si="7"/>
        <v>12428</v>
      </c>
      <c r="P72">
        <v>2875</v>
      </c>
      <c r="Q72">
        <f t="shared" si="8"/>
        <v>2875</v>
      </c>
      <c r="R72">
        <v>23.13</v>
      </c>
      <c r="S72">
        <f t="shared" si="9"/>
        <v>23.13</v>
      </c>
      <c r="T72" t="s">
        <v>28</v>
      </c>
    </row>
    <row r="73" spans="1:20" ht="15.6" x14ac:dyDescent="0.3">
      <c r="A73" t="s">
        <v>75</v>
      </c>
      <c r="B73">
        <v>15035</v>
      </c>
      <c r="C73">
        <v>408</v>
      </c>
      <c r="D73">
        <v>7778</v>
      </c>
      <c r="E73">
        <v>6849</v>
      </c>
      <c r="F73">
        <v>405</v>
      </c>
      <c r="G73">
        <v>8</v>
      </c>
      <c r="H73">
        <v>130</v>
      </c>
      <c r="I73">
        <v>2.71</v>
      </c>
      <c r="J73">
        <v>51.73</v>
      </c>
      <c r="K73" s="1">
        <f t="shared" si="5"/>
        <v>51.73</v>
      </c>
      <c r="L73">
        <v>5.25</v>
      </c>
      <c r="M73">
        <f t="shared" si="6"/>
        <v>5.25</v>
      </c>
      <c r="N73">
        <v>12207</v>
      </c>
      <c r="O73">
        <f t="shared" si="7"/>
        <v>12207</v>
      </c>
      <c r="P73">
        <v>2828</v>
      </c>
      <c r="Q73">
        <f t="shared" si="8"/>
        <v>2828</v>
      </c>
      <c r="R73">
        <v>23.17</v>
      </c>
      <c r="S73">
        <f t="shared" si="9"/>
        <v>23.17</v>
      </c>
      <c r="T73" t="s">
        <v>24</v>
      </c>
    </row>
    <row r="74" spans="1:20" ht="15.6" x14ac:dyDescent="0.3">
      <c r="A74" t="s">
        <v>80</v>
      </c>
      <c r="B74">
        <v>14547</v>
      </c>
      <c r="C74">
        <v>228</v>
      </c>
      <c r="D74">
        <v>6386</v>
      </c>
      <c r="E74">
        <v>7933</v>
      </c>
      <c r="F74">
        <v>579</v>
      </c>
      <c r="G74">
        <v>5</v>
      </c>
      <c r="H74">
        <v>170</v>
      </c>
      <c r="I74">
        <v>1.57</v>
      </c>
      <c r="J74">
        <v>43.9</v>
      </c>
      <c r="K74" s="1">
        <f t="shared" si="5"/>
        <v>43.9</v>
      </c>
      <c r="L74">
        <v>3.57</v>
      </c>
      <c r="M74">
        <f t="shared" si="6"/>
        <v>3.57</v>
      </c>
      <c r="N74">
        <v>10207</v>
      </c>
      <c r="O74">
        <f t="shared" si="7"/>
        <v>10207</v>
      </c>
      <c r="P74">
        <v>4340</v>
      </c>
      <c r="Q74">
        <f t="shared" si="8"/>
        <v>4340</v>
      </c>
      <c r="R74">
        <v>42.52</v>
      </c>
      <c r="S74">
        <f t="shared" si="9"/>
        <v>37.975000000000001</v>
      </c>
      <c r="T74" t="s">
        <v>20</v>
      </c>
    </row>
    <row r="75" spans="1:20" ht="15.6" x14ac:dyDescent="0.3">
      <c r="A75" t="s">
        <v>177</v>
      </c>
      <c r="B75">
        <v>14203</v>
      </c>
      <c r="C75">
        <v>300</v>
      </c>
      <c r="D75">
        <v>13007</v>
      </c>
      <c r="E75">
        <v>896</v>
      </c>
      <c r="F75">
        <v>28</v>
      </c>
      <c r="G75">
        <v>1</v>
      </c>
      <c r="H75">
        <v>102</v>
      </c>
      <c r="I75">
        <v>2.11</v>
      </c>
      <c r="J75">
        <v>91.58</v>
      </c>
      <c r="K75" s="1">
        <f t="shared" si="5"/>
        <v>91.58</v>
      </c>
      <c r="L75">
        <v>2.31</v>
      </c>
      <c r="M75">
        <f t="shared" si="6"/>
        <v>2.31</v>
      </c>
      <c r="N75">
        <v>13816</v>
      </c>
      <c r="O75">
        <f t="shared" si="7"/>
        <v>13816</v>
      </c>
      <c r="P75">
        <v>387</v>
      </c>
      <c r="Q75">
        <f t="shared" si="8"/>
        <v>387</v>
      </c>
      <c r="R75">
        <v>2.8</v>
      </c>
      <c r="S75">
        <f t="shared" si="9"/>
        <v>2.8</v>
      </c>
      <c r="T75" t="s">
        <v>28</v>
      </c>
    </row>
    <row r="76" spans="1:20" ht="15.6" x14ac:dyDescent="0.3">
      <c r="A76" t="s">
        <v>69</v>
      </c>
      <c r="B76">
        <v>13761</v>
      </c>
      <c r="C76">
        <v>613</v>
      </c>
      <c r="D76">
        <v>12605</v>
      </c>
      <c r="E76">
        <v>543</v>
      </c>
      <c r="F76">
        <v>109</v>
      </c>
      <c r="G76">
        <v>0</v>
      </c>
      <c r="H76">
        <v>77</v>
      </c>
      <c r="I76">
        <v>4.45</v>
      </c>
      <c r="J76">
        <v>91.6</v>
      </c>
      <c r="K76" s="1">
        <f t="shared" si="5"/>
        <v>91.6</v>
      </c>
      <c r="L76">
        <v>4.8600000000000003</v>
      </c>
      <c r="M76">
        <f t="shared" si="6"/>
        <v>4.8600000000000003</v>
      </c>
      <c r="N76">
        <v>13453</v>
      </c>
      <c r="O76">
        <f t="shared" si="7"/>
        <v>13453</v>
      </c>
      <c r="P76">
        <v>308</v>
      </c>
      <c r="Q76">
        <f t="shared" si="8"/>
        <v>308</v>
      </c>
      <c r="R76">
        <v>2.29</v>
      </c>
      <c r="S76">
        <f t="shared" si="9"/>
        <v>2.29</v>
      </c>
      <c r="T76" t="s">
        <v>18</v>
      </c>
    </row>
    <row r="77" spans="1:20" ht="15.6" x14ac:dyDescent="0.3">
      <c r="A77" t="s">
        <v>181</v>
      </c>
      <c r="B77">
        <v>11424</v>
      </c>
      <c r="C77">
        <v>720</v>
      </c>
      <c r="D77">
        <v>5939</v>
      </c>
      <c r="E77">
        <v>4765</v>
      </c>
      <c r="F77">
        <v>39</v>
      </c>
      <c r="G77">
        <v>3</v>
      </c>
      <c r="H77">
        <v>49</v>
      </c>
      <c r="I77">
        <v>6.3</v>
      </c>
      <c r="J77">
        <v>51.99</v>
      </c>
      <c r="K77" s="1">
        <f t="shared" si="5"/>
        <v>51.99</v>
      </c>
      <c r="L77">
        <v>12.12</v>
      </c>
      <c r="M77">
        <f t="shared" si="6"/>
        <v>12.12</v>
      </c>
      <c r="N77">
        <v>10992</v>
      </c>
      <c r="O77">
        <f t="shared" si="7"/>
        <v>10992</v>
      </c>
      <c r="P77">
        <v>432</v>
      </c>
      <c r="Q77">
        <f t="shared" si="8"/>
        <v>432</v>
      </c>
      <c r="R77">
        <v>3.93</v>
      </c>
      <c r="S77">
        <f t="shared" si="9"/>
        <v>3.93</v>
      </c>
      <c r="T77" t="s">
        <v>16</v>
      </c>
    </row>
    <row r="78" spans="1:20" ht="15.6" x14ac:dyDescent="0.3">
      <c r="A78" t="s">
        <v>46</v>
      </c>
      <c r="B78">
        <v>10621</v>
      </c>
      <c r="C78">
        <v>347</v>
      </c>
      <c r="D78">
        <v>5585</v>
      </c>
      <c r="E78">
        <v>4689</v>
      </c>
      <c r="F78">
        <v>194</v>
      </c>
      <c r="G78">
        <v>7</v>
      </c>
      <c r="H78">
        <v>230</v>
      </c>
      <c r="I78">
        <v>3.27</v>
      </c>
      <c r="J78">
        <v>52.58</v>
      </c>
      <c r="K78" s="1">
        <f t="shared" si="5"/>
        <v>52.58</v>
      </c>
      <c r="L78">
        <v>6.21</v>
      </c>
      <c r="M78">
        <f t="shared" si="6"/>
        <v>6.21</v>
      </c>
      <c r="N78">
        <v>8929</v>
      </c>
      <c r="O78">
        <f t="shared" si="7"/>
        <v>8929</v>
      </c>
      <c r="P78">
        <v>1692</v>
      </c>
      <c r="Q78">
        <f t="shared" si="8"/>
        <v>1692</v>
      </c>
      <c r="R78">
        <v>18.95</v>
      </c>
      <c r="S78">
        <f t="shared" si="9"/>
        <v>18.95</v>
      </c>
      <c r="T78" t="s">
        <v>18</v>
      </c>
    </row>
    <row r="79" spans="1:20" ht="15.6" x14ac:dyDescent="0.3">
      <c r="A79" t="s">
        <v>204</v>
      </c>
      <c r="B79">
        <v>10621</v>
      </c>
      <c r="C79">
        <v>78</v>
      </c>
      <c r="D79">
        <v>3752</v>
      </c>
      <c r="E79">
        <v>6791</v>
      </c>
      <c r="F79">
        <v>152</v>
      </c>
      <c r="G79">
        <v>2</v>
      </c>
      <c r="H79">
        <v>0</v>
      </c>
      <c r="I79">
        <v>0.73</v>
      </c>
      <c r="J79">
        <v>35.33</v>
      </c>
      <c r="K79" s="1">
        <f t="shared" si="5"/>
        <v>35.33</v>
      </c>
      <c r="L79">
        <v>2.08</v>
      </c>
      <c r="M79">
        <f t="shared" si="6"/>
        <v>2.08</v>
      </c>
      <c r="N79">
        <v>8916</v>
      </c>
      <c r="O79">
        <f t="shared" si="7"/>
        <v>8916</v>
      </c>
      <c r="P79">
        <v>1705</v>
      </c>
      <c r="Q79">
        <f t="shared" si="8"/>
        <v>1705</v>
      </c>
      <c r="R79">
        <v>19.12</v>
      </c>
      <c r="S79">
        <f t="shared" si="9"/>
        <v>19.12</v>
      </c>
      <c r="T79" t="s">
        <v>16</v>
      </c>
    </row>
    <row r="80" spans="1:20" ht="15.6" x14ac:dyDescent="0.3">
      <c r="A80" t="s">
        <v>42</v>
      </c>
      <c r="B80">
        <v>10498</v>
      </c>
      <c r="C80">
        <v>294</v>
      </c>
      <c r="D80">
        <v>4930</v>
      </c>
      <c r="E80">
        <v>5274</v>
      </c>
      <c r="F80">
        <v>731</v>
      </c>
      <c r="G80">
        <v>14</v>
      </c>
      <c r="H80">
        <v>375</v>
      </c>
      <c r="I80">
        <v>2.8</v>
      </c>
      <c r="J80">
        <v>46.96</v>
      </c>
      <c r="K80" s="1">
        <f t="shared" si="5"/>
        <v>46.96</v>
      </c>
      <c r="L80">
        <v>5.96</v>
      </c>
      <c r="M80">
        <f t="shared" si="6"/>
        <v>5.96</v>
      </c>
      <c r="N80">
        <v>8479</v>
      </c>
      <c r="O80">
        <f t="shared" si="7"/>
        <v>8479</v>
      </c>
      <c r="P80">
        <v>2019</v>
      </c>
      <c r="Q80">
        <f t="shared" si="8"/>
        <v>2019</v>
      </c>
      <c r="R80">
        <v>23.81</v>
      </c>
      <c r="S80">
        <f t="shared" si="9"/>
        <v>23.81</v>
      </c>
      <c r="T80" t="s">
        <v>18</v>
      </c>
    </row>
    <row r="81" spans="1:20" ht="15.6" x14ac:dyDescent="0.3">
      <c r="A81" t="s">
        <v>147</v>
      </c>
      <c r="B81">
        <v>10213</v>
      </c>
      <c r="C81">
        <v>466</v>
      </c>
      <c r="D81">
        <v>5564</v>
      </c>
      <c r="E81">
        <v>4183</v>
      </c>
      <c r="F81">
        <v>127</v>
      </c>
      <c r="G81">
        <v>6</v>
      </c>
      <c r="H81">
        <v>137</v>
      </c>
      <c r="I81">
        <v>4.5599999999999996</v>
      </c>
      <c r="J81">
        <v>54.48</v>
      </c>
      <c r="K81" s="1">
        <f t="shared" si="5"/>
        <v>54.48</v>
      </c>
      <c r="L81">
        <v>8.3800000000000008</v>
      </c>
      <c r="M81">
        <f t="shared" si="6"/>
        <v>8.3800000000000008</v>
      </c>
      <c r="N81">
        <v>9249</v>
      </c>
      <c r="O81">
        <f t="shared" si="7"/>
        <v>9249</v>
      </c>
      <c r="P81">
        <v>964</v>
      </c>
      <c r="Q81">
        <f t="shared" si="8"/>
        <v>964</v>
      </c>
      <c r="R81">
        <v>10.42</v>
      </c>
      <c r="S81">
        <f t="shared" si="9"/>
        <v>10.42</v>
      </c>
      <c r="T81" t="s">
        <v>18</v>
      </c>
    </row>
    <row r="82" spans="1:20" ht="15.6" x14ac:dyDescent="0.3">
      <c r="A82" t="s">
        <v>168</v>
      </c>
      <c r="B82">
        <v>9764</v>
      </c>
      <c r="C82">
        <v>194</v>
      </c>
      <c r="D82">
        <v>6477</v>
      </c>
      <c r="E82">
        <v>3093</v>
      </c>
      <c r="F82">
        <v>83</v>
      </c>
      <c r="G82">
        <v>3</v>
      </c>
      <c r="H82">
        <v>68</v>
      </c>
      <c r="I82">
        <v>1.99</v>
      </c>
      <c r="J82">
        <v>66.34</v>
      </c>
      <c r="K82" s="1">
        <f t="shared" si="5"/>
        <v>66.34</v>
      </c>
      <c r="L82">
        <v>3</v>
      </c>
      <c r="M82">
        <f t="shared" si="6"/>
        <v>3</v>
      </c>
      <c r="N82">
        <v>8948</v>
      </c>
      <c r="O82">
        <f t="shared" si="7"/>
        <v>8948</v>
      </c>
      <c r="P82">
        <v>816</v>
      </c>
      <c r="Q82">
        <f t="shared" si="8"/>
        <v>816</v>
      </c>
      <c r="R82">
        <v>9.1199999999999992</v>
      </c>
      <c r="S82">
        <f t="shared" si="9"/>
        <v>9.1199999999999992</v>
      </c>
      <c r="T82" t="s">
        <v>20</v>
      </c>
    </row>
    <row r="83" spans="1:20" ht="15.6" x14ac:dyDescent="0.3">
      <c r="A83" t="s">
        <v>125</v>
      </c>
      <c r="B83">
        <v>9690</v>
      </c>
      <c r="C83">
        <v>91</v>
      </c>
      <c r="D83">
        <v>6260</v>
      </c>
      <c r="E83">
        <v>3339</v>
      </c>
      <c r="F83">
        <v>395</v>
      </c>
      <c r="G83">
        <v>6</v>
      </c>
      <c r="H83">
        <v>681</v>
      </c>
      <c r="I83">
        <v>0.94</v>
      </c>
      <c r="J83">
        <v>64.599999999999994</v>
      </c>
      <c r="K83" s="1">
        <f t="shared" si="5"/>
        <v>64.599999999999994</v>
      </c>
      <c r="L83">
        <v>1.45</v>
      </c>
      <c r="M83">
        <f t="shared" si="6"/>
        <v>1.45</v>
      </c>
      <c r="N83">
        <v>7153</v>
      </c>
      <c r="O83">
        <f t="shared" si="7"/>
        <v>7153</v>
      </c>
      <c r="P83">
        <v>2537</v>
      </c>
      <c r="Q83">
        <f t="shared" si="8"/>
        <v>2537</v>
      </c>
      <c r="R83">
        <v>35.47</v>
      </c>
      <c r="S83">
        <f t="shared" si="9"/>
        <v>35.47</v>
      </c>
      <c r="T83" t="s">
        <v>20</v>
      </c>
    </row>
    <row r="84" spans="1:20" ht="15.6" x14ac:dyDescent="0.3">
      <c r="A84" t="s">
        <v>148</v>
      </c>
      <c r="B84">
        <v>9132</v>
      </c>
      <c r="C84">
        <v>255</v>
      </c>
      <c r="D84">
        <v>8752</v>
      </c>
      <c r="E84">
        <v>125</v>
      </c>
      <c r="F84">
        <v>15</v>
      </c>
      <c r="G84">
        <v>0</v>
      </c>
      <c r="H84">
        <v>0</v>
      </c>
      <c r="I84">
        <v>2.79</v>
      </c>
      <c r="J84">
        <v>95.84</v>
      </c>
      <c r="K84" s="1">
        <f t="shared" si="5"/>
        <v>95.84</v>
      </c>
      <c r="L84">
        <v>2.91</v>
      </c>
      <c r="M84">
        <f t="shared" si="6"/>
        <v>2.91</v>
      </c>
      <c r="N84">
        <v>9034</v>
      </c>
      <c r="O84">
        <f t="shared" si="7"/>
        <v>9034</v>
      </c>
      <c r="P84">
        <v>98</v>
      </c>
      <c r="Q84">
        <f t="shared" si="8"/>
        <v>98</v>
      </c>
      <c r="R84">
        <v>1.08</v>
      </c>
      <c r="S84">
        <f t="shared" si="9"/>
        <v>1.08</v>
      </c>
      <c r="T84" t="s">
        <v>18</v>
      </c>
    </row>
    <row r="85" spans="1:20" ht="15.6" x14ac:dyDescent="0.3">
      <c r="A85" t="s">
        <v>127</v>
      </c>
      <c r="B85">
        <v>8904</v>
      </c>
      <c r="C85">
        <v>124</v>
      </c>
      <c r="D85">
        <v>8601</v>
      </c>
      <c r="E85">
        <v>179</v>
      </c>
      <c r="F85">
        <v>7</v>
      </c>
      <c r="G85">
        <v>0</v>
      </c>
      <c r="H85">
        <v>1</v>
      </c>
      <c r="I85">
        <v>1.39</v>
      </c>
      <c r="J85">
        <v>96.6</v>
      </c>
      <c r="K85" s="1">
        <f t="shared" si="5"/>
        <v>96.6</v>
      </c>
      <c r="L85">
        <v>1.44</v>
      </c>
      <c r="M85">
        <f t="shared" si="6"/>
        <v>1.44</v>
      </c>
      <c r="N85">
        <v>8800</v>
      </c>
      <c r="O85">
        <f t="shared" si="7"/>
        <v>8800</v>
      </c>
      <c r="P85">
        <v>104</v>
      </c>
      <c r="Q85">
        <f t="shared" si="8"/>
        <v>104</v>
      </c>
      <c r="R85">
        <v>1.18</v>
      </c>
      <c r="S85">
        <f t="shared" si="9"/>
        <v>1.18</v>
      </c>
      <c r="T85" t="s">
        <v>28</v>
      </c>
    </row>
    <row r="86" spans="1:20" ht="15.6" x14ac:dyDescent="0.3">
      <c r="A86" t="s">
        <v>62</v>
      </c>
      <c r="B86">
        <v>8844</v>
      </c>
      <c r="C86">
        <v>208</v>
      </c>
      <c r="D86">
        <v>5700</v>
      </c>
      <c r="E86">
        <v>2936</v>
      </c>
      <c r="F86">
        <v>13</v>
      </c>
      <c r="G86">
        <v>4</v>
      </c>
      <c r="H86">
        <v>190</v>
      </c>
      <c r="I86">
        <v>2.35</v>
      </c>
      <c r="J86">
        <v>64.45</v>
      </c>
      <c r="K86" s="1">
        <f t="shared" si="5"/>
        <v>64.45</v>
      </c>
      <c r="L86">
        <v>3.65</v>
      </c>
      <c r="M86">
        <f t="shared" si="6"/>
        <v>3.65</v>
      </c>
      <c r="N86">
        <v>8443</v>
      </c>
      <c r="O86">
        <f t="shared" si="7"/>
        <v>8443</v>
      </c>
      <c r="P86">
        <v>401</v>
      </c>
      <c r="Q86">
        <f t="shared" si="8"/>
        <v>401</v>
      </c>
      <c r="R86">
        <v>4.75</v>
      </c>
      <c r="S86">
        <f t="shared" si="9"/>
        <v>4.75</v>
      </c>
      <c r="T86" t="s">
        <v>20</v>
      </c>
    </row>
    <row r="87" spans="1:20" ht="15.6" x14ac:dyDescent="0.3">
      <c r="A87" t="s">
        <v>113</v>
      </c>
      <c r="B87">
        <v>7413</v>
      </c>
      <c r="C87">
        <v>185</v>
      </c>
      <c r="D87">
        <v>4027</v>
      </c>
      <c r="E87">
        <v>3201</v>
      </c>
      <c r="F87">
        <v>496</v>
      </c>
      <c r="G87">
        <v>16</v>
      </c>
      <c r="H87">
        <v>274</v>
      </c>
      <c r="I87">
        <v>2.5</v>
      </c>
      <c r="J87">
        <v>54.32</v>
      </c>
      <c r="K87" s="1">
        <f t="shared" si="5"/>
        <v>54.32</v>
      </c>
      <c r="L87">
        <v>4.59</v>
      </c>
      <c r="M87">
        <f t="shared" si="6"/>
        <v>4.59</v>
      </c>
      <c r="N87">
        <v>5877</v>
      </c>
      <c r="O87">
        <f t="shared" si="7"/>
        <v>5877</v>
      </c>
      <c r="P87">
        <v>1536</v>
      </c>
      <c r="Q87">
        <f t="shared" si="8"/>
        <v>1536</v>
      </c>
      <c r="R87">
        <v>26.14</v>
      </c>
      <c r="S87">
        <f t="shared" si="9"/>
        <v>26.14</v>
      </c>
      <c r="T87" t="s">
        <v>18</v>
      </c>
    </row>
    <row r="88" spans="1:20" ht="15.6" x14ac:dyDescent="0.3">
      <c r="A88" t="s">
        <v>82</v>
      </c>
      <c r="B88">
        <v>7398</v>
      </c>
      <c r="C88">
        <v>329</v>
      </c>
      <c r="D88">
        <v>6920</v>
      </c>
      <c r="E88">
        <v>149</v>
      </c>
      <c r="F88">
        <v>5</v>
      </c>
      <c r="G88">
        <v>0</v>
      </c>
      <c r="H88">
        <v>0</v>
      </c>
      <c r="I88">
        <v>4.45</v>
      </c>
      <c r="J88">
        <v>93.54</v>
      </c>
      <c r="K88" s="1">
        <f t="shared" si="5"/>
        <v>93.54</v>
      </c>
      <c r="L88">
        <v>4.75</v>
      </c>
      <c r="M88">
        <f t="shared" si="6"/>
        <v>4.75</v>
      </c>
      <c r="N88">
        <v>7340</v>
      </c>
      <c r="O88">
        <f t="shared" si="7"/>
        <v>7340</v>
      </c>
      <c r="P88">
        <v>58</v>
      </c>
      <c r="Q88">
        <f t="shared" si="8"/>
        <v>58</v>
      </c>
      <c r="R88">
        <v>0.79</v>
      </c>
      <c r="S88">
        <f t="shared" si="9"/>
        <v>0.79</v>
      </c>
      <c r="T88" t="s">
        <v>18</v>
      </c>
    </row>
    <row r="89" spans="1:20" ht="15.6" x14ac:dyDescent="0.3">
      <c r="A89" t="s">
        <v>96</v>
      </c>
      <c r="B89">
        <v>7340</v>
      </c>
      <c r="C89">
        <v>158</v>
      </c>
      <c r="D89">
        <v>4365</v>
      </c>
      <c r="E89">
        <v>2817</v>
      </c>
      <c r="F89">
        <v>25</v>
      </c>
      <c r="G89">
        <v>1</v>
      </c>
      <c r="H89">
        <v>0</v>
      </c>
      <c r="I89">
        <v>2.15</v>
      </c>
      <c r="J89">
        <v>59.47</v>
      </c>
      <c r="K89" s="1">
        <f t="shared" si="5"/>
        <v>59.47</v>
      </c>
      <c r="L89">
        <v>3.62</v>
      </c>
      <c r="M89">
        <f t="shared" si="6"/>
        <v>3.62</v>
      </c>
      <c r="N89">
        <v>7053</v>
      </c>
      <c r="O89">
        <f t="shared" si="7"/>
        <v>7053</v>
      </c>
      <c r="P89">
        <v>287</v>
      </c>
      <c r="Q89">
        <f t="shared" si="8"/>
        <v>287</v>
      </c>
      <c r="R89">
        <v>4.07</v>
      </c>
      <c r="S89">
        <f t="shared" si="9"/>
        <v>4.07</v>
      </c>
      <c r="T89" t="s">
        <v>24</v>
      </c>
    </row>
    <row r="90" spans="1:20" ht="15.6" x14ac:dyDescent="0.3">
      <c r="A90" t="s">
        <v>187</v>
      </c>
      <c r="B90">
        <v>7235</v>
      </c>
      <c r="C90">
        <v>60</v>
      </c>
      <c r="D90">
        <v>6028</v>
      </c>
      <c r="E90">
        <v>1147</v>
      </c>
      <c r="F90">
        <v>43</v>
      </c>
      <c r="G90">
        <v>1</v>
      </c>
      <c r="H90">
        <v>58</v>
      </c>
      <c r="I90">
        <v>0.83</v>
      </c>
      <c r="J90">
        <v>83.32</v>
      </c>
      <c r="K90" s="1">
        <f t="shared" si="5"/>
        <v>83.32</v>
      </c>
      <c r="L90">
        <v>1</v>
      </c>
      <c r="M90">
        <f t="shared" si="6"/>
        <v>1</v>
      </c>
      <c r="N90">
        <v>6921</v>
      </c>
      <c r="O90">
        <f t="shared" si="7"/>
        <v>6921</v>
      </c>
      <c r="P90">
        <v>314</v>
      </c>
      <c r="Q90">
        <f t="shared" si="8"/>
        <v>314</v>
      </c>
      <c r="R90">
        <v>4.54</v>
      </c>
      <c r="S90">
        <f t="shared" si="9"/>
        <v>4.54</v>
      </c>
      <c r="T90" t="s">
        <v>18</v>
      </c>
    </row>
    <row r="91" spans="1:20" ht="15.6" x14ac:dyDescent="0.3">
      <c r="A91" t="s">
        <v>84</v>
      </c>
      <c r="B91">
        <v>7189</v>
      </c>
      <c r="C91">
        <v>49</v>
      </c>
      <c r="D91">
        <v>4682</v>
      </c>
      <c r="E91">
        <v>2458</v>
      </c>
      <c r="F91">
        <v>205</v>
      </c>
      <c r="G91">
        <v>0</v>
      </c>
      <c r="H91">
        <v>219</v>
      </c>
      <c r="I91">
        <v>0.68</v>
      </c>
      <c r="J91">
        <v>65.13</v>
      </c>
      <c r="K91" s="1">
        <f t="shared" si="5"/>
        <v>65.13</v>
      </c>
      <c r="L91">
        <v>1.05</v>
      </c>
      <c r="M91">
        <f t="shared" si="6"/>
        <v>1.05</v>
      </c>
      <c r="N91">
        <v>6433</v>
      </c>
      <c r="O91">
        <f t="shared" si="7"/>
        <v>6433</v>
      </c>
      <c r="P91">
        <v>756</v>
      </c>
      <c r="Q91">
        <f t="shared" si="8"/>
        <v>756</v>
      </c>
      <c r="R91">
        <v>11.75</v>
      </c>
      <c r="S91">
        <f t="shared" si="9"/>
        <v>11.75</v>
      </c>
      <c r="T91" t="s">
        <v>20</v>
      </c>
    </row>
    <row r="92" spans="1:20" ht="15.6" x14ac:dyDescent="0.3">
      <c r="A92" t="s">
        <v>93</v>
      </c>
      <c r="B92">
        <v>7055</v>
      </c>
      <c r="C92">
        <v>45</v>
      </c>
      <c r="D92">
        <v>6257</v>
      </c>
      <c r="E92">
        <v>753</v>
      </c>
      <c r="F92">
        <v>47</v>
      </c>
      <c r="G92">
        <v>2</v>
      </c>
      <c r="H92">
        <v>105</v>
      </c>
      <c r="I92">
        <v>0.64</v>
      </c>
      <c r="J92">
        <v>88.69</v>
      </c>
      <c r="K92" s="1">
        <f t="shared" si="5"/>
        <v>88.69</v>
      </c>
      <c r="L92">
        <v>0.72</v>
      </c>
      <c r="M92">
        <f t="shared" si="6"/>
        <v>0.72</v>
      </c>
      <c r="N92">
        <v>6590</v>
      </c>
      <c r="O92">
        <f t="shared" si="7"/>
        <v>6590</v>
      </c>
      <c r="P92">
        <v>465</v>
      </c>
      <c r="Q92">
        <f t="shared" si="8"/>
        <v>465</v>
      </c>
      <c r="R92">
        <v>7.06</v>
      </c>
      <c r="S92">
        <f t="shared" si="9"/>
        <v>7.06</v>
      </c>
      <c r="T92" t="s">
        <v>20</v>
      </c>
    </row>
    <row r="93" spans="1:20" ht="15.6" x14ac:dyDescent="0.3">
      <c r="A93" t="s">
        <v>124</v>
      </c>
      <c r="B93">
        <v>6321</v>
      </c>
      <c r="C93">
        <v>112</v>
      </c>
      <c r="D93">
        <v>4825</v>
      </c>
      <c r="E93">
        <v>1384</v>
      </c>
      <c r="F93">
        <v>49</v>
      </c>
      <c r="G93">
        <v>0</v>
      </c>
      <c r="H93">
        <v>178</v>
      </c>
      <c r="I93">
        <v>1.77</v>
      </c>
      <c r="J93">
        <v>76.33</v>
      </c>
      <c r="K93" s="1">
        <f t="shared" si="5"/>
        <v>76.33</v>
      </c>
      <c r="L93">
        <v>2.3199999999999998</v>
      </c>
      <c r="M93">
        <f t="shared" si="6"/>
        <v>2.3199999999999998</v>
      </c>
      <c r="N93">
        <v>5639</v>
      </c>
      <c r="O93">
        <f t="shared" si="7"/>
        <v>5639</v>
      </c>
      <c r="P93">
        <v>682</v>
      </c>
      <c r="Q93">
        <f t="shared" si="8"/>
        <v>682</v>
      </c>
      <c r="R93">
        <v>12.09</v>
      </c>
      <c r="S93">
        <f t="shared" si="9"/>
        <v>12.09</v>
      </c>
      <c r="T93" t="s">
        <v>18</v>
      </c>
    </row>
    <row r="94" spans="1:20" ht="15.6" x14ac:dyDescent="0.3">
      <c r="A94" t="s">
        <v>131</v>
      </c>
      <c r="B94">
        <v>6208</v>
      </c>
      <c r="C94">
        <v>156</v>
      </c>
      <c r="D94">
        <v>4653</v>
      </c>
      <c r="E94">
        <v>1399</v>
      </c>
      <c r="F94">
        <v>37</v>
      </c>
      <c r="G94">
        <v>0</v>
      </c>
      <c r="H94">
        <v>223</v>
      </c>
      <c r="I94">
        <v>2.5099999999999998</v>
      </c>
      <c r="J94">
        <v>74.95</v>
      </c>
      <c r="K94" s="1">
        <f t="shared" si="5"/>
        <v>74.95</v>
      </c>
      <c r="L94">
        <v>3.35</v>
      </c>
      <c r="M94">
        <f t="shared" si="6"/>
        <v>3.35</v>
      </c>
      <c r="N94">
        <v>5923</v>
      </c>
      <c r="O94">
        <f t="shared" si="7"/>
        <v>5923</v>
      </c>
      <c r="P94">
        <v>285</v>
      </c>
      <c r="Q94">
        <f t="shared" si="8"/>
        <v>285</v>
      </c>
      <c r="R94">
        <v>4.8099999999999996</v>
      </c>
      <c r="S94">
        <f t="shared" si="9"/>
        <v>4.8099999999999996</v>
      </c>
      <c r="T94" t="s">
        <v>20</v>
      </c>
    </row>
    <row r="95" spans="1:20" ht="15.6" x14ac:dyDescent="0.3">
      <c r="A95" t="s">
        <v>70</v>
      </c>
      <c r="B95">
        <v>5059</v>
      </c>
      <c r="C95">
        <v>58</v>
      </c>
      <c r="D95">
        <v>4977</v>
      </c>
      <c r="E95">
        <v>24</v>
      </c>
      <c r="F95">
        <v>9</v>
      </c>
      <c r="G95">
        <v>0</v>
      </c>
      <c r="H95">
        <v>11</v>
      </c>
      <c r="I95">
        <v>1.1499999999999999</v>
      </c>
      <c r="J95">
        <v>98.38</v>
      </c>
      <c r="K95" s="1">
        <f t="shared" si="5"/>
        <v>98.38</v>
      </c>
      <c r="L95">
        <v>1.17</v>
      </c>
      <c r="M95">
        <f t="shared" si="6"/>
        <v>1.17</v>
      </c>
      <c r="N95">
        <v>5020</v>
      </c>
      <c r="O95">
        <f t="shared" si="7"/>
        <v>5020</v>
      </c>
      <c r="P95">
        <v>39</v>
      </c>
      <c r="Q95">
        <f t="shared" si="8"/>
        <v>39</v>
      </c>
      <c r="R95">
        <v>0.78</v>
      </c>
      <c r="S95">
        <f t="shared" si="9"/>
        <v>0.78</v>
      </c>
      <c r="T95" t="s">
        <v>16</v>
      </c>
    </row>
    <row r="96" spans="1:20" ht="15.6" x14ac:dyDescent="0.3">
      <c r="A96" t="s">
        <v>65</v>
      </c>
      <c r="B96">
        <v>4881</v>
      </c>
      <c r="C96">
        <v>139</v>
      </c>
      <c r="D96">
        <v>3936</v>
      </c>
      <c r="E96">
        <v>806</v>
      </c>
      <c r="F96">
        <v>24</v>
      </c>
      <c r="G96">
        <v>3</v>
      </c>
      <c r="H96">
        <v>70</v>
      </c>
      <c r="I96">
        <v>2.85</v>
      </c>
      <c r="J96">
        <v>80.64</v>
      </c>
      <c r="K96" s="1">
        <f t="shared" si="5"/>
        <v>80.64</v>
      </c>
      <c r="L96">
        <v>3.53</v>
      </c>
      <c r="M96">
        <f t="shared" si="6"/>
        <v>3.53</v>
      </c>
      <c r="N96">
        <v>4370</v>
      </c>
      <c r="O96">
        <f t="shared" si="7"/>
        <v>4370</v>
      </c>
      <c r="P96">
        <v>511</v>
      </c>
      <c r="Q96">
        <f t="shared" si="8"/>
        <v>511</v>
      </c>
      <c r="R96">
        <v>11.69</v>
      </c>
      <c r="S96">
        <f t="shared" si="9"/>
        <v>11.69</v>
      </c>
      <c r="T96" t="s">
        <v>18</v>
      </c>
    </row>
    <row r="97" spans="1:20" ht="15.6" x14ac:dyDescent="0.3">
      <c r="A97" t="s">
        <v>17</v>
      </c>
      <c r="B97">
        <v>4880</v>
      </c>
      <c r="C97">
        <v>144</v>
      </c>
      <c r="D97">
        <v>2745</v>
      </c>
      <c r="E97">
        <v>1991</v>
      </c>
      <c r="F97">
        <v>117</v>
      </c>
      <c r="G97">
        <v>6</v>
      </c>
      <c r="H97">
        <v>63</v>
      </c>
      <c r="I97">
        <v>2.95</v>
      </c>
      <c r="J97">
        <v>56.25</v>
      </c>
      <c r="K97" s="1">
        <f t="shared" si="5"/>
        <v>56.25</v>
      </c>
      <c r="L97">
        <v>5.25</v>
      </c>
      <c r="M97">
        <f t="shared" si="6"/>
        <v>5.25</v>
      </c>
      <c r="N97">
        <v>4171</v>
      </c>
      <c r="O97">
        <f t="shared" si="7"/>
        <v>4171</v>
      </c>
      <c r="P97">
        <v>709</v>
      </c>
      <c r="Q97">
        <f t="shared" si="8"/>
        <v>709</v>
      </c>
      <c r="R97">
        <v>17</v>
      </c>
      <c r="S97">
        <f t="shared" si="9"/>
        <v>17</v>
      </c>
      <c r="T97" t="s">
        <v>18</v>
      </c>
    </row>
    <row r="98" spans="1:20" ht="15.6" x14ac:dyDescent="0.3">
      <c r="A98" t="s">
        <v>55</v>
      </c>
      <c r="B98">
        <v>4599</v>
      </c>
      <c r="C98">
        <v>59</v>
      </c>
      <c r="D98">
        <v>1546</v>
      </c>
      <c r="E98">
        <v>2994</v>
      </c>
      <c r="F98">
        <v>0</v>
      </c>
      <c r="G98">
        <v>0</v>
      </c>
      <c r="H98">
        <v>0</v>
      </c>
      <c r="I98">
        <v>1.28</v>
      </c>
      <c r="J98">
        <v>33.619999999999997</v>
      </c>
      <c r="K98" s="1">
        <f t="shared" si="5"/>
        <v>33.619999999999997</v>
      </c>
      <c r="L98">
        <v>3.82</v>
      </c>
      <c r="M98">
        <f t="shared" si="6"/>
        <v>3.82</v>
      </c>
      <c r="N98">
        <v>4548</v>
      </c>
      <c r="O98">
        <f t="shared" si="7"/>
        <v>4548</v>
      </c>
      <c r="P98">
        <v>51</v>
      </c>
      <c r="Q98">
        <f t="shared" si="8"/>
        <v>51</v>
      </c>
      <c r="R98">
        <v>1.1200000000000001</v>
      </c>
      <c r="S98">
        <f t="shared" si="9"/>
        <v>1.1200000000000001</v>
      </c>
      <c r="T98" t="s">
        <v>20</v>
      </c>
    </row>
    <row r="99" spans="1:20" ht="15.6" x14ac:dyDescent="0.3">
      <c r="A99" t="s">
        <v>207</v>
      </c>
      <c r="B99">
        <v>4552</v>
      </c>
      <c r="C99">
        <v>140</v>
      </c>
      <c r="D99">
        <v>2815</v>
      </c>
      <c r="E99">
        <v>1597</v>
      </c>
      <c r="F99">
        <v>71</v>
      </c>
      <c r="G99">
        <v>1</v>
      </c>
      <c r="H99">
        <v>465</v>
      </c>
      <c r="I99">
        <v>3.08</v>
      </c>
      <c r="J99">
        <v>61.84</v>
      </c>
      <c r="K99" s="1">
        <f t="shared" si="5"/>
        <v>61.84</v>
      </c>
      <c r="L99">
        <v>4.97</v>
      </c>
      <c r="M99">
        <f t="shared" si="6"/>
        <v>4.97</v>
      </c>
      <c r="N99">
        <v>3326</v>
      </c>
      <c r="O99">
        <f t="shared" si="7"/>
        <v>3326</v>
      </c>
      <c r="P99">
        <v>1226</v>
      </c>
      <c r="Q99">
        <f t="shared" si="8"/>
        <v>1226</v>
      </c>
      <c r="R99">
        <v>36.86</v>
      </c>
      <c r="S99">
        <f t="shared" si="9"/>
        <v>36.86</v>
      </c>
      <c r="T99" t="s">
        <v>20</v>
      </c>
    </row>
    <row r="100" spans="1:20" ht="15.6" x14ac:dyDescent="0.3">
      <c r="A100" t="s">
        <v>153</v>
      </c>
      <c r="B100">
        <v>4548</v>
      </c>
      <c r="C100">
        <v>43</v>
      </c>
      <c r="D100">
        <v>2905</v>
      </c>
      <c r="E100">
        <v>1600</v>
      </c>
      <c r="F100">
        <v>104</v>
      </c>
      <c r="G100">
        <v>2</v>
      </c>
      <c r="H100">
        <v>111</v>
      </c>
      <c r="I100">
        <v>0.95</v>
      </c>
      <c r="J100">
        <v>63.87</v>
      </c>
      <c r="K100" s="1">
        <f t="shared" si="5"/>
        <v>63.87</v>
      </c>
      <c r="L100">
        <v>1.48</v>
      </c>
      <c r="M100">
        <f t="shared" si="6"/>
        <v>1.48</v>
      </c>
      <c r="N100">
        <v>3748</v>
      </c>
      <c r="O100">
        <f t="shared" si="7"/>
        <v>3748</v>
      </c>
      <c r="P100">
        <v>800</v>
      </c>
      <c r="Q100">
        <f t="shared" si="8"/>
        <v>800</v>
      </c>
      <c r="R100">
        <v>21.34</v>
      </c>
      <c r="S100">
        <f t="shared" si="9"/>
        <v>21.34</v>
      </c>
      <c r="T100" t="s">
        <v>24</v>
      </c>
    </row>
    <row r="101" spans="1:20" ht="15.6" x14ac:dyDescent="0.3">
      <c r="A101" t="s">
        <v>99</v>
      </c>
      <c r="B101">
        <v>4448</v>
      </c>
      <c r="C101">
        <v>596</v>
      </c>
      <c r="D101">
        <v>3329</v>
      </c>
      <c r="E101">
        <v>523</v>
      </c>
      <c r="F101">
        <v>13</v>
      </c>
      <c r="G101">
        <v>0</v>
      </c>
      <c r="H101">
        <v>0</v>
      </c>
      <c r="I101">
        <v>13.4</v>
      </c>
      <c r="J101">
        <v>74.84</v>
      </c>
      <c r="K101" s="1">
        <f t="shared" si="5"/>
        <v>74.84</v>
      </c>
      <c r="L101">
        <v>17.899999999999999</v>
      </c>
      <c r="M101">
        <f t="shared" si="6"/>
        <v>13.4175</v>
      </c>
      <c r="N101">
        <v>4339</v>
      </c>
      <c r="O101">
        <f t="shared" si="7"/>
        <v>4339</v>
      </c>
      <c r="P101">
        <v>109</v>
      </c>
      <c r="Q101">
        <f t="shared" si="8"/>
        <v>109</v>
      </c>
      <c r="R101">
        <v>2.5099999999999998</v>
      </c>
      <c r="S101">
        <f t="shared" si="9"/>
        <v>2.5099999999999998</v>
      </c>
      <c r="T101" t="s">
        <v>18</v>
      </c>
    </row>
    <row r="102" spans="1:20" ht="15.6" x14ac:dyDescent="0.3">
      <c r="A102" t="s">
        <v>89</v>
      </c>
      <c r="B102">
        <v>4227</v>
      </c>
      <c r="C102">
        <v>202</v>
      </c>
      <c r="D102">
        <v>1374</v>
      </c>
      <c r="E102">
        <v>2651</v>
      </c>
      <c r="F102">
        <v>34</v>
      </c>
      <c r="G102">
        <v>0</v>
      </c>
      <c r="H102">
        <v>0</v>
      </c>
      <c r="I102">
        <v>4.78</v>
      </c>
      <c r="J102">
        <v>32.51</v>
      </c>
      <c r="K102" s="1">
        <f t="shared" si="5"/>
        <v>32.51</v>
      </c>
      <c r="L102">
        <v>14.7</v>
      </c>
      <c r="M102">
        <f t="shared" si="6"/>
        <v>13.4175</v>
      </c>
      <c r="N102">
        <v>4012</v>
      </c>
      <c r="O102">
        <f t="shared" si="7"/>
        <v>4012</v>
      </c>
      <c r="P102">
        <v>215</v>
      </c>
      <c r="Q102">
        <f t="shared" si="8"/>
        <v>215</v>
      </c>
      <c r="R102">
        <v>5.36</v>
      </c>
      <c r="S102">
        <f t="shared" si="9"/>
        <v>5.36</v>
      </c>
      <c r="T102" t="s">
        <v>18</v>
      </c>
    </row>
    <row r="103" spans="1:20" ht="15.6" x14ac:dyDescent="0.3">
      <c r="A103" t="s">
        <v>118</v>
      </c>
      <c r="B103">
        <v>3882</v>
      </c>
      <c r="C103">
        <v>51</v>
      </c>
      <c r="D103">
        <v>1709</v>
      </c>
      <c r="E103">
        <v>2122</v>
      </c>
      <c r="F103">
        <v>132</v>
      </c>
      <c r="G103">
        <v>0</v>
      </c>
      <c r="H103">
        <v>17</v>
      </c>
      <c r="I103">
        <v>1.31</v>
      </c>
      <c r="J103">
        <v>44.02</v>
      </c>
      <c r="K103" s="1">
        <f t="shared" si="5"/>
        <v>44.02</v>
      </c>
      <c r="L103">
        <v>2.98</v>
      </c>
      <c r="M103">
        <f t="shared" si="6"/>
        <v>2.98</v>
      </c>
      <c r="N103">
        <v>2905</v>
      </c>
      <c r="O103">
        <f t="shared" si="7"/>
        <v>2905</v>
      </c>
      <c r="P103">
        <v>977</v>
      </c>
      <c r="Q103">
        <f t="shared" si="8"/>
        <v>977</v>
      </c>
      <c r="R103">
        <v>33.630000000000003</v>
      </c>
      <c r="S103">
        <f t="shared" si="9"/>
        <v>33.630000000000003</v>
      </c>
      <c r="T103" t="s">
        <v>16</v>
      </c>
    </row>
    <row r="104" spans="1:20" ht="15.6" x14ac:dyDescent="0.3">
      <c r="A104" t="s">
        <v>126</v>
      </c>
      <c r="B104">
        <v>3664</v>
      </c>
      <c r="C104">
        <v>99</v>
      </c>
      <c r="D104">
        <v>1645</v>
      </c>
      <c r="E104">
        <v>1920</v>
      </c>
      <c r="F104">
        <v>24</v>
      </c>
      <c r="G104">
        <v>0</v>
      </c>
      <c r="H104">
        <v>6</v>
      </c>
      <c r="I104">
        <v>2.7</v>
      </c>
      <c r="J104">
        <v>44.9</v>
      </c>
      <c r="K104" s="1">
        <f t="shared" si="5"/>
        <v>44.9</v>
      </c>
      <c r="L104">
        <v>6.02</v>
      </c>
      <c r="M104">
        <f t="shared" si="6"/>
        <v>6.02</v>
      </c>
      <c r="N104">
        <v>2992</v>
      </c>
      <c r="O104">
        <f t="shared" si="7"/>
        <v>2992</v>
      </c>
      <c r="P104">
        <v>672</v>
      </c>
      <c r="Q104">
        <f t="shared" si="8"/>
        <v>672</v>
      </c>
      <c r="R104">
        <v>22.46</v>
      </c>
      <c r="S104">
        <f t="shared" si="9"/>
        <v>22.46</v>
      </c>
      <c r="T104" t="s">
        <v>20</v>
      </c>
    </row>
    <row r="105" spans="1:20" ht="15.6" x14ac:dyDescent="0.3">
      <c r="A105" t="s">
        <v>144</v>
      </c>
      <c r="B105">
        <v>3439</v>
      </c>
      <c r="C105">
        <v>108</v>
      </c>
      <c r="D105">
        <v>2492</v>
      </c>
      <c r="E105">
        <v>839</v>
      </c>
      <c r="F105">
        <v>0</v>
      </c>
      <c r="G105">
        <v>0</v>
      </c>
      <c r="H105">
        <v>0</v>
      </c>
      <c r="I105">
        <v>3.14</v>
      </c>
      <c r="J105">
        <v>72.459999999999994</v>
      </c>
      <c r="K105" s="1">
        <f t="shared" si="5"/>
        <v>72.459999999999994</v>
      </c>
      <c r="L105">
        <v>4.33</v>
      </c>
      <c r="M105">
        <f t="shared" si="6"/>
        <v>4.33</v>
      </c>
      <c r="N105">
        <v>3147</v>
      </c>
      <c r="O105">
        <f t="shared" si="7"/>
        <v>3147</v>
      </c>
      <c r="P105">
        <v>292</v>
      </c>
      <c r="Q105">
        <f t="shared" si="8"/>
        <v>292</v>
      </c>
      <c r="R105">
        <v>9.2799999999999994</v>
      </c>
      <c r="S105">
        <f t="shared" si="9"/>
        <v>9.2799999999999994</v>
      </c>
      <c r="T105" t="s">
        <v>24</v>
      </c>
    </row>
    <row r="106" spans="1:20" ht="15.6" x14ac:dyDescent="0.3">
      <c r="A106" t="s">
        <v>128</v>
      </c>
      <c r="B106">
        <v>3369</v>
      </c>
      <c r="C106">
        <v>15</v>
      </c>
      <c r="D106">
        <v>2547</v>
      </c>
      <c r="E106">
        <v>807</v>
      </c>
      <c r="F106">
        <v>67</v>
      </c>
      <c r="G106">
        <v>0</v>
      </c>
      <c r="H106">
        <v>19</v>
      </c>
      <c r="I106">
        <v>0.45</v>
      </c>
      <c r="J106">
        <v>75.599999999999994</v>
      </c>
      <c r="K106" s="1">
        <f t="shared" si="5"/>
        <v>75.599999999999994</v>
      </c>
      <c r="L106">
        <v>0.59</v>
      </c>
      <c r="M106">
        <f t="shared" si="6"/>
        <v>0.59</v>
      </c>
      <c r="N106">
        <v>2999</v>
      </c>
      <c r="O106">
        <f t="shared" si="7"/>
        <v>2999</v>
      </c>
      <c r="P106">
        <v>370</v>
      </c>
      <c r="Q106">
        <f t="shared" si="8"/>
        <v>370</v>
      </c>
      <c r="R106">
        <v>12.34</v>
      </c>
      <c r="S106">
        <f t="shared" si="9"/>
        <v>12.34</v>
      </c>
      <c r="T106" t="s">
        <v>34</v>
      </c>
    </row>
    <row r="107" spans="1:20" ht="15.6" x14ac:dyDescent="0.3">
      <c r="A107" t="s">
        <v>189</v>
      </c>
      <c r="B107">
        <v>3297</v>
      </c>
      <c r="C107">
        <v>58</v>
      </c>
      <c r="D107">
        <v>3111</v>
      </c>
      <c r="E107">
        <v>128</v>
      </c>
      <c r="F107">
        <v>6</v>
      </c>
      <c r="G107">
        <v>0</v>
      </c>
      <c r="H107">
        <v>2</v>
      </c>
      <c r="I107">
        <v>1.76</v>
      </c>
      <c r="J107">
        <v>94.36</v>
      </c>
      <c r="K107" s="1">
        <f t="shared" si="5"/>
        <v>94.36</v>
      </c>
      <c r="L107">
        <v>1.86</v>
      </c>
      <c r="M107">
        <f t="shared" si="6"/>
        <v>1.86</v>
      </c>
      <c r="N107">
        <v>3250</v>
      </c>
      <c r="O107">
        <f t="shared" si="7"/>
        <v>3250</v>
      </c>
      <c r="P107">
        <v>47</v>
      </c>
      <c r="Q107">
        <f t="shared" si="8"/>
        <v>47</v>
      </c>
      <c r="R107">
        <v>1.45</v>
      </c>
      <c r="S107">
        <f t="shared" si="9"/>
        <v>1.45</v>
      </c>
      <c r="T107" t="s">
        <v>34</v>
      </c>
    </row>
    <row r="108" spans="1:20" ht="15.6" x14ac:dyDescent="0.3">
      <c r="A108" t="s">
        <v>61</v>
      </c>
      <c r="B108">
        <v>3200</v>
      </c>
      <c r="C108">
        <v>54</v>
      </c>
      <c r="D108">
        <v>829</v>
      </c>
      <c r="E108">
        <v>2317</v>
      </c>
      <c r="F108">
        <v>162</v>
      </c>
      <c r="G108">
        <v>3</v>
      </c>
      <c r="H108">
        <v>73</v>
      </c>
      <c r="I108">
        <v>1.69</v>
      </c>
      <c r="J108">
        <v>25.91</v>
      </c>
      <c r="K108" s="1">
        <f t="shared" si="5"/>
        <v>25.91</v>
      </c>
      <c r="L108">
        <v>6.51</v>
      </c>
      <c r="M108">
        <f t="shared" si="6"/>
        <v>6.51</v>
      </c>
      <c r="N108">
        <v>2851</v>
      </c>
      <c r="O108">
        <f t="shared" si="7"/>
        <v>2851</v>
      </c>
      <c r="P108">
        <v>349</v>
      </c>
      <c r="Q108">
        <f t="shared" si="8"/>
        <v>349</v>
      </c>
      <c r="R108">
        <v>12.24</v>
      </c>
      <c r="S108">
        <f t="shared" si="9"/>
        <v>12.24</v>
      </c>
      <c r="T108" t="s">
        <v>20</v>
      </c>
    </row>
    <row r="109" spans="1:20" ht="15.6" x14ac:dyDescent="0.3">
      <c r="A109" t="s">
        <v>175</v>
      </c>
      <c r="B109">
        <v>3196</v>
      </c>
      <c r="C109">
        <v>93</v>
      </c>
      <c r="D109">
        <v>1543</v>
      </c>
      <c r="E109">
        <v>1560</v>
      </c>
      <c r="F109">
        <v>18</v>
      </c>
      <c r="G109">
        <v>0</v>
      </c>
      <c r="H109">
        <v>22</v>
      </c>
      <c r="I109">
        <v>2.91</v>
      </c>
      <c r="J109">
        <v>48.28</v>
      </c>
      <c r="K109" s="1">
        <f t="shared" si="5"/>
        <v>48.28</v>
      </c>
      <c r="L109">
        <v>6.03</v>
      </c>
      <c r="M109">
        <f t="shared" si="6"/>
        <v>6.03</v>
      </c>
      <c r="N109">
        <v>3130</v>
      </c>
      <c r="O109">
        <f t="shared" si="7"/>
        <v>3130</v>
      </c>
      <c r="P109">
        <v>66</v>
      </c>
      <c r="Q109">
        <f t="shared" si="8"/>
        <v>66</v>
      </c>
      <c r="R109">
        <v>2.11</v>
      </c>
      <c r="S109">
        <f t="shared" si="9"/>
        <v>2.11</v>
      </c>
      <c r="T109" t="s">
        <v>16</v>
      </c>
    </row>
    <row r="110" spans="1:20" ht="15.6" x14ac:dyDescent="0.3">
      <c r="A110" t="s">
        <v>76</v>
      </c>
      <c r="B110">
        <v>3071</v>
      </c>
      <c r="C110">
        <v>51</v>
      </c>
      <c r="D110">
        <v>842</v>
      </c>
      <c r="E110">
        <v>2178</v>
      </c>
      <c r="F110">
        <v>0</v>
      </c>
      <c r="G110">
        <v>0</v>
      </c>
      <c r="H110">
        <v>0</v>
      </c>
      <c r="I110">
        <v>1.66</v>
      </c>
      <c r="J110">
        <v>27.42</v>
      </c>
      <c r="K110" s="1">
        <f t="shared" si="5"/>
        <v>27.42</v>
      </c>
      <c r="L110">
        <v>6.06</v>
      </c>
      <c r="M110">
        <f t="shared" si="6"/>
        <v>6.06</v>
      </c>
      <c r="N110">
        <v>3071</v>
      </c>
      <c r="O110">
        <f t="shared" si="7"/>
        <v>3071</v>
      </c>
      <c r="P110">
        <v>0</v>
      </c>
      <c r="Q110">
        <f t="shared" si="8"/>
        <v>0</v>
      </c>
      <c r="R110">
        <v>0</v>
      </c>
      <c r="S110">
        <f t="shared" si="9"/>
        <v>0</v>
      </c>
      <c r="T110" t="s">
        <v>20</v>
      </c>
    </row>
    <row r="111" spans="1:20" ht="15.6" x14ac:dyDescent="0.3">
      <c r="A111" t="s">
        <v>137</v>
      </c>
      <c r="B111">
        <v>2893</v>
      </c>
      <c r="C111">
        <v>45</v>
      </c>
      <c r="D111">
        <v>809</v>
      </c>
      <c r="E111">
        <v>2039</v>
      </c>
      <c r="F111">
        <v>94</v>
      </c>
      <c r="G111">
        <v>2</v>
      </c>
      <c r="H111">
        <v>70</v>
      </c>
      <c r="I111">
        <v>1.56</v>
      </c>
      <c r="J111">
        <v>27.96</v>
      </c>
      <c r="K111" s="1">
        <f t="shared" si="5"/>
        <v>27.96</v>
      </c>
      <c r="L111">
        <v>5.56</v>
      </c>
      <c r="M111">
        <f t="shared" si="6"/>
        <v>5.56</v>
      </c>
      <c r="N111">
        <v>2188</v>
      </c>
      <c r="O111">
        <f t="shared" si="7"/>
        <v>2188</v>
      </c>
      <c r="P111">
        <v>705</v>
      </c>
      <c r="Q111">
        <f t="shared" si="8"/>
        <v>705</v>
      </c>
      <c r="R111">
        <v>32.22</v>
      </c>
      <c r="S111">
        <f t="shared" si="9"/>
        <v>32.22</v>
      </c>
      <c r="T111" t="s">
        <v>18</v>
      </c>
    </row>
    <row r="112" spans="1:20" ht="15.6" x14ac:dyDescent="0.3">
      <c r="A112" t="s">
        <v>121</v>
      </c>
      <c r="B112">
        <v>2827</v>
      </c>
      <c r="C112">
        <v>64</v>
      </c>
      <c r="D112">
        <v>577</v>
      </c>
      <c r="E112">
        <v>2186</v>
      </c>
      <c r="F112">
        <v>158</v>
      </c>
      <c r="G112">
        <v>4</v>
      </c>
      <c r="H112">
        <v>24</v>
      </c>
      <c r="I112">
        <v>2.2599999999999998</v>
      </c>
      <c r="J112">
        <v>20.41</v>
      </c>
      <c r="K112" s="1">
        <f t="shared" si="5"/>
        <v>20.41</v>
      </c>
      <c r="L112">
        <v>11.09</v>
      </c>
      <c r="M112">
        <f t="shared" si="6"/>
        <v>11.09</v>
      </c>
      <c r="N112">
        <v>1980</v>
      </c>
      <c r="O112">
        <f t="shared" si="7"/>
        <v>1980</v>
      </c>
      <c r="P112">
        <v>847</v>
      </c>
      <c r="Q112">
        <f t="shared" si="8"/>
        <v>847</v>
      </c>
      <c r="R112">
        <v>42.78</v>
      </c>
      <c r="S112">
        <f t="shared" si="9"/>
        <v>37.975000000000001</v>
      </c>
      <c r="T112" t="s">
        <v>16</v>
      </c>
    </row>
    <row r="113" spans="1:20" ht="15.6" x14ac:dyDescent="0.3">
      <c r="A113" t="s">
        <v>180</v>
      </c>
      <c r="B113">
        <v>2805</v>
      </c>
      <c r="C113">
        <v>11</v>
      </c>
      <c r="D113">
        <v>2121</v>
      </c>
      <c r="E113">
        <v>673</v>
      </c>
      <c r="F113">
        <v>23</v>
      </c>
      <c r="G113">
        <v>0</v>
      </c>
      <c r="H113">
        <v>15</v>
      </c>
      <c r="I113">
        <v>0.39</v>
      </c>
      <c r="J113">
        <v>75.61</v>
      </c>
      <c r="K113" s="1">
        <f t="shared" si="5"/>
        <v>75.61</v>
      </c>
      <c r="L113">
        <v>0.52</v>
      </c>
      <c r="M113">
        <f t="shared" si="6"/>
        <v>0.52</v>
      </c>
      <c r="N113">
        <v>2730</v>
      </c>
      <c r="O113">
        <f t="shared" si="7"/>
        <v>2730</v>
      </c>
      <c r="P113">
        <v>75</v>
      </c>
      <c r="Q113">
        <f t="shared" si="8"/>
        <v>75</v>
      </c>
      <c r="R113">
        <v>2.75</v>
      </c>
      <c r="S113">
        <f t="shared" si="9"/>
        <v>2.75</v>
      </c>
      <c r="T113" t="s">
        <v>34</v>
      </c>
    </row>
    <row r="114" spans="1:20" ht="15.6" x14ac:dyDescent="0.3">
      <c r="A114" t="s">
        <v>208</v>
      </c>
      <c r="B114">
        <v>2704</v>
      </c>
      <c r="C114">
        <v>36</v>
      </c>
      <c r="D114">
        <v>542</v>
      </c>
      <c r="E114">
        <v>2126</v>
      </c>
      <c r="F114">
        <v>192</v>
      </c>
      <c r="G114">
        <v>2</v>
      </c>
      <c r="H114">
        <v>24</v>
      </c>
      <c r="I114">
        <v>1.33</v>
      </c>
      <c r="J114">
        <v>20.04</v>
      </c>
      <c r="K114" s="1">
        <f t="shared" si="5"/>
        <v>20.04</v>
      </c>
      <c r="L114">
        <v>6.64</v>
      </c>
      <c r="M114">
        <f t="shared" si="6"/>
        <v>6.64</v>
      </c>
      <c r="N114">
        <v>1713</v>
      </c>
      <c r="O114">
        <f t="shared" si="7"/>
        <v>1713</v>
      </c>
      <c r="P114">
        <v>991</v>
      </c>
      <c r="Q114">
        <f t="shared" si="8"/>
        <v>991</v>
      </c>
      <c r="R114">
        <v>57.85</v>
      </c>
      <c r="S114">
        <f t="shared" si="9"/>
        <v>37.975000000000001</v>
      </c>
      <c r="T114" t="s">
        <v>20</v>
      </c>
    </row>
    <row r="115" spans="1:20" ht="15.6" x14ac:dyDescent="0.3">
      <c r="A115" t="s">
        <v>66</v>
      </c>
      <c r="B115">
        <v>2532</v>
      </c>
      <c r="C115">
        <v>87</v>
      </c>
      <c r="D115">
        <v>2351</v>
      </c>
      <c r="E115">
        <v>94</v>
      </c>
      <c r="F115">
        <v>37</v>
      </c>
      <c r="G115">
        <v>0</v>
      </c>
      <c r="H115">
        <v>2</v>
      </c>
      <c r="I115">
        <v>3.44</v>
      </c>
      <c r="J115">
        <v>92.85</v>
      </c>
      <c r="K115" s="1">
        <f t="shared" si="5"/>
        <v>92.85</v>
      </c>
      <c r="L115">
        <v>3.7</v>
      </c>
      <c r="M115">
        <f t="shared" si="6"/>
        <v>3.7</v>
      </c>
      <c r="N115">
        <v>2446</v>
      </c>
      <c r="O115">
        <f t="shared" si="7"/>
        <v>2446</v>
      </c>
      <c r="P115">
        <v>86</v>
      </c>
      <c r="Q115">
        <f t="shared" si="8"/>
        <v>86</v>
      </c>
      <c r="R115">
        <v>3.52</v>
      </c>
      <c r="S115">
        <f t="shared" si="9"/>
        <v>3.52</v>
      </c>
      <c r="T115" t="s">
        <v>24</v>
      </c>
    </row>
    <row r="116" spans="1:20" ht="15.6" x14ac:dyDescent="0.3">
      <c r="A116" t="s">
        <v>129</v>
      </c>
      <c r="B116">
        <v>2513</v>
      </c>
      <c r="C116">
        <v>124</v>
      </c>
      <c r="D116">
        <v>1913</v>
      </c>
      <c r="E116">
        <v>476</v>
      </c>
      <c r="F116">
        <v>3</v>
      </c>
      <c r="G116">
        <v>1</v>
      </c>
      <c r="H116">
        <v>2</v>
      </c>
      <c r="I116">
        <v>4.93</v>
      </c>
      <c r="J116">
        <v>76.12</v>
      </c>
      <c r="K116" s="1">
        <f t="shared" si="5"/>
        <v>76.12</v>
      </c>
      <c r="L116">
        <v>6.48</v>
      </c>
      <c r="M116">
        <f t="shared" si="6"/>
        <v>6.48</v>
      </c>
      <c r="N116">
        <v>2475</v>
      </c>
      <c r="O116">
        <f t="shared" si="7"/>
        <v>2475</v>
      </c>
      <c r="P116">
        <v>38</v>
      </c>
      <c r="Q116">
        <f t="shared" si="8"/>
        <v>38</v>
      </c>
      <c r="R116">
        <v>1.54</v>
      </c>
      <c r="S116">
        <f t="shared" si="9"/>
        <v>1.54</v>
      </c>
      <c r="T116" t="s">
        <v>20</v>
      </c>
    </row>
    <row r="117" spans="1:20" ht="15.6" x14ac:dyDescent="0.3">
      <c r="A117" t="s">
        <v>50</v>
      </c>
      <c r="B117">
        <v>2328</v>
      </c>
      <c r="C117">
        <v>22</v>
      </c>
      <c r="D117">
        <v>1550</v>
      </c>
      <c r="E117">
        <v>756</v>
      </c>
      <c r="F117">
        <v>21</v>
      </c>
      <c r="G117">
        <v>0</v>
      </c>
      <c r="H117">
        <v>103</v>
      </c>
      <c r="I117">
        <v>0.95</v>
      </c>
      <c r="J117">
        <v>66.58</v>
      </c>
      <c r="K117" s="1">
        <f t="shared" si="5"/>
        <v>66.58</v>
      </c>
      <c r="L117">
        <v>1.42</v>
      </c>
      <c r="M117">
        <f t="shared" si="6"/>
        <v>1.42</v>
      </c>
      <c r="N117">
        <v>2071</v>
      </c>
      <c r="O117">
        <f t="shared" si="7"/>
        <v>2071</v>
      </c>
      <c r="P117">
        <v>257</v>
      </c>
      <c r="Q117">
        <f t="shared" si="8"/>
        <v>257</v>
      </c>
      <c r="R117">
        <v>12.41</v>
      </c>
      <c r="S117">
        <f t="shared" si="9"/>
        <v>12.41</v>
      </c>
      <c r="T117" t="s">
        <v>20</v>
      </c>
    </row>
    <row r="118" spans="1:20" ht="15.6" x14ac:dyDescent="0.3">
      <c r="A118" t="s">
        <v>79</v>
      </c>
      <c r="B118">
        <v>2316</v>
      </c>
      <c r="C118">
        <v>34</v>
      </c>
      <c r="D118">
        <v>1025</v>
      </c>
      <c r="E118">
        <v>1257</v>
      </c>
      <c r="F118">
        <v>109</v>
      </c>
      <c r="G118">
        <v>2</v>
      </c>
      <c r="H118">
        <v>39</v>
      </c>
      <c r="I118">
        <v>1.47</v>
      </c>
      <c r="J118">
        <v>44.26</v>
      </c>
      <c r="K118" s="1">
        <f t="shared" si="5"/>
        <v>44.26</v>
      </c>
      <c r="L118">
        <v>3.32</v>
      </c>
      <c r="M118">
        <f t="shared" si="6"/>
        <v>3.32</v>
      </c>
      <c r="N118">
        <v>1826</v>
      </c>
      <c r="O118">
        <f t="shared" si="7"/>
        <v>1826</v>
      </c>
      <c r="P118">
        <v>490</v>
      </c>
      <c r="Q118">
        <f t="shared" si="8"/>
        <v>490</v>
      </c>
      <c r="R118">
        <v>26.83</v>
      </c>
      <c r="S118">
        <f t="shared" si="9"/>
        <v>26.83</v>
      </c>
      <c r="T118" t="s">
        <v>20</v>
      </c>
    </row>
    <row r="119" spans="1:20" ht="15.6" x14ac:dyDescent="0.3">
      <c r="A119" t="s">
        <v>178</v>
      </c>
      <c r="B119">
        <v>2305</v>
      </c>
      <c r="C119">
        <v>46</v>
      </c>
      <c r="D119">
        <v>1175</v>
      </c>
      <c r="E119">
        <v>1084</v>
      </c>
      <c r="F119">
        <v>43</v>
      </c>
      <c r="G119">
        <v>1</v>
      </c>
      <c r="H119">
        <v>0</v>
      </c>
      <c r="I119">
        <v>2</v>
      </c>
      <c r="J119">
        <v>50.98</v>
      </c>
      <c r="K119" s="1">
        <f t="shared" si="5"/>
        <v>50.98</v>
      </c>
      <c r="L119">
        <v>3.91</v>
      </c>
      <c r="M119">
        <f t="shared" si="6"/>
        <v>3.91</v>
      </c>
      <c r="N119">
        <v>2211</v>
      </c>
      <c r="O119">
        <f t="shared" si="7"/>
        <v>2211</v>
      </c>
      <c r="P119">
        <v>94</v>
      </c>
      <c r="Q119">
        <f t="shared" si="8"/>
        <v>94</v>
      </c>
      <c r="R119">
        <v>4.25</v>
      </c>
      <c r="S119">
        <f t="shared" si="9"/>
        <v>4.25</v>
      </c>
      <c r="T119" t="s">
        <v>20</v>
      </c>
    </row>
    <row r="120" spans="1:20" ht="15.6" x14ac:dyDescent="0.3">
      <c r="A120" t="s">
        <v>173</v>
      </c>
      <c r="B120">
        <v>2181</v>
      </c>
      <c r="C120">
        <v>28</v>
      </c>
      <c r="D120">
        <v>1616</v>
      </c>
      <c r="E120">
        <v>537</v>
      </c>
      <c r="F120">
        <v>2</v>
      </c>
      <c r="G120">
        <v>0</v>
      </c>
      <c r="H120">
        <v>39</v>
      </c>
      <c r="I120">
        <v>1.28</v>
      </c>
      <c r="J120">
        <v>74.09</v>
      </c>
      <c r="K120" s="1">
        <f t="shared" si="5"/>
        <v>74.09</v>
      </c>
      <c r="L120">
        <v>1.73</v>
      </c>
      <c r="M120">
        <f t="shared" si="6"/>
        <v>1.73</v>
      </c>
      <c r="N120">
        <v>1980</v>
      </c>
      <c r="O120">
        <f t="shared" si="7"/>
        <v>1980</v>
      </c>
      <c r="P120">
        <v>201</v>
      </c>
      <c r="Q120">
        <f t="shared" si="8"/>
        <v>201</v>
      </c>
      <c r="R120">
        <v>10.15</v>
      </c>
      <c r="S120">
        <f t="shared" si="9"/>
        <v>10.15</v>
      </c>
      <c r="T120" t="s">
        <v>18</v>
      </c>
    </row>
    <row r="121" spans="1:20" ht="15.6" x14ac:dyDescent="0.3">
      <c r="A121" t="s">
        <v>174</v>
      </c>
      <c r="B121">
        <v>2087</v>
      </c>
      <c r="C121">
        <v>116</v>
      </c>
      <c r="D121">
        <v>1733</v>
      </c>
      <c r="E121">
        <v>238</v>
      </c>
      <c r="F121">
        <v>5</v>
      </c>
      <c r="G121">
        <v>0</v>
      </c>
      <c r="H121">
        <v>55</v>
      </c>
      <c r="I121">
        <v>5.56</v>
      </c>
      <c r="J121">
        <v>83.04</v>
      </c>
      <c r="K121" s="1">
        <f t="shared" si="5"/>
        <v>83.04</v>
      </c>
      <c r="L121">
        <v>6.69</v>
      </c>
      <c r="M121">
        <f t="shared" si="6"/>
        <v>6.69</v>
      </c>
      <c r="N121">
        <v>1953</v>
      </c>
      <c r="O121">
        <f t="shared" si="7"/>
        <v>1953</v>
      </c>
      <c r="P121">
        <v>134</v>
      </c>
      <c r="Q121">
        <f t="shared" si="8"/>
        <v>134</v>
      </c>
      <c r="R121">
        <v>6.86</v>
      </c>
      <c r="S121">
        <f t="shared" si="9"/>
        <v>6.86</v>
      </c>
      <c r="T121" t="s">
        <v>18</v>
      </c>
    </row>
    <row r="122" spans="1:20" ht="15.6" x14ac:dyDescent="0.3">
      <c r="A122" t="s">
        <v>78</v>
      </c>
      <c r="B122">
        <v>2034</v>
      </c>
      <c r="C122">
        <v>69</v>
      </c>
      <c r="D122">
        <v>1923</v>
      </c>
      <c r="E122">
        <v>42</v>
      </c>
      <c r="F122">
        <v>0</v>
      </c>
      <c r="G122">
        <v>0</v>
      </c>
      <c r="H122">
        <v>1</v>
      </c>
      <c r="I122">
        <v>3.39</v>
      </c>
      <c r="J122">
        <v>94.54</v>
      </c>
      <c r="K122" s="1">
        <f t="shared" si="5"/>
        <v>94.54</v>
      </c>
      <c r="L122">
        <v>3.59</v>
      </c>
      <c r="M122">
        <f t="shared" si="6"/>
        <v>3.59</v>
      </c>
      <c r="N122">
        <v>2021</v>
      </c>
      <c r="O122">
        <f t="shared" si="7"/>
        <v>2021</v>
      </c>
      <c r="P122">
        <v>13</v>
      </c>
      <c r="Q122">
        <f t="shared" si="8"/>
        <v>13</v>
      </c>
      <c r="R122">
        <v>0.64</v>
      </c>
      <c r="S122">
        <f t="shared" si="9"/>
        <v>0.64</v>
      </c>
      <c r="T122" t="s">
        <v>18</v>
      </c>
    </row>
    <row r="123" spans="1:20" ht="15.6" x14ac:dyDescent="0.3">
      <c r="A123" t="s">
        <v>123</v>
      </c>
      <c r="B123">
        <v>2019</v>
      </c>
      <c r="C123">
        <v>80</v>
      </c>
      <c r="D123">
        <v>1620</v>
      </c>
      <c r="E123">
        <v>319</v>
      </c>
      <c r="F123">
        <v>11</v>
      </c>
      <c r="G123">
        <v>0</v>
      </c>
      <c r="H123">
        <v>4</v>
      </c>
      <c r="I123">
        <v>3.96</v>
      </c>
      <c r="J123">
        <v>80.239999999999995</v>
      </c>
      <c r="K123" s="1">
        <f t="shared" si="5"/>
        <v>80.239999999999995</v>
      </c>
      <c r="L123">
        <v>4.9400000000000004</v>
      </c>
      <c r="M123">
        <f t="shared" si="6"/>
        <v>4.9400000000000004</v>
      </c>
      <c r="N123">
        <v>1947</v>
      </c>
      <c r="O123">
        <f t="shared" si="7"/>
        <v>1947</v>
      </c>
      <c r="P123">
        <v>72</v>
      </c>
      <c r="Q123">
        <f t="shared" si="8"/>
        <v>72</v>
      </c>
      <c r="R123">
        <v>3.7</v>
      </c>
      <c r="S123">
        <f t="shared" si="9"/>
        <v>3.7</v>
      </c>
      <c r="T123" t="s">
        <v>18</v>
      </c>
    </row>
    <row r="124" spans="1:20" ht="15.6" x14ac:dyDescent="0.3">
      <c r="A124" t="s">
        <v>94</v>
      </c>
      <c r="B124">
        <v>1954</v>
      </c>
      <c r="C124">
        <v>26</v>
      </c>
      <c r="D124">
        <v>803</v>
      </c>
      <c r="E124">
        <v>1125</v>
      </c>
      <c r="F124">
        <v>0</v>
      </c>
      <c r="G124">
        <v>0</v>
      </c>
      <c r="H124">
        <v>0</v>
      </c>
      <c r="I124">
        <v>1.33</v>
      </c>
      <c r="J124">
        <v>41.1</v>
      </c>
      <c r="K124" s="1">
        <f t="shared" si="5"/>
        <v>41.1</v>
      </c>
      <c r="L124">
        <v>3.24</v>
      </c>
      <c r="M124">
        <f t="shared" si="6"/>
        <v>3.24</v>
      </c>
      <c r="N124">
        <v>1949</v>
      </c>
      <c r="O124">
        <f t="shared" si="7"/>
        <v>1949</v>
      </c>
      <c r="P124">
        <v>5</v>
      </c>
      <c r="Q124">
        <f t="shared" si="8"/>
        <v>5</v>
      </c>
      <c r="R124">
        <v>0.26</v>
      </c>
      <c r="S124">
        <f t="shared" si="9"/>
        <v>0.26</v>
      </c>
      <c r="T124" t="s">
        <v>20</v>
      </c>
    </row>
    <row r="125" spans="1:20" ht="15.6" x14ac:dyDescent="0.3">
      <c r="A125" t="s">
        <v>161</v>
      </c>
      <c r="B125">
        <v>1879</v>
      </c>
      <c r="C125">
        <v>5</v>
      </c>
      <c r="D125">
        <v>975</v>
      </c>
      <c r="E125">
        <v>899</v>
      </c>
      <c r="F125">
        <v>58</v>
      </c>
      <c r="G125">
        <v>0</v>
      </c>
      <c r="H125">
        <v>57</v>
      </c>
      <c r="I125">
        <v>0.27</v>
      </c>
      <c r="J125">
        <v>51.89</v>
      </c>
      <c r="K125" s="1">
        <f t="shared" si="5"/>
        <v>51.89</v>
      </c>
      <c r="L125">
        <v>0.51</v>
      </c>
      <c r="M125">
        <f t="shared" si="6"/>
        <v>0.51</v>
      </c>
      <c r="N125">
        <v>1629</v>
      </c>
      <c r="O125">
        <f t="shared" si="7"/>
        <v>1629</v>
      </c>
      <c r="P125">
        <v>250</v>
      </c>
      <c r="Q125">
        <f t="shared" si="8"/>
        <v>250</v>
      </c>
      <c r="R125">
        <v>15.35</v>
      </c>
      <c r="S125">
        <f t="shared" si="9"/>
        <v>15.35</v>
      </c>
      <c r="T125" t="s">
        <v>20</v>
      </c>
    </row>
    <row r="126" spans="1:20" ht="15.6" x14ac:dyDescent="0.3">
      <c r="A126" t="s">
        <v>100</v>
      </c>
      <c r="B126">
        <v>1854</v>
      </c>
      <c r="C126">
        <v>10</v>
      </c>
      <c r="D126">
        <v>1823</v>
      </c>
      <c r="E126">
        <v>21</v>
      </c>
      <c r="F126">
        <v>7</v>
      </c>
      <c r="G126">
        <v>0</v>
      </c>
      <c r="H126">
        <v>0</v>
      </c>
      <c r="I126">
        <v>0.54</v>
      </c>
      <c r="J126">
        <v>98.33</v>
      </c>
      <c r="K126" s="1">
        <f t="shared" si="5"/>
        <v>98.33</v>
      </c>
      <c r="L126">
        <v>0.55000000000000004</v>
      </c>
      <c r="M126">
        <f t="shared" si="6"/>
        <v>0.55000000000000004</v>
      </c>
      <c r="N126">
        <v>1839</v>
      </c>
      <c r="O126">
        <f t="shared" si="7"/>
        <v>1839</v>
      </c>
      <c r="P126">
        <v>15</v>
      </c>
      <c r="Q126">
        <f t="shared" si="8"/>
        <v>15</v>
      </c>
      <c r="R126">
        <v>0.82</v>
      </c>
      <c r="S126">
        <f t="shared" si="9"/>
        <v>0.82</v>
      </c>
      <c r="T126" t="s">
        <v>18</v>
      </c>
    </row>
    <row r="127" spans="1:20" ht="15.6" x14ac:dyDescent="0.3">
      <c r="A127" t="s">
        <v>140</v>
      </c>
      <c r="B127">
        <v>1843</v>
      </c>
      <c r="C127">
        <v>8</v>
      </c>
      <c r="D127">
        <v>101</v>
      </c>
      <c r="E127">
        <v>1734</v>
      </c>
      <c r="F127">
        <v>68</v>
      </c>
      <c r="G127">
        <v>0</v>
      </c>
      <c r="H127">
        <v>26</v>
      </c>
      <c r="I127">
        <v>0.43</v>
      </c>
      <c r="J127">
        <v>5.48</v>
      </c>
      <c r="K127" s="1">
        <f t="shared" si="5"/>
        <v>5.48</v>
      </c>
      <c r="L127">
        <v>7.92</v>
      </c>
      <c r="M127">
        <f t="shared" si="6"/>
        <v>7.92</v>
      </c>
      <c r="N127">
        <v>1344</v>
      </c>
      <c r="O127">
        <f t="shared" si="7"/>
        <v>1344</v>
      </c>
      <c r="P127">
        <v>499</v>
      </c>
      <c r="Q127">
        <f t="shared" si="8"/>
        <v>499</v>
      </c>
      <c r="R127">
        <v>37.130000000000003</v>
      </c>
      <c r="S127">
        <f t="shared" si="9"/>
        <v>37.130000000000003</v>
      </c>
      <c r="T127" t="s">
        <v>20</v>
      </c>
    </row>
    <row r="128" spans="1:20" ht="15.6" x14ac:dyDescent="0.3">
      <c r="A128" t="s">
        <v>171</v>
      </c>
      <c r="B128">
        <v>1783</v>
      </c>
      <c r="C128">
        <v>66</v>
      </c>
      <c r="D128">
        <v>1317</v>
      </c>
      <c r="E128">
        <v>400</v>
      </c>
      <c r="F128">
        <v>0</v>
      </c>
      <c r="G128">
        <v>0</v>
      </c>
      <c r="H128">
        <v>4</v>
      </c>
      <c r="I128">
        <v>3.7</v>
      </c>
      <c r="J128">
        <v>73.86</v>
      </c>
      <c r="K128" s="1">
        <f t="shared" si="5"/>
        <v>73.86</v>
      </c>
      <c r="L128">
        <v>5.01</v>
      </c>
      <c r="M128">
        <f t="shared" si="6"/>
        <v>5.01</v>
      </c>
      <c r="N128">
        <v>1711</v>
      </c>
      <c r="O128">
        <f t="shared" si="7"/>
        <v>1711</v>
      </c>
      <c r="P128">
        <v>72</v>
      </c>
      <c r="Q128">
        <f t="shared" si="8"/>
        <v>72</v>
      </c>
      <c r="R128">
        <v>4.21</v>
      </c>
      <c r="S128">
        <f t="shared" si="9"/>
        <v>4.21</v>
      </c>
      <c r="T128" t="s">
        <v>20</v>
      </c>
    </row>
    <row r="129" spans="1:20" ht="15.6" x14ac:dyDescent="0.3">
      <c r="A129" t="s">
        <v>39</v>
      </c>
      <c r="B129">
        <v>1770</v>
      </c>
      <c r="C129">
        <v>35</v>
      </c>
      <c r="D129">
        <v>1036</v>
      </c>
      <c r="E129">
        <v>699</v>
      </c>
      <c r="F129">
        <v>0</v>
      </c>
      <c r="G129">
        <v>0</v>
      </c>
      <c r="H129">
        <v>0</v>
      </c>
      <c r="I129">
        <v>1.98</v>
      </c>
      <c r="J129">
        <v>58.53</v>
      </c>
      <c r="K129" s="1">
        <f t="shared" si="5"/>
        <v>58.53</v>
      </c>
      <c r="L129">
        <v>3.38</v>
      </c>
      <c r="M129">
        <f t="shared" si="6"/>
        <v>3.38</v>
      </c>
      <c r="N129">
        <v>1602</v>
      </c>
      <c r="O129">
        <f t="shared" si="7"/>
        <v>1602</v>
      </c>
      <c r="P129">
        <v>168</v>
      </c>
      <c r="Q129">
        <f t="shared" si="8"/>
        <v>168</v>
      </c>
      <c r="R129">
        <v>10.49</v>
      </c>
      <c r="S129">
        <f t="shared" si="9"/>
        <v>10.49</v>
      </c>
      <c r="T129" t="s">
        <v>20</v>
      </c>
    </row>
    <row r="130" spans="1:20" ht="15.6" x14ac:dyDescent="0.3">
      <c r="A130" t="s">
        <v>139</v>
      </c>
      <c r="B130">
        <v>1701</v>
      </c>
      <c r="C130">
        <v>11</v>
      </c>
      <c r="D130">
        <v>0</v>
      </c>
      <c r="E130">
        <v>1690</v>
      </c>
      <c r="F130">
        <v>32</v>
      </c>
      <c r="G130">
        <v>0</v>
      </c>
      <c r="H130">
        <v>0</v>
      </c>
      <c r="I130">
        <v>0.65</v>
      </c>
      <c r="J130">
        <v>0</v>
      </c>
      <c r="K130" s="1">
        <f t="shared" si="5"/>
        <v>0</v>
      </c>
      <c r="L130" t="s">
        <v>54</v>
      </c>
      <c r="M130">
        <f t="shared" si="6"/>
        <v>13.4175</v>
      </c>
      <c r="N130">
        <v>1507</v>
      </c>
      <c r="O130">
        <f t="shared" si="7"/>
        <v>1507</v>
      </c>
      <c r="P130">
        <v>194</v>
      </c>
      <c r="Q130">
        <f t="shared" si="8"/>
        <v>194</v>
      </c>
      <c r="R130">
        <v>12.87</v>
      </c>
      <c r="S130">
        <f t="shared" si="9"/>
        <v>12.87</v>
      </c>
      <c r="T130" t="s">
        <v>20</v>
      </c>
    </row>
    <row r="131" spans="1:20" ht="15.6" x14ac:dyDescent="0.3">
      <c r="A131" t="s">
        <v>206</v>
      </c>
      <c r="B131">
        <v>1691</v>
      </c>
      <c r="C131">
        <v>483</v>
      </c>
      <c r="D131">
        <v>833</v>
      </c>
      <c r="E131">
        <v>375</v>
      </c>
      <c r="F131">
        <v>10</v>
      </c>
      <c r="G131">
        <v>4</v>
      </c>
      <c r="H131">
        <v>36</v>
      </c>
      <c r="I131">
        <v>28.56</v>
      </c>
      <c r="J131">
        <v>49.26</v>
      </c>
      <c r="K131" s="1">
        <f t="shared" ref="K131:K194" si="10">IF(OR(J131&lt;$J$201,J131&gt;$J$202), $J$202,J131)</f>
        <v>49.26</v>
      </c>
      <c r="L131">
        <v>57.98</v>
      </c>
      <c r="M131">
        <f t="shared" ref="M131:M194" si="11">IF(OR(L131&lt;$L$201,L131&gt;$L$202), $L$202,L131)</f>
        <v>13.4175</v>
      </c>
      <c r="N131">
        <v>1619</v>
      </c>
      <c r="O131">
        <f t="shared" ref="O131:O194" si="12">IF(OR(N131&lt;$N$201,N131&gt;$N$202), $N$202,N131)</f>
        <v>1619</v>
      </c>
      <c r="P131">
        <v>72</v>
      </c>
      <c r="Q131">
        <f t="shared" ref="Q131:Q194" si="13">IF(OR(P131&lt;$P$201,P131&gt;$P$202), $P$202,P131)</f>
        <v>72</v>
      </c>
      <c r="R131">
        <v>4.45</v>
      </c>
      <c r="S131">
        <f t="shared" ref="S131:S194" si="14">IF(OR(R131&lt;$R$201,R131&gt;$R$202), $R$202,R131)</f>
        <v>4.45</v>
      </c>
      <c r="T131" t="s">
        <v>16</v>
      </c>
    </row>
    <row r="132" spans="1:20" ht="15.6" x14ac:dyDescent="0.3">
      <c r="A132" t="s">
        <v>143</v>
      </c>
      <c r="B132">
        <v>1557</v>
      </c>
      <c r="C132">
        <v>22</v>
      </c>
      <c r="D132">
        <v>1514</v>
      </c>
      <c r="E132">
        <v>21</v>
      </c>
      <c r="F132">
        <v>1</v>
      </c>
      <c r="G132">
        <v>0</v>
      </c>
      <c r="H132">
        <v>1</v>
      </c>
      <c r="I132">
        <v>1.41</v>
      </c>
      <c r="J132">
        <v>97.24</v>
      </c>
      <c r="K132" s="1">
        <f t="shared" si="10"/>
        <v>97.24</v>
      </c>
      <c r="L132">
        <v>1.45</v>
      </c>
      <c r="M132">
        <f t="shared" si="11"/>
        <v>1.45</v>
      </c>
      <c r="N132">
        <v>1555</v>
      </c>
      <c r="O132">
        <f t="shared" si="12"/>
        <v>1555</v>
      </c>
      <c r="P132">
        <v>2</v>
      </c>
      <c r="Q132">
        <f t="shared" si="13"/>
        <v>2</v>
      </c>
      <c r="R132">
        <v>0.13</v>
      </c>
      <c r="S132">
        <f t="shared" si="14"/>
        <v>0.13</v>
      </c>
      <c r="T132" t="s">
        <v>28</v>
      </c>
    </row>
    <row r="133" spans="1:20" ht="15.6" x14ac:dyDescent="0.3">
      <c r="A133" t="s">
        <v>182</v>
      </c>
      <c r="B133">
        <v>1483</v>
      </c>
      <c r="C133">
        <v>24</v>
      </c>
      <c r="D133">
        <v>925</v>
      </c>
      <c r="E133">
        <v>534</v>
      </c>
      <c r="F133">
        <v>44</v>
      </c>
      <c r="G133">
        <v>1</v>
      </c>
      <c r="H133">
        <v>35</v>
      </c>
      <c r="I133">
        <v>1.62</v>
      </c>
      <c r="J133">
        <v>62.37</v>
      </c>
      <c r="K133" s="1">
        <f t="shared" si="10"/>
        <v>62.37</v>
      </c>
      <c r="L133">
        <v>2.59</v>
      </c>
      <c r="M133">
        <f t="shared" si="11"/>
        <v>2.59</v>
      </c>
      <c r="N133">
        <v>1079</v>
      </c>
      <c r="O133">
        <f t="shared" si="12"/>
        <v>1079</v>
      </c>
      <c r="P133">
        <v>404</v>
      </c>
      <c r="Q133">
        <f t="shared" si="13"/>
        <v>404</v>
      </c>
      <c r="R133">
        <v>37.44</v>
      </c>
      <c r="S133">
        <f t="shared" si="14"/>
        <v>37.44</v>
      </c>
      <c r="T133" t="s">
        <v>24</v>
      </c>
    </row>
    <row r="134" spans="1:20" ht="15.6" x14ac:dyDescent="0.3">
      <c r="A134" t="s">
        <v>193</v>
      </c>
      <c r="B134">
        <v>1455</v>
      </c>
      <c r="C134">
        <v>50</v>
      </c>
      <c r="D134">
        <v>1157</v>
      </c>
      <c r="E134">
        <v>248</v>
      </c>
      <c r="F134">
        <v>3</v>
      </c>
      <c r="G134">
        <v>0</v>
      </c>
      <c r="H134">
        <v>15</v>
      </c>
      <c r="I134">
        <v>3.44</v>
      </c>
      <c r="J134">
        <v>79.52</v>
      </c>
      <c r="K134" s="1">
        <f t="shared" si="10"/>
        <v>79.52</v>
      </c>
      <c r="L134">
        <v>4.32</v>
      </c>
      <c r="M134">
        <f t="shared" si="11"/>
        <v>4.32</v>
      </c>
      <c r="N134">
        <v>1381</v>
      </c>
      <c r="O134">
        <f t="shared" si="12"/>
        <v>1381</v>
      </c>
      <c r="P134">
        <v>74</v>
      </c>
      <c r="Q134">
        <f t="shared" si="13"/>
        <v>74</v>
      </c>
      <c r="R134">
        <v>5.36</v>
      </c>
      <c r="S134">
        <f t="shared" si="14"/>
        <v>5.36</v>
      </c>
      <c r="T134" t="s">
        <v>16</v>
      </c>
    </row>
    <row r="135" spans="1:20" ht="15.6" x14ac:dyDescent="0.3">
      <c r="A135" t="s">
        <v>117</v>
      </c>
      <c r="B135">
        <v>1219</v>
      </c>
      <c r="C135">
        <v>31</v>
      </c>
      <c r="D135">
        <v>1045</v>
      </c>
      <c r="E135">
        <v>143</v>
      </c>
      <c r="F135">
        <v>0</v>
      </c>
      <c r="G135">
        <v>0</v>
      </c>
      <c r="H135">
        <v>0</v>
      </c>
      <c r="I135">
        <v>2.54</v>
      </c>
      <c r="J135">
        <v>85.73</v>
      </c>
      <c r="K135" s="1">
        <f t="shared" si="10"/>
        <v>85.73</v>
      </c>
      <c r="L135">
        <v>2.97</v>
      </c>
      <c r="M135">
        <f t="shared" si="11"/>
        <v>2.97</v>
      </c>
      <c r="N135">
        <v>1192</v>
      </c>
      <c r="O135">
        <f t="shared" si="12"/>
        <v>1192</v>
      </c>
      <c r="P135">
        <v>27</v>
      </c>
      <c r="Q135">
        <f t="shared" si="13"/>
        <v>27</v>
      </c>
      <c r="R135">
        <v>2.27</v>
      </c>
      <c r="S135">
        <f t="shared" si="14"/>
        <v>2.27</v>
      </c>
      <c r="T135" t="s">
        <v>18</v>
      </c>
    </row>
    <row r="136" spans="1:20" ht="15.6" x14ac:dyDescent="0.3">
      <c r="A136" t="s">
        <v>200</v>
      </c>
      <c r="B136">
        <v>1202</v>
      </c>
      <c r="C136">
        <v>35</v>
      </c>
      <c r="D136">
        <v>951</v>
      </c>
      <c r="E136">
        <v>216</v>
      </c>
      <c r="F136">
        <v>10</v>
      </c>
      <c r="G136">
        <v>1</v>
      </c>
      <c r="H136">
        <v>3</v>
      </c>
      <c r="I136">
        <v>2.91</v>
      </c>
      <c r="J136">
        <v>79.12</v>
      </c>
      <c r="K136" s="1">
        <f t="shared" si="10"/>
        <v>79.12</v>
      </c>
      <c r="L136">
        <v>3.68</v>
      </c>
      <c r="M136">
        <f t="shared" si="11"/>
        <v>3.68</v>
      </c>
      <c r="N136">
        <v>1064</v>
      </c>
      <c r="O136">
        <f t="shared" si="12"/>
        <v>1064</v>
      </c>
      <c r="P136">
        <v>138</v>
      </c>
      <c r="Q136">
        <f t="shared" si="13"/>
        <v>138</v>
      </c>
      <c r="R136">
        <v>12.97</v>
      </c>
      <c r="S136">
        <f t="shared" si="14"/>
        <v>12.97</v>
      </c>
      <c r="T136" t="s">
        <v>24</v>
      </c>
    </row>
    <row r="137" spans="1:20" ht="15.6" x14ac:dyDescent="0.3">
      <c r="A137" t="s">
        <v>110</v>
      </c>
      <c r="B137">
        <v>1176</v>
      </c>
      <c r="C137">
        <v>11</v>
      </c>
      <c r="D137">
        <v>1041</v>
      </c>
      <c r="E137">
        <v>124</v>
      </c>
      <c r="F137">
        <v>8</v>
      </c>
      <c r="G137">
        <v>0</v>
      </c>
      <c r="H137">
        <v>0</v>
      </c>
      <c r="I137">
        <v>0.94</v>
      </c>
      <c r="J137">
        <v>88.52</v>
      </c>
      <c r="K137" s="1">
        <f t="shared" si="10"/>
        <v>88.52</v>
      </c>
      <c r="L137">
        <v>1.06</v>
      </c>
      <c r="M137">
        <f t="shared" si="11"/>
        <v>1.06</v>
      </c>
      <c r="N137">
        <v>1223</v>
      </c>
      <c r="O137">
        <f t="shared" si="12"/>
        <v>1223</v>
      </c>
      <c r="P137">
        <v>-47</v>
      </c>
      <c r="Q137">
        <f t="shared" si="13"/>
        <v>-47</v>
      </c>
      <c r="R137">
        <v>-3.84</v>
      </c>
      <c r="S137">
        <f t="shared" si="14"/>
        <v>-3.84</v>
      </c>
      <c r="T137" t="s">
        <v>16</v>
      </c>
    </row>
    <row r="138" spans="1:20" ht="15.6" x14ac:dyDescent="0.3">
      <c r="A138" t="s">
        <v>120</v>
      </c>
      <c r="B138">
        <v>1167</v>
      </c>
      <c r="C138">
        <v>72</v>
      </c>
      <c r="D138">
        <v>646</v>
      </c>
      <c r="E138">
        <v>449</v>
      </c>
      <c r="F138">
        <v>5</v>
      </c>
      <c r="G138">
        <v>0</v>
      </c>
      <c r="H138">
        <v>5</v>
      </c>
      <c r="I138">
        <v>6.17</v>
      </c>
      <c r="J138">
        <v>55.36</v>
      </c>
      <c r="K138" s="1">
        <f t="shared" si="10"/>
        <v>55.36</v>
      </c>
      <c r="L138">
        <v>11.15</v>
      </c>
      <c r="M138">
        <f t="shared" si="11"/>
        <v>11.15</v>
      </c>
      <c r="N138">
        <v>1107</v>
      </c>
      <c r="O138">
        <f t="shared" si="12"/>
        <v>1107</v>
      </c>
      <c r="P138">
        <v>60</v>
      </c>
      <c r="Q138">
        <f t="shared" si="13"/>
        <v>60</v>
      </c>
      <c r="R138">
        <v>5.42</v>
      </c>
      <c r="S138">
        <f t="shared" si="14"/>
        <v>5.42</v>
      </c>
      <c r="T138" t="s">
        <v>20</v>
      </c>
    </row>
    <row r="139" spans="1:20" ht="15.6" x14ac:dyDescent="0.3">
      <c r="A139" t="s">
        <v>86</v>
      </c>
      <c r="B139">
        <v>1137</v>
      </c>
      <c r="C139">
        <v>16</v>
      </c>
      <c r="D139">
        <v>922</v>
      </c>
      <c r="E139">
        <v>199</v>
      </c>
      <c r="F139">
        <v>6</v>
      </c>
      <c r="G139">
        <v>0</v>
      </c>
      <c r="H139">
        <v>2</v>
      </c>
      <c r="I139">
        <v>1.41</v>
      </c>
      <c r="J139">
        <v>81.09</v>
      </c>
      <c r="K139" s="1">
        <f t="shared" si="10"/>
        <v>81.09</v>
      </c>
      <c r="L139">
        <v>1.74</v>
      </c>
      <c r="M139">
        <f t="shared" si="11"/>
        <v>1.74</v>
      </c>
      <c r="N139">
        <v>1039</v>
      </c>
      <c r="O139">
        <f t="shared" si="12"/>
        <v>1039</v>
      </c>
      <c r="P139">
        <v>98</v>
      </c>
      <c r="Q139">
        <f t="shared" si="13"/>
        <v>98</v>
      </c>
      <c r="R139">
        <v>9.43</v>
      </c>
      <c r="S139">
        <f t="shared" si="14"/>
        <v>9.43</v>
      </c>
      <c r="T139" t="s">
        <v>18</v>
      </c>
    </row>
    <row r="140" spans="1:20" ht="15.6" x14ac:dyDescent="0.3">
      <c r="A140" t="s">
        <v>145</v>
      </c>
      <c r="B140">
        <v>1132</v>
      </c>
      <c r="C140">
        <v>69</v>
      </c>
      <c r="D140">
        <v>1027</v>
      </c>
      <c r="E140">
        <v>36</v>
      </c>
      <c r="F140">
        <v>0</v>
      </c>
      <c r="G140">
        <v>0</v>
      </c>
      <c r="H140">
        <v>0</v>
      </c>
      <c r="I140">
        <v>6.1</v>
      </c>
      <c r="J140">
        <v>90.72</v>
      </c>
      <c r="K140" s="1">
        <f t="shared" si="10"/>
        <v>90.72</v>
      </c>
      <c r="L140">
        <v>6.72</v>
      </c>
      <c r="M140">
        <f t="shared" si="11"/>
        <v>6.72</v>
      </c>
      <c r="N140">
        <v>1105</v>
      </c>
      <c r="O140">
        <f t="shared" si="12"/>
        <v>1105</v>
      </c>
      <c r="P140">
        <v>27</v>
      </c>
      <c r="Q140">
        <f t="shared" si="13"/>
        <v>27</v>
      </c>
      <c r="R140">
        <v>2.44</v>
      </c>
      <c r="S140">
        <f t="shared" si="14"/>
        <v>2.44</v>
      </c>
      <c r="T140" t="s">
        <v>20</v>
      </c>
    </row>
    <row r="141" spans="1:20" ht="15.6" x14ac:dyDescent="0.3">
      <c r="A141" t="s">
        <v>196</v>
      </c>
      <c r="B141">
        <v>1128</v>
      </c>
      <c r="C141">
        <v>2</v>
      </c>
      <c r="D141">
        <v>986</v>
      </c>
      <c r="E141">
        <v>140</v>
      </c>
      <c r="F141">
        <v>13</v>
      </c>
      <c r="G141">
        <v>0</v>
      </c>
      <c r="H141">
        <v>4</v>
      </c>
      <c r="I141">
        <v>0.18</v>
      </c>
      <c r="J141">
        <v>87.41</v>
      </c>
      <c r="K141" s="1">
        <f t="shared" si="10"/>
        <v>87.41</v>
      </c>
      <c r="L141">
        <v>0.2</v>
      </c>
      <c r="M141">
        <f t="shared" si="11"/>
        <v>0.2</v>
      </c>
      <c r="N141">
        <v>1069</v>
      </c>
      <c r="O141">
        <f t="shared" si="12"/>
        <v>1069</v>
      </c>
      <c r="P141">
        <v>59</v>
      </c>
      <c r="Q141">
        <f t="shared" si="13"/>
        <v>59</v>
      </c>
      <c r="R141">
        <v>5.52</v>
      </c>
      <c r="S141">
        <f t="shared" si="14"/>
        <v>5.52</v>
      </c>
      <c r="T141" t="s">
        <v>20</v>
      </c>
    </row>
    <row r="142" spans="1:20" ht="15.6" x14ac:dyDescent="0.3">
      <c r="A142" t="s">
        <v>47</v>
      </c>
      <c r="B142">
        <v>1100</v>
      </c>
      <c r="C142">
        <v>53</v>
      </c>
      <c r="D142">
        <v>926</v>
      </c>
      <c r="E142">
        <v>121</v>
      </c>
      <c r="F142">
        <v>14</v>
      </c>
      <c r="G142">
        <v>0</v>
      </c>
      <c r="H142">
        <v>6</v>
      </c>
      <c r="I142">
        <v>4.82</v>
      </c>
      <c r="J142">
        <v>84.18</v>
      </c>
      <c r="K142" s="1">
        <f t="shared" si="10"/>
        <v>84.18</v>
      </c>
      <c r="L142">
        <v>5.72</v>
      </c>
      <c r="M142">
        <f t="shared" si="11"/>
        <v>5.72</v>
      </c>
      <c r="N142">
        <v>1065</v>
      </c>
      <c r="O142">
        <f t="shared" si="12"/>
        <v>1065</v>
      </c>
      <c r="P142">
        <v>35</v>
      </c>
      <c r="Q142">
        <f t="shared" si="13"/>
        <v>35</v>
      </c>
      <c r="R142">
        <v>3.29</v>
      </c>
      <c r="S142">
        <f t="shared" si="14"/>
        <v>3.29</v>
      </c>
      <c r="T142" t="s">
        <v>20</v>
      </c>
    </row>
    <row r="143" spans="1:20" ht="15.6" x14ac:dyDescent="0.3">
      <c r="A143" t="s">
        <v>67</v>
      </c>
      <c r="B143">
        <v>1060</v>
      </c>
      <c r="C143">
        <v>19</v>
      </c>
      <c r="D143">
        <v>852</v>
      </c>
      <c r="E143">
        <v>189</v>
      </c>
      <c r="F143">
        <v>3</v>
      </c>
      <c r="G143">
        <v>0</v>
      </c>
      <c r="H143">
        <v>0</v>
      </c>
      <c r="I143">
        <v>1.79</v>
      </c>
      <c r="J143">
        <v>80.38</v>
      </c>
      <c r="K143" s="1">
        <f t="shared" si="10"/>
        <v>80.38</v>
      </c>
      <c r="L143">
        <v>2.23</v>
      </c>
      <c r="M143">
        <f t="shared" si="11"/>
        <v>2.23</v>
      </c>
      <c r="N143">
        <v>1038</v>
      </c>
      <c r="O143">
        <f t="shared" si="12"/>
        <v>1038</v>
      </c>
      <c r="P143">
        <v>22</v>
      </c>
      <c r="Q143">
        <f t="shared" si="13"/>
        <v>22</v>
      </c>
      <c r="R143">
        <v>2.12</v>
      </c>
      <c r="S143">
        <f t="shared" si="14"/>
        <v>2.12</v>
      </c>
      <c r="T143" t="s">
        <v>18</v>
      </c>
    </row>
    <row r="144" spans="1:20" ht="15.6" x14ac:dyDescent="0.3">
      <c r="A144" t="s">
        <v>22</v>
      </c>
      <c r="B144">
        <v>950</v>
      </c>
      <c r="C144">
        <v>41</v>
      </c>
      <c r="D144">
        <v>242</v>
      </c>
      <c r="E144">
        <v>667</v>
      </c>
      <c r="F144">
        <v>18</v>
      </c>
      <c r="G144">
        <v>1</v>
      </c>
      <c r="H144">
        <v>0</v>
      </c>
      <c r="I144">
        <v>4.32</v>
      </c>
      <c r="J144">
        <v>25.47</v>
      </c>
      <c r="K144" s="1">
        <f t="shared" si="10"/>
        <v>25.47</v>
      </c>
      <c r="L144">
        <v>16.940000000000001</v>
      </c>
      <c r="M144">
        <f t="shared" si="11"/>
        <v>13.4175</v>
      </c>
      <c r="N144">
        <v>749</v>
      </c>
      <c r="O144">
        <f t="shared" si="12"/>
        <v>749</v>
      </c>
      <c r="P144">
        <v>201</v>
      </c>
      <c r="Q144">
        <f t="shared" si="13"/>
        <v>201</v>
      </c>
      <c r="R144">
        <v>26.84</v>
      </c>
      <c r="S144">
        <f t="shared" si="14"/>
        <v>26.84</v>
      </c>
      <c r="T144" t="s">
        <v>20</v>
      </c>
    </row>
    <row r="145" spans="1:20" ht="15.6" x14ac:dyDescent="0.3">
      <c r="A145" t="s">
        <v>56</v>
      </c>
      <c r="B145">
        <v>922</v>
      </c>
      <c r="C145">
        <v>75</v>
      </c>
      <c r="D145">
        <v>810</v>
      </c>
      <c r="E145">
        <v>37</v>
      </c>
      <c r="F145">
        <v>7</v>
      </c>
      <c r="G145">
        <v>0</v>
      </c>
      <c r="H145">
        <v>0</v>
      </c>
      <c r="I145">
        <v>8.1300000000000008</v>
      </c>
      <c r="J145">
        <v>87.85</v>
      </c>
      <c r="K145" s="1">
        <f t="shared" si="10"/>
        <v>87.85</v>
      </c>
      <c r="L145">
        <v>9.26</v>
      </c>
      <c r="M145">
        <f t="shared" si="11"/>
        <v>9.26</v>
      </c>
      <c r="N145">
        <v>889</v>
      </c>
      <c r="O145">
        <f t="shared" si="12"/>
        <v>889</v>
      </c>
      <c r="P145">
        <v>33</v>
      </c>
      <c r="Q145">
        <f t="shared" si="13"/>
        <v>33</v>
      </c>
      <c r="R145">
        <v>3.71</v>
      </c>
      <c r="S145">
        <f t="shared" si="14"/>
        <v>3.71</v>
      </c>
      <c r="T145" t="s">
        <v>20</v>
      </c>
    </row>
    <row r="146" spans="1:20" ht="15.6" x14ac:dyDescent="0.3">
      <c r="A146" t="s">
        <v>21</v>
      </c>
      <c r="B146">
        <v>907</v>
      </c>
      <c r="C146">
        <v>52</v>
      </c>
      <c r="D146">
        <v>803</v>
      </c>
      <c r="E146">
        <v>52</v>
      </c>
      <c r="F146">
        <v>10</v>
      </c>
      <c r="G146">
        <v>0</v>
      </c>
      <c r="H146">
        <v>0</v>
      </c>
      <c r="I146">
        <v>5.73</v>
      </c>
      <c r="J146">
        <v>88.53</v>
      </c>
      <c r="K146" s="1">
        <f t="shared" si="10"/>
        <v>88.53</v>
      </c>
      <c r="L146">
        <v>6.48</v>
      </c>
      <c r="M146">
        <f t="shared" si="11"/>
        <v>6.48</v>
      </c>
      <c r="N146">
        <v>884</v>
      </c>
      <c r="O146">
        <f t="shared" si="12"/>
        <v>884</v>
      </c>
      <c r="P146">
        <v>23</v>
      </c>
      <c r="Q146">
        <f t="shared" si="13"/>
        <v>23</v>
      </c>
      <c r="R146">
        <v>2.6</v>
      </c>
      <c r="S146">
        <f t="shared" si="14"/>
        <v>2.6</v>
      </c>
      <c r="T146" t="s">
        <v>18</v>
      </c>
    </row>
    <row r="147" spans="1:20" ht="15.6" x14ac:dyDescent="0.3">
      <c r="A147" t="s">
        <v>191</v>
      </c>
      <c r="B147">
        <v>874</v>
      </c>
      <c r="C147">
        <v>18</v>
      </c>
      <c r="D147">
        <v>607</v>
      </c>
      <c r="E147">
        <v>249</v>
      </c>
      <c r="F147">
        <v>6</v>
      </c>
      <c r="G147">
        <v>0</v>
      </c>
      <c r="H147">
        <v>8</v>
      </c>
      <c r="I147">
        <v>2.06</v>
      </c>
      <c r="J147">
        <v>69.45</v>
      </c>
      <c r="K147" s="1">
        <f t="shared" si="10"/>
        <v>69.45</v>
      </c>
      <c r="L147">
        <v>2.97</v>
      </c>
      <c r="M147">
        <f t="shared" si="11"/>
        <v>2.97</v>
      </c>
      <c r="N147">
        <v>783</v>
      </c>
      <c r="O147">
        <f t="shared" si="12"/>
        <v>783</v>
      </c>
      <c r="P147">
        <v>91</v>
      </c>
      <c r="Q147">
        <f t="shared" si="13"/>
        <v>91</v>
      </c>
      <c r="R147">
        <v>11.62</v>
      </c>
      <c r="S147">
        <f t="shared" si="14"/>
        <v>11.62</v>
      </c>
      <c r="T147" t="s">
        <v>20</v>
      </c>
    </row>
    <row r="148" spans="1:20" ht="15.6" x14ac:dyDescent="0.3">
      <c r="A148" t="s">
        <v>166</v>
      </c>
      <c r="B148">
        <v>865</v>
      </c>
      <c r="C148">
        <v>14</v>
      </c>
      <c r="D148">
        <v>734</v>
      </c>
      <c r="E148">
        <v>117</v>
      </c>
      <c r="F148">
        <v>2</v>
      </c>
      <c r="G148">
        <v>0</v>
      </c>
      <c r="H148">
        <v>38</v>
      </c>
      <c r="I148">
        <v>1.62</v>
      </c>
      <c r="J148">
        <v>84.86</v>
      </c>
      <c r="K148" s="1">
        <f t="shared" si="10"/>
        <v>84.86</v>
      </c>
      <c r="L148">
        <v>1.91</v>
      </c>
      <c r="M148">
        <f t="shared" si="11"/>
        <v>1.91</v>
      </c>
      <c r="N148">
        <v>746</v>
      </c>
      <c r="O148">
        <f t="shared" si="12"/>
        <v>746</v>
      </c>
      <c r="P148">
        <v>119</v>
      </c>
      <c r="Q148">
        <f t="shared" si="13"/>
        <v>119</v>
      </c>
      <c r="R148">
        <v>15.95</v>
      </c>
      <c r="S148">
        <f t="shared" si="14"/>
        <v>15.95</v>
      </c>
      <c r="T148" t="s">
        <v>20</v>
      </c>
    </row>
    <row r="149" spans="1:20" ht="15.6" x14ac:dyDescent="0.3">
      <c r="A149" t="s">
        <v>108</v>
      </c>
      <c r="B149">
        <v>853</v>
      </c>
      <c r="C149">
        <v>10</v>
      </c>
      <c r="D149">
        <v>714</v>
      </c>
      <c r="E149">
        <v>129</v>
      </c>
      <c r="F149">
        <v>11</v>
      </c>
      <c r="G149">
        <v>0</v>
      </c>
      <c r="H149">
        <v>0</v>
      </c>
      <c r="I149">
        <v>1.17</v>
      </c>
      <c r="J149">
        <v>83.7</v>
      </c>
      <c r="K149" s="1">
        <f t="shared" si="10"/>
        <v>83.7</v>
      </c>
      <c r="L149">
        <v>1.4</v>
      </c>
      <c r="M149">
        <f t="shared" si="11"/>
        <v>1.4</v>
      </c>
      <c r="N149">
        <v>809</v>
      </c>
      <c r="O149">
        <f t="shared" si="12"/>
        <v>809</v>
      </c>
      <c r="P149">
        <v>44</v>
      </c>
      <c r="Q149">
        <f t="shared" si="13"/>
        <v>44</v>
      </c>
      <c r="R149">
        <v>5.44</v>
      </c>
      <c r="S149">
        <f t="shared" si="14"/>
        <v>5.44</v>
      </c>
      <c r="T149" t="s">
        <v>24</v>
      </c>
    </row>
    <row r="150" spans="1:20" ht="15.6" x14ac:dyDescent="0.3">
      <c r="A150" t="s">
        <v>43</v>
      </c>
      <c r="B150">
        <v>739</v>
      </c>
      <c r="C150">
        <v>2</v>
      </c>
      <c r="D150">
        <v>63</v>
      </c>
      <c r="E150">
        <v>674</v>
      </c>
      <c r="F150">
        <v>53</v>
      </c>
      <c r="G150">
        <v>1</v>
      </c>
      <c r="H150">
        <v>11</v>
      </c>
      <c r="I150">
        <v>0.27</v>
      </c>
      <c r="J150">
        <v>8.5299999999999994</v>
      </c>
      <c r="K150" s="1">
        <f t="shared" si="10"/>
        <v>8.5299999999999994</v>
      </c>
      <c r="L150">
        <v>3.17</v>
      </c>
      <c r="M150">
        <f t="shared" si="11"/>
        <v>3.17</v>
      </c>
      <c r="N150">
        <v>522</v>
      </c>
      <c r="O150">
        <f t="shared" si="12"/>
        <v>522</v>
      </c>
      <c r="P150">
        <v>217</v>
      </c>
      <c r="Q150">
        <f t="shared" si="13"/>
        <v>217</v>
      </c>
      <c r="R150">
        <v>41.57</v>
      </c>
      <c r="S150">
        <f t="shared" si="14"/>
        <v>37.975000000000001</v>
      </c>
      <c r="T150" t="s">
        <v>20</v>
      </c>
    </row>
    <row r="151" spans="1:20" ht="15.6" x14ac:dyDescent="0.3">
      <c r="A151" t="s">
        <v>130</v>
      </c>
      <c r="B151">
        <v>701</v>
      </c>
      <c r="C151">
        <v>9</v>
      </c>
      <c r="D151">
        <v>665</v>
      </c>
      <c r="E151">
        <v>27</v>
      </c>
      <c r="F151">
        <v>1</v>
      </c>
      <c r="G151">
        <v>0</v>
      </c>
      <c r="H151">
        <v>0</v>
      </c>
      <c r="I151">
        <v>1.28</v>
      </c>
      <c r="J151">
        <v>94.86</v>
      </c>
      <c r="K151" s="1">
        <f t="shared" si="10"/>
        <v>94.86</v>
      </c>
      <c r="L151">
        <v>1.35</v>
      </c>
      <c r="M151">
        <f t="shared" si="11"/>
        <v>1.35</v>
      </c>
      <c r="N151">
        <v>677</v>
      </c>
      <c r="O151">
        <f t="shared" si="12"/>
        <v>677</v>
      </c>
      <c r="P151">
        <v>24</v>
      </c>
      <c r="Q151">
        <f t="shared" si="13"/>
        <v>24</v>
      </c>
      <c r="R151">
        <v>3.55</v>
      </c>
      <c r="S151">
        <f t="shared" si="14"/>
        <v>3.55</v>
      </c>
      <c r="T151" t="s">
        <v>18</v>
      </c>
    </row>
    <row r="152" spans="1:20" ht="15.6" x14ac:dyDescent="0.3">
      <c r="A152" t="s">
        <v>165</v>
      </c>
      <c r="B152">
        <v>699</v>
      </c>
      <c r="C152">
        <v>42</v>
      </c>
      <c r="D152">
        <v>657</v>
      </c>
      <c r="E152">
        <v>0</v>
      </c>
      <c r="F152">
        <v>0</v>
      </c>
      <c r="G152">
        <v>0</v>
      </c>
      <c r="H152">
        <v>0</v>
      </c>
      <c r="I152">
        <v>6.01</v>
      </c>
      <c r="J152">
        <v>93.99</v>
      </c>
      <c r="K152" s="1">
        <f t="shared" si="10"/>
        <v>93.99</v>
      </c>
      <c r="L152">
        <v>6.39</v>
      </c>
      <c r="M152">
        <f t="shared" si="11"/>
        <v>6.39</v>
      </c>
      <c r="N152">
        <v>699</v>
      </c>
      <c r="O152">
        <f t="shared" si="12"/>
        <v>699</v>
      </c>
      <c r="P152">
        <v>0</v>
      </c>
      <c r="Q152">
        <f t="shared" si="13"/>
        <v>0</v>
      </c>
      <c r="R152">
        <v>0</v>
      </c>
      <c r="S152">
        <f t="shared" si="14"/>
        <v>0</v>
      </c>
      <c r="T152" t="s">
        <v>18</v>
      </c>
    </row>
    <row r="153" spans="1:20" ht="15.6" x14ac:dyDescent="0.3">
      <c r="A153" t="s">
        <v>185</v>
      </c>
      <c r="B153">
        <v>674</v>
      </c>
      <c r="C153">
        <v>40</v>
      </c>
      <c r="D153">
        <v>0</v>
      </c>
      <c r="E153">
        <v>634</v>
      </c>
      <c r="F153">
        <v>24</v>
      </c>
      <c r="G153">
        <v>2</v>
      </c>
      <c r="H153">
        <v>0</v>
      </c>
      <c r="I153">
        <v>5.93</v>
      </c>
      <c r="J153">
        <v>0</v>
      </c>
      <c r="K153" s="1">
        <f t="shared" si="10"/>
        <v>0</v>
      </c>
      <c r="L153" t="s">
        <v>54</v>
      </c>
      <c r="M153">
        <f t="shared" si="11"/>
        <v>13.4175</v>
      </c>
      <c r="N153">
        <v>522</v>
      </c>
      <c r="O153">
        <f t="shared" si="12"/>
        <v>522</v>
      </c>
      <c r="P153">
        <v>152</v>
      </c>
      <c r="Q153">
        <f t="shared" si="13"/>
        <v>152</v>
      </c>
      <c r="R153">
        <v>29.12</v>
      </c>
      <c r="S153">
        <f t="shared" si="14"/>
        <v>29.12</v>
      </c>
      <c r="T153" t="s">
        <v>16</v>
      </c>
    </row>
    <row r="154" spans="1:20" ht="15.6" x14ac:dyDescent="0.3">
      <c r="A154" t="s">
        <v>188</v>
      </c>
      <c r="B154">
        <v>509</v>
      </c>
      <c r="C154">
        <v>21</v>
      </c>
      <c r="D154">
        <v>183</v>
      </c>
      <c r="E154">
        <v>305</v>
      </c>
      <c r="F154">
        <v>0</v>
      </c>
      <c r="G154">
        <v>0</v>
      </c>
      <c r="H154">
        <v>0</v>
      </c>
      <c r="I154">
        <v>4.13</v>
      </c>
      <c r="J154">
        <v>35.950000000000003</v>
      </c>
      <c r="K154" s="1">
        <f t="shared" si="10"/>
        <v>35.950000000000003</v>
      </c>
      <c r="L154">
        <v>11.48</v>
      </c>
      <c r="M154">
        <f t="shared" si="11"/>
        <v>11.48</v>
      </c>
      <c r="N154">
        <v>509</v>
      </c>
      <c r="O154">
        <f t="shared" si="12"/>
        <v>509</v>
      </c>
      <c r="P154">
        <v>0</v>
      </c>
      <c r="Q154">
        <f t="shared" si="13"/>
        <v>0</v>
      </c>
      <c r="R154">
        <v>0</v>
      </c>
      <c r="S154">
        <f t="shared" si="14"/>
        <v>0</v>
      </c>
      <c r="T154" t="s">
        <v>20</v>
      </c>
    </row>
    <row r="155" spans="1:20" ht="15.6" x14ac:dyDescent="0.3">
      <c r="A155" t="s">
        <v>119</v>
      </c>
      <c r="B155">
        <v>505</v>
      </c>
      <c r="C155">
        <v>12</v>
      </c>
      <c r="D155">
        <v>128</v>
      </c>
      <c r="E155">
        <v>365</v>
      </c>
      <c r="F155">
        <v>0</v>
      </c>
      <c r="G155">
        <v>0</v>
      </c>
      <c r="H155">
        <v>0</v>
      </c>
      <c r="I155">
        <v>2.38</v>
      </c>
      <c r="J155">
        <v>25.35</v>
      </c>
      <c r="K155" s="1">
        <f t="shared" si="10"/>
        <v>25.35</v>
      </c>
      <c r="L155">
        <v>9.3800000000000008</v>
      </c>
      <c r="M155">
        <f t="shared" si="11"/>
        <v>9.3800000000000008</v>
      </c>
      <c r="N155">
        <v>359</v>
      </c>
      <c r="O155">
        <f t="shared" si="12"/>
        <v>359</v>
      </c>
      <c r="P155">
        <v>146</v>
      </c>
      <c r="Q155">
        <f t="shared" si="13"/>
        <v>146</v>
      </c>
      <c r="R155">
        <v>40.67</v>
      </c>
      <c r="S155">
        <f t="shared" si="14"/>
        <v>37.975000000000001</v>
      </c>
      <c r="T155" t="s">
        <v>20</v>
      </c>
    </row>
    <row r="156" spans="1:20" ht="15.6" x14ac:dyDescent="0.3">
      <c r="A156" t="s">
        <v>186</v>
      </c>
      <c r="B156">
        <v>462</v>
      </c>
      <c r="C156">
        <v>7</v>
      </c>
      <c r="D156">
        <v>440</v>
      </c>
      <c r="E156">
        <v>15</v>
      </c>
      <c r="F156">
        <v>4</v>
      </c>
      <c r="G156">
        <v>0</v>
      </c>
      <c r="H156">
        <v>0</v>
      </c>
      <c r="I156">
        <v>1.52</v>
      </c>
      <c r="J156">
        <v>95.24</v>
      </c>
      <c r="K156" s="1">
        <f t="shared" si="10"/>
        <v>95.24</v>
      </c>
      <c r="L156">
        <v>1.59</v>
      </c>
      <c r="M156">
        <f t="shared" si="11"/>
        <v>1.59</v>
      </c>
      <c r="N156">
        <v>451</v>
      </c>
      <c r="O156">
        <f t="shared" si="12"/>
        <v>451</v>
      </c>
      <c r="P156">
        <v>11</v>
      </c>
      <c r="Q156">
        <f t="shared" si="13"/>
        <v>11</v>
      </c>
      <c r="R156">
        <v>2.44</v>
      </c>
      <c r="S156">
        <f t="shared" si="14"/>
        <v>2.44</v>
      </c>
      <c r="T156" t="s">
        <v>28</v>
      </c>
    </row>
    <row r="157" spans="1:20" ht="15.6" x14ac:dyDescent="0.3">
      <c r="A157" t="s">
        <v>203</v>
      </c>
      <c r="B157">
        <v>431</v>
      </c>
      <c r="C157">
        <v>0</v>
      </c>
      <c r="D157">
        <v>365</v>
      </c>
      <c r="E157">
        <v>66</v>
      </c>
      <c r="F157">
        <v>11</v>
      </c>
      <c r="G157">
        <v>0</v>
      </c>
      <c r="H157">
        <v>0</v>
      </c>
      <c r="I157">
        <v>0</v>
      </c>
      <c r="J157">
        <v>84.69</v>
      </c>
      <c r="K157" s="1">
        <f t="shared" si="10"/>
        <v>84.69</v>
      </c>
      <c r="L157">
        <v>0</v>
      </c>
      <c r="M157">
        <f t="shared" si="11"/>
        <v>0</v>
      </c>
      <c r="N157">
        <v>384</v>
      </c>
      <c r="O157">
        <f t="shared" si="12"/>
        <v>384</v>
      </c>
      <c r="P157">
        <v>47</v>
      </c>
      <c r="Q157">
        <f t="shared" si="13"/>
        <v>47</v>
      </c>
      <c r="R157">
        <v>12.24</v>
      </c>
      <c r="S157">
        <f t="shared" si="14"/>
        <v>12.24</v>
      </c>
      <c r="T157" t="s">
        <v>28</v>
      </c>
    </row>
    <row r="158" spans="1:20" ht="15.6" x14ac:dyDescent="0.3">
      <c r="A158" t="s">
        <v>95</v>
      </c>
      <c r="B158">
        <v>389</v>
      </c>
      <c r="C158">
        <v>20</v>
      </c>
      <c r="D158">
        <v>181</v>
      </c>
      <c r="E158">
        <v>188</v>
      </c>
      <c r="F158">
        <v>19</v>
      </c>
      <c r="G158">
        <v>0</v>
      </c>
      <c r="H158">
        <v>0</v>
      </c>
      <c r="I158">
        <v>5.14</v>
      </c>
      <c r="J158">
        <v>46.53</v>
      </c>
      <c r="K158" s="1">
        <f t="shared" si="10"/>
        <v>46.53</v>
      </c>
      <c r="L158">
        <v>11.05</v>
      </c>
      <c r="M158">
        <f t="shared" si="11"/>
        <v>11.05</v>
      </c>
      <c r="N158">
        <v>337</v>
      </c>
      <c r="O158">
        <f t="shared" si="12"/>
        <v>337</v>
      </c>
      <c r="P158">
        <v>52</v>
      </c>
      <c r="Q158">
        <f t="shared" si="13"/>
        <v>52</v>
      </c>
      <c r="R158">
        <v>15.43</v>
      </c>
      <c r="S158">
        <f t="shared" si="14"/>
        <v>15.43</v>
      </c>
      <c r="T158" t="s">
        <v>24</v>
      </c>
    </row>
    <row r="159" spans="1:20" ht="15.6" x14ac:dyDescent="0.3">
      <c r="A159" t="s">
        <v>31</v>
      </c>
      <c r="B159">
        <v>382</v>
      </c>
      <c r="C159">
        <v>11</v>
      </c>
      <c r="D159">
        <v>91</v>
      </c>
      <c r="E159">
        <v>280</v>
      </c>
      <c r="F159">
        <v>40</v>
      </c>
      <c r="G159">
        <v>0</v>
      </c>
      <c r="H159">
        <v>0</v>
      </c>
      <c r="I159">
        <v>2.88</v>
      </c>
      <c r="J159">
        <v>23.82</v>
      </c>
      <c r="K159" s="1">
        <f t="shared" si="10"/>
        <v>23.82</v>
      </c>
      <c r="L159">
        <v>12.09</v>
      </c>
      <c r="M159">
        <f t="shared" si="11"/>
        <v>12.09</v>
      </c>
      <c r="N159">
        <v>174</v>
      </c>
      <c r="O159">
        <f t="shared" si="12"/>
        <v>174</v>
      </c>
      <c r="P159">
        <v>208</v>
      </c>
      <c r="Q159">
        <f t="shared" si="13"/>
        <v>208</v>
      </c>
      <c r="R159">
        <v>119.54</v>
      </c>
      <c r="S159">
        <f t="shared" si="14"/>
        <v>37.975000000000001</v>
      </c>
      <c r="T159" t="s">
        <v>24</v>
      </c>
    </row>
    <row r="160" spans="1:20" ht="15.6" x14ac:dyDescent="0.3">
      <c r="A160" t="s">
        <v>49</v>
      </c>
      <c r="B160">
        <v>378</v>
      </c>
      <c r="C160">
        <v>1</v>
      </c>
      <c r="D160">
        <v>301</v>
      </c>
      <c r="E160">
        <v>76</v>
      </c>
      <c r="F160">
        <v>17</v>
      </c>
      <c r="G160">
        <v>0</v>
      </c>
      <c r="H160">
        <v>22</v>
      </c>
      <c r="I160">
        <v>0.26</v>
      </c>
      <c r="J160">
        <v>79.63</v>
      </c>
      <c r="K160" s="1">
        <f t="shared" si="10"/>
        <v>79.63</v>
      </c>
      <c r="L160">
        <v>0.33</v>
      </c>
      <c r="M160">
        <f t="shared" si="11"/>
        <v>0.33</v>
      </c>
      <c r="N160">
        <v>322</v>
      </c>
      <c r="O160">
        <f t="shared" si="12"/>
        <v>322</v>
      </c>
      <c r="P160">
        <v>56</v>
      </c>
      <c r="Q160">
        <f t="shared" si="13"/>
        <v>56</v>
      </c>
      <c r="R160">
        <v>17.39</v>
      </c>
      <c r="S160">
        <f t="shared" si="14"/>
        <v>17.39</v>
      </c>
      <c r="T160" t="s">
        <v>20</v>
      </c>
    </row>
    <row r="161" spans="1:20" ht="15.6" x14ac:dyDescent="0.3">
      <c r="A161" t="s">
        <v>60</v>
      </c>
      <c r="B161">
        <v>354</v>
      </c>
      <c r="C161">
        <v>7</v>
      </c>
      <c r="D161">
        <v>328</v>
      </c>
      <c r="E161">
        <v>19</v>
      </c>
      <c r="F161">
        <v>0</v>
      </c>
      <c r="G161">
        <v>0</v>
      </c>
      <c r="H161">
        <v>0</v>
      </c>
      <c r="I161">
        <v>1.98</v>
      </c>
      <c r="J161">
        <v>92.66</v>
      </c>
      <c r="K161" s="1">
        <f t="shared" si="10"/>
        <v>92.66</v>
      </c>
      <c r="L161">
        <v>2.13</v>
      </c>
      <c r="M161">
        <f t="shared" si="11"/>
        <v>2.13</v>
      </c>
      <c r="N161">
        <v>334</v>
      </c>
      <c r="O161">
        <f t="shared" si="12"/>
        <v>334</v>
      </c>
      <c r="P161">
        <v>20</v>
      </c>
      <c r="Q161">
        <f t="shared" si="13"/>
        <v>20</v>
      </c>
      <c r="R161">
        <v>5.99</v>
      </c>
      <c r="S161">
        <f t="shared" si="14"/>
        <v>5.99</v>
      </c>
      <c r="T161" t="s">
        <v>20</v>
      </c>
    </row>
    <row r="162" spans="1:20" ht="15.6" x14ac:dyDescent="0.3">
      <c r="A162" t="s">
        <v>48</v>
      </c>
      <c r="B162">
        <v>350</v>
      </c>
      <c r="C162">
        <v>6</v>
      </c>
      <c r="D162">
        <v>292</v>
      </c>
      <c r="E162">
        <v>52</v>
      </c>
      <c r="F162">
        <v>0</v>
      </c>
      <c r="G162">
        <v>0</v>
      </c>
      <c r="H162">
        <v>2</v>
      </c>
      <c r="I162">
        <v>1.71</v>
      </c>
      <c r="J162">
        <v>83.43</v>
      </c>
      <c r="K162" s="1">
        <f t="shared" si="10"/>
        <v>83.43</v>
      </c>
      <c r="L162">
        <v>2.0499999999999998</v>
      </c>
      <c r="M162">
        <f t="shared" si="11"/>
        <v>2.0499999999999998</v>
      </c>
      <c r="N162">
        <v>341</v>
      </c>
      <c r="O162">
        <f t="shared" si="12"/>
        <v>341</v>
      </c>
      <c r="P162">
        <v>9</v>
      </c>
      <c r="Q162">
        <f t="shared" si="13"/>
        <v>9</v>
      </c>
      <c r="R162">
        <v>2.64</v>
      </c>
      <c r="S162">
        <f t="shared" si="14"/>
        <v>2.64</v>
      </c>
      <c r="T162" t="s">
        <v>34</v>
      </c>
    </row>
    <row r="163" spans="1:20" ht="15.6" x14ac:dyDescent="0.3">
      <c r="A163" t="s">
        <v>132</v>
      </c>
      <c r="B163">
        <v>344</v>
      </c>
      <c r="C163">
        <v>10</v>
      </c>
      <c r="D163">
        <v>332</v>
      </c>
      <c r="E163">
        <v>2</v>
      </c>
      <c r="F163">
        <v>0</v>
      </c>
      <c r="G163">
        <v>0</v>
      </c>
      <c r="H163">
        <v>0</v>
      </c>
      <c r="I163">
        <v>2.91</v>
      </c>
      <c r="J163">
        <v>96.51</v>
      </c>
      <c r="K163" s="1">
        <f t="shared" si="10"/>
        <v>96.51</v>
      </c>
      <c r="L163">
        <v>3.01</v>
      </c>
      <c r="M163">
        <f t="shared" si="11"/>
        <v>3.01</v>
      </c>
      <c r="N163">
        <v>343</v>
      </c>
      <c r="O163">
        <f t="shared" si="12"/>
        <v>343</v>
      </c>
      <c r="P163">
        <v>1</v>
      </c>
      <c r="Q163">
        <f t="shared" si="13"/>
        <v>1</v>
      </c>
      <c r="R163">
        <v>0.28999999999999998</v>
      </c>
      <c r="S163">
        <f t="shared" si="14"/>
        <v>0.28999999999999998</v>
      </c>
      <c r="T163" t="s">
        <v>20</v>
      </c>
    </row>
    <row r="164" spans="1:20" ht="15.6" x14ac:dyDescent="0.3">
      <c r="A164" t="s">
        <v>85</v>
      </c>
      <c r="B164">
        <v>326</v>
      </c>
      <c r="C164">
        <v>8</v>
      </c>
      <c r="D164">
        <v>66</v>
      </c>
      <c r="E164">
        <v>252</v>
      </c>
      <c r="F164">
        <v>49</v>
      </c>
      <c r="G164">
        <v>2</v>
      </c>
      <c r="H164">
        <v>6</v>
      </c>
      <c r="I164">
        <v>2.4500000000000002</v>
      </c>
      <c r="J164">
        <v>20.25</v>
      </c>
      <c r="K164" s="1">
        <f t="shared" si="10"/>
        <v>20.25</v>
      </c>
      <c r="L164">
        <v>12.12</v>
      </c>
      <c r="M164">
        <f t="shared" si="11"/>
        <v>12.12</v>
      </c>
      <c r="N164">
        <v>112</v>
      </c>
      <c r="O164">
        <f t="shared" si="12"/>
        <v>112</v>
      </c>
      <c r="P164">
        <v>214</v>
      </c>
      <c r="Q164">
        <f t="shared" si="13"/>
        <v>214</v>
      </c>
      <c r="R164">
        <v>191.07</v>
      </c>
      <c r="S164">
        <f t="shared" si="14"/>
        <v>37.975000000000001</v>
      </c>
      <c r="T164" t="s">
        <v>20</v>
      </c>
    </row>
    <row r="165" spans="1:20" ht="15.6" x14ac:dyDescent="0.3">
      <c r="A165" t="s">
        <v>136</v>
      </c>
      <c r="B165">
        <v>289</v>
      </c>
      <c r="C165">
        <v>0</v>
      </c>
      <c r="D165">
        <v>222</v>
      </c>
      <c r="E165">
        <v>67</v>
      </c>
      <c r="F165">
        <v>1</v>
      </c>
      <c r="G165">
        <v>0</v>
      </c>
      <c r="H165">
        <v>4</v>
      </c>
      <c r="I165">
        <v>0</v>
      </c>
      <c r="J165">
        <v>76.819999999999993</v>
      </c>
      <c r="K165" s="1">
        <f t="shared" si="10"/>
        <v>76.819999999999993</v>
      </c>
      <c r="L165">
        <v>0</v>
      </c>
      <c r="M165">
        <f t="shared" si="11"/>
        <v>0</v>
      </c>
      <c r="N165">
        <v>287</v>
      </c>
      <c r="O165">
        <f t="shared" si="12"/>
        <v>287</v>
      </c>
      <c r="P165">
        <v>2</v>
      </c>
      <c r="Q165">
        <f t="shared" si="13"/>
        <v>2</v>
      </c>
      <c r="R165">
        <v>0.7</v>
      </c>
      <c r="S165">
        <f t="shared" si="14"/>
        <v>0.7</v>
      </c>
      <c r="T165" t="s">
        <v>28</v>
      </c>
    </row>
    <row r="166" spans="1:20" ht="15.6" x14ac:dyDescent="0.3">
      <c r="A166" t="s">
        <v>77</v>
      </c>
      <c r="B166">
        <v>265</v>
      </c>
      <c r="C166">
        <v>0</v>
      </c>
      <c r="D166">
        <v>191</v>
      </c>
      <c r="E166">
        <v>74</v>
      </c>
      <c r="F166">
        <v>2</v>
      </c>
      <c r="G166">
        <v>0</v>
      </c>
      <c r="H166">
        <v>2</v>
      </c>
      <c r="I166">
        <v>0</v>
      </c>
      <c r="J166">
        <v>72.08</v>
      </c>
      <c r="K166" s="1">
        <f t="shared" si="10"/>
        <v>72.08</v>
      </c>
      <c r="L166">
        <v>0</v>
      </c>
      <c r="M166">
        <f t="shared" si="11"/>
        <v>0</v>
      </c>
      <c r="N166">
        <v>251</v>
      </c>
      <c r="O166">
        <f t="shared" si="12"/>
        <v>251</v>
      </c>
      <c r="P166">
        <v>14</v>
      </c>
      <c r="Q166">
        <f t="shared" si="13"/>
        <v>14</v>
      </c>
      <c r="R166">
        <v>5.58</v>
      </c>
      <c r="S166">
        <f t="shared" si="14"/>
        <v>5.58</v>
      </c>
      <c r="T166" t="s">
        <v>20</v>
      </c>
    </row>
    <row r="167" spans="1:20" ht="15.6" x14ac:dyDescent="0.3">
      <c r="A167" t="s">
        <v>51</v>
      </c>
      <c r="B167">
        <v>226</v>
      </c>
      <c r="C167">
        <v>0</v>
      </c>
      <c r="D167">
        <v>147</v>
      </c>
      <c r="E167">
        <v>79</v>
      </c>
      <c r="F167">
        <v>1</v>
      </c>
      <c r="G167">
        <v>0</v>
      </c>
      <c r="H167">
        <v>4</v>
      </c>
      <c r="I167">
        <v>0</v>
      </c>
      <c r="J167">
        <v>65.040000000000006</v>
      </c>
      <c r="K167" s="1">
        <f t="shared" si="10"/>
        <v>65.040000000000006</v>
      </c>
      <c r="L167">
        <v>0</v>
      </c>
      <c r="M167">
        <f t="shared" si="11"/>
        <v>0</v>
      </c>
      <c r="N167">
        <v>171</v>
      </c>
      <c r="O167">
        <f t="shared" si="12"/>
        <v>171</v>
      </c>
      <c r="P167">
        <v>55</v>
      </c>
      <c r="Q167">
        <f t="shared" si="13"/>
        <v>55</v>
      </c>
      <c r="R167">
        <v>32.159999999999997</v>
      </c>
      <c r="S167">
        <f t="shared" si="14"/>
        <v>32.159999999999997</v>
      </c>
      <c r="T167" t="s">
        <v>28</v>
      </c>
    </row>
    <row r="168" spans="1:20" ht="15.6" x14ac:dyDescent="0.3">
      <c r="A168" t="s">
        <v>192</v>
      </c>
      <c r="B168">
        <v>148</v>
      </c>
      <c r="C168">
        <v>8</v>
      </c>
      <c r="D168">
        <v>128</v>
      </c>
      <c r="E168">
        <v>12</v>
      </c>
      <c r="F168">
        <v>1</v>
      </c>
      <c r="G168">
        <v>0</v>
      </c>
      <c r="H168">
        <v>0</v>
      </c>
      <c r="I168">
        <v>5.41</v>
      </c>
      <c r="J168">
        <v>86.49</v>
      </c>
      <c r="K168" s="1">
        <f t="shared" si="10"/>
        <v>86.49</v>
      </c>
      <c r="L168">
        <v>6.25</v>
      </c>
      <c r="M168">
        <f t="shared" si="11"/>
        <v>6.25</v>
      </c>
      <c r="N168">
        <v>137</v>
      </c>
      <c r="O168">
        <f t="shared" si="12"/>
        <v>137</v>
      </c>
      <c r="P168">
        <v>11</v>
      </c>
      <c r="Q168">
        <f t="shared" si="13"/>
        <v>11</v>
      </c>
      <c r="R168">
        <v>8.0299999999999994</v>
      </c>
      <c r="S168">
        <f t="shared" si="14"/>
        <v>8.0299999999999994</v>
      </c>
      <c r="T168" t="s">
        <v>24</v>
      </c>
    </row>
    <row r="169" spans="1:20" ht="15.6" x14ac:dyDescent="0.3">
      <c r="A169" t="s">
        <v>45</v>
      </c>
      <c r="B169">
        <v>141</v>
      </c>
      <c r="C169">
        <v>3</v>
      </c>
      <c r="D169">
        <v>138</v>
      </c>
      <c r="E169">
        <v>0</v>
      </c>
      <c r="F169">
        <v>0</v>
      </c>
      <c r="G169">
        <v>0</v>
      </c>
      <c r="H169">
        <v>0</v>
      </c>
      <c r="I169">
        <v>2.13</v>
      </c>
      <c r="J169">
        <v>97.87</v>
      </c>
      <c r="K169" s="1">
        <f t="shared" si="10"/>
        <v>97.87</v>
      </c>
      <c r="L169">
        <v>2.17</v>
      </c>
      <c r="M169">
        <f t="shared" si="11"/>
        <v>2.17</v>
      </c>
      <c r="N169">
        <v>141</v>
      </c>
      <c r="O169">
        <f t="shared" si="12"/>
        <v>141</v>
      </c>
      <c r="P169">
        <v>0</v>
      </c>
      <c r="Q169">
        <f t="shared" si="13"/>
        <v>0</v>
      </c>
      <c r="R169">
        <v>0</v>
      </c>
      <c r="S169">
        <f t="shared" si="14"/>
        <v>0</v>
      </c>
      <c r="T169" t="s">
        <v>28</v>
      </c>
    </row>
    <row r="170" spans="1:20" ht="15.6" x14ac:dyDescent="0.3">
      <c r="A170" t="s">
        <v>135</v>
      </c>
      <c r="B170">
        <v>116</v>
      </c>
      <c r="C170">
        <v>4</v>
      </c>
      <c r="D170">
        <v>104</v>
      </c>
      <c r="E170">
        <v>8</v>
      </c>
      <c r="F170">
        <v>0</v>
      </c>
      <c r="G170">
        <v>0</v>
      </c>
      <c r="H170">
        <v>0</v>
      </c>
      <c r="I170">
        <v>3.45</v>
      </c>
      <c r="J170">
        <v>89.66</v>
      </c>
      <c r="K170" s="1">
        <f t="shared" si="10"/>
        <v>89.66</v>
      </c>
      <c r="L170">
        <v>3.85</v>
      </c>
      <c r="M170">
        <f t="shared" si="11"/>
        <v>3.85</v>
      </c>
      <c r="N170">
        <v>109</v>
      </c>
      <c r="O170">
        <f t="shared" si="12"/>
        <v>109</v>
      </c>
      <c r="P170">
        <v>7</v>
      </c>
      <c r="Q170">
        <f t="shared" si="13"/>
        <v>7</v>
      </c>
      <c r="R170">
        <v>6.42</v>
      </c>
      <c r="S170">
        <f t="shared" si="14"/>
        <v>6.42</v>
      </c>
      <c r="T170" t="s">
        <v>18</v>
      </c>
    </row>
    <row r="171" spans="1:20" ht="15.6" x14ac:dyDescent="0.3">
      <c r="A171" t="s">
        <v>170</v>
      </c>
      <c r="B171">
        <v>114</v>
      </c>
      <c r="C171">
        <v>0</v>
      </c>
      <c r="D171">
        <v>39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34.21</v>
      </c>
      <c r="K171" s="1">
        <f t="shared" si="10"/>
        <v>34.21</v>
      </c>
      <c r="L171">
        <v>0</v>
      </c>
      <c r="M171">
        <f t="shared" si="11"/>
        <v>0</v>
      </c>
      <c r="N171">
        <v>108</v>
      </c>
      <c r="O171">
        <f t="shared" si="12"/>
        <v>108</v>
      </c>
      <c r="P171">
        <v>6</v>
      </c>
      <c r="Q171">
        <f t="shared" si="13"/>
        <v>6</v>
      </c>
      <c r="R171">
        <v>5.56</v>
      </c>
      <c r="S171">
        <f t="shared" si="14"/>
        <v>5.56</v>
      </c>
      <c r="T171" t="s">
        <v>20</v>
      </c>
    </row>
    <row r="172" spans="1:20" ht="15.6" x14ac:dyDescent="0.3">
      <c r="A172" t="s">
        <v>35</v>
      </c>
      <c r="B172">
        <v>110</v>
      </c>
      <c r="C172">
        <v>7</v>
      </c>
      <c r="D172">
        <v>94</v>
      </c>
      <c r="E172">
        <v>9</v>
      </c>
      <c r="F172">
        <v>0</v>
      </c>
      <c r="G172">
        <v>0</v>
      </c>
      <c r="H172">
        <v>0</v>
      </c>
      <c r="I172">
        <v>6.36</v>
      </c>
      <c r="J172">
        <v>85.45</v>
      </c>
      <c r="K172" s="1">
        <f t="shared" si="10"/>
        <v>85.45</v>
      </c>
      <c r="L172">
        <v>7.45</v>
      </c>
      <c r="M172">
        <f t="shared" si="11"/>
        <v>7.45</v>
      </c>
      <c r="N172">
        <v>106</v>
      </c>
      <c r="O172">
        <f t="shared" si="12"/>
        <v>106</v>
      </c>
      <c r="P172">
        <v>4</v>
      </c>
      <c r="Q172">
        <f t="shared" si="13"/>
        <v>4</v>
      </c>
      <c r="R172">
        <v>3.77</v>
      </c>
      <c r="S172">
        <f t="shared" si="14"/>
        <v>3.77</v>
      </c>
      <c r="T172" t="s">
        <v>24</v>
      </c>
    </row>
    <row r="173" spans="1:20" ht="15.6" x14ac:dyDescent="0.3">
      <c r="A173" t="s">
        <v>40</v>
      </c>
      <c r="B173">
        <v>99</v>
      </c>
      <c r="C173">
        <v>0</v>
      </c>
      <c r="D173">
        <v>86</v>
      </c>
      <c r="E173">
        <v>13</v>
      </c>
      <c r="F173">
        <v>4</v>
      </c>
      <c r="G173">
        <v>0</v>
      </c>
      <c r="H173">
        <v>1</v>
      </c>
      <c r="I173">
        <v>0</v>
      </c>
      <c r="J173">
        <v>86.87</v>
      </c>
      <c r="K173" s="1">
        <f t="shared" si="10"/>
        <v>86.87</v>
      </c>
      <c r="L173">
        <v>0</v>
      </c>
      <c r="M173">
        <f t="shared" si="11"/>
        <v>0</v>
      </c>
      <c r="N173">
        <v>90</v>
      </c>
      <c r="O173">
        <f t="shared" si="12"/>
        <v>90</v>
      </c>
      <c r="P173">
        <v>9</v>
      </c>
      <c r="Q173">
        <f t="shared" si="13"/>
        <v>9</v>
      </c>
      <c r="R173">
        <v>10</v>
      </c>
      <c r="S173">
        <f t="shared" si="14"/>
        <v>10</v>
      </c>
      <c r="T173" t="s">
        <v>34</v>
      </c>
    </row>
    <row r="174" spans="1:20" ht="15.6" x14ac:dyDescent="0.3">
      <c r="A174" t="s">
        <v>23</v>
      </c>
      <c r="B174">
        <v>86</v>
      </c>
      <c r="C174">
        <v>3</v>
      </c>
      <c r="D174">
        <v>65</v>
      </c>
      <c r="E174">
        <v>18</v>
      </c>
      <c r="F174">
        <v>4</v>
      </c>
      <c r="G174">
        <v>0</v>
      </c>
      <c r="H174">
        <v>5</v>
      </c>
      <c r="I174">
        <v>3.49</v>
      </c>
      <c r="J174">
        <v>75.58</v>
      </c>
      <c r="K174" s="1">
        <f t="shared" si="10"/>
        <v>75.58</v>
      </c>
      <c r="L174">
        <v>4.62</v>
      </c>
      <c r="M174">
        <f t="shared" si="11"/>
        <v>4.62</v>
      </c>
      <c r="N174">
        <v>76</v>
      </c>
      <c r="O174">
        <f t="shared" si="12"/>
        <v>76</v>
      </c>
      <c r="P174">
        <v>10</v>
      </c>
      <c r="Q174">
        <f t="shared" si="13"/>
        <v>10</v>
      </c>
      <c r="R174">
        <v>13.16</v>
      </c>
      <c r="S174">
        <f t="shared" si="14"/>
        <v>13.16</v>
      </c>
      <c r="T174" t="s">
        <v>24</v>
      </c>
    </row>
    <row r="175" spans="1:20" ht="15.6" x14ac:dyDescent="0.3">
      <c r="A175" t="s">
        <v>122</v>
      </c>
      <c r="B175">
        <v>86</v>
      </c>
      <c r="C175">
        <v>1</v>
      </c>
      <c r="D175">
        <v>81</v>
      </c>
      <c r="E175">
        <v>4</v>
      </c>
      <c r="F175">
        <v>0</v>
      </c>
      <c r="G175">
        <v>0</v>
      </c>
      <c r="H175">
        <v>0</v>
      </c>
      <c r="I175">
        <v>1.1599999999999999</v>
      </c>
      <c r="J175">
        <v>94.19</v>
      </c>
      <c r="K175" s="1">
        <f t="shared" si="10"/>
        <v>94.19</v>
      </c>
      <c r="L175">
        <v>1.23</v>
      </c>
      <c r="M175">
        <f t="shared" si="11"/>
        <v>1.23</v>
      </c>
      <c r="N175">
        <v>86</v>
      </c>
      <c r="O175">
        <f t="shared" si="12"/>
        <v>86</v>
      </c>
      <c r="P175">
        <v>0</v>
      </c>
      <c r="Q175">
        <f t="shared" si="13"/>
        <v>0</v>
      </c>
      <c r="R175">
        <v>0</v>
      </c>
      <c r="S175">
        <f t="shared" si="14"/>
        <v>0</v>
      </c>
      <c r="T175" t="s">
        <v>18</v>
      </c>
    </row>
    <row r="176" spans="1:20" ht="15.6" x14ac:dyDescent="0.3">
      <c r="A176" t="s">
        <v>152</v>
      </c>
      <c r="B176">
        <v>62</v>
      </c>
      <c r="C176">
        <v>0</v>
      </c>
      <c r="D176">
        <v>11</v>
      </c>
      <c r="E176">
        <v>51</v>
      </c>
      <c r="F176">
        <v>0</v>
      </c>
      <c r="G176">
        <v>0</v>
      </c>
      <c r="H176">
        <v>0</v>
      </c>
      <c r="I176">
        <v>0</v>
      </c>
      <c r="J176">
        <v>17.739999999999998</v>
      </c>
      <c r="K176" s="1">
        <f t="shared" si="10"/>
        <v>17.739999999999998</v>
      </c>
      <c r="L176">
        <v>0</v>
      </c>
      <c r="M176">
        <f t="shared" si="11"/>
        <v>0</v>
      </c>
      <c r="N176">
        <v>19</v>
      </c>
      <c r="O176">
        <f t="shared" si="12"/>
        <v>19</v>
      </c>
      <c r="P176">
        <v>43</v>
      </c>
      <c r="Q176">
        <f t="shared" si="13"/>
        <v>43</v>
      </c>
      <c r="R176">
        <v>226.32</v>
      </c>
      <c r="S176">
        <f t="shared" si="14"/>
        <v>37.975000000000001</v>
      </c>
      <c r="T176" t="s">
        <v>28</v>
      </c>
    </row>
    <row r="177" spans="1:20" ht="15.6" x14ac:dyDescent="0.3">
      <c r="A177" t="s">
        <v>164</v>
      </c>
      <c r="B177">
        <v>52</v>
      </c>
      <c r="C177">
        <v>0</v>
      </c>
      <c r="D177">
        <v>39</v>
      </c>
      <c r="E177">
        <v>13</v>
      </c>
      <c r="F177">
        <v>0</v>
      </c>
      <c r="G177">
        <v>0</v>
      </c>
      <c r="H177">
        <v>0</v>
      </c>
      <c r="I177">
        <v>0</v>
      </c>
      <c r="J177">
        <v>75</v>
      </c>
      <c r="K177" s="1">
        <f t="shared" si="10"/>
        <v>75</v>
      </c>
      <c r="L177">
        <v>0</v>
      </c>
      <c r="M177">
        <f t="shared" si="11"/>
        <v>0</v>
      </c>
      <c r="N177">
        <v>50</v>
      </c>
      <c r="O177">
        <f t="shared" si="12"/>
        <v>50</v>
      </c>
      <c r="P177">
        <v>2</v>
      </c>
      <c r="Q177">
        <f t="shared" si="13"/>
        <v>2</v>
      </c>
      <c r="R177">
        <v>4</v>
      </c>
      <c r="S177">
        <f t="shared" si="14"/>
        <v>4</v>
      </c>
      <c r="T177" t="s">
        <v>24</v>
      </c>
    </row>
    <row r="178" spans="1:20" ht="15.6" x14ac:dyDescent="0.3">
      <c r="A178" t="s">
        <v>38</v>
      </c>
      <c r="B178">
        <v>48</v>
      </c>
      <c r="C178">
        <v>2</v>
      </c>
      <c r="D178">
        <v>26</v>
      </c>
      <c r="E178">
        <v>20</v>
      </c>
      <c r="F178">
        <v>0</v>
      </c>
      <c r="G178">
        <v>0</v>
      </c>
      <c r="H178">
        <v>0</v>
      </c>
      <c r="I178">
        <v>4.17</v>
      </c>
      <c r="J178">
        <v>54.17</v>
      </c>
      <c r="K178" s="1">
        <f t="shared" si="10"/>
        <v>54.17</v>
      </c>
      <c r="L178">
        <v>7.69</v>
      </c>
      <c r="M178">
        <f t="shared" si="11"/>
        <v>7.69</v>
      </c>
      <c r="N178">
        <v>40</v>
      </c>
      <c r="O178">
        <f t="shared" si="12"/>
        <v>40</v>
      </c>
      <c r="P178">
        <v>8</v>
      </c>
      <c r="Q178">
        <f t="shared" si="13"/>
        <v>8</v>
      </c>
      <c r="R178">
        <v>20</v>
      </c>
      <c r="S178">
        <f t="shared" si="14"/>
        <v>20</v>
      </c>
      <c r="T178" t="s">
        <v>24</v>
      </c>
    </row>
    <row r="179" spans="1:20" ht="15.6" x14ac:dyDescent="0.3">
      <c r="A179" t="s">
        <v>81</v>
      </c>
      <c r="B179">
        <v>27</v>
      </c>
      <c r="C179">
        <v>0</v>
      </c>
      <c r="D179">
        <v>18</v>
      </c>
      <c r="E179">
        <v>9</v>
      </c>
      <c r="F179">
        <v>0</v>
      </c>
      <c r="G179">
        <v>0</v>
      </c>
      <c r="H179">
        <v>0</v>
      </c>
      <c r="I179">
        <v>0</v>
      </c>
      <c r="J179">
        <v>66.67</v>
      </c>
      <c r="K179" s="1">
        <f t="shared" si="10"/>
        <v>66.67</v>
      </c>
      <c r="L179">
        <v>0</v>
      </c>
      <c r="M179">
        <f t="shared" si="11"/>
        <v>0</v>
      </c>
      <c r="N179">
        <v>27</v>
      </c>
      <c r="O179">
        <f t="shared" si="12"/>
        <v>27</v>
      </c>
      <c r="P179">
        <v>0</v>
      </c>
      <c r="Q179">
        <f t="shared" si="13"/>
        <v>0</v>
      </c>
      <c r="R179">
        <v>0</v>
      </c>
      <c r="S179">
        <f t="shared" si="14"/>
        <v>0</v>
      </c>
      <c r="T179" t="s">
        <v>28</v>
      </c>
    </row>
    <row r="180" spans="1:20" ht="15.6" x14ac:dyDescent="0.3">
      <c r="A180" t="s">
        <v>163</v>
      </c>
      <c r="B180">
        <v>24</v>
      </c>
      <c r="C180">
        <v>0</v>
      </c>
      <c r="D180">
        <v>22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91.67</v>
      </c>
      <c r="K180" s="1">
        <f t="shared" si="10"/>
        <v>91.67</v>
      </c>
      <c r="L180">
        <v>0</v>
      </c>
      <c r="M180">
        <f t="shared" si="11"/>
        <v>0</v>
      </c>
      <c r="N180">
        <v>23</v>
      </c>
      <c r="O180">
        <f t="shared" si="12"/>
        <v>23</v>
      </c>
      <c r="P180">
        <v>1</v>
      </c>
      <c r="Q180">
        <f t="shared" si="13"/>
        <v>1</v>
      </c>
      <c r="R180">
        <v>4.3499999999999996</v>
      </c>
      <c r="S180">
        <f t="shared" si="14"/>
        <v>4.3499999999999996</v>
      </c>
      <c r="T180" t="s">
        <v>24</v>
      </c>
    </row>
    <row r="181" spans="1:20" ht="15.6" x14ac:dyDescent="0.3">
      <c r="A181" t="s">
        <v>190</v>
      </c>
      <c r="B181">
        <v>24</v>
      </c>
      <c r="C181">
        <v>0</v>
      </c>
      <c r="D181">
        <v>0</v>
      </c>
      <c r="E181">
        <v>24</v>
      </c>
      <c r="F181">
        <v>0</v>
      </c>
      <c r="G181">
        <v>0</v>
      </c>
      <c r="H181">
        <v>0</v>
      </c>
      <c r="I181">
        <v>0</v>
      </c>
      <c r="J181">
        <v>0</v>
      </c>
      <c r="K181" s="1">
        <f t="shared" si="10"/>
        <v>0</v>
      </c>
      <c r="L181">
        <v>0</v>
      </c>
      <c r="M181">
        <f t="shared" si="11"/>
        <v>0</v>
      </c>
      <c r="N181">
        <v>24</v>
      </c>
      <c r="O181">
        <f t="shared" si="12"/>
        <v>24</v>
      </c>
      <c r="P181">
        <v>0</v>
      </c>
      <c r="Q181">
        <f t="shared" si="13"/>
        <v>0</v>
      </c>
      <c r="R181">
        <v>0</v>
      </c>
      <c r="S181">
        <f t="shared" si="14"/>
        <v>0</v>
      </c>
      <c r="T181" t="s">
        <v>34</v>
      </c>
    </row>
    <row r="182" spans="1:20" ht="15.6" x14ac:dyDescent="0.3">
      <c r="A182" t="s">
        <v>91</v>
      </c>
      <c r="B182">
        <v>23</v>
      </c>
      <c r="C182">
        <v>0</v>
      </c>
      <c r="D182">
        <v>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 s="1">
        <f t="shared" si="10"/>
        <v>100</v>
      </c>
      <c r="L182">
        <v>0</v>
      </c>
      <c r="M182">
        <f t="shared" si="11"/>
        <v>0</v>
      </c>
      <c r="N182">
        <v>23</v>
      </c>
      <c r="O182">
        <f t="shared" si="12"/>
        <v>23</v>
      </c>
      <c r="P182">
        <v>0</v>
      </c>
      <c r="Q182">
        <f t="shared" si="13"/>
        <v>0</v>
      </c>
      <c r="R182">
        <v>0</v>
      </c>
      <c r="S182">
        <f t="shared" si="14"/>
        <v>0</v>
      </c>
      <c r="T182" t="s">
        <v>24</v>
      </c>
    </row>
    <row r="183" spans="1:20" ht="15.6" x14ac:dyDescent="0.3">
      <c r="A183" t="s">
        <v>116</v>
      </c>
      <c r="B183">
        <v>20</v>
      </c>
      <c r="C183">
        <v>0</v>
      </c>
      <c r="D183">
        <v>19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95</v>
      </c>
      <c r="K183" s="1">
        <f t="shared" si="10"/>
        <v>95</v>
      </c>
      <c r="L183">
        <v>0</v>
      </c>
      <c r="M183">
        <f t="shared" si="11"/>
        <v>0</v>
      </c>
      <c r="N183">
        <v>19</v>
      </c>
      <c r="O183">
        <f t="shared" si="12"/>
        <v>19</v>
      </c>
      <c r="P183">
        <v>1</v>
      </c>
      <c r="Q183">
        <f t="shared" si="13"/>
        <v>1</v>
      </c>
      <c r="R183">
        <v>5.26</v>
      </c>
      <c r="S183">
        <f t="shared" si="14"/>
        <v>5.26</v>
      </c>
      <c r="T183" t="s">
        <v>28</v>
      </c>
    </row>
    <row r="184" spans="1:20" ht="15.6" x14ac:dyDescent="0.3">
      <c r="A184" t="s">
        <v>71</v>
      </c>
      <c r="B184">
        <v>18</v>
      </c>
      <c r="C184">
        <v>0</v>
      </c>
      <c r="D184">
        <v>18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100</v>
      </c>
      <c r="K184" s="1">
        <f t="shared" si="10"/>
        <v>100</v>
      </c>
      <c r="L184">
        <v>0</v>
      </c>
      <c r="M184">
        <f t="shared" si="11"/>
        <v>0</v>
      </c>
      <c r="N184">
        <v>18</v>
      </c>
      <c r="O184">
        <f t="shared" si="12"/>
        <v>18</v>
      </c>
      <c r="P184">
        <v>0</v>
      </c>
      <c r="Q184">
        <f t="shared" si="13"/>
        <v>0</v>
      </c>
      <c r="R184">
        <v>0</v>
      </c>
      <c r="S184">
        <f t="shared" si="14"/>
        <v>0</v>
      </c>
      <c r="T184" t="s">
        <v>24</v>
      </c>
    </row>
    <row r="185" spans="1:20" ht="15.6" x14ac:dyDescent="0.3">
      <c r="A185" t="s">
        <v>162</v>
      </c>
      <c r="B185">
        <v>17</v>
      </c>
      <c r="C185">
        <v>0</v>
      </c>
      <c r="D185">
        <v>15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88.24</v>
      </c>
      <c r="K185" s="1">
        <f t="shared" si="10"/>
        <v>88.24</v>
      </c>
      <c r="L185">
        <v>0</v>
      </c>
      <c r="M185">
        <f t="shared" si="11"/>
        <v>0</v>
      </c>
      <c r="N185">
        <v>17</v>
      </c>
      <c r="O185">
        <f t="shared" si="12"/>
        <v>17</v>
      </c>
      <c r="P185">
        <v>0</v>
      </c>
      <c r="Q185">
        <f t="shared" si="13"/>
        <v>0</v>
      </c>
      <c r="R185">
        <v>0</v>
      </c>
      <c r="S185">
        <f t="shared" si="14"/>
        <v>0</v>
      </c>
      <c r="T185" t="s">
        <v>24</v>
      </c>
    </row>
    <row r="186" spans="1:20" ht="15.6" x14ac:dyDescent="0.3">
      <c r="A186" t="s">
        <v>90</v>
      </c>
      <c r="B186">
        <v>14</v>
      </c>
      <c r="C186">
        <v>0</v>
      </c>
      <c r="D186">
        <v>13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92.86</v>
      </c>
      <c r="K186" s="1">
        <f t="shared" si="10"/>
        <v>92.86</v>
      </c>
      <c r="L186">
        <v>0</v>
      </c>
      <c r="M186">
        <f t="shared" si="11"/>
        <v>0</v>
      </c>
      <c r="N186">
        <v>13</v>
      </c>
      <c r="O186">
        <f t="shared" si="12"/>
        <v>13</v>
      </c>
      <c r="P186">
        <v>1</v>
      </c>
      <c r="Q186">
        <f t="shared" si="13"/>
        <v>1</v>
      </c>
      <c r="R186">
        <v>7.69</v>
      </c>
      <c r="S186">
        <f t="shared" si="14"/>
        <v>7.69</v>
      </c>
      <c r="T186" t="s">
        <v>18</v>
      </c>
    </row>
    <row r="187" spans="1:20" ht="15.6" x14ac:dyDescent="0.3">
      <c r="A187" t="s">
        <v>97</v>
      </c>
      <c r="B187">
        <v>12</v>
      </c>
      <c r="C187">
        <v>0</v>
      </c>
      <c r="D187">
        <v>12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100</v>
      </c>
      <c r="K187" s="1">
        <f t="shared" si="10"/>
        <v>100</v>
      </c>
      <c r="L187">
        <v>0</v>
      </c>
      <c r="M187">
        <f t="shared" si="11"/>
        <v>0</v>
      </c>
      <c r="N187">
        <v>12</v>
      </c>
      <c r="O187">
        <f t="shared" si="12"/>
        <v>12</v>
      </c>
      <c r="P187">
        <v>0</v>
      </c>
      <c r="Q187">
        <f t="shared" si="13"/>
        <v>0</v>
      </c>
      <c r="R187">
        <v>0</v>
      </c>
      <c r="S187">
        <f t="shared" si="14"/>
        <v>0</v>
      </c>
      <c r="T187" t="s">
        <v>18</v>
      </c>
    </row>
    <row r="188" spans="1:20" ht="15.6" x14ac:dyDescent="0.3">
      <c r="A188" t="s">
        <v>205</v>
      </c>
      <c r="B188">
        <v>10</v>
      </c>
      <c r="C188">
        <v>1</v>
      </c>
      <c r="D188">
        <v>8</v>
      </c>
      <c r="E188">
        <v>1</v>
      </c>
      <c r="F188">
        <v>0</v>
      </c>
      <c r="G188">
        <v>0</v>
      </c>
      <c r="H188">
        <v>0</v>
      </c>
      <c r="I188">
        <v>10</v>
      </c>
      <c r="J188">
        <v>80</v>
      </c>
      <c r="K188" s="1">
        <f t="shared" si="10"/>
        <v>80</v>
      </c>
      <c r="L188">
        <v>12.5</v>
      </c>
      <c r="M188">
        <f t="shared" si="11"/>
        <v>12.5</v>
      </c>
      <c r="N188">
        <v>10</v>
      </c>
      <c r="O188">
        <f t="shared" si="12"/>
        <v>10</v>
      </c>
      <c r="P188">
        <v>0</v>
      </c>
      <c r="Q188">
        <f t="shared" si="13"/>
        <v>0</v>
      </c>
      <c r="R188">
        <v>0</v>
      </c>
      <c r="S188">
        <f t="shared" si="14"/>
        <v>0</v>
      </c>
      <c r="T188" t="s">
        <v>20</v>
      </c>
    </row>
    <row r="189" spans="1:20" ht="15.6" x14ac:dyDescent="0.3">
      <c r="K189" s="1">
        <f t="shared" si="10"/>
        <v>0</v>
      </c>
      <c r="M189">
        <f t="shared" si="11"/>
        <v>0</v>
      </c>
      <c r="O189">
        <f t="shared" si="12"/>
        <v>0</v>
      </c>
      <c r="Q189">
        <f t="shared" si="13"/>
        <v>0</v>
      </c>
      <c r="S189">
        <f t="shared" si="14"/>
        <v>0</v>
      </c>
    </row>
    <row r="190" spans="1:20" ht="15.6" x14ac:dyDescent="0.3">
      <c r="K190" s="1">
        <f t="shared" si="10"/>
        <v>0</v>
      </c>
      <c r="M190">
        <f t="shared" si="11"/>
        <v>0</v>
      </c>
      <c r="O190">
        <f t="shared" si="12"/>
        <v>0</v>
      </c>
      <c r="Q190">
        <f t="shared" si="13"/>
        <v>0</v>
      </c>
      <c r="S190">
        <f t="shared" si="14"/>
        <v>0</v>
      </c>
    </row>
    <row r="191" spans="1:20" ht="15.6" x14ac:dyDescent="0.3">
      <c r="K191" s="1">
        <f t="shared" si="10"/>
        <v>0</v>
      </c>
      <c r="M191">
        <f t="shared" si="11"/>
        <v>0</v>
      </c>
      <c r="O191">
        <f t="shared" si="12"/>
        <v>0</v>
      </c>
      <c r="Q191">
        <f t="shared" si="13"/>
        <v>0</v>
      </c>
      <c r="S191">
        <f t="shared" si="14"/>
        <v>0</v>
      </c>
    </row>
    <row r="192" spans="1:20" ht="15.6" x14ac:dyDescent="0.3">
      <c r="K192" s="1">
        <f t="shared" si="10"/>
        <v>0</v>
      </c>
      <c r="M192">
        <f t="shared" si="11"/>
        <v>0</v>
      </c>
      <c r="O192">
        <f t="shared" si="12"/>
        <v>0</v>
      </c>
      <c r="Q192">
        <f t="shared" si="13"/>
        <v>0</v>
      </c>
      <c r="S192">
        <f t="shared" si="14"/>
        <v>0</v>
      </c>
    </row>
    <row r="193" spans="1:19" ht="15.6" x14ac:dyDescent="0.3">
      <c r="K193" s="1">
        <f t="shared" si="10"/>
        <v>0</v>
      </c>
      <c r="M193">
        <f t="shared" si="11"/>
        <v>0</v>
      </c>
      <c r="O193">
        <f t="shared" si="12"/>
        <v>0</v>
      </c>
      <c r="Q193">
        <f t="shared" si="13"/>
        <v>0</v>
      </c>
      <c r="S193">
        <f t="shared" si="14"/>
        <v>0</v>
      </c>
    </row>
    <row r="194" spans="1:19" ht="15.6" x14ac:dyDescent="0.3">
      <c r="K194" s="1">
        <f t="shared" si="10"/>
        <v>0</v>
      </c>
      <c r="M194">
        <f t="shared" si="11"/>
        <v>0</v>
      </c>
      <c r="O194">
        <f t="shared" si="12"/>
        <v>0</v>
      </c>
      <c r="Q194">
        <f t="shared" si="13"/>
        <v>0</v>
      </c>
      <c r="S194">
        <f t="shared" si="14"/>
        <v>0</v>
      </c>
    </row>
    <row r="195" spans="1:19" ht="15.6" x14ac:dyDescent="0.3">
      <c r="K195" s="1">
        <f t="shared" ref="K195:K202" si="15">IF(OR(J195&lt;$J$201,J195&gt;$J$202), $J$202,J195)</f>
        <v>0</v>
      </c>
      <c r="M195">
        <f t="shared" ref="M195:M202" si="16">IF(OR(L195&lt;$L$201,L195&gt;$L$202), $L$202,L195)</f>
        <v>0</v>
      </c>
      <c r="O195">
        <f t="shared" ref="O195:O202" si="17">IF(OR(N195&lt;$N$201,N195&gt;$N$202), $N$202,N195)</f>
        <v>0</v>
      </c>
      <c r="Q195">
        <f t="shared" ref="Q195:Q202" si="18">IF(OR(P195&lt;$P$201,P195&gt;$P$202), $P$202,P195)</f>
        <v>0</v>
      </c>
      <c r="S195">
        <f t="shared" ref="S195:S202" si="19">IF(OR(R195&lt;$R$201,R195&gt;$R$202), $R$202,R195)</f>
        <v>0</v>
      </c>
    </row>
    <row r="196" spans="1:19" ht="15.6" x14ac:dyDescent="0.3">
      <c r="A196" t="s">
        <v>209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s="1">
        <f t="shared" si="15"/>
        <v>0</v>
      </c>
      <c r="L196">
        <v>0</v>
      </c>
      <c r="M196">
        <f t="shared" si="16"/>
        <v>0</v>
      </c>
      <c r="N196">
        <v>0</v>
      </c>
      <c r="O196">
        <f t="shared" si="17"/>
        <v>0</v>
      </c>
      <c r="P196">
        <v>0</v>
      </c>
      <c r="Q196">
        <f t="shared" si="18"/>
        <v>0</v>
      </c>
      <c r="R196">
        <v>0</v>
      </c>
      <c r="S196">
        <f t="shared" si="19"/>
        <v>0</v>
      </c>
    </row>
    <row r="197" spans="1:19" ht="15.6" x14ac:dyDescent="0.3">
      <c r="A197" t="s">
        <v>210</v>
      </c>
      <c r="B197">
        <v>24</v>
      </c>
      <c r="C197">
        <v>33</v>
      </c>
      <c r="D197">
        <v>25</v>
      </c>
      <c r="E197">
        <v>32</v>
      </c>
      <c r="F197">
        <v>25</v>
      </c>
      <c r="G197">
        <v>28</v>
      </c>
      <c r="H197">
        <v>31</v>
      </c>
      <c r="I197">
        <v>10</v>
      </c>
      <c r="J197">
        <v>0</v>
      </c>
      <c r="K197" s="1">
        <f t="shared" si="15"/>
        <v>0</v>
      </c>
      <c r="L197">
        <v>18</v>
      </c>
      <c r="M197">
        <f t="shared" si="16"/>
        <v>13.4175</v>
      </c>
      <c r="N197">
        <v>23</v>
      </c>
      <c r="O197">
        <f t="shared" si="17"/>
        <v>23</v>
      </c>
      <c r="P197">
        <v>22</v>
      </c>
      <c r="Q197">
        <f t="shared" si="18"/>
        <v>22</v>
      </c>
      <c r="R197">
        <v>8</v>
      </c>
      <c r="S197">
        <f t="shared" si="19"/>
        <v>8</v>
      </c>
    </row>
    <row r="198" spans="1:19" ht="15.6" x14ac:dyDescent="0.3">
      <c r="A198" t="s">
        <v>211</v>
      </c>
      <c r="B198">
        <v>1114</v>
      </c>
      <c r="C198">
        <v>18.5</v>
      </c>
      <c r="D198">
        <v>626.5</v>
      </c>
      <c r="E198">
        <v>141.5</v>
      </c>
      <c r="F198">
        <v>4</v>
      </c>
      <c r="G198">
        <v>0</v>
      </c>
      <c r="H198">
        <v>0</v>
      </c>
      <c r="I198">
        <v>0.94499999999999995</v>
      </c>
      <c r="J198">
        <v>48.769999999999996</v>
      </c>
      <c r="K198" s="1">
        <f t="shared" si="15"/>
        <v>48.769999999999996</v>
      </c>
      <c r="L198">
        <v>1.4424999999999999</v>
      </c>
      <c r="M198">
        <f t="shared" si="16"/>
        <v>1.4424999999999999</v>
      </c>
      <c r="N198">
        <v>1051.5</v>
      </c>
      <c r="O198">
        <f t="shared" si="17"/>
        <v>1051.5</v>
      </c>
      <c r="P198">
        <v>49</v>
      </c>
      <c r="Q198">
        <f t="shared" si="18"/>
        <v>49</v>
      </c>
      <c r="R198">
        <v>2.7749999999999999</v>
      </c>
      <c r="S198">
        <f t="shared" si="19"/>
        <v>2.7749999999999999</v>
      </c>
    </row>
    <row r="199" spans="1:19" ht="15.6" x14ac:dyDescent="0.3">
      <c r="A199" t="s">
        <v>215</v>
      </c>
      <c r="B199">
        <v>40460.5</v>
      </c>
      <c r="C199">
        <v>734</v>
      </c>
      <c r="D199">
        <v>22606</v>
      </c>
      <c r="E199">
        <v>9149</v>
      </c>
      <c r="F199">
        <v>419.5</v>
      </c>
      <c r="G199">
        <v>6</v>
      </c>
      <c r="H199">
        <v>221</v>
      </c>
      <c r="I199">
        <v>3.875</v>
      </c>
      <c r="J199">
        <v>86.885000000000005</v>
      </c>
      <c r="K199" s="1">
        <f t="shared" si="15"/>
        <v>86.885000000000005</v>
      </c>
      <c r="L199">
        <v>6.2324999999999999</v>
      </c>
      <c r="M199">
        <f t="shared" si="16"/>
        <v>6.2324999999999999</v>
      </c>
      <c r="N199">
        <v>37080.5</v>
      </c>
      <c r="O199">
        <f t="shared" si="17"/>
        <v>37080.5</v>
      </c>
      <c r="P199">
        <v>3172</v>
      </c>
      <c r="Q199">
        <f t="shared" si="18"/>
        <v>3172</v>
      </c>
      <c r="R199">
        <v>16.855</v>
      </c>
      <c r="S199">
        <f t="shared" si="19"/>
        <v>16.855</v>
      </c>
    </row>
    <row r="200" spans="1:19" ht="15.6" x14ac:dyDescent="0.3">
      <c r="A200" t="s">
        <v>214</v>
      </c>
      <c r="B200">
        <v>39346.5</v>
      </c>
      <c r="C200">
        <v>715.5</v>
      </c>
      <c r="D200">
        <v>21979.5</v>
      </c>
      <c r="E200">
        <v>9007.5</v>
      </c>
      <c r="F200">
        <v>415.5</v>
      </c>
      <c r="G200">
        <v>6</v>
      </c>
      <c r="H200">
        <v>221</v>
      </c>
      <c r="I200">
        <v>2.93</v>
      </c>
      <c r="J200">
        <v>38.115000000000009</v>
      </c>
      <c r="K200" s="1">
        <f t="shared" si="15"/>
        <v>38.115000000000009</v>
      </c>
      <c r="L200">
        <v>4.79</v>
      </c>
      <c r="M200">
        <f t="shared" si="16"/>
        <v>4.79</v>
      </c>
      <c r="N200">
        <v>36029</v>
      </c>
      <c r="O200">
        <f t="shared" si="17"/>
        <v>36029</v>
      </c>
      <c r="P200">
        <v>3123</v>
      </c>
      <c r="Q200">
        <f t="shared" si="18"/>
        <v>3123</v>
      </c>
      <c r="R200">
        <v>14.08</v>
      </c>
      <c r="S200">
        <f t="shared" si="19"/>
        <v>14.08</v>
      </c>
    </row>
    <row r="201" spans="1:19" ht="15.6" x14ac:dyDescent="0.3">
      <c r="A201" t="s">
        <v>212</v>
      </c>
      <c r="B201">
        <v>-57905.75</v>
      </c>
      <c r="C201">
        <v>-1054.75</v>
      </c>
      <c r="D201">
        <v>-32342.75</v>
      </c>
      <c r="E201">
        <v>-13369.75</v>
      </c>
      <c r="F201">
        <v>-619.25</v>
      </c>
      <c r="G201">
        <v>-9</v>
      </c>
      <c r="H201">
        <v>-331.5</v>
      </c>
      <c r="I201">
        <v>-3.4500000000000006</v>
      </c>
      <c r="J201">
        <v>-8.4025000000000176</v>
      </c>
      <c r="K201" s="1">
        <f t="shared" si="15"/>
        <v>-8.4025000000000176</v>
      </c>
      <c r="L201">
        <v>-5.7425000000000006</v>
      </c>
      <c r="M201">
        <f t="shared" si="16"/>
        <v>-5.7425000000000006</v>
      </c>
      <c r="N201">
        <v>-52992</v>
      </c>
      <c r="O201">
        <f t="shared" si="17"/>
        <v>-52992</v>
      </c>
      <c r="P201">
        <v>-4635.5</v>
      </c>
      <c r="Q201">
        <f t="shared" si="18"/>
        <v>-4635.5</v>
      </c>
      <c r="R201">
        <v>-18.345000000000002</v>
      </c>
      <c r="S201">
        <f t="shared" si="19"/>
        <v>-18.345000000000002</v>
      </c>
    </row>
    <row r="202" spans="1:19" ht="15.6" x14ac:dyDescent="0.3">
      <c r="A202" t="s">
        <v>213</v>
      </c>
      <c r="B202">
        <v>99480.25</v>
      </c>
      <c r="C202">
        <v>1807.25</v>
      </c>
      <c r="D202">
        <v>55575.25</v>
      </c>
      <c r="E202">
        <v>22660.25</v>
      </c>
      <c r="F202">
        <v>1042.75</v>
      </c>
      <c r="G202">
        <v>15</v>
      </c>
      <c r="H202">
        <v>552.5</v>
      </c>
      <c r="I202">
        <v>8.27</v>
      </c>
      <c r="J202">
        <v>144.0575</v>
      </c>
      <c r="K202" s="1">
        <f t="shared" si="15"/>
        <v>144.0575</v>
      </c>
      <c r="L202">
        <v>13.4175</v>
      </c>
      <c r="M202">
        <f t="shared" si="16"/>
        <v>13.4175</v>
      </c>
      <c r="N202">
        <v>91124</v>
      </c>
      <c r="O202">
        <f t="shared" si="17"/>
        <v>91124</v>
      </c>
      <c r="P202">
        <v>7856.5</v>
      </c>
      <c r="Q202">
        <f t="shared" si="18"/>
        <v>7856.5</v>
      </c>
      <c r="R202">
        <v>37.975000000000001</v>
      </c>
      <c r="S202">
        <f t="shared" si="19"/>
        <v>37.975000000000001</v>
      </c>
    </row>
  </sheetData>
  <autoFilter ref="A1:T202" xr:uid="{CEE4AC45-0725-444A-8C42-823A776FCD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CA51-1682-4D30-AC06-DDDB44EE79C4}">
  <dimension ref="B2:I32"/>
  <sheetViews>
    <sheetView zoomScale="73" workbookViewId="0">
      <selection activeCell="B2" sqref="B2:J34"/>
    </sheetView>
  </sheetViews>
  <sheetFormatPr defaultRowHeight="14.4" x14ac:dyDescent="0.3"/>
  <sheetData>
    <row r="2" spans="2:9" x14ac:dyDescent="0.3">
      <c r="D2" s="4" t="s">
        <v>218</v>
      </c>
      <c r="E2" s="4"/>
      <c r="F2" s="4"/>
      <c r="G2" s="4"/>
    </row>
    <row r="3" spans="2:9" x14ac:dyDescent="0.3">
      <c r="B3" s="2" t="s">
        <v>0</v>
      </c>
      <c r="C3" s="2" t="s">
        <v>209</v>
      </c>
      <c r="D3" s="2" t="s">
        <v>210</v>
      </c>
      <c r="E3" s="2" t="s">
        <v>211</v>
      </c>
      <c r="F3" s="2" t="s">
        <v>215</v>
      </c>
      <c r="G3" s="2" t="s">
        <v>214</v>
      </c>
      <c r="H3" s="2" t="s">
        <v>212</v>
      </c>
      <c r="I3" s="2" t="s">
        <v>213</v>
      </c>
    </row>
    <row r="4" spans="2:9" x14ac:dyDescent="0.3">
      <c r="B4" s="2" t="s">
        <v>1</v>
      </c>
      <c r="C4" s="2">
        <v>0</v>
      </c>
      <c r="D4" s="2">
        <v>24</v>
      </c>
      <c r="E4" s="2">
        <v>1114</v>
      </c>
      <c r="F4" s="2">
        <v>40460.5</v>
      </c>
      <c r="G4" s="2">
        <v>39346.5</v>
      </c>
      <c r="H4" s="2">
        <v>-57905.75</v>
      </c>
      <c r="I4" s="2">
        <v>99480.25</v>
      </c>
    </row>
    <row r="5" spans="2:9" x14ac:dyDescent="0.3">
      <c r="B5" s="2" t="s">
        <v>2</v>
      </c>
      <c r="C5" s="2">
        <v>0</v>
      </c>
      <c r="D5" s="2">
        <v>33</v>
      </c>
      <c r="E5" s="2">
        <v>18.5</v>
      </c>
      <c r="F5" s="2">
        <v>734</v>
      </c>
      <c r="G5" s="2">
        <v>715.5</v>
      </c>
      <c r="H5" s="2">
        <v>-1054.75</v>
      </c>
      <c r="I5" s="2">
        <v>1807.25</v>
      </c>
    </row>
    <row r="6" spans="2:9" x14ac:dyDescent="0.3">
      <c r="B6" s="2" t="s">
        <v>3</v>
      </c>
      <c r="C6" s="2">
        <v>0</v>
      </c>
      <c r="D6" s="2">
        <v>25</v>
      </c>
      <c r="E6" s="2">
        <v>626.5</v>
      </c>
      <c r="F6" s="2">
        <v>22606</v>
      </c>
      <c r="G6" s="2">
        <v>21979.5</v>
      </c>
      <c r="H6" s="2">
        <v>-32342.75</v>
      </c>
      <c r="I6" s="2">
        <v>55575.25</v>
      </c>
    </row>
    <row r="7" spans="2:9" x14ac:dyDescent="0.3">
      <c r="B7" s="2" t="s">
        <v>4</v>
      </c>
      <c r="C7" s="2">
        <v>0</v>
      </c>
      <c r="D7" s="2">
        <v>32</v>
      </c>
      <c r="E7" s="2">
        <v>141.5</v>
      </c>
      <c r="F7" s="2">
        <v>9149</v>
      </c>
      <c r="G7" s="2">
        <v>9007.5</v>
      </c>
      <c r="H7" s="2">
        <v>-13369.75</v>
      </c>
      <c r="I7" s="2">
        <v>22660.25</v>
      </c>
    </row>
    <row r="8" spans="2:9" x14ac:dyDescent="0.3">
      <c r="B8" s="2" t="s">
        <v>5</v>
      </c>
      <c r="C8" s="2">
        <v>0</v>
      </c>
      <c r="D8" s="2">
        <v>25</v>
      </c>
      <c r="E8" s="2">
        <v>4</v>
      </c>
      <c r="F8" s="2">
        <v>419.5</v>
      </c>
      <c r="G8" s="2">
        <v>415.5</v>
      </c>
      <c r="H8" s="2">
        <v>-619.25</v>
      </c>
      <c r="I8" s="2">
        <v>1042.75</v>
      </c>
    </row>
    <row r="9" spans="2:9" x14ac:dyDescent="0.3">
      <c r="B9" s="2" t="s">
        <v>6</v>
      </c>
      <c r="C9" s="2">
        <v>0</v>
      </c>
      <c r="D9" s="2">
        <v>28</v>
      </c>
      <c r="E9" s="2">
        <v>0</v>
      </c>
      <c r="F9" s="2">
        <v>6</v>
      </c>
      <c r="G9" s="2">
        <v>6</v>
      </c>
      <c r="H9" s="2">
        <v>-9</v>
      </c>
      <c r="I9" s="2">
        <v>15</v>
      </c>
    </row>
    <row r="10" spans="2:9" x14ac:dyDescent="0.3">
      <c r="B10" s="2" t="s">
        <v>7</v>
      </c>
      <c r="C10" s="2">
        <v>0</v>
      </c>
      <c r="D10" s="2">
        <v>31</v>
      </c>
      <c r="E10" s="2">
        <v>0</v>
      </c>
      <c r="F10" s="2">
        <v>221</v>
      </c>
      <c r="G10" s="2">
        <v>221</v>
      </c>
      <c r="H10" s="2">
        <v>-331.5</v>
      </c>
      <c r="I10" s="2">
        <v>552.5</v>
      </c>
    </row>
    <row r="11" spans="2:9" x14ac:dyDescent="0.3">
      <c r="B11" s="2" t="s">
        <v>8</v>
      </c>
      <c r="C11" s="2">
        <v>0</v>
      </c>
      <c r="D11" s="2">
        <v>10</v>
      </c>
      <c r="E11" s="2">
        <v>0.94499999999999995</v>
      </c>
      <c r="F11" s="2">
        <v>3.875</v>
      </c>
      <c r="G11" s="2">
        <v>2.93</v>
      </c>
      <c r="H11" s="2">
        <v>-3.4500000000000006</v>
      </c>
      <c r="I11" s="2">
        <v>8.27</v>
      </c>
    </row>
    <row r="12" spans="2:9" x14ac:dyDescent="0.3">
      <c r="B12" s="2" t="s">
        <v>9</v>
      </c>
      <c r="C12" s="2">
        <v>0</v>
      </c>
      <c r="D12" s="2">
        <v>0</v>
      </c>
      <c r="E12" s="2">
        <v>48.769999999999996</v>
      </c>
      <c r="F12" s="2">
        <v>86.885000000000005</v>
      </c>
      <c r="G12" s="2">
        <v>38.115000000000009</v>
      </c>
      <c r="H12" s="2">
        <v>-8.4025000000000176</v>
      </c>
      <c r="I12" s="2">
        <v>144.0575</v>
      </c>
    </row>
    <row r="13" spans="2:9" x14ac:dyDescent="0.3">
      <c r="B13" s="2" t="s">
        <v>10</v>
      </c>
      <c r="C13" s="2">
        <v>0</v>
      </c>
      <c r="D13" s="2">
        <v>19</v>
      </c>
      <c r="E13" s="2">
        <v>1.4424999999999999</v>
      </c>
      <c r="F13" s="2">
        <v>6.2324999999999999</v>
      </c>
      <c r="G13" s="2">
        <v>4.79</v>
      </c>
      <c r="H13" s="2">
        <v>-5.7425000000000006</v>
      </c>
      <c r="I13" s="2">
        <v>13.4175</v>
      </c>
    </row>
    <row r="14" spans="2:9" x14ac:dyDescent="0.3">
      <c r="B14" s="2" t="s">
        <v>11</v>
      </c>
      <c r="C14" s="2">
        <v>0</v>
      </c>
      <c r="D14" s="2">
        <v>23</v>
      </c>
      <c r="E14" s="2">
        <v>1051.5</v>
      </c>
      <c r="F14" s="2">
        <v>37080.5</v>
      </c>
      <c r="G14" s="2">
        <v>36029</v>
      </c>
      <c r="H14" s="2">
        <v>-52992</v>
      </c>
      <c r="I14" s="2">
        <v>91124</v>
      </c>
    </row>
    <row r="15" spans="2:9" x14ac:dyDescent="0.3">
      <c r="B15" s="2" t="s">
        <v>12</v>
      </c>
      <c r="C15" s="2">
        <v>0</v>
      </c>
      <c r="D15" s="2">
        <v>22</v>
      </c>
      <c r="E15" s="2">
        <v>49</v>
      </c>
      <c r="F15" s="2">
        <v>3172</v>
      </c>
      <c r="G15" s="2">
        <v>3123</v>
      </c>
      <c r="H15" s="2">
        <v>-4635.5</v>
      </c>
      <c r="I15" s="2">
        <v>7856.5</v>
      </c>
    </row>
    <row r="16" spans="2:9" x14ac:dyDescent="0.3">
      <c r="B16" s="2" t="s">
        <v>13</v>
      </c>
      <c r="C16" s="2">
        <v>0</v>
      </c>
      <c r="D16" s="2">
        <v>8</v>
      </c>
      <c r="E16" s="2">
        <v>2.7749999999999999</v>
      </c>
      <c r="F16" s="2">
        <v>16.855</v>
      </c>
      <c r="G16" s="2">
        <v>14.08</v>
      </c>
      <c r="H16" s="2">
        <v>-18.345000000000002</v>
      </c>
      <c r="I16" s="2">
        <v>37.975000000000001</v>
      </c>
    </row>
    <row r="19" spans="2:9" x14ac:dyDescent="0.3">
      <c r="C19" s="4" t="s">
        <v>219</v>
      </c>
      <c r="D19" s="4"/>
      <c r="E19" s="4"/>
      <c r="F19" s="4"/>
      <c r="G19" s="4"/>
    </row>
    <row r="21" spans="2:9" x14ac:dyDescent="0.3">
      <c r="B21" s="2" t="s">
        <v>216</v>
      </c>
      <c r="C21" s="2" t="s">
        <v>209</v>
      </c>
      <c r="D21" s="2" t="s">
        <v>210</v>
      </c>
      <c r="E21" s="2" t="s">
        <v>211</v>
      </c>
      <c r="F21" s="2" t="s">
        <v>215</v>
      </c>
      <c r="G21" s="2" t="s">
        <v>214</v>
      </c>
      <c r="H21" s="2" t="s">
        <v>212</v>
      </c>
      <c r="I21" s="2" t="s">
        <v>213</v>
      </c>
    </row>
    <row r="22" spans="2:9" x14ac:dyDescent="0.3">
      <c r="B22" s="2" t="s">
        <v>1</v>
      </c>
      <c r="C22" s="2">
        <v>0</v>
      </c>
      <c r="D22" s="2">
        <v>0</v>
      </c>
      <c r="E22" s="2">
        <v>112191</v>
      </c>
      <c r="F22" s="2">
        <v>7422045.5</v>
      </c>
      <c r="G22" s="2">
        <v>7309854.5</v>
      </c>
      <c r="H22" s="2">
        <v>-10852590.75</v>
      </c>
      <c r="I22" s="2">
        <v>18386827.25</v>
      </c>
    </row>
    <row r="23" spans="2:9" x14ac:dyDescent="0.3">
      <c r="B23" s="2" t="s">
        <v>2</v>
      </c>
      <c r="C23" s="2">
        <v>0</v>
      </c>
      <c r="D23" s="2">
        <v>0</v>
      </c>
      <c r="E23" s="2">
        <v>3935</v>
      </c>
      <c r="F23" s="2">
        <v>418634.5</v>
      </c>
      <c r="G23" s="2">
        <v>414699.5</v>
      </c>
      <c r="H23" s="2">
        <v>-618114.25</v>
      </c>
      <c r="I23" s="2">
        <v>1040683.75</v>
      </c>
    </row>
    <row r="24" spans="2:9" x14ac:dyDescent="0.3">
      <c r="B24" s="2" t="s">
        <v>3</v>
      </c>
      <c r="C24" s="2">
        <v>0</v>
      </c>
      <c r="D24" s="2">
        <v>6</v>
      </c>
      <c r="E24" s="2">
        <v>60441.25</v>
      </c>
      <c r="F24" s="2">
        <v>3416395.75</v>
      </c>
      <c r="G24" s="2">
        <v>3355954.5</v>
      </c>
      <c r="H24" s="2">
        <v>-4973490.5</v>
      </c>
      <c r="I24" s="2">
        <v>8450327.5</v>
      </c>
    </row>
    <row r="25" spans="2:9" x14ac:dyDescent="0.3">
      <c r="B25" s="2" t="s">
        <v>4</v>
      </c>
      <c r="C25" s="2">
        <v>0</v>
      </c>
      <c r="D25" s="2">
        <v>0</v>
      </c>
      <c r="E25" s="2">
        <v>58641.75</v>
      </c>
      <c r="F25" s="2">
        <v>3587015.25</v>
      </c>
      <c r="G25" s="2">
        <v>3528373.5</v>
      </c>
      <c r="H25" s="2">
        <v>-5233918.5</v>
      </c>
      <c r="I25" s="2">
        <v>8879575.5</v>
      </c>
    </row>
    <row r="26" spans="2:9" x14ac:dyDescent="0.3">
      <c r="B26" s="2" t="s">
        <v>5</v>
      </c>
      <c r="C26" s="2">
        <v>0</v>
      </c>
      <c r="D26" s="2">
        <v>0</v>
      </c>
      <c r="E26" s="2">
        <v>5568.5</v>
      </c>
      <c r="F26" s="2">
        <v>131502.5</v>
      </c>
      <c r="G26" s="2">
        <v>125934</v>
      </c>
      <c r="H26" s="2">
        <v>-183332.5</v>
      </c>
      <c r="I26" s="2">
        <v>320403.5</v>
      </c>
    </row>
    <row r="27" spans="2:9" x14ac:dyDescent="0.3">
      <c r="B27" s="2" t="s">
        <v>6</v>
      </c>
      <c r="C27" s="2">
        <v>0</v>
      </c>
      <c r="D27" s="2">
        <v>0</v>
      </c>
      <c r="E27" s="2">
        <v>250.75</v>
      </c>
      <c r="F27" s="2">
        <v>5346</v>
      </c>
      <c r="G27" s="2">
        <v>5095.25</v>
      </c>
      <c r="H27" s="2">
        <v>-7392.125</v>
      </c>
      <c r="I27" s="2">
        <v>12988.875</v>
      </c>
    </row>
    <row r="28" spans="2:9" x14ac:dyDescent="0.3">
      <c r="B28" s="2" t="s">
        <v>7</v>
      </c>
      <c r="C28" s="2">
        <v>0</v>
      </c>
      <c r="D28" s="2">
        <v>3</v>
      </c>
      <c r="E28" s="2">
        <v>2488.25</v>
      </c>
      <c r="F28" s="2">
        <v>79706.25</v>
      </c>
      <c r="G28" s="2">
        <v>77218</v>
      </c>
      <c r="H28" s="2">
        <v>-113338.75</v>
      </c>
      <c r="I28" s="2">
        <v>195533.25</v>
      </c>
    </row>
    <row r="29" spans="2:9" x14ac:dyDescent="0.3">
      <c r="B29" s="2" t="s">
        <v>8</v>
      </c>
      <c r="C29" s="2">
        <v>0</v>
      </c>
      <c r="D29" s="2">
        <v>0</v>
      </c>
      <c r="E29" s="2">
        <v>3.51</v>
      </c>
      <c r="F29" s="2">
        <v>6.2975000000000003</v>
      </c>
      <c r="G29" s="2">
        <v>2.7875000000000005</v>
      </c>
      <c r="H29" s="2">
        <v>-0.67125000000000057</v>
      </c>
      <c r="I29" s="2">
        <v>10.478750000000002</v>
      </c>
    </row>
    <row r="30" spans="2:9" x14ac:dyDescent="0.3">
      <c r="B30" s="2" t="s">
        <v>9</v>
      </c>
      <c r="C30" s="2">
        <v>0</v>
      </c>
      <c r="D30" s="2">
        <v>0</v>
      </c>
      <c r="E30" s="2">
        <v>22.785</v>
      </c>
      <c r="F30" s="2">
        <v>48.945</v>
      </c>
      <c r="G30" s="2">
        <v>26.16</v>
      </c>
      <c r="H30" s="2">
        <v>-16.455000000000002</v>
      </c>
      <c r="I30" s="2">
        <v>88.185000000000002</v>
      </c>
    </row>
    <row r="31" spans="2:9" x14ac:dyDescent="0.3">
      <c r="B31" s="2" t="s">
        <v>10</v>
      </c>
      <c r="C31" s="2">
        <v>0</v>
      </c>
      <c r="D31" s="2">
        <v>15</v>
      </c>
      <c r="E31" s="2">
        <v>9.65</v>
      </c>
      <c r="F31" s="2">
        <v>25.342500000000001</v>
      </c>
      <c r="G31" s="2">
        <v>15.692500000000001</v>
      </c>
      <c r="H31" s="2">
        <v>-13.88875</v>
      </c>
      <c r="I31" s="2">
        <v>48.881250000000001</v>
      </c>
    </row>
    <row r="32" spans="2:9" x14ac:dyDescent="0.3">
      <c r="B32" s="2" t="s">
        <v>217</v>
      </c>
      <c r="C32" s="2">
        <v>0</v>
      </c>
      <c r="D32" s="2">
        <v>0</v>
      </c>
      <c r="E32" s="2">
        <v>101.25</v>
      </c>
      <c r="F32" s="2">
        <v>187</v>
      </c>
      <c r="G32" s="2">
        <v>85.75</v>
      </c>
      <c r="H32" s="2">
        <v>-27.375</v>
      </c>
      <c r="I32" s="2">
        <v>315.625</v>
      </c>
    </row>
  </sheetData>
  <mergeCells count="2">
    <mergeCell ref="D2:G2"/>
    <mergeCell ref="C19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3BD6-6DBB-4F19-B69C-753EACC93A8F}">
  <dimension ref="A1:Q191"/>
  <sheetViews>
    <sheetView zoomScale="76" workbookViewId="0">
      <selection activeCell="C9" sqref="A1:Q188"/>
    </sheetView>
  </sheetViews>
  <sheetFormatPr defaultRowHeight="14.4" x14ac:dyDescent="0.3"/>
  <cols>
    <col min="1" max="1" width="28.109375" bestFit="1" customWidth="1"/>
    <col min="2" max="2" width="12.21875" bestFit="1" customWidth="1"/>
    <col min="3" max="3" width="8" bestFit="1" customWidth="1"/>
    <col min="4" max="4" width="9.6640625" bestFit="1" customWidth="1"/>
    <col min="5" max="5" width="9" bestFit="1" customWidth="1"/>
    <col min="6" max="6" width="9.6640625" bestFit="1" customWidth="1"/>
    <col min="7" max="7" width="10.6640625" bestFit="1" customWidth="1"/>
    <col min="8" max="8" width="13.5546875" bestFit="1" customWidth="1"/>
    <col min="9" max="9" width="16.5546875" bestFit="1" customWidth="1"/>
    <col min="10" max="10" width="19.6640625" bestFit="1" customWidth="1"/>
    <col min="11" max="11" width="20.6640625" bestFit="1" customWidth="1"/>
    <col min="12" max="12" width="17.88671875" bestFit="1" customWidth="1"/>
    <col min="13" max="13" width="13.109375" bestFit="1" customWidth="1"/>
    <col min="14" max="14" width="16" bestFit="1" customWidth="1"/>
    <col min="15" max="15" width="19.88671875" bestFit="1" customWidth="1"/>
    <col min="16" max="16" width="8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227</v>
      </c>
      <c r="Q1" t="s">
        <v>228</v>
      </c>
    </row>
    <row r="2" spans="1:17" x14ac:dyDescent="0.3">
      <c r="A2" t="s">
        <v>195</v>
      </c>
      <c r="B2">
        <v>99480.25</v>
      </c>
      <c r="C2">
        <v>1807.25</v>
      </c>
      <c r="D2">
        <v>55575.25</v>
      </c>
      <c r="E2">
        <v>22660.25</v>
      </c>
      <c r="F2">
        <v>1042.75</v>
      </c>
      <c r="G2">
        <v>15</v>
      </c>
      <c r="H2">
        <v>552.5</v>
      </c>
      <c r="I2">
        <v>3.45</v>
      </c>
      <c r="J2">
        <v>30.9</v>
      </c>
      <c r="K2">
        <v>11.16</v>
      </c>
      <c r="L2">
        <v>91124</v>
      </c>
      <c r="M2">
        <v>7856.5</v>
      </c>
      <c r="N2">
        <v>11.88</v>
      </c>
      <c r="O2" t="s">
        <v>24</v>
      </c>
      <c r="P2" s="8">
        <v>3.4499315775574385E-2</v>
      </c>
      <c r="Q2" s="8">
        <v>0.30902656459668287</v>
      </c>
    </row>
    <row r="3" spans="1:17" x14ac:dyDescent="0.3">
      <c r="A3" t="s">
        <v>44</v>
      </c>
      <c r="B3">
        <v>99480.25</v>
      </c>
      <c r="C3">
        <v>1807.25</v>
      </c>
      <c r="D3">
        <v>55575.25</v>
      </c>
      <c r="E3">
        <v>22660.25</v>
      </c>
      <c r="F3">
        <v>1042.75</v>
      </c>
      <c r="G3">
        <v>15</v>
      </c>
      <c r="H3">
        <v>552.5</v>
      </c>
      <c r="I3">
        <v>3.59</v>
      </c>
      <c r="J3">
        <v>75.61</v>
      </c>
      <c r="K3">
        <v>4.74</v>
      </c>
      <c r="L3">
        <v>91124</v>
      </c>
      <c r="M3">
        <v>7856.5</v>
      </c>
      <c r="N3">
        <v>15.28</v>
      </c>
      <c r="O3" t="s">
        <v>24</v>
      </c>
      <c r="P3" s="8">
        <v>3.5874097957930291E-2</v>
      </c>
      <c r="Q3" s="8">
        <v>0.75608413941348074</v>
      </c>
    </row>
    <row r="4" spans="1:17" x14ac:dyDescent="0.3">
      <c r="A4" t="s">
        <v>101</v>
      </c>
      <c r="B4">
        <v>99480.25</v>
      </c>
      <c r="C4">
        <v>1807.25</v>
      </c>
      <c r="D4">
        <v>55575.25</v>
      </c>
      <c r="E4">
        <v>22660.25</v>
      </c>
      <c r="F4">
        <v>1042.75</v>
      </c>
      <c r="G4">
        <v>15</v>
      </c>
      <c r="H4">
        <v>552.5</v>
      </c>
      <c r="I4">
        <v>2.2599999999999998</v>
      </c>
      <c r="J4">
        <v>64.260000000000005</v>
      </c>
      <c r="K4">
        <v>3.51</v>
      </c>
      <c r="L4">
        <v>91124</v>
      </c>
      <c r="M4">
        <v>7856.5</v>
      </c>
      <c r="N4">
        <v>28.11</v>
      </c>
      <c r="O4" t="s">
        <v>34</v>
      </c>
      <c r="P4" s="8">
        <v>2.2571859631247918E-2</v>
      </c>
      <c r="Q4" s="8">
        <v>0.64264803154979522</v>
      </c>
    </row>
    <row r="5" spans="1:17" x14ac:dyDescent="0.3">
      <c r="A5" t="s">
        <v>160</v>
      </c>
      <c r="B5">
        <v>99480.25</v>
      </c>
      <c r="C5">
        <v>1807.25</v>
      </c>
      <c r="D5">
        <v>55575.25</v>
      </c>
      <c r="E5">
        <v>22660.25</v>
      </c>
      <c r="F5">
        <v>1042.75</v>
      </c>
      <c r="G5">
        <v>15</v>
      </c>
      <c r="H5">
        <v>552.5</v>
      </c>
      <c r="I5">
        <v>1.63</v>
      </c>
      <c r="J5">
        <v>73.739999999999995</v>
      </c>
      <c r="K5">
        <v>2.21</v>
      </c>
      <c r="L5">
        <v>91124</v>
      </c>
      <c r="M5">
        <v>7856.5</v>
      </c>
      <c r="N5">
        <v>5.21</v>
      </c>
      <c r="O5" t="s">
        <v>18</v>
      </c>
      <c r="P5" s="8">
        <v>1.6327080374197972E-2</v>
      </c>
      <c r="Q5" s="8">
        <v>0.73743571533525987</v>
      </c>
    </row>
    <row r="6" spans="1:17" x14ac:dyDescent="0.3">
      <c r="A6" t="s">
        <v>176</v>
      </c>
      <c r="B6">
        <v>99480.25</v>
      </c>
      <c r="C6">
        <v>1807.25</v>
      </c>
      <c r="D6">
        <v>55575.25</v>
      </c>
      <c r="E6">
        <v>22660.25</v>
      </c>
      <c r="F6">
        <v>1042.75</v>
      </c>
      <c r="G6">
        <v>15</v>
      </c>
      <c r="H6">
        <v>552.5</v>
      </c>
      <c r="I6">
        <v>1.56</v>
      </c>
      <c r="J6">
        <v>60.75</v>
      </c>
      <c r="K6">
        <v>2.57</v>
      </c>
      <c r="L6">
        <v>91124</v>
      </c>
      <c r="M6">
        <v>7856.5</v>
      </c>
      <c r="N6">
        <v>21.12</v>
      </c>
      <c r="O6" t="s">
        <v>20</v>
      </c>
      <c r="P6" s="8">
        <v>1.5616678710093718E-2</v>
      </c>
      <c r="Q6" s="8">
        <v>0.60753012514115112</v>
      </c>
    </row>
    <row r="7" spans="1:17" x14ac:dyDescent="0.3">
      <c r="A7" t="s">
        <v>133</v>
      </c>
      <c r="B7">
        <v>99480.25</v>
      </c>
      <c r="C7">
        <v>1807.25</v>
      </c>
      <c r="D7">
        <v>55575.25</v>
      </c>
      <c r="E7">
        <v>22660.25</v>
      </c>
      <c r="F7">
        <v>1042.75</v>
      </c>
      <c r="G7">
        <v>15</v>
      </c>
      <c r="H7">
        <v>552.5</v>
      </c>
      <c r="I7">
        <v>8.27</v>
      </c>
      <c r="J7">
        <v>76.819999999999993</v>
      </c>
      <c r="K7">
        <v>13.4175</v>
      </c>
      <c r="L7">
        <v>91124</v>
      </c>
      <c r="M7">
        <v>7856.5</v>
      </c>
      <c r="N7">
        <v>13.19</v>
      </c>
      <c r="O7" t="s">
        <v>24</v>
      </c>
      <c r="P7" s="8">
        <v>0.11131030193001576</v>
      </c>
      <c r="Q7" s="8">
        <v>0.7681882429094109</v>
      </c>
    </row>
    <row r="8" spans="1:17" x14ac:dyDescent="0.3">
      <c r="A8" t="s">
        <v>154</v>
      </c>
      <c r="B8">
        <v>99480.25</v>
      </c>
      <c r="C8">
        <v>1807.25</v>
      </c>
      <c r="D8">
        <v>55575.25</v>
      </c>
      <c r="E8">
        <v>22660.25</v>
      </c>
      <c r="F8">
        <v>1042.75</v>
      </c>
      <c r="G8">
        <v>15</v>
      </c>
      <c r="H8">
        <v>552.5</v>
      </c>
      <c r="I8">
        <v>4.7300000000000004</v>
      </c>
      <c r="J8">
        <v>69.930000000000007</v>
      </c>
      <c r="K8">
        <v>6.76</v>
      </c>
      <c r="L8">
        <v>91124</v>
      </c>
      <c r="M8">
        <v>7856.5</v>
      </c>
      <c r="N8">
        <v>8.9600000000000009</v>
      </c>
      <c r="O8" t="s">
        <v>24</v>
      </c>
      <c r="P8" s="8">
        <v>4.7259934773181564E-2</v>
      </c>
      <c r="Q8" s="8">
        <v>0.69934593564047753</v>
      </c>
    </row>
    <row r="9" spans="1:17" x14ac:dyDescent="0.3">
      <c r="A9" t="s">
        <v>57</v>
      </c>
      <c r="B9">
        <v>99480.25</v>
      </c>
      <c r="C9">
        <v>1807.25</v>
      </c>
      <c r="D9">
        <v>55575.25</v>
      </c>
      <c r="E9">
        <v>18782</v>
      </c>
      <c r="F9">
        <v>1042.75</v>
      </c>
      <c r="G9">
        <v>15</v>
      </c>
      <c r="H9">
        <v>552.5</v>
      </c>
      <c r="I9">
        <v>2.64</v>
      </c>
      <c r="J9">
        <v>91.96</v>
      </c>
      <c r="K9">
        <v>2.87</v>
      </c>
      <c r="L9">
        <v>91124</v>
      </c>
      <c r="M9">
        <v>7856.5</v>
      </c>
      <c r="N9">
        <v>4.47</v>
      </c>
      <c r="O9" t="s">
        <v>24</v>
      </c>
      <c r="P9" s="8">
        <v>2.6405267832250241E-2</v>
      </c>
      <c r="Q9" s="8">
        <v>0.91961152323933748</v>
      </c>
    </row>
    <row r="10" spans="1:17" x14ac:dyDescent="0.3">
      <c r="A10" t="s">
        <v>199</v>
      </c>
      <c r="B10">
        <v>99480.25</v>
      </c>
      <c r="C10">
        <v>1807.25</v>
      </c>
      <c r="D10">
        <v>1437</v>
      </c>
      <c r="E10">
        <v>22660.25</v>
      </c>
      <c r="F10">
        <v>688</v>
      </c>
      <c r="G10">
        <v>7</v>
      </c>
      <c r="H10">
        <v>3</v>
      </c>
      <c r="I10">
        <v>8.27</v>
      </c>
      <c r="J10">
        <v>0.48</v>
      </c>
      <c r="K10">
        <v>13.4175</v>
      </c>
      <c r="L10">
        <v>91124</v>
      </c>
      <c r="M10">
        <v>4764</v>
      </c>
      <c r="N10">
        <v>1.6</v>
      </c>
      <c r="O10" t="s">
        <v>18</v>
      </c>
      <c r="P10" s="8">
        <v>0.15194824134593712</v>
      </c>
      <c r="Q10" s="8">
        <v>4.7628833176448756E-3</v>
      </c>
    </row>
    <row r="11" spans="1:17" x14ac:dyDescent="0.3">
      <c r="A11" t="s">
        <v>103</v>
      </c>
      <c r="B11">
        <v>99480.25</v>
      </c>
      <c r="C11">
        <v>1807.25</v>
      </c>
      <c r="D11">
        <v>55575.25</v>
      </c>
      <c r="E11">
        <v>22550</v>
      </c>
      <c r="F11">
        <v>1042.75</v>
      </c>
      <c r="G11">
        <v>15</v>
      </c>
      <c r="H11">
        <v>552.5</v>
      </c>
      <c r="I11">
        <v>5.42</v>
      </c>
      <c r="J11">
        <v>86.9</v>
      </c>
      <c r="K11">
        <v>6.24</v>
      </c>
      <c r="L11">
        <v>91124</v>
      </c>
      <c r="M11">
        <v>7856.5</v>
      </c>
      <c r="N11">
        <v>6.3</v>
      </c>
      <c r="O11" t="s">
        <v>16</v>
      </c>
      <c r="P11" s="8">
        <v>5.4195077757266542E-2</v>
      </c>
      <c r="Q11" s="8">
        <v>0.86900131468702957</v>
      </c>
    </row>
    <row r="12" spans="1:17" x14ac:dyDescent="0.3">
      <c r="A12" t="s">
        <v>150</v>
      </c>
      <c r="B12">
        <v>99480.25</v>
      </c>
      <c r="C12">
        <v>1807.25</v>
      </c>
      <c r="D12">
        <v>55575.25</v>
      </c>
      <c r="E12">
        <v>22660.25</v>
      </c>
      <c r="F12">
        <v>1042.75</v>
      </c>
      <c r="G12">
        <v>15</v>
      </c>
      <c r="H12">
        <v>552.5</v>
      </c>
      <c r="I12">
        <v>2.13</v>
      </c>
      <c r="J12">
        <v>87.87</v>
      </c>
      <c r="K12">
        <v>2.42</v>
      </c>
      <c r="L12">
        <v>91124</v>
      </c>
      <c r="M12">
        <v>7856.5</v>
      </c>
      <c r="N12">
        <v>3.08</v>
      </c>
      <c r="O12" t="s">
        <v>16</v>
      </c>
      <c r="P12" s="8">
        <v>2.1298703192618004E-2</v>
      </c>
      <c r="Q12" s="8">
        <v>0.8787300985456945</v>
      </c>
    </row>
    <row r="13" spans="1:17" x14ac:dyDescent="0.3">
      <c r="A13" t="s">
        <v>179</v>
      </c>
      <c r="B13">
        <v>99480.25</v>
      </c>
      <c r="C13">
        <v>1807.25</v>
      </c>
      <c r="D13">
        <v>55575.25</v>
      </c>
      <c r="E13">
        <v>22660.25</v>
      </c>
      <c r="F13">
        <v>0</v>
      </c>
      <c r="G13">
        <v>0</v>
      </c>
      <c r="H13">
        <v>0</v>
      </c>
      <c r="I13">
        <v>8.27</v>
      </c>
      <c r="J13">
        <v>55.2</v>
      </c>
      <c r="K13">
        <v>13.4175</v>
      </c>
      <c r="L13">
        <v>91124</v>
      </c>
      <c r="M13">
        <v>7585</v>
      </c>
      <c r="N13">
        <v>2.86</v>
      </c>
      <c r="O13" t="s">
        <v>18</v>
      </c>
      <c r="P13" s="8">
        <v>0.10436787178668311</v>
      </c>
      <c r="Q13" s="8">
        <v>0.55199856105072664</v>
      </c>
    </row>
    <row r="14" spans="1:17" x14ac:dyDescent="0.3">
      <c r="A14" t="s">
        <v>167</v>
      </c>
      <c r="B14">
        <v>99480.25</v>
      </c>
      <c r="C14">
        <v>1807.25</v>
      </c>
      <c r="D14">
        <v>55575.25</v>
      </c>
      <c r="E14">
        <v>22660.25</v>
      </c>
      <c r="F14">
        <v>1042.75</v>
      </c>
      <c r="G14">
        <v>15</v>
      </c>
      <c r="H14">
        <v>552.5</v>
      </c>
      <c r="I14">
        <v>1.03</v>
      </c>
      <c r="J14">
        <v>82.9</v>
      </c>
      <c r="K14">
        <v>1.24</v>
      </c>
      <c r="L14">
        <v>91124</v>
      </c>
      <c r="M14">
        <v>7856.5</v>
      </c>
      <c r="N14">
        <v>6.15</v>
      </c>
      <c r="O14" t="s">
        <v>16</v>
      </c>
      <c r="P14" s="8">
        <v>1.0262741044271086E-2</v>
      </c>
      <c r="Q14" s="8">
        <v>0.8289617526976879</v>
      </c>
    </row>
    <row r="15" spans="1:17" x14ac:dyDescent="0.3">
      <c r="A15" t="s">
        <v>59</v>
      </c>
      <c r="B15">
        <v>99480.25</v>
      </c>
      <c r="C15">
        <v>1807.25</v>
      </c>
      <c r="D15">
        <v>55575.25</v>
      </c>
      <c r="E15">
        <v>22660.25</v>
      </c>
      <c r="F15">
        <v>1042.75</v>
      </c>
      <c r="G15">
        <v>15</v>
      </c>
      <c r="H15">
        <v>552.5</v>
      </c>
      <c r="I15">
        <v>3.41</v>
      </c>
      <c r="J15">
        <v>51.02</v>
      </c>
      <c r="K15">
        <v>6.69</v>
      </c>
      <c r="L15">
        <v>91124</v>
      </c>
      <c r="M15">
        <v>7856.5</v>
      </c>
      <c r="N15">
        <v>26.03</v>
      </c>
      <c r="O15" t="s">
        <v>24</v>
      </c>
      <c r="P15" s="8">
        <v>3.4138334740043796E-2</v>
      </c>
      <c r="Q15" s="8">
        <v>0.51015359722443709</v>
      </c>
    </row>
    <row r="16" spans="1:17" x14ac:dyDescent="0.3">
      <c r="A16" t="s">
        <v>107</v>
      </c>
      <c r="B16">
        <v>99480.25</v>
      </c>
      <c r="C16">
        <v>1807.25</v>
      </c>
      <c r="D16">
        <v>55575.25</v>
      </c>
      <c r="E16">
        <v>12581</v>
      </c>
      <c r="F16">
        <v>168</v>
      </c>
      <c r="G16">
        <v>5</v>
      </c>
      <c r="H16">
        <v>147</v>
      </c>
      <c r="I16">
        <v>8.27</v>
      </c>
      <c r="J16">
        <v>80.64</v>
      </c>
      <c r="K16">
        <v>13.4175</v>
      </c>
      <c r="L16">
        <v>91124</v>
      </c>
      <c r="M16">
        <v>1662</v>
      </c>
      <c r="N16">
        <v>0.68</v>
      </c>
      <c r="O16" t="s">
        <v>18</v>
      </c>
      <c r="P16" s="8">
        <v>0.14256595990027854</v>
      </c>
      <c r="Q16" s="8">
        <v>0.80635115272488078</v>
      </c>
    </row>
    <row r="17" spans="1:17" x14ac:dyDescent="0.3">
      <c r="A17" t="s">
        <v>194</v>
      </c>
      <c r="B17">
        <v>99480.25</v>
      </c>
      <c r="C17">
        <v>1807.25</v>
      </c>
      <c r="D17">
        <v>55575.25</v>
      </c>
      <c r="E17">
        <v>10920</v>
      </c>
      <c r="F17">
        <v>919</v>
      </c>
      <c r="G17">
        <v>15</v>
      </c>
      <c r="H17">
        <v>552.5</v>
      </c>
      <c r="I17">
        <v>2.48</v>
      </c>
      <c r="J17">
        <v>92.71</v>
      </c>
      <c r="K17">
        <v>2.67</v>
      </c>
      <c r="L17">
        <v>91124</v>
      </c>
      <c r="M17">
        <v>6447</v>
      </c>
      <c r="N17">
        <v>2.92</v>
      </c>
      <c r="O17" t="s">
        <v>18</v>
      </c>
      <c r="P17" s="8">
        <v>2.4799686369863315E-2</v>
      </c>
      <c r="Q17" s="8">
        <v>0.92709861289143203</v>
      </c>
    </row>
    <row r="18" spans="1:17" x14ac:dyDescent="0.3">
      <c r="A18" t="s">
        <v>33</v>
      </c>
      <c r="B18">
        <v>99480.25</v>
      </c>
      <c r="C18">
        <v>1807.25</v>
      </c>
      <c r="D18">
        <v>55575.25</v>
      </c>
      <c r="E18">
        <v>22660.25</v>
      </c>
      <c r="F18">
        <v>1042.75</v>
      </c>
      <c r="G18">
        <v>15</v>
      </c>
      <c r="H18">
        <v>552.5</v>
      </c>
      <c r="I18">
        <v>1.31</v>
      </c>
      <c r="J18">
        <v>55.56</v>
      </c>
      <c r="K18">
        <v>2.36</v>
      </c>
      <c r="L18">
        <v>91124</v>
      </c>
      <c r="M18">
        <v>7856.5</v>
      </c>
      <c r="N18">
        <v>9.0500000000000007</v>
      </c>
      <c r="O18" t="s">
        <v>34</v>
      </c>
      <c r="P18" s="8">
        <v>1.3106420598961211E-2</v>
      </c>
      <c r="Q18" s="8">
        <v>0.55556636092385903</v>
      </c>
    </row>
    <row r="19" spans="1:17" x14ac:dyDescent="0.3">
      <c r="A19" t="s">
        <v>83</v>
      </c>
      <c r="B19">
        <v>99480.25</v>
      </c>
      <c r="C19">
        <v>1807.25</v>
      </c>
      <c r="D19">
        <v>55575.25</v>
      </c>
      <c r="E19">
        <v>22660.25</v>
      </c>
      <c r="F19">
        <v>1042.75</v>
      </c>
      <c r="G19">
        <v>15</v>
      </c>
      <c r="H19">
        <v>267</v>
      </c>
      <c r="I19">
        <v>8.27</v>
      </c>
      <c r="J19">
        <v>36.86</v>
      </c>
      <c r="K19">
        <v>13.4175</v>
      </c>
      <c r="L19">
        <v>91124</v>
      </c>
      <c r="M19">
        <v>6329</v>
      </c>
      <c r="N19">
        <v>2.96</v>
      </c>
      <c r="O19" t="s">
        <v>18</v>
      </c>
      <c r="P19" s="8">
        <v>0.13710790008713331</v>
      </c>
      <c r="Q19" s="8">
        <v>0.36855576532094103</v>
      </c>
    </row>
    <row r="20" spans="1:17" x14ac:dyDescent="0.3">
      <c r="A20" t="s">
        <v>87</v>
      </c>
      <c r="B20">
        <v>99480.25</v>
      </c>
      <c r="C20">
        <v>1807.25</v>
      </c>
      <c r="D20">
        <v>55575.25</v>
      </c>
      <c r="E20">
        <v>7673</v>
      </c>
      <c r="F20">
        <v>445</v>
      </c>
      <c r="G20">
        <v>1</v>
      </c>
      <c r="H20">
        <v>259</v>
      </c>
      <c r="I20">
        <v>4.41</v>
      </c>
      <c r="J20">
        <v>91.89</v>
      </c>
      <c r="K20">
        <v>4.79</v>
      </c>
      <c r="L20">
        <v>91124</v>
      </c>
      <c r="M20">
        <v>3787</v>
      </c>
      <c r="N20">
        <v>1.86</v>
      </c>
      <c r="O20" t="s">
        <v>18</v>
      </c>
      <c r="P20" s="8">
        <v>4.4058287303487965E-2</v>
      </c>
      <c r="Q20" s="8">
        <v>0.91889412491791878</v>
      </c>
    </row>
    <row r="21" spans="1:17" x14ac:dyDescent="0.3">
      <c r="A21" t="s">
        <v>25</v>
      </c>
      <c r="B21">
        <v>99480.25</v>
      </c>
      <c r="C21">
        <v>1807.25</v>
      </c>
      <c r="D21">
        <v>55575.25</v>
      </c>
      <c r="E21">
        <v>22660.25</v>
      </c>
      <c r="F21">
        <v>1042.75</v>
      </c>
      <c r="G21">
        <v>15</v>
      </c>
      <c r="H21">
        <v>552.5</v>
      </c>
      <c r="I21">
        <v>1.83</v>
      </c>
      <c r="J21">
        <v>43.35</v>
      </c>
      <c r="K21">
        <v>4.21</v>
      </c>
      <c r="L21">
        <v>91124</v>
      </c>
      <c r="M21">
        <v>7856.5</v>
      </c>
      <c r="N21">
        <v>28.02</v>
      </c>
      <c r="O21" t="s">
        <v>24</v>
      </c>
      <c r="P21" s="8">
        <v>1.8271849763463469E-2</v>
      </c>
      <c r="Q21" s="8">
        <v>0.43350097959573758</v>
      </c>
    </row>
    <row r="22" spans="1:17" x14ac:dyDescent="0.3">
      <c r="A22" t="s">
        <v>53</v>
      </c>
      <c r="B22">
        <v>99480.25</v>
      </c>
      <c r="C22">
        <v>1807.25</v>
      </c>
      <c r="D22">
        <v>0</v>
      </c>
      <c r="E22">
        <v>22660.25</v>
      </c>
      <c r="F22">
        <v>682</v>
      </c>
      <c r="G22">
        <v>11</v>
      </c>
      <c r="H22">
        <v>0</v>
      </c>
      <c r="I22">
        <v>7.68</v>
      </c>
      <c r="J22">
        <v>0</v>
      </c>
      <c r="K22">
        <v>13.4175</v>
      </c>
      <c r="L22">
        <v>91124</v>
      </c>
      <c r="M22">
        <v>3533</v>
      </c>
      <c r="N22">
        <v>3.13</v>
      </c>
      <c r="O22" t="s">
        <v>24</v>
      </c>
      <c r="P22" s="8">
        <v>7.6800219821738305E-2</v>
      </c>
      <c r="Q22" s="8">
        <v>0</v>
      </c>
    </row>
    <row r="23" spans="1:17" x14ac:dyDescent="0.3">
      <c r="A23" t="s">
        <v>104</v>
      </c>
      <c r="B23">
        <v>99480.25</v>
      </c>
      <c r="C23">
        <v>1807.25</v>
      </c>
      <c r="D23">
        <v>55575.25</v>
      </c>
      <c r="E23">
        <v>22660.25</v>
      </c>
      <c r="F23">
        <v>1042.75</v>
      </c>
      <c r="G23">
        <v>15</v>
      </c>
      <c r="H23">
        <v>552.5</v>
      </c>
      <c r="I23">
        <v>3.96</v>
      </c>
      <c r="J23">
        <v>68.52</v>
      </c>
      <c r="K23">
        <v>5.78</v>
      </c>
      <c r="L23">
        <v>91124</v>
      </c>
      <c r="M23">
        <v>7856.5</v>
      </c>
      <c r="N23">
        <v>18.89</v>
      </c>
      <c r="O23" t="s">
        <v>16</v>
      </c>
      <c r="P23" s="8">
        <v>3.9596749122884932E-2</v>
      </c>
      <c r="Q23" s="8">
        <v>0.68520673269085575</v>
      </c>
    </row>
    <row r="24" spans="1:17" x14ac:dyDescent="0.3">
      <c r="A24" t="s">
        <v>158</v>
      </c>
      <c r="B24">
        <v>99480.25</v>
      </c>
      <c r="C24">
        <v>165</v>
      </c>
      <c r="D24">
        <v>55575.25</v>
      </c>
      <c r="E24">
        <v>3104</v>
      </c>
      <c r="F24">
        <v>292</v>
      </c>
      <c r="G24">
        <v>0</v>
      </c>
      <c r="H24">
        <v>304</v>
      </c>
      <c r="I24">
        <v>0.15</v>
      </c>
      <c r="J24">
        <v>97.02</v>
      </c>
      <c r="K24">
        <v>0.16</v>
      </c>
      <c r="L24">
        <v>91124</v>
      </c>
      <c r="M24">
        <v>2560</v>
      </c>
      <c r="N24">
        <v>2.39</v>
      </c>
      <c r="O24" t="s">
        <v>16</v>
      </c>
      <c r="P24" s="8">
        <v>1.5055156619250528E-3</v>
      </c>
      <c r="Q24" s="8">
        <v>0.97017254121919394</v>
      </c>
    </row>
    <row r="25" spans="1:17" x14ac:dyDescent="0.3">
      <c r="A25" t="s">
        <v>102</v>
      </c>
      <c r="B25">
        <v>99480.25</v>
      </c>
      <c r="C25">
        <v>1807.25</v>
      </c>
      <c r="D25">
        <v>55575.25</v>
      </c>
      <c r="E25">
        <v>22660.25</v>
      </c>
      <c r="F25">
        <v>1042.75</v>
      </c>
      <c r="G25">
        <v>15</v>
      </c>
      <c r="H25">
        <v>552.5</v>
      </c>
      <c r="I25">
        <v>4.82</v>
      </c>
      <c r="J25">
        <v>58</v>
      </c>
      <c r="K25">
        <v>8.32</v>
      </c>
      <c r="L25">
        <v>88214</v>
      </c>
      <c r="M25">
        <v>7856.5</v>
      </c>
      <c r="N25">
        <v>13.7</v>
      </c>
      <c r="O25" t="s">
        <v>34</v>
      </c>
      <c r="P25" s="8">
        <v>4.8233851430166598E-2</v>
      </c>
      <c r="Q25" s="8">
        <v>0.57997268277120329</v>
      </c>
    </row>
    <row r="26" spans="1:17" x14ac:dyDescent="0.3">
      <c r="A26" t="s">
        <v>74</v>
      </c>
      <c r="B26">
        <v>92482</v>
      </c>
      <c r="C26">
        <v>1807.25</v>
      </c>
      <c r="D26">
        <v>34838</v>
      </c>
      <c r="E26">
        <v>22660.25</v>
      </c>
      <c r="F26">
        <v>420</v>
      </c>
      <c r="G26">
        <v>15</v>
      </c>
      <c r="H26">
        <v>552.5</v>
      </c>
      <c r="I26">
        <v>5.03</v>
      </c>
      <c r="J26">
        <v>37.67</v>
      </c>
      <c r="K26">
        <v>13.35</v>
      </c>
      <c r="L26">
        <v>88402</v>
      </c>
      <c r="M26">
        <v>4080</v>
      </c>
      <c r="N26">
        <v>4.62</v>
      </c>
      <c r="O26" t="s">
        <v>16</v>
      </c>
      <c r="P26" s="8">
        <v>5.0301680326982547E-2</v>
      </c>
      <c r="Q26" s="8">
        <v>0.37670033087519733</v>
      </c>
    </row>
    <row r="27" spans="1:17" x14ac:dyDescent="0.3">
      <c r="A27" t="s">
        <v>58</v>
      </c>
      <c r="B27">
        <v>86783</v>
      </c>
      <c r="C27">
        <v>1807.25</v>
      </c>
      <c r="D27">
        <v>55575.25</v>
      </c>
      <c r="E27">
        <v>3258</v>
      </c>
      <c r="F27">
        <v>213</v>
      </c>
      <c r="G27">
        <v>4</v>
      </c>
      <c r="H27">
        <v>7</v>
      </c>
      <c r="I27">
        <v>5.37</v>
      </c>
      <c r="J27">
        <v>90.88</v>
      </c>
      <c r="K27">
        <v>5.9</v>
      </c>
      <c r="L27">
        <v>85622</v>
      </c>
      <c r="M27">
        <v>1161</v>
      </c>
      <c r="N27">
        <v>1.36</v>
      </c>
      <c r="O27" t="s">
        <v>28</v>
      </c>
      <c r="P27" s="8">
        <v>5.365106069161011E-2</v>
      </c>
      <c r="Q27" s="8">
        <v>0.90880702441722461</v>
      </c>
    </row>
    <row r="28" spans="1:17" x14ac:dyDescent="0.3">
      <c r="A28" t="s">
        <v>111</v>
      </c>
      <c r="B28">
        <v>84648</v>
      </c>
      <c r="C28">
        <v>585</v>
      </c>
      <c r="D28">
        <v>54404</v>
      </c>
      <c r="E28">
        <v>22660.25</v>
      </c>
      <c r="F28">
        <v>1042.75</v>
      </c>
      <c r="G28">
        <v>0</v>
      </c>
      <c r="H28">
        <v>552.5</v>
      </c>
      <c r="I28">
        <v>0.69</v>
      </c>
      <c r="J28">
        <v>64.27</v>
      </c>
      <c r="K28">
        <v>1.08</v>
      </c>
      <c r="L28">
        <v>73468</v>
      </c>
      <c r="M28">
        <v>7856.5</v>
      </c>
      <c r="N28">
        <v>15.22</v>
      </c>
      <c r="O28" t="s">
        <v>18</v>
      </c>
      <c r="P28" s="8">
        <v>6.9109724978735467E-3</v>
      </c>
      <c r="Q28" s="8">
        <v>0.64270862867403833</v>
      </c>
    </row>
    <row r="29" spans="1:17" x14ac:dyDescent="0.3">
      <c r="A29" t="s">
        <v>155</v>
      </c>
      <c r="B29">
        <v>82040</v>
      </c>
      <c r="C29">
        <v>1807.25</v>
      </c>
      <c r="D29">
        <v>26446</v>
      </c>
      <c r="E29">
        <v>22660.25</v>
      </c>
      <c r="F29">
        <v>1042.75</v>
      </c>
      <c r="G29">
        <v>13</v>
      </c>
      <c r="H29">
        <v>336</v>
      </c>
      <c r="I29">
        <v>2.37</v>
      </c>
      <c r="J29">
        <v>32.24</v>
      </c>
      <c r="K29">
        <v>7.35</v>
      </c>
      <c r="L29">
        <v>68898</v>
      </c>
      <c r="M29">
        <v>7856.5</v>
      </c>
      <c r="N29">
        <v>19.07</v>
      </c>
      <c r="O29" t="s">
        <v>28</v>
      </c>
      <c r="P29" s="8">
        <v>2.370794734275963E-2</v>
      </c>
      <c r="Q29" s="8">
        <v>0.32235494880546073</v>
      </c>
    </row>
    <row r="30" spans="1:17" x14ac:dyDescent="0.3">
      <c r="A30" t="s">
        <v>73</v>
      </c>
      <c r="B30">
        <v>81161</v>
      </c>
      <c r="C30">
        <v>1807.25</v>
      </c>
      <c r="D30">
        <v>34896</v>
      </c>
      <c r="E30">
        <v>22660.25</v>
      </c>
      <c r="F30">
        <v>467</v>
      </c>
      <c r="G30">
        <v>15</v>
      </c>
      <c r="H30">
        <v>0</v>
      </c>
      <c r="I30">
        <v>6.82</v>
      </c>
      <c r="J30">
        <v>43</v>
      </c>
      <c r="K30">
        <v>13.4175</v>
      </c>
      <c r="L30">
        <v>74620</v>
      </c>
      <c r="M30">
        <v>6541</v>
      </c>
      <c r="N30">
        <v>8.77</v>
      </c>
      <c r="O30" t="s">
        <v>24</v>
      </c>
      <c r="P30" s="8">
        <v>6.8160816155542689E-2</v>
      </c>
      <c r="Q30" s="8">
        <v>0.42996020256034301</v>
      </c>
    </row>
    <row r="31" spans="1:17" x14ac:dyDescent="0.3">
      <c r="A31" t="s">
        <v>183</v>
      </c>
      <c r="B31">
        <v>79395</v>
      </c>
      <c r="C31">
        <v>1807.25</v>
      </c>
      <c r="D31">
        <v>0</v>
      </c>
      <c r="E31">
        <v>22660.25</v>
      </c>
      <c r="F31">
        <v>398</v>
      </c>
      <c r="G31">
        <v>3</v>
      </c>
      <c r="H31">
        <v>0</v>
      </c>
      <c r="I31">
        <v>7.18</v>
      </c>
      <c r="J31">
        <v>0</v>
      </c>
      <c r="K31">
        <v>13.4175</v>
      </c>
      <c r="L31">
        <v>78048</v>
      </c>
      <c r="M31">
        <v>1347</v>
      </c>
      <c r="N31">
        <v>1.73</v>
      </c>
      <c r="O31" t="s">
        <v>18</v>
      </c>
      <c r="P31" s="8">
        <v>7.1792934063857922E-2</v>
      </c>
      <c r="Q31" s="8">
        <v>0</v>
      </c>
    </row>
    <row r="32" spans="1:17" x14ac:dyDescent="0.3">
      <c r="A32" t="s">
        <v>149</v>
      </c>
      <c r="B32">
        <v>77058</v>
      </c>
      <c r="C32">
        <v>393</v>
      </c>
      <c r="D32">
        <v>55575.25</v>
      </c>
      <c r="E32">
        <v>19637</v>
      </c>
      <c r="F32">
        <v>1042.75</v>
      </c>
      <c r="G32">
        <v>9</v>
      </c>
      <c r="H32">
        <v>552.5</v>
      </c>
      <c r="I32">
        <v>0.51</v>
      </c>
      <c r="J32">
        <v>74.010000000000005</v>
      </c>
      <c r="K32">
        <v>0.69</v>
      </c>
      <c r="L32">
        <v>68400</v>
      </c>
      <c r="M32">
        <v>7856.5</v>
      </c>
      <c r="N32">
        <v>12.66</v>
      </c>
      <c r="O32" t="s">
        <v>16</v>
      </c>
      <c r="P32" s="8">
        <v>5.1000545043992833E-3</v>
      </c>
      <c r="Q32" s="8">
        <v>0.74006592436865737</v>
      </c>
    </row>
    <row r="33" spans="1:17" x14ac:dyDescent="0.3">
      <c r="A33" t="s">
        <v>41</v>
      </c>
      <c r="B33">
        <v>71181</v>
      </c>
      <c r="C33">
        <v>1807.25</v>
      </c>
      <c r="D33">
        <v>21478</v>
      </c>
      <c r="E33">
        <v>22660.25</v>
      </c>
      <c r="F33">
        <v>1042.75</v>
      </c>
      <c r="G33">
        <v>15</v>
      </c>
      <c r="H33">
        <v>309</v>
      </c>
      <c r="I33">
        <v>3.72</v>
      </c>
      <c r="J33">
        <v>30.17</v>
      </c>
      <c r="K33">
        <v>12.32</v>
      </c>
      <c r="L33">
        <v>60991</v>
      </c>
      <c r="M33">
        <v>7856.5</v>
      </c>
      <c r="N33">
        <v>16.71</v>
      </c>
      <c r="O33" t="s">
        <v>24</v>
      </c>
      <c r="P33" s="8">
        <v>3.7186889759907839E-2</v>
      </c>
      <c r="Q33" s="8">
        <v>0.30173782329554233</v>
      </c>
    </row>
    <row r="34" spans="1:17" x14ac:dyDescent="0.3">
      <c r="A34" t="s">
        <v>36</v>
      </c>
      <c r="B34">
        <v>67251</v>
      </c>
      <c r="C34">
        <v>538</v>
      </c>
      <c r="D34">
        <v>55575.25</v>
      </c>
      <c r="E34">
        <v>6221</v>
      </c>
      <c r="F34">
        <v>119</v>
      </c>
      <c r="G34">
        <v>4</v>
      </c>
      <c r="H34">
        <v>67</v>
      </c>
      <c r="I34">
        <v>0.8</v>
      </c>
      <c r="J34">
        <v>89.95</v>
      </c>
      <c r="K34">
        <v>0.89</v>
      </c>
      <c r="L34">
        <v>66213</v>
      </c>
      <c r="M34">
        <v>1038</v>
      </c>
      <c r="N34">
        <v>1.57</v>
      </c>
      <c r="O34" t="s">
        <v>18</v>
      </c>
      <c r="P34" s="8">
        <v>7.9998810426610764E-3</v>
      </c>
      <c r="Q34" s="8">
        <v>0.89949591827630815</v>
      </c>
    </row>
    <row r="35" spans="1:17" x14ac:dyDescent="0.3">
      <c r="A35" t="s">
        <v>197</v>
      </c>
      <c r="B35">
        <v>67096</v>
      </c>
      <c r="C35">
        <v>1636</v>
      </c>
      <c r="D35">
        <v>37202</v>
      </c>
      <c r="E35">
        <v>22660.25</v>
      </c>
      <c r="F35">
        <v>835</v>
      </c>
      <c r="G35">
        <v>11</v>
      </c>
      <c r="H35">
        <v>317</v>
      </c>
      <c r="I35">
        <v>2.44</v>
      </c>
      <c r="J35">
        <v>55.45</v>
      </c>
      <c r="K35">
        <v>4.4000000000000004</v>
      </c>
      <c r="L35">
        <v>60767</v>
      </c>
      <c r="M35">
        <v>6329</v>
      </c>
      <c r="N35">
        <v>10.42</v>
      </c>
      <c r="O35" t="s">
        <v>18</v>
      </c>
      <c r="P35" s="8">
        <v>2.4382973649695959E-2</v>
      </c>
      <c r="Q35" s="8">
        <v>0.55445928222248719</v>
      </c>
    </row>
    <row r="36" spans="1:17" x14ac:dyDescent="0.3">
      <c r="A36" t="s">
        <v>37</v>
      </c>
      <c r="B36">
        <v>66428</v>
      </c>
      <c r="C36">
        <v>1807.25</v>
      </c>
      <c r="D36">
        <v>17452</v>
      </c>
      <c r="E36">
        <v>22660.25</v>
      </c>
      <c r="F36">
        <v>402</v>
      </c>
      <c r="G36">
        <v>1</v>
      </c>
      <c r="H36">
        <v>14</v>
      </c>
      <c r="I36">
        <v>8.27</v>
      </c>
      <c r="J36">
        <v>26.27</v>
      </c>
      <c r="K36">
        <v>13.4175</v>
      </c>
      <c r="L36">
        <v>64094</v>
      </c>
      <c r="M36">
        <v>2334</v>
      </c>
      <c r="N36">
        <v>3.64</v>
      </c>
      <c r="O36" t="s">
        <v>18</v>
      </c>
      <c r="P36" s="8">
        <v>0.14785933642439936</v>
      </c>
      <c r="Q36" s="8">
        <v>0.26272053953152286</v>
      </c>
    </row>
    <row r="37" spans="1:17" x14ac:dyDescent="0.3">
      <c r="A37" t="s">
        <v>114</v>
      </c>
      <c r="B37">
        <v>64379</v>
      </c>
      <c r="C37">
        <v>438</v>
      </c>
      <c r="D37">
        <v>55057</v>
      </c>
      <c r="E37">
        <v>8884</v>
      </c>
      <c r="F37">
        <v>606</v>
      </c>
      <c r="G37">
        <v>5</v>
      </c>
      <c r="H37">
        <v>552.5</v>
      </c>
      <c r="I37">
        <v>0.68</v>
      </c>
      <c r="J37">
        <v>85.52</v>
      </c>
      <c r="K37">
        <v>0.8</v>
      </c>
      <c r="L37">
        <v>59763</v>
      </c>
      <c r="M37">
        <v>4616</v>
      </c>
      <c r="N37">
        <v>7.72</v>
      </c>
      <c r="O37" t="s">
        <v>16</v>
      </c>
      <c r="P37" s="8">
        <v>6.8034607558365304E-3</v>
      </c>
      <c r="Q37" s="8">
        <v>0.85520123021482164</v>
      </c>
    </row>
    <row r="38" spans="1:17" x14ac:dyDescent="0.3">
      <c r="A38" t="s">
        <v>72</v>
      </c>
      <c r="B38">
        <v>64156</v>
      </c>
      <c r="C38">
        <v>1083</v>
      </c>
      <c r="D38">
        <v>30204</v>
      </c>
      <c r="E38">
        <v>22660.25</v>
      </c>
      <c r="F38">
        <v>1042.75</v>
      </c>
      <c r="G38">
        <v>15</v>
      </c>
      <c r="H38">
        <v>552.5</v>
      </c>
      <c r="I38">
        <v>1.69</v>
      </c>
      <c r="J38">
        <v>47.08</v>
      </c>
      <c r="K38">
        <v>3.59</v>
      </c>
      <c r="L38">
        <v>53956</v>
      </c>
      <c r="M38">
        <v>7856.5</v>
      </c>
      <c r="N38">
        <v>18.899999999999999</v>
      </c>
      <c r="O38" t="s">
        <v>24</v>
      </c>
      <c r="P38" s="8">
        <v>1.688072822495168E-2</v>
      </c>
      <c r="Q38" s="8">
        <v>0.47078994949809838</v>
      </c>
    </row>
    <row r="39" spans="1:17" x14ac:dyDescent="0.3">
      <c r="A39" t="s">
        <v>106</v>
      </c>
      <c r="B39">
        <v>63985</v>
      </c>
      <c r="C39">
        <v>474</v>
      </c>
      <c r="D39">
        <v>27133</v>
      </c>
      <c r="E39">
        <v>22660.25</v>
      </c>
      <c r="F39">
        <v>1042.75</v>
      </c>
      <c r="G39">
        <v>4</v>
      </c>
      <c r="H39">
        <v>108</v>
      </c>
      <c r="I39">
        <v>0.74</v>
      </c>
      <c r="J39">
        <v>42.41</v>
      </c>
      <c r="K39">
        <v>1.75</v>
      </c>
      <c r="L39">
        <v>52003</v>
      </c>
      <c r="M39">
        <v>7856.5</v>
      </c>
      <c r="N39">
        <v>23.04</v>
      </c>
      <c r="O39" t="s">
        <v>18</v>
      </c>
      <c r="P39" s="8">
        <v>7.407986246776588E-3</v>
      </c>
      <c r="Q39" s="8">
        <v>0.42405251230757207</v>
      </c>
    </row>
    <row r="40" spans="1:17" x14ac:dyDescent="0.3">
      <c r="A40" t="s">
        <v>151</v>
      </c>
      <c r="B40">
        <v>61442</v>
      </c>
      <c r="C40">
        <v>1322</v>
      </c>
      <c r="D40">
        <v>35086</v>
      </c>
      <c r="E40">
        <v>22660.25</v>
      </c>
      <c r="F40">
        <v>1042.75</v>
      </c>
      <c r="G40">
        <v>15</v>
      </c>
      <c r="H40">
        <v>552.5</v>
      </c>
      <c r="I40">
        <v>2.15</v>
      </c>
      <c r="J40">
        <v>57.1</v>
      </c>
      <c r="K40">
        <v>3.77</v>
      </c>
      <c r="L40">
        <v>54426</v>
      </c>
      <c r="M40">
        <v>7016</v>
      </c>
      <c r="N40">
        <v>12.89</v>
      </c>
      <c r="O40" t="s">
        <v>24</v>
      </c>
      <c r="P40" s="8">
        <v>2.1516226685329255E-2</v>
      </c>
      <c r="Q40" s="8">
        <v>0.57104260929006212</v>
      </c>
    </row>
    <row r="41" spans="1:17" x14ac:dyDescent="0.3">
      <c r="A41" t="s">
        <v>198</v>
      </c>
      <c r="B41">
        <v>59177</v>
      </c>
      <c r="C41">
        <v>345</v>
      </c>
      <c r="D41">
        <v>52510</v>
      </c>
      <c r="E41">
        <v>6322</v>
      </c>
      <c r="F41">
        <v>264</v>
      </c>
      <c r="G41">
        <v>1</v>
      </c>
      <c r="H41">
        <v>328</v>
      </c>
      <c r="I41">
        <v>0.57999999999999996</v>
      </c>
      <c r="J41">
        <v>88.73</v>
      </c>
      <c r="K41">
        <v>0.66</v>
      </c>
      <c r="L41">
        <v>57193</v>
      </c>
      <c r="M41">
        <v>1984</v>
      </c>
      <c r="N41">
        <v>3.47</v>
      </c>
      <c r="O41" t="s">
        <v>16</v>
      </c>
      <c r="P41" s="8">
        <v>5.8299677239468037E-3</v>
      </c>
      <c r="Q41" s="8">
        <v>0.88733798604187442</v>
      </c>
    </row>
    <row r="42" spans="1:17" x14ac:dyDescent="0.3">
      <c r="A42" t="s">
        <v>142</v>
      </c>
      <c r="B42">
        <v>53413</v>
      </c>
      <c r="C42">
        <v>1807.25</v>
      </c>
      <c r="D42">
        <v>189</v>
      </c>
      <c r="E42">
        <v>22660.25</v>
      </c>
      <c r="F42">
        <v>419</v>
      </c>
      <c r="G42">
        <v>1</v>
      </c>
      <c r="H42">
        <v>0</v>
      </c>
      <c r="I42">
        <v>8.27</v>
      </c>
      <c r="J42">
        <v>0.35</v>
      </c>
      <c r="K42">
        <v>13.4175</v>
      </c>
      <c r="L42">
        <v>52132</v>
      </c>
      <c r="M42">
        <v>1281</v>
      </c>
      <c r="N42">
        <v>2.46</v>
      </c>
      <c r="O42" t="s">
        <v>18</v>
      </c>
      <c r="P42" s="8">
        <v>0.11532772920450078</v>
      </c>
      <c r="Q42" s="8">
        <v>3.5384644187744555E-3</v>
      </c>
    </row>
    <row r="43" spans="1:17" x14ac:dyDescent="0.3">
      <c r="A43" t="s">
        <v>172</v>
      </c>
      <c r="B43">
        <v>50838</v>
      </c>
      <c r="C43">
        <v>27</v>
      </c>
      <c r="D43">
        <v>45692</v>
      </c>
      <c r="E43">
        <v>5119</v>
      </c>
      <c r="F43">
        <v>469</v>
      </c>
      <c r="G43">
        <v>0</v>
      </c>
      <c r="H43">
        <v>171</v>
      </c>
      <c r="I43">
        <v>0.05</v>
      </c>
      <c r="J43">
        <v>89.88</v>
      </c>
      <c r="K43">
        <v>0.06</v>
      </c>
      <c r="L43">
        <v>48035</v>
      </c>
      <c r="M43">
        <v>2803</v>
      </c>
      <c r="N43">
        <v>5.84</v>
      </c>
      <c r="O43" t="s">
        <v>28</v>
      </c>
      <c r="P43" s="8">
        <v>5.3109878437389356E-4</v>
      </c>
      <c r="Q43" s="8">
        <v>0.89877650576340529</v>
      </c>
    </row>
    <row r="44" spans="1:17" x14ac:dyDescent="0.3">
      <c r="A44" t="s">
        <v>157</v>
      </c>
      <c r="B44">
        <v>50299</v>
      </c>
      <c r="C44">
        <v>1719</v>
      </c>
      <c r="D44">
        <v>35375</v>
      </c>
      <c r="E44">
        <v>13205</v>
      </c>
      <c r="F44">
        <v>135</v>
      </c>
      <c r="G44">
        <v>2</v>
      </c>
      <c r="H44">
        <v>158</v>
      </c>
      <c r="I44">
        <v>3.42</v>
      </c>
      <c r="J44">
        <v>70.33</v>
      </c>
      <c r="K44">
        <v>4.8600000000000003</v>
      </c>
      <c r="L44">
        <v>48771</v>
      </c>
      <c r="M44">
        <v>1528</v>
      </c>
      <c r="N44">
        <v>3.13</v>
      </c>
      <c r="O44" t="s">
        <v>18</v>
      </c>
      <c r="P44" s="8">
        <v>3.4175629734189548E-2</v>
      </c>
      <c r="Q44" s="8">
        <v>0.70329430008548877</v>
      </c>
    </row>
    <row r="45" spans="1:17" x14ac:dyDescent="0.3">
      <c r="A45" t="s">
        <v>159</v>
      </c>
      <c r="B45">
        <v>45902</v>
      </c>
      <c r="C45">
        <v>1807.25</v>
      </c>
      <c r="D45">
        <v>25794</v>
      </c>
      <c r="E45">
        <v>17902</v>
      </c>
      <c r="F45">
        <v>1042.75</v>
      </c>
      <c r="G45">
        <v>15</v>
      </c>
      <c r="H45">
        <v>151</v>
      </c>
      <c r="I45">
        <v>4.8099999999999996</v>
      </c>
      <c r="J45">
        <v>56.19</v>
      </c>
      <c r="K45">
        <v>8.5500000000000007</v>
      </c>
      <c r="L45">
        <v>38139</v>
      </c>
      <c r="M45">
        <v>7763</v>
      </c>
      <c r="N45">
        <v>20.350000000000001</v>
      </c>
      <c r="O45" t="s">
        <v>18</v>
      </c>
      <c r="P45" s="8">
        <v>4.805890810857915E-2</v>
      </c>
      <c r="Q45" s="8">
        <v>0.56193629907193587</v>
      </c>
    </row>
    <row r="46" spans="1:17" x14ac:dyDescent="0.3">
      <c r="A46" t="s">
        <v>92</v>
      </c>
      <c r="B46">
        <v>45309</v>
      </c>
      <c r="C46">
        <v>1761</v>
      </c>
      <c r="D46">
        <v>32455</v>
      </c>
      <c r="E46">
        <v>11093</v>
      </c>
      <c r="F46">
        <v>256</v>
      </c>
      <c r="G46">
        <v>15</v>
      </c>
      <c r="H46">
        <v>552.5</v>
      </c>
      <c r="I46">
        <v>3.89</v>
      </c>
      <c r="J46">
        <v>71.63</v>
      </c>
      <c r="K46">
        <v>5.43</v>
      </c>
      <c r="L46">
        <v>39039</v>
      </c>
      <c r="M46">
        <v>6270</v>
      </c>
      <c r="N46">
        <v>16.059999999999999</v>
      </c>
      <c r="O46" t="s">
        <v>24</v>
      </c>
      <c r="P46" s="8">
        <v>3.8866450374097861E-2</v>
      </c>
      <c r="Q46" s="8">
        <v>0.71630360414045779</v>
      </c>
    </row>
    <row r="47" spans="1:17" x14ac:dyDescent="0.3">
      <c r="A47" t="s">
        <v>156</v>
      </c>
      <c r="B47">
        <v>43402</v>
      </c>
      <c r="C47">
        <v>1676</v>
      </c>
      <c r="D47">
        <v>32856</v>
      </c>
      <c r="E47">
        <v>8870</v>
      </c>
      <c r="F47">
        <v>337</v>
      </c>
      <c r="G47">
        <v>5</v>
      </c>
      <c r="H47">
        <v>103</v>
      </c>
      <c r="I47">
        <v>3.86</v>
      </c>
      <c r="J47">
        <v>75.7</v>
      </c>
      <c r="K47">
        <v>5.0999999999999996</v>
      </c>
      <c r="L47">
        <v>40383</v>
      </c>
      <c r="M47">
        <v>3019</v>
      </c>
      <c r="N47">
        <v>7.48</v>
      </c>
      <c r="O47" t="s">
        <v>18</v>
      </c>
      <c r="P47" s="8">
        <v>3.8615731993917331E-2</v>
      </c>
      <c r="Q47" s="8">
        <v>0.75701580572323857</v>
      </c>
    </row>
    <row r="48" spans="1:17" x14ac:dyDescent="0.3">
      <c r="A48" t="s">
        <v>146</v>
      </c>
      <c r="B48">
        <v>41180</v>
      </c>
      <c r="C48">
        <v>860</v>
      </c>
      <c r="D48">
        <v>18203</v>
      </c>
      <c r="E48">
        <v>22117</v>
      </c>
      <c r="F48">
        <v>648</v>
      </c>
      <c r="G48">
        <v>2</v>
      </c>
      <c r="H48">
        <v>552.5</v>
      </c>
      <c r="I48">
        <v>2.09</v>
      </c>
      <c r="J48">
        <v>44.2</v>
      </c>
      <c r="K48">
        <v>4.72</v>
      </c>
      <c r="L48">
        <v>37225</v>
      </c>
      <c r="M48">
        <v>3955</v>
      </c>
      <c r="N48">
        <v>10.62</v>
      </c>
      <c r="O48" t="s">
        <v>20</v>
      </c>
      <c r="P48" s="8">
        <v>2.0883924235065566E-2</v>
      </c>
      <c r="Q48" s="8">
        <v>0.44203496843127732</v>
      </c>
    </row>
    <row r="49" spans="1:17" x14ac:dyDescent="0.3">
      <c r="A49" t="s">
        <v>98</v>
      </c>
      <c r="B49">
        <v>39741</v>
      </c>
      <c r="C49">
        <v>1166</v>
      </c>
      <c r="D49">
        <v>5039</v>
      </c>
      <c r="E49">
        <v>22660.25</v>
      </c>
      <c r="F49">
        <v>465</v>
      </c>
      <c r="G49">
        <v>15</v>
      </c>
      <c r="H49">
        <v>117</v>
      </c>
      <c r="I49">
        <v>2.93</v>
      </c>
      <c r="J49">
        <v>12.68</v>
      </c>
      <c r="K49">
        <v>13.4175</v>
      </c>
      <c r="L49">
        <v>34611</v>
      </c>
      <c r="M49">
        <v>5130</v>
      </c>
      <c r="N49">
        <v>14.82</v>
      </c>
      <c r="O49" t="s">
        <v>24</v>
      </c>
      <c r="P49" s="8">
        <v>2.9339976346845827E-2</v>
      </c>
      <c r="Q49" s="8">
        <v>0.12679600412672051</v>
      </c>
    </row>
    <row r="50" spans="1:17" x14ac:dyDescent="0.3">
      <c r="A50" t="s">
        <v>32</v>
      </c>
      <c r="B50">
        <v>39482</v>
      </c>
      <c r="C50">
        <v>141</v>
      </c>
      <c r="D50">
        <v>36110</v>
      </c>
      <c r="E50">
        <v>3231</v>
      </c>
      <c r="F50">
        <v>351</v>
      </c>
      <c r="G50">
        <v>1</v>
      </c>
      <c r="H50">
        <v>421</v>
      </c>
      <c r="I50">
        <v>0.36</v>
      </c>
      <c r="J50">
        <v>91.46</v>
      </c>
      <c r="K50">
        <v>0.39</v>
      </c>
      <c r="L50">
        <v>36936</v>
      </c>
      <c r="M50">
        <v>2546</v>
      </c>
      <c r="N50">
        <v>6.89</v>
      </c>
      <c r="O50" t="s">
        <v>16</v>
      </c>
      <c r="P50" s="8">
        <v>3.5712476571602247E-3</v>
      </c>
      <c r="Q50" s="8">
        <v>0.91459399219897675</v>
      </c>
    </row>
    <row r="51" spans="1:17" x14ac:dyDescent="0.3">
      <c r="A51" t="s">
        <v>26</v>
      </c>
      <c r="B51">
        <v>37390</v>
      </c>
      <c r="C51">
        <v>711</v>
      </c>
      <c r="D51">
        <v>26665</v>
      </c>
      <c r="E51">
        <v>10014</v>
      </c>
      <c r="F51">
        <v>73</v>
      </c>
      <c r="G51">
        <v>6</v>
      </c>
      <c r="H51">
        <v>187</v>
      </c>
      <c r="I51">
        <v>1.9</v>
      </c>
      <c r="J51">
        <v>71.319999999999993</v>
      </c>
      <c r="K51">
        <v>2.67</v>
      </c>
      <c r="L51">
        <v>34981</v>
      </c>
      <c r="M51">
        <v>2409</v>
      </c>
      <c r="N51">
        <v>6.89</v>
      </c>
      <c r="O51" t="s">
        <v>18</v>
      </c>
      <c r="P51" s="8">
        <v>1.901577962021931E-2</v>
      </c>
      <c r="Q51" s="8">
        <v>0.71315859855576358</v>
      </c>
    </row>
    <row r="52" spans="1:17" x14ac:dyDescent="0.3">
      <c r="A52" t="s">
        <v>15</v>
      </c>
      <c r="B52">
        <v>36263</v>
      </c>
      <c r="C52">
        <v>1269</v>
      </c>
      <c r="D52">
        <v>25198</v>
      </c>
      <c r="E52">
        <v>9796</v>
      </c>
      <c r="F52">
        <v>106</v>
      </c>
      <c r="G52">
        <v>10</v>
      </c>
      <c r="H52">
        <v>18</v>
      </c>
      <c r="I52">
        <v>3.5</v>
      </c>
      <c r="J52">
        <v>69.489999999999995</v>
      </c>
      <c r="K52">
        <v>5.04</v>
      </c>
      <c r="L52">
        <v>35526</v>
      </c>
      <c r="M52">
        <v>737</v>
      </c>
      <c r="N52">
        <v>2.0699999999999998</v>
      </c>
      <c r="O52" t="s">
        <v>16</v>
      </c>
      <c r="P52" s="8">
        <v>3.4994346854920991E-2</v>
      </c>
      <c r="Q52" s="8">
        <v>0.69486804732096075</v>
      </c>
    </row>
    <row r="53" spans="1:17" x14ac:dyDescent="0.3">
      <c r="A53" t="s">
        <v>184</v>
      </c>
      <c r="B53">
        <v>34477</v>
      </c>
      <c r="C53">
        <v>1807.25</v>
      </c>
      <c r="D53">
        <v>30900</v>
      </c>
      <c r="E53">
        <v>1599</v>
      </c>
      <c r="F53">
        <v>65</v>
      </c>
      <c r="G53">
        <v>1</v>
      </c>
      <c r="H53">
        <v>200</v>
      </c>
      <c r="I53">
        <v>5.74</v>
      </c>
      <c r="J53">
        <v>89.62</v>
      </c>
      <c r="K53">
        <v>6.4</v>
      </c>
      <c r="L53">
        <v>33634</v>
      </c>
      <c r="M53">
        <v>843</v>
      </c>
      <c r="N53">
        <v>2.5099999999999998</v>
      </c>
      <c r="O53" t="s">
        <v>18</v>
      </c>
      <c r="P53" s="8">
        <v>5.7371581054036024E-2</v>
      </c>
      <c r="Q53" s="8">
        <v>0.89624967369550712</v>
      </c>
    </row>
    <row r="54" spans="1:17" x14ac:dyDescent="0.3">
      <c r="A54" t="s">
        <v>88</v>
      </c>
      <c r="B54">
        <v>33624</v>
      </c>
      <c r="C54">
        <v>168</v>
      </c>
      <c r="D54">
        <v>29801</v>
      </c>
      <c r="E54">
        <v>3655</v>
      </c>
      <c r="F54">
        <v>655</v>
      </c>
      <c r="G54">
        <v>0</v>
      </c>
      <c r="H54">
        <v>307</v>
      </c>
      <c r="I54">
        <v>0.5</v>
      </c>
      <c r="J54">
        <v>88.63</v>
      </c>
      <c r="K54">
        <v>0.56000000000000005</v>
      </c>
      <c r="L54">
        <v>28430</v>
      </c>
      <c r="M54">
        <v>5194</v>
      </c>
      <c r="N54">
        <v>18.27</v>
      </c>
      <c r="O54" t="s">
        <v>20</v>
      </c>
      <c r="P54" s="8">
        <v>4.9964311206281229E-3</v>
      </c>
      <c r="Q54" s="8">
        <v>0.88630145134427785</v>
      </c>
    </row>
    <row r="55" spans="1:17" x14ac:dyDescent="0.3">
      <c r="A55" t="s">
        <v>115</v>
      </c>
      <c r="B55">
        <v>33296</v>
      </c>
      <c r="C55">
        <v>1301</v>
      </c>
      <c r="D55">
        <v>21205</v>
      </c>
      <c r="E55">
        <v>10790</v>
      </c>
      <c r="F55">
        <v>483</v>
      </c>
      <c r="G55">
        <v>15</v>
      </c>
      <c r="H55">
        <v>552.5</v>
      </c>
      <c r="I55">
        <v>3.91</v>
      </c>
      <c r="J55">
        <v>63.69</v>
      </c>
      <c r="K55">
        <v>6.14</v>
      </c>
      <c r="L55">
        <v>27143</v>
      </c>
      <c r="M55">
        <v>6153</v>
      </c>
      <c r="N55">
        <v>22.67</v>
      </c>
      <c r="O55" t="s">
        <v>18</v>
      </c>
      <c r="P55" s="8">
        <v>3.9073762614127823E-2</v>
      </c>
      <c r="Q55" s="8">
        <v>0.63686328688130711</v>
      </c>
    </row>
    <row r="56" spans="1:17" x14ac:dyDescent="0.3">
      <c r="A56" t="s">
        <v>109</v>
      </c>
      <c r="B56">
        <v>31142</v>
      </c>
      <c r="C56">
        <v>998</v>
      </c>
      <c r="D56">
        <v>21970</v>
      </c>
      <c r="E56">
        <v>8174</v>
      </c>
      <c r="F56">
        <v>594</v>
      </c>
      <c r="G56">
        <v>0</v>
      </c>
      <c r="H56">
        <v>364</v>
      </c>
      <c r="I56">
        <v>3.2</v>
      </c>
      <c r="J56">
        <v>70.55</v>
      </c>
      <c r="K56">
        <v>4.54</v>
      </c>
      <c r="L56">
        <v>25706</v>
      </c>
      <c r="M56">
        <v>5436</v>
      </c>
      <c r="N56">
        <v>21.15</v>
      </c>
      <c r="O56" t="s">
        <v>28</v>
      </c>
      <c r="P56" s="8">
        <v>3.2046753580373774E-2</v>
      </c>
      <c r="Q56" s="8">
        <v>0.70547813242566304</v>
      </c>
    </row>
    <row r="57" spans="1:17" x14ac:dyDescent="0.3">
      <c r="A57" t="s">
        <v>30</v>
      </c>
      <c r="B57">
        <v>30446</v>
      </c>
      <c r="C57">
        <v>423</v>
      </c>
      <c r="D57">
        <v>23242</v>
      </c>
      <c r="E57">
        <v>6781</v>
      </c>
      <c r="F57">
        <v>396</v>
      </c>
      <c r="G57">
        <v>6</v>
      </c>
      <c r="H57">
        <v>552.5</v>
      </c>
      <c r="I57">
        <v>1.39</v>
      </c>
      <c r="J57">
        <v>76.34</v>
      </c>
      <c r="K57">
        <v>1.82</v>
      </c>
      <c r="L57">
        <v>27890</v>
      </c>
      <c r="M57">
        <v>2556</v>
      </c>
      <c r="N57">
        <v>9.16</v>
      </c>
      <c r="O57" t="s">
        <v>18</v>
      </c>
      <c r="P57" s="8">
        <v>1.389345069959929E-2</v>
      </c>
      <c r="Q57" s="8">
        <v>0.76338435262431847</v>
      </c>
    </row>
    <row r="58" spans="1:17" x14ac:dyDescent="0.3">
      <c r="A58" t="s">
        <v>19</v>
      </c>
      <c r="B58">
        <v>27973</v>
      </c>
      <c r="C58">
        <v>1163</v>
      </c>
      <c r="D58">
        <v>18837</v>
      </c>
      <c r="E58">
        <v>7973</v>
      </c>
      <c r="F58">
        <v>616</v>
      </c>
      <c r="G58">
        <v>8</v>
      </c>
      <c r="H58">
        <v>552.5</v>
      </c>
      <c r="I58">
        <v>4.16</v>
      </c>
      <c r="J58">
        <v>67.34</v>
      </c>
      <c r="K58">
        <v>6.17</v>
      </c>
      <c r="L58">
        <v>23691</v>
      </c>
      <c r="M58">
        <v>4282</v>
      </c>
      <c r="N58">
        <v>18.07</v>
      </c>
      <c r="O58" t="s">
        <v>20</v>
      </c>
      <c r="P58" s="8">
        <v>4.1575805240767885E-2</v>
      </c>
      <c r="Q58" s="8">
        <v>0.67339934937260926</v>
      </c>
    </row>
    <row r="59" spans="1:17" x14ac:dyDescent="0.3">
      <c r="A59" t="s">
        <v>105</v>
      </c>
      <c r="B59">
        <v>25892</v>
      </c>
      <c r="C59">
        <v>1764</v>
      </c>
      <c r="D59">
        <v>23364</v>
      </c>
      <c r="E59">
        <v>764</v>
      </c>
      <c r="F59">
        <v>11</v>
      </c>
      <c r="G59">
        <v>0</v>
      </c>
      <c r="H59">
        <v>0</v>
      </c>
      <c r="I59">
        <v>6.81</v>
      </c>
      <c r="J59">
        <v>90.24</v>
      </c>
      <c r="K59">
        <v>7.55</v>
      </c>
      <c r="L59">
        <v>25766</v>
      </c>
      <c r="M59">
        <v>126</v>
      </c>
      <c r="N59">
        <v>0.49</v>
      </c>
      <c r="O59" t="s">
        <v>18</v>
      </c>
      <c r="P59" s="8">
        <v>6.8129151861578863E-2</v>
      </c>
      <c r="Q59" s="8">
        <v>0.90236366445234051</v>
      </c>
    </row>
    <row r="60" spans="1:17" x14ac:dyDescent="0.3">
      <c r="A60" t="s">
        <v>169</v>
      </c>
      <c r="B60">
        <v>24141</v>
      </c>
      <c r="C60">
        <v>543</v>
      </c>
      <c r="D60">
        <v>0</v>
      </c>
      <c r="E60">
        <v>22660.25</v>
      </c>
      <c r="F60">
        <v>411</v>
      </c>
      <c r="G60">
        <v>9</v>
      </c>
      <c r="H60">
        <v>0</v>
      </c>
      <c r="I60">
        <v>2.25</v>
      </c>
      <c r="J60">
        <v>0</v>
      </c>
      <c r="K60">
        <v>13.4175</v>
      </c>
      <c r="L60">
        <v>21253</v>
      </c>
      <c r="M60">
        <v>2888</v>
      </c>
      <c r="N60">
        <v>13.59</v>
      </c>
      <c r="O60" t="s">
        <v>18</v>
      </c>
      <c r="P60" s="8">
        <v>2.2492854479930408E-2</v>
      </c>
      <c r="Q60" s="8">
        <v>0</v>
      </c>
    </row>
    <row r="61" spans="1:17" x14ac:dyDescent="0.3">
      <c r="A61" t="s">
        <v>134</v>
      </c>
      <c r="B61">
        <v>23154</v>
      </c>
      <c r="C61">
        <v>748</v>
      </c>
      <c r="D61">
        <v>16154</v>
      </c>
      <c r="E61">
        <v>6252</v>
      </c>
      <c r="F61">
        <v>120</v>
      </c>
      <c r="G61">
        <v>13</v>
      </c>
      <c r="H61">
        <v>245</v>
      </c>
      <c r="I61">
        <v>3.23</v>
      </c>
      <c r="J61">
        <v>69.77</v>
      </c>
      <c r="K61">
        <v>4.63</v>
      </c>
      <c r="L61">
        <v>21115</v>
      </c>
      <c r="M61">
        <v>2039</v>
      </c>
      <c r="N61">
        <v>9.66</v>
      </c>
      <c r="O61" t="s">
        <v>18</v>
      </c>
      <c r="P61" s="8">
        <v>3.2305433186490456E-2</v>
      </c>
      <c r="Q61" s="8">
        <v>0.69767642739915348</v>
      </c>
    </row>
    <row r="62" spans="1:17" x14ac:dyDescent="0.3">
      <c r="A62" t="s">
        <v>201</v>
      </c>
      <c r="B62">
        <v>21209</v>
      </c>
      <c r="C62">
        <v>121</v>
      </c>
      <c r="D62">
        <v>11674</v>
      </c>
      <c r="E62">
        <v>9414</v>
      </c>
      <c r="F62">
        <v>678</v>
      </c>
      <c r="G62">
        <v>5</v>
      </c>
      <c r="H62">
        <v>552.5</v>
      </c>
      <c r="I62">
        <v>0.56999999999999995</v>
      </c>
      <c r="J62">
        <v>55.04</v>
      </c>
      <c r="K62">
        <v>1.04</v>
      </c>
      <c r="L62">
        <v>17149</v>
      </c>
      <c r="M62">
        <v>4060</v>
      </c>
      <c r="N62">
        <v>23.67</v>
      </c>
      <c r="O62" t="s">
        <v>18</v>
      </c>
      <c r="P62" s="8">
        <v>5.7051251827054551E-3</v>
      </c>
      <c r="Q62" s="8">
        <v>0.55042670564383045</v>
      </c>
    </row>
    <row r="63" spans="1:17" x14ac:dyDescent="0.3">
      <c r="A63" t="s">
        <v>138</v>
      </c>
      <c r="B63">
        <v>20887</v>
      </c>
      <c r="C63">
        <v>316</v>
      </c>
      <c r="D63">
        <v>16553</v>
      </c>
      <c r="E63">
        <v>4018</v>
      </c>
      <c r="F63">
        <v>609</v>
      </c>
      <c r="G63">
        <v>3</v>
      </c>
      <c r="H63">
        <v>115</v>
      </c>
      <c r="I63">
        <v>1.51</v>
      </c>
      <c r="J63">
        <v>79.25</v>
      </c>
      <c r="K63">
        <v>1.91</v>
      </c>
      <c r="L63">
        <v>17562</v>
      </c>
      <c r="M63">
        <v>3325</v>
      </c>
      <c r="N63">
        <v>18.93</v>
      </c>
      <c r="O63" t="s">
        <v>16</v>
      </c>
      <c r="P63" s="8">
        <v>1.5129027624838417E-2</v>
      </c>
      <c r="Q63" s="8">
        <v>0.79250251352515921</v>
      </c>
    </row>
    <row r="64" spans="1:17" x14ac:dyDescent="0.3">
      <c r="A64" t="s">
        <v>29</v>
      </c>
      <c r="B64">
        <v>20558</v>
      </c>
      <c r="C64">
        <v>713</v>
      </c>
      <c r="D64">
        <v>18246</v>
      </c>
      <c r="E64">
        <v>1599</v>
      </c>
      <c r="F64">
        <v>86</v>
      </c>
      <c r="G64">
        <v>1</v>
      </c>
      <c r="H64">
        <v>37</v>
      </c>
      <c r="I64">
        <v>3.47</v>
      </c>
      <c r="J64">
        <v>88.75</v>
      </c>
      <c r="K64">
        <v>3.91</v>
      </c>
      <c r="L64">
        <v>19743</v>
      </c>
      <c r="M64">
        <v>815</v>
      </c>
      <c r="N64">
        <v>4.13</v>
      </c>
      <c r="O64" t="s">
        <v>18</v>
      </c>
      <c r="P64" s="8">
        <v>3.4682362097480303E-2</v>
      </c>
      <c r="Q64" s="8">
        <v>0.88753769821967121</v>
      </c>
    </row>
    <row r="65" spans="1:17" x14ac:dyDescent="0.3">
      <c r="A65" t="s">
        <v>141</v>
      </c>
      <c r="B65">
        <v>18752</v>
      </c>
      <c r="C65">
        <v>48</v>
      </c>
      <c r="D65">
        <v>13754</v>
      </c>
      <c r="E65">
        <v>4950</v>
      </c>
      <c r="F65">
        <v>139</v>
      </c>
      <c r="G65">
        <v>3</v>
      </c>
      <c r="H65">
        <v>552.5</v>
      </c>
      <c r="I65">
        <v>0.26</v>
      </c>
      <c r="J65">
        <v>73.349999999999994</v>
      </c>
      <c r="K65">
        <v>0.35</v>
      </c>
      <c r="L65">
        <v>17844</v>
      </c>
      <c r="M65">
        <v>908</v>
      </c>
      <c r="N65">
        <v>5.09</v>
      </c>
      <c r="O65" t="s">
        <v>34</v>
      </c>
      <c r="P65" s="8">
        <v>2.5597269624573378E-3</v>
      </c>
      <c r="Q65" s="8">
        <v>0.73346843003412965</v>
      </c>
    </row>
    <row r="66" spans="1:17" x14ac:dyDescent="0.3">
      <c r="A66" t="s">
        <v>112</v>
      </c>
      <c r="B66">
        <v>17975</v>
      </c>
      <c r="C66">
        <v>285</v>
      </c>
      <c r="D66">
        <v>7833</v>
      </c>
      <c r="E66">
        <v>9857</v>
      </c>
      <c r="F66">
        <v>372</v>
      </c>
      <c r="G66">
        <v>5</v>
      </c>
      <c r="H66">
        <v>90</v>
      </c>
      <c r="I66">
        <v>1.59</v>
      </c>
      <c r="J66">
        <v>43.58</v>
      </c>
      <c r="K66">
        <v>3.64</v>
      </c>
      <c r="L66">
        <v>13771</v>
      </c>
      <c r="M66">
        <v>4204</v>
      </c>
      <c r="N66">
        <v>30.53</v>
      </c>
      <c r="O66" t="s">
        <v>20</v>
      </c>
      <c r="P66" s="8">
        <v>1.5855354659248956E-2</v>
      </c>
      <c r="Q66" s="8">
        <v>0.4357719054242003</v>
      </c>
    </row>
    <row r="67" spans="1:17" x14ac:dyDescent="0.3">
      <c r="A67" t="s">
        <v>52</v>
      </c>
      <c r="B67">
        <v>17110</v>
      </c>
      <c r="C67">
        <v>391</v>
      </c>
      <c r="D67">
        <v>14539</v>
      </c>
      <c r="E67">
        <v>2180</v>
      </c>
      <c r="F67">
        <v>402</v>
      </c>
      <c r="G67">
        <v>6</v>
      </c>
      <c r="H67">
        <v>0</v>
      </c>
      <c r="I67">
        <v>2.29</v>
      </c>
      <c r="J67">
        <v>84.97</v>
      </c>
      <c r="K67">
        <v>2.69</v>
      </c>
      <c r="L67">
        <v>16157</v>
      </c>
      <c r="M67">
        <v>953</v>
      </c>
      <c r="N67">
        <v>5.9</v>
      </c>
      <c r="O67" t="s">
        <v>20</v>
      </c>
      <c r="P67" s="8">
        <v>2.2852133255406196E-2</v>
      </c>
      <c r="Q67" s="8">
        <v>0.84973699590882523</v>
      </c>
    </row>
    <row r="68" spans="1:17" x14ac:dyDescent="0.3">
      <c r="A68" t="s">
        <v>202</v>
      </c>
      <c r="B68">
        <v>15988</v>
      </c>
      <c r="C68">
        <v>146</v>
      </c>
      <c r="D68">
        <v>9959</v>
      </c>
      <c r="E68">
        <v>5883</v>
      </c>
      <c r="F68">
        <v>525</v>
      </c>
      <c r="G68">
        <v>4</v>
      </c>
      <c r="H68">
        <v>213</v>
      </c>
      <c r="I68">
        <v>0.91</v>
      </c>
      <c r="J68">
        <v>62.29</v>
      </c>
      <c r="K68">
        <v>1.47</v>
      </c>
      <c r="L68">
        <v>12334</v>
      </c>
      <c r="M68">
        <v>3654</v>
      </c>
      <c r="N68">
        <v>29.63</v>
      </c>
      <c r="O68" t="s">
        <v>24</v>
      </c>
      <c r="P68" s="8">
        <v>9.1318488866649981E-3</v>
      </c>
      <c r="Q68" s="8">
        <v>0.62290467850888165</v>
      </c>
    </row>
    <row r="69" spans="1:17" x14ac:dyDescent="0.3">
      <c r="A69" t="s">
        <v>63</v>
      </c>
      <c r="B69">
        <v>15841</v>
      </c>
      <c r="C69">
        <v>115</v>
      </c>
      <c r="D69">
        <v>3824</v>
      </c>
      <c r="E69">
        <v>11902</v>
      </c>
      <c r="F69">
        <v>612</v>
      </c>
      <c r="G69">
        <v>11</v>
      </c>
      <c r="H69">
        <v>88</v>
      </c>
      <c r="I69">
        <v>0.73</v>
      </c>
      <c r="J69">
        <v>24.14</v>
      </c>
      <c r="K69">
        <v>3.01</v>
      </c>
      <c r="L69">
        <v>11534</v>
      </c>
      <c r="M69">
        <v>4307</v>
      </c>
      <c r="N69">
        <v>37.340000000000003</v>
      </c>
      <c r="O69" t="s">
        <v>24</v>
      </c>
      <c r="P69" s="8">
        <v>7.2596426993245377E-3</v>
      </c>
      <c r="Q69" s="8">
        <v>0.24139890158449592</v>
      </c>
    </row>
    <row r="70" spans="1:17" x14ac:dyDescent="0.3">
      <c r="A70" t="s">
        <v>64</v>
      </c>
      <c r="B70">
        <v>15655</v>
      </c>
      <c r="C70">
        <v>96</v>
      </c>
      <c r="D70">
        <v>10361</v>
      </c>
      <c r="E70">
        <v>5198</v>
      </c>
      <c r="F70">
        <v>59</v>
      </c>
      <c r="G70">
        <v>0</v>
      </c>
      <c r="H70">
        <v>183</v>
      </c>
      <c r="I70">
        <v>0.61</v>
      </c>
      <c r="J70">
        <v>66.180000000000007</v>
      </c>
      <c r="K70">
        <v>0.93</v>
      </c>
      <c r="L70">
        <v>14312</v>
      </c>
      <c r="M70">
        <v>1343</v>
      </c>
      <c r="N70">
        <v>9.3800000000000008</v>
      </c>
      <c r="O70" t="s">
        <v>20</v>
      </c>
      <c r="P70" s="8">
        <v>6.1322261258383902E-3</v>
      </c>
      <c r="Q70" s="8">
        <v>0.66183328010220377</v>
      </c>
    </row>
    <row r="71" spans="1:17" x14ac:dyDescent="0.3">
      <c r="A71" t="s">
        <v>68</v>
      </c>
      <c r="B71">
        <v>15516</v>
      </c>
      <c r="C71">
        <v>373</v>
      </c>
      <c r="D71">
        <v>11428</v>
      </c>
      <c r="E71">
        <v>3715</v>
      </c>
      <c r="F71">
        <v>192</v>
      </c>
      <c r="G71">
        <v>2</v>
      </c>
      <c r="H71">
        <v>0</v>
      </c>
      <c r="I71">
        <v>2.4</v>
      </c>
      <c r="J71">
        <v>73.650000000000006</v>
      </c>
      <c r="K71">
        <v>3.26</v>
      </c>
      <c r="L71">
        <v>14098</v>
      </c>
      <c r="M71">
        <v>1418</v>
      </c>
      <c r="N71">
        <v>10.06</v>
      </c>
      <c r="O71" t="s">
        <v>18</v>
      </c>
      <c r="P71" s="8">
        <v>2.4039700953854087E-2</v>
      </c>
      <c r="Q71" s="8">
        <v>0.7365300335137922</v>
      </c>
    </row>
    <row r="72" spans="1:17" x14ac:dyDescent="0.3">
      <c r="A72" t="s">
        <v>27</v>
      </c>
      <c r="B72">
        <v>15303</v>
      </c>
      <c r="C72">
        <v>167</v>
      </c>
      <c r="D72">
        <v>9311</v>
      </c>
      <c r="E72">
        <v>5825</v>
      </c>
      <c r="F72">
        <v>368</v>
      </c>
      <c r="G72">
        <v>6</v>
      </c>
      <c r="H72">
        <v>137</v>
      </c>
      <c r="I72">
        <v>1.0900000000000001</v>
      </c>
      <c r="J72">
        <v>60.84</v>
      </c>
      <c r="K72">
        <v>1.79</v>
      </c>
      <c r="L72">
        <v>12428</v>
      </c>
      <c r="M72">
        <v>2875</v>
      </c>
      <c r="N72">
        <v>23.13</v>
      </c>
      <c r="O72" t="s">
        <v>28</v>
      </c>
      <c r="P72" s="8">
        <v>1.0912892896817617E-2</v>
      </c>
      <c r="Q72" s="8">
        <v>0.60844278899562176</v>
      </c>
    </row>
    <row r="73" spans="1:17" x14ac:dyDescent="0.3">
      <c r="A73" t="s">
        <v>75</v>
      </c>
      <c r="B73">
        <v>15035</v>
      </c>
      <c r="C73">
        <v>408</v>
      </c>
      <c r="D73">
        <v>7778</v>
      </c>
      <c r="E73">
        <v>6849</v>
      </c>
      <c r="F73">
        <v>405</v>
      </c>
      <c r="G73">
        <v>8</v>
      </c>
      <c r="H73">
        <v>130</v>
      </c>
      <c r="I73">
        <v>2.71</v>
      </c>
      <c r="J73">
        <v>51.73</v>
      </c>
      <c r="K73">
        <v>5.25</v>
      </c>
      <c r="L73">
        <v>12207</v>
      </c>
      <c r="M73">
        <v>2828</v>
      </c>
      <c r="N73">
        <v>23.17</v>
      </c>
      <c r="O73" t="s">
        <v>24</v>
      </c>
      <c r="P73" s="8">
        <v>2.7136681077485868E-2</v>
      </c>
      <c r="Q73" s="8">
        <v>0.51732623877618888</v>
      </c>
    </row>
    <row r="74" spans="1:17" x14ac:dyDescent="0.3">
      <c r="A74" t="s">
        <v>80</v>
      </c>
      <c r="B74">
        <v>14547</v>
      </c>
      <c r="C74">
        <v>228</v>
      </c>
      <c r="D74">
        <v>6386</v>
      </c>
      <c r="E74">
        <v>7933</v>
      </c>
      <c r="F74">
        <v>579</v>
      </c>
      <c r="G74">
        <v>5</v>
      </c>
      <c r="H74">
        <v>170</v>
      </c>
      <c r="I74">
        <v>1.57</v>
      </c>
      <c r="J74">
        <v>43.9</v>
      </c>
      <c r="K74">
        <v>3.57</v>
      </c>
      <c r="L74">
        <v>10207</v>
      </c>
      <c r="M74">
        <v>4340</v>
      </c>
      <c r="N74">
        <v>37.975000000000001</v>
      </c>
      <c r="O74" t="s">
        <v>20</v>
      </c>
      <c r="P74" s="8">
        <v>1.5673334708187256E-2</v>
      </c>
      <c r="Q74" s="8">
        <v>0.43899085722142023</v>
      </c>
    </row>
    <row r="75" spans="1:17" x14ac:dyDescent="0.3">
      <c r="A75" t="s">
        <v>177</v>
      </c>
      <c r="B75">
        <v>14203</v>
      </c>
      <c r="C75">
        <v>300</v>
      </c>
      <c r="D75">
        <v>13007</v>
      </c>
      <c r="E75">
        <v>896</v>
      </c>
      <c r="F75">
        <v>28</v>
      </c>
      <c r="G75">
        <v>1</v>
      </c>
      <c r="H75">
        <v>102</v>
      </c>
      <c r="I75">
        <v>2.11</v>
      </c>
      <c r="J75">
        <v>91.58</v>
      </c>
      <c r="K75">
        <v>2.31</v>
      </c>
      <c r="L75">
        <v>13816</v>
      </c>
      <c r="M75">
        <v>387</v>
      </c>
      <c r="N75">
        <v>2.8</v>
      </c>
      <c r="O75" t="s">
        <v>28</v>
      </c>
      <c r="P75" s="8">
        <v>2.1122298106033936E-2</v>
      </c>
      <c r="Q75" s="8">
        <v>0.91579243821727807</v>
      </c>
    </row>
    <row r="76" spans="1:17" x14ac:dyDescent="0.3">
      <c r="A76" t="s">
        <v>69</v>
      </c>
      <c r="B76">
        <v>13761</v>
      </c>
      <c r="C76">
        <v>613</v>
      </c>
      <c r="D76">
        <v>12605</v>
      </c>
      <c r="E76">
        <v>543</v>
      </c>
      <c r="F76">
        <v>109</v>
      </c>
      <c r="G76">
        <v>0</v>
      </c>
      <c r="H76">
        <v>77</v>
      </c>
      <c r="I76">
        <v>4.45</v>
      </c>
      <c r="J76">
        <v>91.6</v>
      </c>
      <c r="K76">
        <v>4.8600000000000003</v>
      </c>
      <c r="L76">
        <v>13453</v>
      </c>
      <c r="M76">
        <v>308</v>
      </c>
      <c r="N76">
        <v>2.29</v>
      </c>
      <c r="O76" t="s">
        <v>18</v>
      </c>
      <c r="P76" s="8">
        <v>4.454618123682872E-2</v>
      </c>
      <c r="Q76" s="8">
        <v>0.91599447714555626</v>
      </c>
    </row>
    <row r="77" spans="1:17" x14ac:dyDescent="0.3">
      <c r="A77" t="s">
        <v>181</v>
      </c>
      <c r="B77">
        <v>11424</v>
      </c>
      <c r="C77">
        <v>720</v>
      </c>
      <c r="D77">
        <v>5939</v>
      </c>
      <c r="E77">
        <v>4765</v>
      </c>
      <c r="F77">
        <v>39</v>
      </c>
      <c r="G77">
        <v>3</v>
      </c>
      <c r="H77">
        <v>49</v>
      </c>
      <c r="I77">
        <v>6.3</v>
      </c>
      <c r="J77">
        <v>51.99</v>
      </c>
      <c r="K77">
        <v>12.12</v>
      </c>
      <c r="L77">
        <v>10992</v>
      </c>
      <c r="M77">
        <v>432</v>
      </c>
      <c r="N77">
        <v>3.93</v>
      </c>
      <c r="O77" t="s">
        <v>16</v>
      </c>
      <c r="P77" s="8">
        <v>6.3025210084033612E-2</v>
      </c>
      <c r="Q77" s="8">
        <v>0.51987044817927175</v>
      </c>
    </row>
    <row r="78" spans="1:17" x14ac:dyDescent="0.3">
      <c r="A78" t="s">
        <v>46</v>
      </c>
      <c r="B78">
        <v>10621</v>
      </c>
      <c r="C78">
        <v>347</v>
      </c>
      <c r="D78">
        <v>5585</v>
      </c>
      <c r="E78">
        <v>4689</v>
      </c>
      <c r="F78">
        <v>194</v>
      </c>
      <c r="G78">
        <v>7</v>
      </c>
      <c r="H78">
        <v>230</v>
      </c>
      <c r="I78">
        <v>3.27</v>
      </c>
      <c r="J78">
        <v>52.58</v>
      </c>
      <c r="K78">
        <v>6.21</v>
      </c>
      <c r="L78">
        <v>8929</v>
      </c>
      <c r="M78">
        <v>1692</v>
      </c>
      <c r="N78">
        <v>18.95</v>
      </c>
      <c r="O78" t="s">
        <v>18</v>
      </c>
      <c r="P78" s="8">
        <v>3.2671123246398641E-2</v>
      </c>
      <c r="Q78" s="8">
        <v>0.52584502400903865</v>
      </c>
    </row>
    <row r="79" spans="1:17" x14ac:dyDescent="0.3">
      <c r="A79" t="s">
        <v>204</v>
      </c>
      <c r="B79">
        <v>10621</v>
      </c>
      <c r="C79">
        <v>78</v>
      </c>
      <c r="D79">
        <v>3752</v>
      </c>
      <c r="E79">
        <v>6791</v>
      </c>
      <c r="F79">
        <v>152</v>
      </c>
      <c r="G79">
        <v>2</v>
      </c>
      <c r="H79">
        <v>0</v>
      </c>
      <c r="I79">
        <v>0.73</v>
      </c>
      <c r="J79">
        <v>35.33</v>
      </c>
      <c r="K79">
        <v>2.08</v>
      </c>
      <c r="L79">
        <v>8916</v>
      </c>
      <c r="M79">
        <v>1705</v>
      </c>
      <c r="N79">
        <v>19.12</v>
      </c>
      <c r="O79" t="s">
        <v>16</v>
      </c>
      <c r="P79" s="8">
        <v>7.3439412484700125E-3</v>
      </c>
      <c r="Q79" s="8">
        <v>0.35326240466999342</v>
      </c>
    </row>
    <row r="80" spans="1:17" x14ac:dyDescent="0.3">
      <c r="A80" t="s">
        <v>42</v>
      </c>
      <c r="B80">
        <v>10498</v>
      </c>
      <c r="C80">
        <v>294</v>
      </c>
      <c r="D80">
        <v>4930</v>
      </c>
      <c r="E80">
        <v>5274</v>
      </c>
      <c r="F80">
        <v>731</v>
      </c>
      <c r="G80">
        <v>14</v>
      </c>
      <c r="H80">
        <v>375</v>
      </c>
      <c r="I80">
        <v>2.8</v>
      </c>
      <c r="J80">
        <v>46.96</v>
      </c>
      <c r="K80">
        <v>5.96</v>
      </c>
      <c r="L80">
        <v>8479</v>
      </c>
      <c r="M80">
        <v>2019</v>
      </c>
      <c r="N80">
        <v>23.81</v>
      </c>
      <c r="O80" t="s">
        <v>18</v>
      </c>
      <c r="P80" s="8">
        <v>2.8005334349399887E-2</v>
      </c>
      <c r="Q80" s="8">
        <v>0.46961325966850831</v>
      </c>
    </row>
    <row r="81" spans="1:17" x14ac:dyDescent="0.3">
      <c r="A81" t="s">
        <v>147</v>
      </c>
      <c r="B81">
        <v>10213</v>
      </c>
      <c r="C81">
        <v>466</v>
      </c>
      <c r="D81">
        <v>5564</v>
      </c>
      <c r="E81">
        <v>4183</v>
      </c>
      <c r="F81">
        <v>127</v>
      </c>
      <c r="G81">
        <v>6</v>
      </c>
      <c r="H81">
        <v>137</v>
      </c>
      <c r="I81">
        <v>4.5599999999999996</v>
      </c>
      <c r="J81">
        <v>54.48</v>
      </c>
      <c r="K81">
        <v>8.3800000000000008</v>
      </c>
      <c r="L81">
        <v>9249</v>
      </c>
      <c r="M81">
        <v>964</v>
      </c>
      <c r="N81">
        <v>10.42</v>
      </c>
      <c r="O81" t="s">
        <v>18</v>
      </c>
      <c r="P81" s="8">
        <v>4.5628121022226575E-2</v>
      </c>
      <c r="Q81" s="8">
        <v>0.54479584842847351</v>
      </c>
    </row>
    <row r="82" spans="1:17" x14ac:dyDescent="0.3">
      <c r="A82" t="s">
        <v>168</v>
      </c>
      <c r="B82">
        <v>9764</v>
      </c>
      <c r="C82">
        <v>194</v>
      </c>
      <c r="D82">
        <v>6477</v>
      </c>
      <c r="E82">
        <v>3093</v>
      </c>
      <c r="F82">
        <v>83</v>
      </c>
      <c r="G82">
        <v>3</v>
      </c>
      <c r="H82">
        <v>68</v>
      </c>
      <c r="I82">
        <v>1.99</v>
      </c>
      <c r="J82">
        <v>66.34</v>
      </c>
      <c r="K82">
        <v>3</v>
      </c>
      <c r="L82">
        <v>8948</v>
      </c>
      <c r="M82">
        <v>816</v>
      </c>
      <c r="N82">
        <v>9.1199999999999992</v>
      </c>
      <c r="O82" t="s">
        <v>20</v>
      </c>
      <c r="P82" s="8">
        <v>1.9868906185989348E-2</v>
      </c>
      <c r="Q82" s="8">
        <v>0.66335518230233514</v>
      </c>
    </row>
    <row r="83" spans="1:17" x14ac:dyDescent="0.3">
      <c r="A83" t="s">
        <v>125</v>
      </c>
      <c r="B83">
        <v>9690</v>
      </c>
      <c r="C83">
        <v>91</v>
      </c>
      <c r="D83">
        <v>6260</v>
      </c>
      <c r="E83">
        <v>3339</v>
      </c>
      <c r="F83">
        <v>395</v>
      </c>
      <c r="G83">
        <v>6</v>
      </c>
      <c r="H83">
        <v>552.5</v>
      </c>
      <c r="I83">
        <v>0.94</v>
      </c>
      <c r="J83">
        <v>64.599999999999994</v>
      </c>
      <c r="K83">
        <v>1.45</v>
      </c>
      <c r="L83">
        <v>7153</v>
      </c>
      <c r="M83">
        <v>2537</v>
      </c>
      <c r="N83">
        <v>35.47</v>
      </c>
      <c r="O83" t="s">
        <v>20</v>
      </c>
      <c r="P83" s="8">
        <v>9.3911248710010324E-3</v>
      </c>
      <c r="Q83" s="8">
        <v>0.6460268317853457</v>
      </c>
    </row>
    <row r="84" spans="1:17" x14ac:dyDescent="0.3">
      <c r="A84" t="s">
        <v>148</v>
      </c>
      <c r="B84">
        <v>9132</v>
      </c>
      <c r="C84">
        <v>255</v>
      </c>
      <c r="D84">
        <v>8752</v>
      </c>
      <c r="E84">
        <v>125</v>
      </c>
      <c r="F84">
        <v>15</v>
      </c>
      <c r="G84">
        <v>0</v>
      </c>
      <c r="H84">
        <v>0</v>
      </c>
      <c r="I84">
        <v>2.79</v>
      </c>
      <c r="J84">
        <v>95.84</v>
      </c>
      <c r="K84">
        <v>2.91</v>
      </c>
      <c r="L84">
        <v>9034</v>
      </c>
      <c r="M84">
        <v>98</v>
      </c>
      <c r="N84">
        <v>1.08</v>
      </c>
      <c r="O84" t="s">
        <v>18</v>
      </c>
      <c r="P84" s="8">
        <v>2.7923784494086726E-2</v>
      </c>
      <c r="Q84" s="8">
        <v>0.95838808585194923</v>
      </c>
    </row>
    <row r="85" spans="1:17" x14ac:dyDescent="0.3">
      <c r="A85" t="s">
        <v>127</v>
      </c>
      <c r="B85">
        <v>8904</v>
      </c>
      <c r="C85">
        <v>124</v>
      </c>
      <c r="D85">
        <v>8601</v>
      </c>
      <c r="E85">
        <v>179</v>
      </c>
      <c r="F85">
        <v>7</v>
      </c>
      <c r="G85">
        <v>0</v>
      </c>
      <c r="H85">
        <v>1</v>
      </c>
      <c r="I85">
        <v>1.39</v>
      </c>
      <c r="J85">
        <v>96.6</v>
      </c>
      <c r="K85">
        <v>1.44</v>
      </c>
      <c r="L85">
        <v>8800</v>
      </c>
      <c r="M85">
        <v>104</v>
      </c>
      <c r="N85">
        <v>1.18</v>
      </c>
      <c r="O85" t="s">
        <v>28</v>
      </c>
      <c r="P85" s="8">
        <v>1.3926325247079964E-2</v>
      </c>
      <c r="Q85" s="8">
        <v>0.96597035040431267</v>
      </c>
    </row>
    <row r="86" spans="1:17" x14ac:dyDescent="0.3">
      <c r="A86" t="s">
        <v>62</v>
      </c>
      <c r="B86">
        <v>8844</v>
      </c>
      <c r="C86">
        <v>208</v>
      </c>
      <c r="D86">
        <v>5700</v>
      </c>
      <c r="E86">
        <v>2936</v>
      </c>
      <c r="F86">
        <v>13</v>
      </c>
      <c r="G86">
        <v>4</v>
      </c>
      <c r="H86">
        <v>190</v>
      </c>
      <c r="I86">
        <v>2.35</v>
      </c>
      <c r="J86">
        <v>64.45</v>
      </c>
      <c r="K86">
        <v>3.65</v>
      </c>
      <c r="L86">
        <v>8443</v>
      </c>
      <c r="M86">
        <v>401</v>
      </c>
      <c r="N86">
        <v>4.75</v>
      </c>
      <c r="O86" t="s">
        <v>20</v>
      </c>
      <c r="P86" s="8">
        <v>2.3518769787426504E-2</v>
      </c>
      <c r="Q86" s="8">
        <v>0.64450474898236088</v>
      </c>
    </row>
    <row r="87" spans="1:17" x14ac:dyDescent="0.3">
      <c r="A87" t="s">
        <v>113</v>
      </c>
      <c r="B87">
        <v>7413</v>
      </c>
      <c r="C87">
        <v>185</v>
      </c>
      <c r="D87">
        <v>4027</v>
      </c>
      <c r="E87">
        <v>3201</v>
      </c>
      <c r="F87">
        <v>496</v>
      </c>
      <c r="G87">
        <v>15</v>
      </c>
      <c r="H87">
        <v>274</v>
      </c>
      <c r="I87">
        <v>2.5</v>
      </c>
      <c r="J87">
        <v>54.32</v>
      </c>
      <c r="K87">
        <v>4.59</v>
      </c>
      <c r="L87">
        <v>5877</v>
      </c>
      <c r="M87">
        <v>1536</v>
      </c>
      <c r="N87">
        <v>26.14</v>
      </c>
      <c r="O87" t="s">
        <v>18</v>
      </c>
      <c r="P87" s="8">
        <v>2.4956158100634021E-2</v>
      </c>
      <c r="Q87" s="8">
        <v>0.54323485768244972</v>
      </c>
    </row>
    <row r="88" spans="1:17" x14ac:dyDescent="0.3">
      <c r="A88" t="s">
        <v>82</v>
      </c>
      <c r="B88">
        <v>7398</v>
      </c>
      <c r="C88">
        <v>329</v>
      </c>
      <c r="D88">
        <v>6920</v>
      </c>
      <c r="E88">
        <v>149</v>
      </c>
      <c r="F88">
        <v>5</v>
      </c>
      <c r="G88">
        <v>0</v>
      </c>
      <c r="H88">
        <v>0</v>
      </c>
      <c r="I88">
        <v>4.45</v>
      </c>
      <c r="J88">
        <v>93.54</v>
      </c>
      <c r="K88">
        <v>4.75</v>
      </c>
      <c r="L88">
        <v>7340</v>
      </c>
      <c r="M88">
        <v>58</v>
      </c>
      <c r="N88">
        <v>0.79</v>
      </c>
      <c r="O88" t="s">
        <v>18</v>
      </c>
      <c r="P88" s="8">
        <v>4.4471478778048121E-2</v>
      </c>
      <c r="Q88" s="8">
        <v>0.93538794268721281</v>
      </c>
    </row>
    <row r="89" spans="1:17" x14ac:dyDescent="0.3">
      <c r="A89" t="s">
        <v>96</v>
      </c>
      <c r="B89">
        <v>7340</v>
      </c>
      <c r="C89">
        <v>158</v>
      </c>
      <c r="D89">
        <v>4365</v>
      </c>
      <c r="E89">
        <v>2817</v>
      </c>
      <c r="F89">
        <v>25</v>
      </c>
      <c r="G89">
        <v>1</v>
      </c>
      <c r="H89">
        <v>0</v>
      </c>
      <c r="I89">
        <v>2.15</v>
      </c>
      <c r="J89">
        <v>59.47</v>
      </c>
      <c r="K89">
        <v>3.62</v>
      </c>
      <c r="L89">
        <v>7053</v>
      </c>
      <c r="M89">
        <v>287</v>
      </c>
      <c r="N89">
        <v>4.07</v>
      </c>
      <c r="O89" t="s">
        <v>24</v>
      </c>
      <c r="P89" s="8">
        <v>2.1525885558583105E-2</v>
      </c>
      <c r="Q89" s="8">
        <v>0.59468664850136244</v>
      </c>
    </row>
    <row r="90" spans="1:17" x14ac:dyDescent="0.3">
      <c r="A90" t="s">
        <v>187</v>
      </c>
      <c r="B90">
        <v>7235</v>
      </c>
      <c r="C90">
        <v>60</v>
      </c>
      <c r="D90">
        <v>6028</v>
      </c>
      <c r="E90">
        <v>1147</v>
      </c>
      <c r="F90">
        <v>43</v>
      </c>
      <c r="G90">
        <v>1</v>
      </c>
      <c r="H90">
        <v>58</v>
      </c>
      <c r="I90">
        <v>0.83</v>
      </c>
      <c r="J90">
        <v>83.32</v>
      </c>
      <c r="K90">
        <v>1</v>
      </c>
      <c r="L90">
        <v>6921</v>
      </c>
      <c r="M90">
        <v>314</v>
      </c>
      <c r="N90">
        <v>4.54</v>
      </c>
      <c r="O90" t="s">
        <v>18</v>
      </c>
      <c r="P90" s="8">
        <v>8.2930200414651004E-3</v>
      </c>
      <c r="Q90" s="8">
        <v>0.83317208016586042</v>
      </c>
    </row>
    <row r="91" spans="1:17" x14ac:dyDescent="0.3">
      <c r="A91" t="s">
        <v>84</v>
      </c>
      <c r="B91">
        <v>7189</v>
      </c>
      <c r="C91">
        <v>49</v>
      </c>
      <c r="D91">
        <v>4682</v>
      </c>
      <c r="E91">
        <v>2458</v>
      </c>
      <c r="F91">
        <v>205</v>
      </c>
      <c r="G91">
        <v>0</v>
      </c>
      <c r="H91">
        <v>219</v>
      </c>
      <c r="I91">
        <v>0.68</v>
      </c>
      <c r="J91">
        <v>65.13</v>
      </c>
      <c r="K91">
        <v>1.05</v>
      </c>
      <c r="L91">
        <v>6433</v>
      </c>
      <c r="M91">
        <v>756</v>
      </c>
      <c r="N91">
        <v>11.75</v>
      </c>
      <c r="O91" t="s">
        <v>20</v>
      </c>
      <c r="P91" s="8">
        <v>6.815968841285297E-3</v>
      </c>
      <c r="Q91" s="8">
        <v>0.65127277785505633</v>
      </c>
    </row>
    <row r="92" spans="1:17" x14ac:dyDescent="0.3">
      <c r="A92" t="s">
        <v>93</v>
      </c>
      <c r="B92">
        <v>7055</v>
      </c>
      <c r="C92">
        <v>45</v>
      </c>
      <c r="D92">
        <v>6257</v>
      </c>
      <c r="E92">
        <v>753</v>
      </c>
      <c r="F92">
        <v>47</v>
      </c>
      <c r="G92">
        <v>2</v>
      </c>
      <c r="H92">
        <v>105</v>
      </c>
      <c r="I92">
        <v>0.64</v>
      </c>
      <c r="J92">
        <v>88.69</v>
      </c>
      <c r="K92">
        <v>0.72</v>
      </c>
      <c r="L92">
        <v>6590</v>
      </c>
      <c r="M92">
        <v>465</v>
      </c>
      <c r="N92">
        <v>7.06</v>
      </c>
      <c r="O92" t="s">
        <v>20</v>
      </c>
      <c r="P92" s="8">
        <v>6.3784549964564135E-3</v>
      </c>
      <c r="Q92" s="8">
        <v>0.88688873139617297</v>
      </c>
    </row>
    <row r="93" spans="1:17" x14ac:dyDescent="0.3">
      <c r="A93" t="s">
        <v>124</v>
      </c>
      <c r="B93">
        <v>6321</v>
      </c>
      <c r="C93">
        <v>112</v>
      </c>
      <c r="D93">
        <v>4825</v>
      </c>
      <c r="E93">
        <v>1384</v>
      </c>
      <c r="F93">
        <v>49</v>
      </c>
      <c r="G93">
        <v>0</v>
      </c>
      <c r="H93">
        <v>178</v>
      </c>
      <c r="I93">
        <v>1.77</v>
      </c>
      <c r="J93">
        <v>76.33</v>
      </c>
      <c r="K93">
        <v>2.3199999999999998</v>
      </c>
      <c r="L93">
        <v>5639</v>
      </c>
      <c r="M93">
        <v>682</v>
      </c>
      <c r="N93">
        <v>12.09</v>
      </c>
      <c r="O93" t="s">
        <v>18</v>
      </c>
      <c r="P93" s="8">
        <v>1.7718715393133997E-2</v>
      </c>
      <c r="Q93" s="8">
        <v>0.763328587248853</v>
      </c>
    </row>
    <row r="94" spans="1:17" x14ac:dyDescent="0.3">
      <c r="A94" t="s">
        <v>131</v>
      </c>
      <c r="B94">
        <v>6208</v>
      </c>
      <c r="C94">
        <v>156</v>
      </c>
      <c r="D94">
        <v>4653</v>
      </c>
      <c r="E94">
        <v>1399</v>
      </c>
      <c r="F94">
        <v>37</v>
      </c>
      <c r="G94">
        <v>0</v>
      </c>
      <c r="H94">
        <v>223</v>
      </c>
      <c r="I94">
        <v>2.5099999999999998</v>
      </c>
      <c r="J94">
        <v>74.95</v>
      </c>
      <c r="K94">
        <v>3.35</v>
      </c>
      <c r="L94">
        <v>5923</v>
      </c>
      <c r="M94">
        <v>285</v>
      </c>
      <c r="N94">
        <v>4.8099999999999996</v>
      </c>
      <c r="O94" t="s">
        <v>20</v>
      </c>
      <c r="P94" s="8">
        <v>2.5128865979381444E-2</v>
      </c>
      <c r="Q94" s="8">
        <v>0.74951675257731953</v>
      </c>
    </row>
    <row r="95" spans="1:17" x14ac:dyDescent="0.3">
      <c r="A95" t="s">
        <v>70</v>
      </c>
      <c r="B95">
        <v>5059</v>
      </c>
      <c r="C95">
        <v>58</v>
      </c>
      <c r="D95">
        <v>4977</v>
      </c>
      <c r="E95">
        <v>24</v>
      </c>
      <c r="F95">
        <v>9</v>
      </c>
      <c r="G95">
        <v>0</v>
      </c>
      <c r="H95">
        <v>11</v>
      </c>
      <c r="I95">
        <v>1.1499999999999999</v>
      </c>
      <c r="J95">
        <v>98.38</v>
      </c>
      <c r="K95">
        <v>1.17</v>
      </c>
      <c r="L95">
        <v>5020</v>
      </c>
      <c r="M95">
        <v>39</v>
      </c>
      <c r="N95">
        <v>0.78</v>
      </c>
      <c r="O95" t="s">
        <v>16</v>
      </c>
      <c r="P95" s="8">
        <v>1.1464716347104172E-2</v>
      </c>
      <c r="Q95" s="8">
        <v>0.98379126309547338</v>
      </c>
    </row>
    <row r="96" spans="1:17" x14ac:dyDescent="0.3">
      <c r="A96" t="s">
        <v>65</v>
      </c>
      <c r="B96">
        <v>4881</v>
      </c>
      <c r="C96">
        <v>139</v>
      </c>
      <c r="D96">
        <v>3936</v>
      </c>
      <c r="E96">
        <v>806</v>
      </c>
      <c r="F96">
        <v>24</v>
      </c>
      <c r="G96">
        <v>3</v>
      </c>
      <c r="H96">
        <v>70</v>
      </c>
      <c r="I96">
        <v>2.85</v>
      </c>
      <c r="J96">
        <v>80.64</v>
      </c>
      <c r="K96">
        <v>3.53</v>
      </c>
      <c r="L96">
        <v>4370</v>
      </c>
      <c r="M96">
        <v>511</v>
      </c>
      <c r="N96">
        <v>11.69</v>
      </c>
      <c r="O96" t="s">
        <v>18</v>
      </c>
      <c r="P96" s="8">
        <v>2.8477770948576113E-2</v>
      </c>
      <c r="Q96" s="8">
        <v>0.80639213275968036</v>
      </c>
    </row>
    <row r="97" spans="1:17" x14ac:dyDescent="0.3">
      <c r="A97" t="s">
        <v>17</v>
      </c>
      <c r="B97">
        <v>4880</v>
      </c>
      <c r="C97">
        <v>144</v>
      </c>
      <c r="D97">
        <v>2745</v>
      </c>
      <c r="E97">
        <v>1991</v>
      </c>
      <c r="F97">
        <v>117</v>
      </c>
      <c r="G97">
        <v>6</v>
      </c>
      <c r="H97">
        <v>63</v>
      </c>
      <c r="I97">
        <v>2.95</v>
      </c>
      <c r="J97">
        <v>56.25</v>
      </c>
      <c r="K97">
        <v>5.25</v>
      </c>
      <c r="L97">
        <v>4171</v>
      </c>
      <c r="M97">
        <v>709</v>
      </c>
      <c r="N97">
        <v>17</v>
      </c>
      <c r="O97" t="s">
        <v>18</v>
      </c>
      <c r="P97" s="8">
        <v>2.9508196721311476E-2</v>
      </c>
      <c r="Q97" s="8">
        <v>0.5625</v>
      </c>
    </row>
    <row r="98" spans="1:17" x14ac:dyDescent="0.3">
      <c r="A98" t="s">
        <v>55</v>
      </c>
      <c r="B98">
        <v>4599</v>
      </c>
      <c r="C98">
        <v>59</v>
      </c>
      <c r="D98">
        <v>1546</v>
      </c>
      <c r="E98">
        <v>2994</v>
      </c>
      <c r="F98">
        <v>0</v>
      </c>
      <c r="G98">
        <v>0</v>
      </c>
      <c r="H98">
        <v>0</v>
      </c>
      <c r="I98">
        <v>1.28</v>
      </c>
      <c r="J98">
        <v>33.619999999999997</v>
      </c>
      <c r="K98">
        <v>3.82</v>
      </c>
      <c r="L98">
        <v>4548</v>
      </c>
      <c r="M98">
        <v>51</v>
      </c>
      <c r="N98">
        <v>1.1200000000000001</v>
      </c>
      <c r="O98" t="s">
        <v>20</v>
      </c>
      <c r="P98" s="8">
        <v>1.2828875842574472E-2</v>
      </c>
      <c r="Q98" s="8">
        <v>0.33616003479017176</v>
      </c>
    </row>
    <row r="99" spans="1:17" x14ac:dyDescent="0.3">
      <c r="A99" t="s">
        <v>207</v>
      </c>
      <c r="B99">
        <v>4552</v>
      </c>
      <c r="C99">
        <v>140</v>
      </c>
      <c r="D99">
        <v>2815</v>
      </c>
      <c r="E99">
        <v>1597</v>
      </c>
      <c r="F99">
        <v>71</v>
      </c>
      <c r="G99">
        <v>1</v>
      </c>
      <c r="H99">
        <v>465</v>
      </c>
      <c r="I99">
        <v>3.08</v>
      </c>
      <c r="J99">
        <v>61.84</v>
      </c>
      <c r="K99">
        <v>4.97</v>
      </c>
      <c r="L99">
        <v>3326</v>
      </c>
      <c r="M99">
        <v>1226</v>
      </c>
      <c r="N99">
        <v>36.86</v>
      </c>
      <c r="O99" t="s">
        <v>20</v>
      </c>
      <c r="P99" s="8">
        <v>3.0755711775043937E-2</v>
      </c>
      <c r="Q99" s="8">
        <v>0.61840949033391912</v>
      </c>
    </row>
    <row r="100" spans="1:17" x14ac:dyDescent="0.3">
      <c r="A100" t="s">
        <v>153</v>
      </c>
      <c r="B100">
        <v>4548</v>
      </c>
      <c r="C100">
        <v>43</v>
      </c>
      <c r="D100">
        <v>2905</v>
      </c>
      <c r="E100">
        <v>1600</v>
      </c>
      <c r="F100">
        <v>104</v>
      </c>
      <c r="G100">
        <v>2</v>
      </c>
      <c r="H100">
        <v>111</v>
      </c>
      <c r="I100">
        <v>0.95</v>
      </c>
      <c r="J100">
        <v>63.87</v>
      </c>
      <c r="K100">
        <v>1.48</v>
      </c>
      <c r="L100">
        <v>3748</v>
      </c>
      <c r="M100">
        <v>800</v>
      </c>
      <c r="N100">
        <v>21.34</v>
      </c>
      <c r="O100" t="s">
        <v>24</v>
      </c>
      <c r="P100" s="8">
        <v>9.4547053649956022E-3</v>
      </c>
      <c r="Q100" s="8">
        <v>0.63874230430958667</v>
      </c>
    </row>
    <row r="101" spans="1:17" x14ac:dyDescent="0.3">
      <c r="A101" t="s">
        <v>99</v>
      </c>
      <c r="B101">
        <v>4448</v>
      </c>
      <c r="C101">
        <v>596</v>
      </c>
      <c r="D101">
        <v>3329</v>
      </c>
      <c r="E101">
        <v>523</v>
      </c>
      <c r="F101">
        <v>13</v>
      </c>
      <c r="G101">
        <v>0</v>
      </c>
      <c r="H101">
        <v>0</v>
      </c>
      <c r="I101">
        <v>8.27</v>
      </c>
      <c r="J101">
        <v>74.84</v>
      </c>
      <c r="K101">
        <v>13.4175</v>
      </c>
      <c r="L101">
        <v>4339</v>
      </c>
      <c r="M101">
        <v>109</v>
      </c>
      <c r="N101">
        <v>2.5099999999999998</v>
      </c>
      <c r="O101" t="s">
        <v>18</v>
      </c>
      <c r="P101" s="8">
        <v>0.13399280575539568</v>
      </c>
      <c r="Q101" s="8">
        <v>0.74842625899280579</v>
      </c>
    </row>
    <row r="102" spans="1:17" x14ac:dyDescent="0.3">
      <c r="A102" t="s">
        <v>89</v>
      </c>
      <c r="B102">
        <v>4227</v>
      </c>
      <c r="C102">
        <v>202</v>
      </c>
      <c r="D102">
        <v>1374</v>
      </c>
      <c r="E102">
        <v>2651</v>
      </c>
      <c r="F102">
        <v>34</v>
      </c>
      <c r="G102">
        <v>0</v>
      </c>
      <c r="H102">
        <v>0</v>
      </c>
      <c r="I102">
        <v>4.78</v>
      </c>
      <c r="J102">
        <v>32.51</v>
      </c>
      <c r="K102">
        <v>13.4175</v>
      </c>
      <c r="L102">
        <v>4012</v>
      </c>
      <c r="M102">
        <v>215</v>
      </c>
      <c r="N102">
        <v>5.36</v>
      </c>
      <c r="O102" t="s">
        <v>18</v>
      </c>
      <c r="P102" s="8">
        <v>4.7788029335225926E-2</v>
      </c>
      <c r="Q102" s="8">
        <v>0.32505322924059615</v>
      </c>
    </row>
    <row r="103" spans="1:17" x14ac:dyDescent="0.3">
      <c r="A103" t="s">
        <v>118</v>
      </c>
      <c r="B103">
        <v>3882</v>
      </c>
      <c r="C103">
        <v>51</v>
      </c>
      <c r="D103">
        <v>1709</v>
      </c>
      <c r="E103">
        <v>2122</v>
      </c>
      <c r="F103">
        <v>132</v>
      </c>
      <c r="G103">
        <v>0</v>
      </c>
      <c r="H103">
        <v>17</v>
      </c>
      <c r="I103">
        <v>1.31</v>
      </c>
      <c r="J103">
        <v>44.02</v>
      </c>
      <c r="K103">
        <v>2.98</v>
      </c>
      <c r="L103">
        <v>2905</v>
      </c>
      <c r="M103">
        <v>977</v>
      </c>
      <c r="N103">
        <v>33.630000000000003</v>
      </c>
      <c r="O103" t="s">
        <v>16</v>
      </c>
      <c r="P103" s="8">
        <v>1.3137557959814529E-2</v>
      </c>
      <c r="Q103" s="8">
        <v>0.44023699124162802</v>
      </c>
    </row>
    <row r="104" spans="1:17" x14ac:dyDescent="0.3">
      <c r="A104" t="s">
        <v>126</v>
      </c>
      <c r="B104">
        <v>3664</v>
      </c>
      <c r="C104">
        <v>99</v>
      </c>
      <c r="D104">
        <v>1645</v>
      </c>
      <c r="E104">
        <v>1920</v>
      </c>
      <c r="F104">
        <v>24</v>
      </c>
      <c r="G104">
        <v>0</v>
      </c>
      <c r="H104">
        <v>6</v>
      </c>
      <c r="I104">
        <v>2.7</v>
      </c>
      <c r="J104">
        <v>44.9</v>
      </c>
      <c r="K104">
        <v>6.02</v>
      </c>
      <c r="L104">
        <v>2992</v>
      </c>
      <c r="M104">
        <v>672</v>
      </c>
      <c r="N104">
        <v>22.46</v>
      </c>
      <c r="O104" t="s">
        <v>20</v>
      </c>
      <c r="P104" s="8">
        <v>2.7019650655021835E-2</v>
      </c>
      <c r="Q104" s="8">
        <v>0.44896288209606988</v>
      </c>
    </row>
    <row r="105" spans="1:17" x14ac:dyDescent="0.3">
      <c r="A105" t="s">
        <v>144</v>
      </c>
      <c r="B105">
        <v>3439</v>
      </c>
      <c r="C105">
        <v>108</v>
      </c>
      <c r="D105">
        <v>2492</v>
      </c>
      <c r="E105">
        <v>839</v>
      </c>
      <c r="F105">
        <v>0</v>
      </c>
      <c r="G105">
        <v>0</v>
      </c>
      <c r="H105">
        <v>0</v>
      </c>
      <c r="I105">
        <v>3.14</v>
      </c>
      <c r="J105">
        <v>72.459999999999994</v>
      </c>
      <c r="K105">
        <v>4.33</v>
      </c>
      <c r="L105">
        <v>3147</v>
      </c>
      <c r="M105">
        <v>292</v>
      </c>
      <c r="N105">
        <v>9.2799999999999994</v>
      </c>
      <c r="O105" t="s">
        <v>24</v>
      </c>
      <c r="P105" s="8">
        <v>3.1404478045943589E-2</v>
      </c>
      <c r="Q105" s="8">
        <v>0.72462925268973544</v>
      </c>
    </row>
    <row r="106" spans="1:17" x14ac:dyDescent="0.3">
      <c r="A106" t="s">
        <v>128</v>
      </c>
      <c r="B106">
        <v>3369</v>
      </c>
      <c r="C106">
        <v>15</v>
      </c>
      <c r="D106">
        <v>2547</v>
      </c>
      <c r="E106">
        <v>807</v>
      </c>
      <c r="F106">
        <v>67</v>
      </c>
      <c r="G106">
        <v>0</v>
      </c>
      <c r="H106">
        <v>19</v>
      </c>
      <c r="I106">
        <v>0.45</v>
      </c>
      <c r="J106">
        <v>75.599999999999994</v>
      </c>
      <c r="K106">
        <v>0.59</v>
      </c>
      <c r="L106">
        <v>2999</v>
      </c>
      <c r="M106">
        <v>370</v>
      </c>
      <c r="N106">
        <v>12.34</v>
      </c>
      <c r="O106" t="s">
        <v>34</v>
      </c>
      <c r="P106" s="8">
        <v>4.4523597506678537E-3</v>
      </c>
      <c r="Q106" s="8">
        <v>0.75601068566340157</v>
      </c>
    </row>
    <row r="107" spans="1:17" x14ac:dyDescent="0.3">
      <c r="A107" t="s">
        <v>189</v>
      </c>
      <c r="B107">
        <v>3297</v>
      </c>
      <c r="C107">
        <v>58</v>
      </c>
      <c r="D107">
        <v>3111</v>
      </c>
      <c r="E107">
        <v>128</v>
      </c>
      <c r="F107">
        <v>6</v>
      </c>
      <c r="G107">
        <v>0</v>
      </c>
      <c r="H107">
        <v>2</v>
      </c>
      <c r="I107">
        <v>1.76</v>
      </c>
      <c r="J107">
        <v>94.36</v>
      </c>
      <c r="K107">
        <v>1.86</v>
      </c>
      <c r="L107">
        <v>3250</v>
      </c>
      <c r="M107">
        <v>47</v>
      </c>
      <c r="N107">
        <v>1.45</v>
      </c>
      <c r="O107" t="s">
        <v>34</v>
      </c>
      <c r="P107" s="8">
        <v>1.7591750075826508E-2</v>
      </c>
      <c r="Q107" s="8">
        <v>0.94358507734303909</v>
      </c>
    </row>
    <row r="108" spans="1:17" x14ac:dyDescent="0.3">
      <c r="A108" t="s">
        <v>61</v>
      </c>
      <c r="B108">
        <v>3200</v>
      </c>
      <c r="C108">
        <v>54</v>
      </c>
      <c r="D108">
        <v>829</v>
      </c>
      <c r="E108">
        <v>2317</v>
      </c>
      <c r="F108">
        <v>162</v>
      </c>
      <c r="G108">
        <v>3</v>
      </c>
      <c r="H108">
        <v>73</v>
      </c>
      <c r="I108">
        <v>1.69</v>
      </c>
      <c r="J108">
        <v>25.91</v>
      </c>
      <c r="K108">
        <v>6.51</v>
      </c>
      <c r="L108">
        <v>2851</v>
      </c>
      <c r="M108">
        <v>349</v>
      </c>
      <c r="N108">
        <v>12.24</v>
      </c>
      <c r="O108" t="s">
        <v>20</v>
      </c>
      <c r="P108" s="8">
        <v>1.6875000000000001E-2</v>
      </c>
      <c r="Q108" s="8">
        <v>0.25906249999999997</v>
      </c>
    </row>
    <row r="109" spans="1:17" x14ac:dyDescent="0.3">
      <c r="A109" t="s">
        <v>175</v>
      </c>
      <c r="B109">
        <v>3196</v>
      </c>
      <c r="C109">
        <v>93</v>
      </c>
      <c r="D109">
        <v>1543</v>
      </c>
      <c r="E109">
        <v>1560</v>
      </c>
      <c r="F109">
        <v>18</v>
      </c>
      <c r="G109">
        <v>0</v>
      </c>
      <c r="H109">
        <v>22</v>
      </c>
      <c r="I109">
        <v>2.91</v>
      </c>
      <c r="J109">
        <v>48.28</v>
      </c>
      <c r="K109">
        <v>6.03</v>
      </c>
      <c r="L109">
        <v>3130</v>
      </c>
      <c r="M109">
        <v>66</v>
      </c>
      <c r="N109">
        <v>2.11</v>
      </c>
      <c r="O109" t="s">
        <v>16</v>
      </c>
      <c r="P109" s="8">
        <v>2.9098873591989989E-2</v>
      </c>
      <c r="Q109" s="8">
        <v>0.48279098873591991</v>
      </c>
    </row>
    <row r="110" spans="1:17" x14ac:dyDescent="0.3">
      <c r="A110" t="s">
        <v>76</v>
      </c>
      <c r="B110">
        <v>3071</v>
      </c>
      <c r="C110">
        <v>51</v>
      </c>
      <c r="D110">
        <v>842</v>
      </c>
      <c r="E110">
        <v>2178</v>
      </c>
      <c r="F110">
        <v>0</v>
      </c>
      <c r="G110">
        <v>0</v>
      </c>
      <c r="H110">
        <v>0</v>
      </c>
      <c r="I110">
        <v>1.66</v>
      </c>
      <c r="J110">
        <v>27.42</v>
      </c>
      <c r="K110">
        <v>6.06</v>
      </c>
      <c r="L110">
        <v>3071</v>
      </c>
      <c r="M110">
        <v>0</v>
      </c>
      <c r="N110">
        <v>0</v>
      </c>
      <c r="O110" t="s">
        <v>20</v>
      </c>
      <c r="P110" s="8">
        <v>1.6606968414197329E-2</v>
      </c>
      <c r="Q110" s="8">
        <v>0.27417779225008143</v>
      </c>
    </row>
    <row r="111" spans="1:17" x14ac:dyDescent="0.3">
      <c r="A111" t="s">
        <v>137</v>
      </c>
      <c r="B111">
        <v>2893</v>
      </c>
      <c r="C111">
        <v>45</v>
      </c>
      <c r="D111">
        <v>809</v>
      </c>
      <c r="E111">
        <v>2039</v>
      </c>
      <c r="F111">
        <v>94</v>
      </c>
      <c r="G111">
        <v>2</v>
      </c>
      <c r="H111">
        <v>70</v>
      </c>
      <c r="I111">
        <v>1.56</v>
      </c>
      <c r="J111">
        <v>27.96</v>
      </c>
      <c r="K111">
        <v>5.56</v>
      </c>
      <c r="L111">
        <v>2188</v>
      </c>
      <c r="M111">
        <v>705</v>
      </c>
      <c r="N111">
        <v>32.22</v>
      </c>
      <c r="O111" t="s">
        <v>18</v>
      </c>
      <c r="P111" s="8">
        <v>1.5554787417905289E-2</v>
      </c>
      <c r="Q111" s="8">
        <v>0.27964051157967507</v>
      </c>
    </row>
    <row r="112" spans="1:17" x14ac:dyDescent="0.3">
      <c r="A112" t="s">
        <v>121</v>
      </c>
      <c r="B112">
        <v>2827</v>
      </c>
      <c r="C112">
        <v>64</v>
      </c>
      <c r="D112">
        <v>577</v>
      </c>
      <c r="E112">
        <v>2186</v>
      </c>
      <c r="F112">
        <v>158</v>
      </c>
      <c r="G112">
        <v>4</v>
      </c>
      <c r="H112">
        <v>24</v>
      </c>
      <c r="I112">
        <v>2.2599999999999998</v>
      </c>
      <c r="J112">
        <v>20.41</v>
      </c>
      <c r="K112">
        <v>11.09</v>
      </c>
      <c r="L112">
        <v>1980</v>
      </c>
      <c r="M112">
        <v>847</v>
      </c>
      <c r="N112">
        <v>37.975000000000001</v>
      </c>
      <c r="O112" t="s">
        <v>16</v>
      </c>
      <c r="P112" s="8">
        <v>2.2638839759462327E-2</v>
      </c>
      <c r="Q112" s="8">
        <v>0.20410328970640254</v>
      </c>
    </row>
    <row r="113" spans="1:17" x14ac:dyDescent="0.3">
      <c r="A113" t="s">
        <v>180</v>
      </c>
      <c r="B113">
        <v>2805</v>
      </c>
      <c r="C113">
        <v>11</v>
      </c>
      <c r="D113">
        <v>2121</v>
      </c>
      <c r="E113">
        <v>673</v>
      </c>
      <c r="F113">
        <v>23</v>
      </c>
      <c r="G113">
        <v>0</v>
      </c>
      <c r="H113">
        <v>15</v>
      </c>
      <c r="I113">
        <v>0.39</v>
      </c>
      <c r="J113">
        <v>75.61</v>
      </c>
      <c r="K113">
        <v>0.52</v>
      </c>
      <c r="L113">
        <v>2730</v>
      </c>
      <c r="M113">
        <v>75</v>
      </c>
      <c r="N113">
        <v>2.75</v>
      </c>
      <c r="O113" t="s">
        <v>34</v>
      </c>
      <c r="P113" s="8">
        <v>3.9215686274509803E-3</v>
      </c>
      <c r="Q113" s="8">
        <v>0.75614973262032081</v>
      </c>
    </row>
    <row r="114" spans="1:17" x14ac:dyDescent="0.3">
      <c r="A114" t="s">
        <v>208</v>
      </c>
      <c r="B114">
        <v>2704</v>
      </c>
      <c r="C114">
        <v>36</v>
      </c>
      <c r="D114">
        <v>542</v>
      </c>
      <c r="E114">
        <v>2126</v>
      </c>
      <c r="F114">
        <v>192</v>
      </c>
      <c r="G114">
        <v>2</v>
      </c>
      <c r="H114">
        <v>24</v>
      </c>
      <c r="I114">
        <v>1.33</v>
      </c>
      <c r="J114">
        <v>20.04</v>
      </c>
      <c r="K114">
        <v>6.64</v>
      </c>
      <c r="L114">
        <v>1713</v>
      </c>
      <c r="M114">
        <v>991</v>
      </c>
      <c r="N114">
        <v>37.975000000000001</v>
      </c>
      <c r="O114" t="s">
        <v>20</v>
      </c>
      <c r="P114" s="8">
        <v>1.3313609467455622E-2</v>
      </c>
      <c r="Q114" s="8">
        <v>0.20044378698224852</v>
      </c>
    </row>
    <row r="115" spans="1:17" x14ac:dyDescent="0.3">
      <c r="A115" t="s">
        <v>66</v>
      </c>
      <c r="B115">
        <v>2532</v>
      </c>
      <c r="C115">
        <v>87</v>
      </c>
      <c r="D115">
        <v>2351</v>
      </c>
      <c r="E115">
        <v>94</v>
      </c>
      <c r="F115">
        <v>37</v>
      </c>
      <c r="G115">
        <v>0</v>
      </c>
      <c r="H115">
        <v>2</v>
      </c>
      <c r="I115">
        <v>3.44</v>
      </c>
      <c r="J115">
        <v>92.85</v>
      </c>
      <c r="K115">
        <v>3.7</v>
      </c>
      <c r="L115">
        <v>2446</v>
      </c>
      <c r="M115">
        <v>86</v>
      </c>
      <c r="N115">
        <v>3.52</v>
      </c>
      <c r="O115" t="s">
        <v>24</v>
      </c>
      <c r="P115" s="8">
        <v>3.4360189573459717E-2</v>
      </c>
      <c r="Q115" s="8">
        <v>0.92851500789889418</v>
      </c>
    </row>
    <row r="116" spans="1:17" x14ac:dyDescent="0.3">
      <c r="A116" t="s">
        <v>129</v>
      </c>
      <c r="B116">
        <v>2513</v>
      </c>
      <c r="C116">
        <v>124</v>
      </c>
      <c r="D116">
        <v>1913</v>
      </c>
      <c r="E116">
        <v>476</v>
      </c>
      <c r="F116">
        <v>3</v>
      </c>
      <c r="G116">
        <v>1</v>
      </c>
      <c r="H116">
        <v>2</v>
      </c>
      <c r="I116">
        <v>4.93</v>
      </c>
      <c r="J116">
        <v>76.12</v>
      </c>
      <c r="K116">
        <v>6.48</v>
      </c>
      <c r="L116">
        <v>2475</v>
      </c>
      <c r="M116">
        <v>38</v>
      </c>
      <c r="N116">
        <v>1.54</v>
      </c>
      <c r="O116" t="s">
        <v>20</v>
      </c>
      <c r="P116" s="8">
        <v>4.9343414245921209E-2</v>
      </c>
      <c r="Q116" s="8">
        <v>0.76124154397134902</v>
      </c>
    </row>
    <row r="117" spans="1:17" x14ac:dyDescent="0.3">
      <c r="A117" t="s">
        <v>50</v>
      </c>
      <c r="B117">
        <v>2328</v>
      </c>
      <c r="C117">
        <v>22</v>
      </c>
      <c r="D117">
        <v>1550</v>
      </c>
      <c r="E117">
        <v>756</v>
      </c>
      <c r="F117">
        <v>21</v>
      </c>
      <c r="G117">
        <v>0</v>
      </c>
      <c r="H117">
        <v>103</v>
      </c>
      <c r="I117">
        <v>0.95</v>
      </c>
      <c r="J117">
        <v>66.58</v>
      </c>
      <c r="K117">
        <v>1.42</v>
      </c>
      <c r="L117">
        <v>2071</v>
      </c>
      <c r="M117">
        <v>257</v>
      </c>
      <c r="N117">
        <v>12.41</v>
      </c>
      <c r="O117" t="s">
        <v>20</v>
      </c>
      <c r="P117" s="8">
        <v>9.4501718213058413E-3</v>
      </c>
      <c r="Q117" s="8">
        <v>0.66580756013745701</v>
      </c>
    </row>
    <row r="118" spans="1:17" x14ac:dyDescent="0.3">
      <c r="A118" t="s">
        <v>79</v>
      </c>
      <c r="B118">
        <v>2316</v>
      </c>
      <c r="C118">
        <v>34</v>
      </c>
      <c r="D118">
        <v>1025</v>
      </c>
      <c r="E118">
        <v>1257</v>
      </c>
      <c r="F118">
        <v>109</v>
      </c>
      <c r="G118">
        <v>2</v>
      </c>
      <c r="H118">
        <v>39</v>
      </c>
      <c r="I118">
        <v>1.47</v>
      </c>
      <c r="J118">
        <v>44.26</v>
      </c>
      <c r="K118">
        <v>3.32</v>
      </c>
      <c r="L118">
        <v>1826</v>
      </c>
      <c r="M118">
        <v>490</v>
      </c>
      <c r="N118">
        <v>26.83</v>
      </c>
      <c r="O118" t="s">
        <v>20</v>
      </c>
      <c r="P118" s="8">
        <v>1.468048359240069E-2</v>
      </c>
      <c r="Q118" s="8">
        <v>0.442573402417962</v>
      </c>
    </row>
    <row r="119" spans="1:17" x14ac:dyDescent="0.3">
      <c r="A119" t="s">
        <v>178</v>
      </c>
      <c r="B119">
        <v>2305</v>
      </c>
      <c r="C119">
        <v>46</v>
      </c>
      <c r="D119">
        <v>1175</v>
      </c>
      <c r="E119">
        <v>1084</v>
      </c>
      <c r="F119">
        <v>43</v>
      </c>
      <c r="G119">
        <v>1</v>
      </c>
      <c r="H119">
        <v>0</v>
      </c>
      <c r="I119">
        <v>2</v>
      </c>
      <c r="J119">
        <v>50.98</v>
      </c>
      <c r="K119">
        <v>3.91</v>
      </c>
      <c r="L119">
        <v>2211</v>
      </c>
      <c r="M119">
        <v>94</v>
      </c>
      <c r="N119">
        <v>4.25</v>
      </c>
      <c r="O119" t="s">
        <v>20</v>
      </c>
      <c r="P119" s="8">
        <v>1.9956616052060738E-2</v>
      </c>
      <c r="Q119" s="8">
        <v>0.50976138828633411</v>
      </c>
    </row>
    <row r="120" spans="1:17" x14ac:dyDescent="0.3">
      <c r="A120" t="s">
        <v>173</v>
      </c>
      <c r="B120">
        <v>2181</v>
      </c>
      <c r="C120">
        <v>28</v>
      </c>
      <c r="D120">
        <v>1616</v>
      </c>
      <c r="E120">
        <v>537</v>
      </c>
      <c r="F120">
        <v>2</v>
      </c>
      <c r="G120">
        <v>0</v>
      </c>
      <c r="H120">
        <v>39</v>
      </c>
      <c r="I120">
        <v>1.28</v>
      </c>
      <c r="J120">
        <v>74.09</v>
      </c>
      <c r="K120">
        <v>1.73</v>
      </c>
      <c r="L120">
        <v>1980</v>
      </c>
      <c r="M120">
        <v>201</v>
      </c>
      <c r="N120">
        <v>10.15</v>
      </c>
      <c r="O120" t="s">
        <v>18</v>
      </c>
      <c r="P120" s="8">
        <v>1.2838147638697846E-2</v>
      </c>
      <c r="Q120" s="8">
        <v>0.74094452086198992</v>
      </c>
    </row>
    <row r="121" spans="1:17" x14ac:dyDescent="0.3">
      <c r="A121" t="s">
        <v>174</v>
      </c>
      <c r="B121">
        <v>2087</v>
      </c>
      <c r="C121">
        <v>116</v>
      </c>
      <c r="D121">
        <v>1733</v>
      </c>
      <c r="E121">
        <v>238</v>
      </c>
      <c r="F121">
        <v>5</v>
      </c>
      <c r="G121">
        <v>0</v>
      </c>
      <c r="H121">
        <v>55</v>
      </c>
      <c r="I121">
        <v>5.56</v>
      </c>
      <c r="J121">
        <v>83.04</v>
      </c>
      <c r="K121">
        <v>6.69</v>
      </c>
      <c r="L121">
        <v>1953</v>
      </c>
      <c r="M121">
        <v>134</v>
      </c>
      <c r="N121">
        <v>6.86</v>
      </c>
      <c r="O121" t="s">
        <v>18</v>
      </c>
      <c r="P121" s="8">
        <v>5.558217537134643E-2</v>
      </c>
      <c r="Q121" s="8">
        <v>0.83037853378054627</v>
      </c>
    </row>
    <row r="122" spans="1:17" x14ac:dyDescent="0.3">
      <c r="A122" t="s">
        <v>78</v>
      </c>
      <c r="B122">
        <v>2034</v>
      </c>
      <c r="C122">
        <v>69</v>
      </c>
      <c r="D122">
        <v>1923</v>
      </c>
      <c r="E122">
        <v>42</v>
      </c>
      <c r="F122">
        <v>0</v>
      </c>
      <c r="G122">
        <v>0</v>
      </c>
      <c r="H122">
        <v>1</v>
      </c>
      <c r="I122">
        <v>3.39</v>
      </c>
      <c r="J122">
        <v>94.54</v>
      </c>
      <c r="K122">
        <v>3.59</v>
      </c>
      <c r="L122">
        <v>2021</v>
      </c>
      <c r="M122">
        <v>13</v>
      </c>
      <c r="N122">
        <v>0.64</v>
      </c>
      <c r="O122" t="s">
        <v>18</v>
      </c>
      <c r="P122" s="8">
        <v>3.3923303834808259E-2</v>
      </c>
      <c r="Q122" s="8">
        <v>0.94542772861356927</v>
      </c>
    </row>
    <row r="123" spans="1:17" x14ac:dyDescent="0.3">
      <c r="A123" t="s">
        <v>123</v>
      </c>
      <c r="B123">
        <v>2019</v>
      </c>
      <c r="C123">
        <v>80</v>
      </c>
      <c r="D123">
        <v>1620</v>
      </c>
      <c r="E123">
        <v>319</v>
      </c>
      <c r="F123">
        <v>11</v>
      </c>
      <c r="G123">
        <v>0</v>
      </c>
      <c r="H123">
        <v>4</v>
      </c>
      <c r="I123">
        <v>3.96</v>
      </c>
      <c r="J123">
        <v>80.239999999999995</v>
      </c>
      <c r="K123">
        <v>4.9400000000000004</v>
      </c>
      <c r="L123">
        <v>1947</v>
      </c>
      <c r="M123">
        <v>72</v>
      </c>
      <c r="N123">
        <v>3.7</v>
      </c>
      <c r="O123" t="s">
        <v>18</v>
      </c>
      <c r="P123" s="8">
        <v>3.9623576027736501E-2</v>
      </c>
      <c r="Q123" s="8">
        <v>0.80237741456166423</v>
      </c>
    </row>
    <row r="124" spans="1:17" x14ac:dyDescent="0.3">
      <c r="A124" t="s">
        <v>94</v>
      </c>
      <c r="B124">
        <v>1954</v>
      </c>
      <c r="C124">
        <v>26</v>
      </c>
      <c r="D124">
        <v>803</v>
      </c>
      <c r="E124">
        <v>1125</v>
      </c>
      <c r="F124">
        <v>0</v>
      </c>
      <c r="G124">
        <v>0</v>
      </c>
      <c r="H124">
        <v>0</v>
      </c>
      <c r="I124">
        <v>1.33</v>
      </c>
      <c r="J124">
        <v>41.1</v>
      </c>
      <c r="K124">
        <v>3.24</v>
      </c>
      <c r="L124">
        <v>1949</v>
      </c>
      <c r="M124">
        <v>5</v>
      </c>
      <c r="N124">
        <v>0.26</v>
      </c>
      <c r="O124" t="s">
        <v>20</v>
      </c>
      <c r="P124" s="8">
        <v>1.3306038894575231E-2</v>
      </c>
      <c r="Q124" s="8">
        <v>0.41095189355168882</v>
      </c>
    </row>
    <row r="125" spans="1:17" x14ac:dyDescent="0.3">
      <c r="A125" t="s">
        <v>161</v>
      </c>
      <c r="B125">
        <v>1879</v>
      </c>
      <c r="C125">
        <v>5</v>
      </c>
      <c r="D125">
        <v>975</v>
      </c>
      <c r="E125">
        <v>899</v>
      </c>
      <c r="F125">
        <v>58</v>
      </c>
      <c r="G125">
        <v>0</v>
      </c>
      <c r="H125">
        <v>57</v>
      </c>
      <c r="I125">
        <v>0.27</v>
      </c>
      <c r="J125">
        <v>51.89</v>
      </c>
      <c r="K125">
        <v>0.51</v>
      </c>
      <c r="L125">
        <v>1629</v>
      </c>
      <c r="M125">
        <v>250</v>
      </c>
      <c r="N125">
        <v>15.35</v>
      </c>
      <c r="O125" t="s">
        <v>20</v>
      </c>
      <c r="P125" s="8">
        <v>2.6609898882384245E-3</v>
      </c>
      <c r="Q125" s="8">
        <v>0.51889302820649286</v>
      </c>
    </row>
    <row r="126" spans="1:17" x14ac:dyDescent="0.3">
      <c r="A126" t="s">
        <v>100</v>
      </c>
      <c r="B126">
        <v>1854</v>
      </c>
      <c r="C126">
        <v>10</v>
      </c>
      <c r="D126">
        <v>1823</v>
      </c>
      <c r="E126">
        <v>21</v>
      </c>
      <c r="F126">
        <v>7</v>
      </c>
      <c r="G126">
        <v>0</v>
      </c>
      <c r="H126">
        <v>0</v>
      </c>
      <c r="I126">
        <v>0.54</v>
      </c>
      <c r="J126">
        <v>98.33</v>
      </c>
      <c r="K126">
        <v>0.55000000000000004</v>
      </c>
      <c r="L126">
        <v>1839</v>
      </c>
      <c r="M126">
        <v>15</v>
      </c>
      <c r="N126">
        <v>0.82</v>
      </c>
      <c r="O126" t="s">
        <v>18</v>
      </c>
      <c r="P126" s="8">
        <v>5.3937432578209281E-3</v>
      </c>
      <c r="Q126" s="8">
        <v>0.98327939590075508</v>
      </c>
    </row>
    <row r="127" spans="1:17" x14ac:dyDescent="0.3">
      <c r="A127" t="s">
        <v>140</v>
      </c>
      <c r="B127">
        <v>1843</v>
      </c>
      <c r="C127">
        <v>8</v>
      </c>
      <c r="D127">
        <v>101</v>
      </c>
      <c r="E127">
        <v>1734</v>
      </c>
      <c r="F127">
        <v>68</v>
      </c>
      <c r="G127">
        <v>0</v>
      </c>
      <c r="H127">
        <v>26</v>
      </c>
      <c r="I127">
        <v>0.43</v>
      </c>
      <c r="J127">
        <v>5.48</v>
      </c>
      <c r="K127">
        <v>7.92</v>
      </c>
      <c r="L127">
        <v>1344</v>
      </c>
      <c r="M127">
        <v>499</v>
      </c>
      <c r="N127">
        <v>37.130000000000003</v>
      </c>
      <c r="O127" t="s">
        <v>20</v>
      </c>
      <c r="P127" s="8">
        <v>4.3407487791644059E-3</v>
      </c>
      <c r="Q127" s="8">
        <v>5.4801953336950621E-2</v>
      </c>
    </row>
    <row r="128" spans="1:17" x14ac:dyDescent="0.3">
      <c r="A128" t="s">
        <v>171</v>
      </c>
      <c r="B128">
        <v>1783</v>
      </c>
      <c r="C128">
        <v>66</v>
      </c>
      <c r="D128">
        <v>1317</v>
      </c>
      <c r="E128">
        <v>400</v>
      </c>
      <c r="F128">
        <v>0</v>
      </c>
      <c r="G128">
        <v>0</v>
      </c>
      <c r="H128">
        <v>4</v>
      </c>
      <c r="I128">
        <v>3.7</v>
      </c>
      <c r="J128">
        <v>73.86</v>
      </c>
      <c r="K128">
        <v>5.01</v>
      </c>
      <c r="L128">
        <v>1711</v>
      </c>
      <c r="M128">
        <v>72</v>
      </c>
      <c r="N128">
        <v>4.21</v>
      </c>
      <c r="O128" t="s">
        <v>20</v>
      </c>
      <c r="P128" s="8">
        <v>3.7016264722378012E-2</v>
      </c>
      <c r="Q128" s="8">
        <v>0.73864273696017946</v>
      </c>
    </row>
    <row r="129" spans="1:17" x14ac:dyDescent="0.3">
      <c r="A129" t="s">
        <v>39</v>
      </c>
      <c r="B129">
        <v>1770</v>
      </c>
      <c r="C129">
        <v>35</v>
      </c>
      <c r="D129">
        <v>1036</v>
      </c>
      <c r="E129">
        <v>699</v>
      </c>
      <c r="F129">
        <v>0</v>
      </c>
      <c r="G129">
        <v>0</v>
      </c>
      <c r="H129">
        <v>0</v>
      </c>
      <c r="I129">
        <v>1.98</v>
      </c>
      <c r="J129">
        <v>58.53</v>
      </c>
      <c r="K129">
        <v>3.38</v>
      </c>
      <c r="L129">
        <v>1602</v>
      </c>
      <c r="M129">
        <v>168</v>
      </c>
      <c r="N129">
        <v>10.49</v>
      </c>
      <c r="O129" t="s">
        <v>20</v>
      </c>
      <c r="P129" s="8">
        <v>1.977401129943503E-2</v>
      </c>
      <c r="Q129" s="8">
        <v>0.58531073446327686</v>
      </c>
    </row>
    <row r="130" spans="1:17" x14ac:dyDescent="0.3">
      <c r="A130" t="s">
        <v>139</v>
      </c>
      <c r="B130">
        <v>1701</v>
      </c>
      <c r="C130">
        <v>11</v>
      </c>
      <c r="D130">
        <v>0</v>
      </c>
      <c r="E130">
        <v>1690</v>
      </c>
      <c r="F130">
        <v>32</v>
      </c>
      <c r="G130">
        <v>0</v>
      </c>
      <c r="H130">
        <v>0</v>
      </c>
      <c r="I130">
        <v>0.65</v>
      </c>
      <c r="J130">
        <v>0</v>
      </c>
      <c r="K130">
        <v>13.4175</v>
      </c>
      <c r="L130">
        <v>1507</v>
      </c>
      <c r="M130">
        <v>194</v>
      </c>
      <c r="N130">
        <v>12.87</v>
      </c>
      <c r="O130" t="s">
        <v>20</v>
      </c>
      <c r="P130" s="8">
        <v>6.4667842445620223E-3</v>
      </c>
      <c r="Q130" s="8">
        <v>0</v>
      </c>
    </row>
    <row r="131" spans="1:17" x14ac:dyDescent="0.3">
      <c r="A131" t="s">
        <v>206</v>
      </c>
      <c r="B131">
        <v>1691</v>
      </c>
      <c r="C131">
        <v>483</v>
      </c>
      <c r="D131">
        <v>833</v>
      </c>
      <c r="E131">
        <v>375</v>
      </c>
      <c r="F131">
        <v>10</v>
      </c>
      <c r="G131">
        <v>4</v>
      </c>
      <c r="H131">
        <v>36</v>
      </c>
      <c r="I131">
        <v>8.27</v>
      </c>
      <c r="J131">
        <v>49.26</v>
      </c>
      <c r="K131">
        <v>13.4175</v>
      </c>
      <c r="L131">
        <v>1619</v>
      </c>
      <c r="M131">
        <v>72</v>
      </c>
      <c r="N131">
        <v>4.45</v>
      </c>
      <c r="O131" t="s">
        <v>16</v>
      </c>
      <c r="P131" s="8">
        <v>0.28562980484920164</v>
      </c>
      <c r="Q131" s="8">
        <v>0.49260792430514488</v>
      </c>
    </row>
    <row r="132" spans="1:17" x14ac:dyDescent="0.3">
      <c r="A132" t="s">
        <v>143</v>
      </c>
      <c r="B132">
        <v>1557</v>
      </c>
      <c r="C132">
        <v>22</v>
      </c>
      <c r="D132">
        <v>1514</v>
      </c>
      <c r="E132">
        <v>21</v>
      </c>
      <c r="F132">
        <v>1</v>
      </c>
      <c r="G132">
        <v>0</v>
      </c>
      <c r="H132">
        <v>1</v>
      </c>
      <c r="I132">
        <v>1.41</v>
      </c>
      <c r="J132">
        <v>97.24</v>
      </c>
      <c r="K132">
        <v>1.45</v>
      </c>
      <c r="L132">
        <v>1555</v>
      </c>
      <c r="M132">
        <v>2</v>
      </c>
      <c r="N132">
        <v>0.13</v>
      </c>
      <c r="O132" t="s">
        <v>28</v>
      </c>
      <c r="P132" s="8">
        <v>1.4129736673089274E-2</v>
      </c>
      <c r="Q132" s="8">
        <v>0.97238278741168915</v>
      </c>
    </row>
    <row r="133" spans="1:17" x14ac:dyDescent="0.3">
      <c r="A133" t="s">
        <v>182</v>
      </c>
      <c r="B133">
        <v>1483</v>
      </c>
      <c r="C133">
        <v>24</v>
      </c>
      <c r="D133">
        <v>925</v>
      </c>
      <c r="E133">
        <v>534</v>
      </c>
      <c r="F133">
        <v>44</v>
      </c>
      <c r="G133">
        <v>1</v>
      </c>
      <c r="H133">
        <v>35</v>
      </c>
      <c r="I133">
        <v>1.62</v>
      </c>
      <c r="J133">
        <v>62.37</v>
      </c>
      <c r="K133">
        <v>2.59</v>
      </c>
      <c r="L133">
        <v>1079</v>
      </c>
      <c r="M133">
        <v>404</v>
      </c>
      <c r="N133">
        <v>37.44</v>
      </c>
      <c r="O133" t="s">
        <v>24</v>
      </c>
      <c r="P133" s="8">
        <v>1.6183412002697236E-2</v>
      </c>
      <c r="Q133" s="8">
        <v>0.62373567093728932</v>
      </c>
    </row>
    <row r="134" spans="1:17" x14ac:dyDescent="0.3">
      <c r="A134" t="s">
        <v>193</v>
      </c>
      <c r="B134">
        <v>1455</v>
      </c>
      <c r="C134">
        <v>50</v>
      </c>
      <c r="D134">
        <v>1157</v>
      </c>
      <c r="E134">
        <v>248</v>
      </c>
      <c r="F134">
        <v>3</v>
      </c>
      <c r="G134">
        <v>0</v>
      </c>
      <c r="H134">
        <v>15</v>
      </c>
      <c r="I134">
        <v>3.44</v>
      </c>
      <c r="J134">
        <v>79.52</v>
      </c>
      <c r="K134">
        <v>4.32</v>
      </c>
      <c r="L134">
        <v>1381</v>
      </c>
      <c r="M134">
        <v>74</v>
      </c>
      <c r="N134">
        <v>5.36</v>
      </c>
      <c r="O134" t="s">
        <v>16</v>
      </c>
      <c r="P134" s="8">
        <v>3.4364261168384883E-2</v>
      </c>
      <c r="Q134" s="8">
        <v>0.79518900343642607</v>
      </c>
    </row>
    <row r="135" spans="1:17" x14ac:dyDescent="0.3">
      <c r="A135" t="s">
        <v>117</v>
      </c>
      <c r="B135">
        <v>1219</v>
      </c>
      <c r="C135">
        <v>31</v>
      </c>
      <c r="D135">
        <v>1045</v>
      </c>
      <c r="E135">
        <v>143</v>
      </c>
      <c r="F135">
        <v>0</v>
      </c>
      <c r="G135">
        <v>0</v>
      </c>
      <c r="H135">
        <v>0</v>
      </c>
      <c r="I135">
        <v>2.54</v>
      </c>
      <c r="J135">
        <v>85.73</v>
      </c>
      <c r="K135">
        <v>2.97</v>
      </c>
      <c r="L135">
        <v>1192</v>
      </c>
      <c r="M135">
        <v>27</v>
      </c>
      <c r="N135">
        <v>2.27</v>
      </c>
      <c r="O135" t="s">
        <v>18</v>
      </c>
      <c r="P135" s="8">
        <v>2.5430680885972109E-2</v>
      </c>
      <c r="Q135" s="8">
        <v>0.85726004922067267</v>
      </c>
    </row>
    <row r="136" spans="1:17" x14ac:dyDescent="0.3">
      <c r="A136" t="s">
        <v>200</v>
      </c>
      <c r="B136">
        <v>1202</v>
      </c>
      <c r="C136">
        <v>35</v>
      </c>
      <c r="D136">
        <v>951</v>
      </c>
      <c r="E136">
        <v>216</v>
      </c>
      <c r="F136">
        <v>10</v>
      </c>
      <c r="G136">
        <v>1</v>
      </c>
      <c r="H136">
        <v>3</v>
      </c>
      <c r="I136">
        <v>2.91</v>
      </c>
      <c r="J136">
        <v>79.12</v>
      </c>
      <c r="K136">
        <v>3.68</v>
      </c>
      <c r="L136">
        <v>1064</v>
      </c>
      <c r="M136">
        <v>138</v>
      </c>
      <c r="N136">
        <v>12.97</v>
      </c>
      <c r="O136" t="s">
        <v>24</v>
      </c>
      <c r="P136" s="8">
        <v>2.9118136439267885E-2</v>
      </c>
      <c r="Q136" s="8">
        <v>0.79118136439267883</v>
      </c>
    </row>
    <row r="137" spans="1:17" x14ac:dyDescent="0.3">
      <c r="A137" t="s">
        <v>110</v>
      </c>
      <c r="B137">
        <v>1176</v>
      </c>
      <c r="C137">
        <v>11</v>
      </c>
      <c r="D137">
        <v>1041</v>
      </c>
      <c r="E137">
        <v>124</v>
      </c>
      <c r="F137">
        <v>8</v>
      </c>
      <c r="G137">
        <v>0</v>
      </c>
      <c r="H137">
        <v>0</v>
      </c>
      <c r="I137">
        <v>0.94</v>
      </c>
      <c r="J137">
        <v>88.52</v>
      </c>
      <c r="K137">
        <v>1.06</v>
      </c>
      <c r="L137">
        <v>1223</v>
      </c>
      <c r="M137">
        <v>-47</v>
      </c>
      <c r="N137">
        <v>-3.84</v>
      </c>
      <c r="O137" t="s">
        <v>16</v>
      </c>
      <c r="P137" s="8">
        <v>9.3537414965986394E-3</v>
      </c>
      <c r="Q137" s="8">
        <v>0.88520408163265307</v>
      </c>
    </row>
    <row r="138" spans="1:17" x14ac:dyDescent="0.3">
      <c r="A138" t="s">
        <v>120</v>
      </c>
      <c r="B138">
        <v>1167</v>
      </c>
      <c r="C138">
        <v>72</v>
      </c>
      <c r="D138">
        <v>646</v>
      </c>
      <c r="E138">
        <v>449</v>
      </c>
      <c r="F138">
        <v>5</v>
      </c>
      <c r="G138">
        <v>0</v>
      </c>
      <c r="H138">
        <v>5</v>
      </c>
      <c r="I138">
        <v>6.17</v>
      </c>
      <c r="J138">
        <v>55.36</v>
      </c>
      <c r="K138">
        <v>11.15</v>
      </c>
      <c r="L138">
        <v>1107</v>
      </c>
      <c r="M138">
        <v>60</v>
      </c>
      <c r="N138">
        <v>5.42</v>
      </c>
      <c r="O138" t="s">
        <v>20</v>
      </c>
      <c r="P138" s="8">
        <v>6.1696658097686374E-2</v>
      </c>
      <c r="Q138" s="8">
        <v>0.55355612682090827</v>
      </c>
    </row>
    <row r="139" spans="1:17" x14ac:dyDescent="0.3">
      <c r="A139" t="s">
        <v>86</v>
      </c>
      <c r="B139">
        <v>1137</v>
      </c>
      <c r="C139">
        <v>16</v>
      </c>
      <c r="D139">
        <v>922</v>
      </c>
      <c r="E139">
        <v>199</v>
      </c>
      <c r="F139">
        <v>6</v>
      </c>
      <c r="G139">
        <v>0</v>
      </c>
      <c r="H139">
        <v>2</v>
      </c>
      <c r="I139">
        <v>1.41</v>
      </c>
      <c r="J139">
        <v>81.09</v>
      </c>
      <c r="K139">
        <v>1.74</v>
      </c>
      <c r="L139">
        <v>1039</v>
      </c>
      <c r="M139">
        <v>98</v>
      </c>
      <c r="N139">
        <v>9.43</v>
      </c>
      <c r="O139" t="s">
        <v>18</v>
      </c>
      <c r="P139" s="8">
        <v>1.4072119613016711E-2</v>
      </c>
      <c r="Q139" s="8">
        <v>0.81090589270008795</v>
      </c>
    </row>
    <row r="140" spans="1:17" x14ac:dyDescent="0.3">
      <c r="A140" t="s">
        <v>145</v>
      </c>
      <c r="B140">
        <v>1132</v>
      </c>
      <c r="C140">
        <v>69</v>
      </c>
      <c r="D140">
        <v>1027</v>
      </c>
      <c r="E140">
        <v>36</v>
      </c>
      <c r="F140">
        <v>0</v>
      </c>
      <c r="G140">
        <v>0</v>
      </c>
      <c r="H140">
        <v>0</v>
      </c>
      <c r="I140">
        <v>6.1</v>
      </c>
      <c r="J140">
        <v>90.72</v>
      </c>
      <c r="K140">
        <v>6.72</v>
      </c>
      <c r="L140">
        <v>1105</v>
      </c>
      <c r="M140">
        <v>27</v>
      </c>
      <c r="N140">
        <v>2.44</v>
      </c>
      <c r="O140" t="s">
        <v>20</v>
      </c>
      <c r="P140" s="8">
        <v>6.0954063604240286E-2</v>
      </c>
      <c r="Q140" s="8">
        <v>0.90724381625441697</v>
      </c>
    </row>
    <row r="141" spans="1:17" x14ac:dyDescent="0.3">
      <c r="A141" t="s">
        <v>196</v>
      </c>
      <c r="B141">
        <v>1128</v>
      </c>
      <c r="C141">
        <v>2</v>
      </c>
      <c r="D141">
        <v>986</v>
      </c>
      <c r="E141">
        <v>140</v>
      </c>
      <c r="F141">
        <v>13</v>
      </c>
      <c r="G141">
        <v>0</v>
      </c>
      <c r="H141">
        <v>4</v>
      </c>
      <c r="I141">
        <v>0.18</v>
      </c>
      <c r="J141">
        <v>87.41</v>
      </c>
      <c r="K141">
        <v>0.2</v>
      </c>
      <c r="L141">
        <v>1069</v>
      </c>
      <c r="M141">
        <v>59</v>
      </c>
      <c r="N141">
        <v>5.52</v>
      </c>
      <c r="O141" t="s">
        <v>20</v>
      </c>
      <c r="P141" s="8">
        <v>1.7730496453900709E-3</v>
      </c>
      <c r="Q141" s="8">
        <v>0.87411347517730498</v>
      </c>
    </row>
    <row r="142" spans="1:17" x14ac:dyDescent="0.3">
      <c r="A142" t="s">
        <v>47</v>
      </c>
      <c r="B142">
        <v>1100</v>
      </c>
      <c r="C142">
        <v>53</v>
      </c>
      <c r="D142">
        <v>926</v>
      </c>
      <c r="E142">
        <v>121</v>
      </c>
      <c r="F142">
        <v>14</v>
      </c>
      <c r="G142">
        <v>0</v>
      </c>
      <c r="H142">
        <v>6</v>
      </c>
      <c r="I142">
        <v>4.82</v>
      </c>
      <c r="J142">
        <v>84.18</v>
      </c>
      <c r="K142">
        <v>5.72</v>
      </c>
      <c r="L142">
        <v>1065</v>
      </c>
      <c r="M142">
        <v>35</v>
      </c>
      <c r="N142">
        <v>3.29</v>
      </c>
      <c r="O142" t="s">
        <v>20</v>
      </c>
      <c r="P142" s="8">
        <v>4.818181818181818E-2</v>
      </c>
      <c r="Q142" s="8">
        <v>0.8418181818181818</v>
      </c>
    </row>
    <row r="143" spans="1:17" x14ac:dyDescent="0.3">
      <c r="A143" t="s">
        <v>67</v>
      </c>
      <c r="B143">
        <v>1060</v>
      </c>
      <c r="C143">
        <v>19</v>
      </c>
      <c r="D143">
        <v>852</v>
      </c>
      <c r="E143">
        <v>189</v>
      </c>
      <c r="F143">
        <v>3</v>
      </c>
      <c r="G143">
        <v>0</v>
      </c>
      <c r="H143">
        <v>0</v>
      </c>
      <c r="I143">
        <v>1.79</v>
      </c>
      <c r="J143">
        <v>80.38</v>
      </c>
      <c r="K143">
        <v>2.23</v>
      </c>
      <c r="L143">
        <v>1038</v>
      </c>
      <c r="M143">
        <v>22</v>
      </c>
      <c r="N143">
        <v>2.12</v>
      </c>
      <c r="O143" t="s">
        <v>18</v>
      </c>
      <c r="P143" s="8">
        <v>1.7924528301886792E-2</v>
      </c>
      <c r="Q143" s="8">
        <v>0.80377358490566042</v>
      </c>
    </row>
    <row r="144" spans="1:17" x14ac:dyDescent="0.3">
      <c r="A144" t="s">
        <v>22</v>
      </c>
      <c r="B144">
        <v>950</v>
      </c>
      <c r="C144">
        <v>41</v>
      </c>
      <c r="D144">
        <v>242</v>
      </c>
      <c r="E144">
        <v>667</v>
      </c>
      <c r="F144">
        <v>18</v>
      </c>
      <c r="G144">
        <v>1</v>
      </c>
      <c r="H144">
        <v>0</v>
      </c>
      <c r="I144">
        <v>4.32</v>
      </c>
      <c r="J144">
        <v>25.47</v>
      </c>
      <c r="K144">
        <v>13.4175</v>
      </c>
      <c r="L144">
        <v>749</v>
      </c>
      <c r="M144">
        <v>201</v>
      </c>
      <c r="N144">
        <v>26.84</v>
      </c>
      <c r="O144" t="s">
        <v>20</v>
      </c>
      <c r="P144" s="8">
        <v>4.3157894736842103E-2</v>
      </c>
      <c r="Q144" s="8">
        <v>0.25473684210526315</v>
      </c>
    </row>
    <row r="145" spans="1:17" x14ac:dyDescent="0.3">
      <c r="A145" t="s">
        <v>56</v>
      </c>
      <c r="B145">
        <v>922</v>
      </c>
      <c r="C145">
        <v>75</v>
      </c>
      <c r="D145">
        <v>810</v>
      </c>
      <c r="E145">
        <v>37</v>
      </c>
      <c r="F145">
        <v>7</v>
      </c>
      <c r="G145">
        <v>0</v>
      </c>
      <c r="H145">
        <v>0</v>
      </c>
      <c r="I145">
        <v>8.1300000000000008</v>
      </c>
      <c r="J145">
        <v>87.85</v>
      </c>
      <c r="K145">
        <v>9.26</v>
      </c>
      <c r="L145">
        <v>889</v>
      </c>
      <c r="M145">
        <v>33</v>
      </c>
      <c r="N145">
        <v>3.71</v>
      </c>
      <c r="O145" t="s">
        <v>20</v>
      </c>
      <c r="P145" s="8">
        <v>8.1344902386117135E-2</v>
      </c>
      <c r="Q145" s="8">
        <v>0.87852494577006512</v>
      </c>
    </row>
    <row r="146" spans="1:17" x14ac:dyDescent="0.3">
      <c r="A146" t="s">
        <v>21</v>
      </c>
      <c r="B146">
        <v>907</v>
      </c>
      <c r="C146">
        <v>52</v>
      </c>
      <c r="D146">
        <v>803</v>
      </c>
      <c r="E146">
        <v>52</v>
      </c>
      <c r="F146">
        <v>10</v>
      </c>
      <c r="G146">
        <v>0</v>
      </c>
      <c r="H146">
        <v>0</v>
      </c>
      <c r="I146">
        <v>5.73</v>
      </c>
      <c r="J146">
        <v>88.53</v>
      </c>
      <c r="K146">
        <v>6.48</v>
      </c>
      <c r="L146">
        <v>884</v>
      </c>
      <c r="M146">
        <v>23</v>
      </c>
      <c r="N146">
        <v>2.6</v>
      </c>
      <c r="O146" t="s">
        <v>18</v>
      </c>
      <c r="P146" s="8">
        <v>5.7331863285556783E-2</v>
      </c>
      <c r="Q146" s="8">
        <v>0.88533627342888643</v>
      </c>
    </row>
    <row r="147" spans="1:17" x14ac:dyDescent="0.3">
      <c r="A147" t="s">
        <v>191</v>
      </c>
      <c r="B147">
        <v>874</v>
      </c>
      <c r="C147">
        <v>18</v>
      </c>
      <c r="D147">
        <v>607</v>
      </c>
      <c r="E147">
        <v>249</v>
      </c>
      <c r="F147">
        <v>6</v>
      </c>
      <c r="G147">
        <v>0</v>
      </c>
      <c r="H147">
        <v>8</v>
      </c>
      <c r="I147">
        <v>2.06</v>
      </c>
      <c r="J147">
        <v>69.45</v>
      </c>
      <c r="K147">
        <v>2.97</v>
      </c>
      <c r="L147">
        <v>783</v>
      </c>
      <c r="M147">
        <v>91</v>
      </c>
      <c r="N147">
        <v>11.62</v>
      </c>
      <c r="O147" t="s">
        <v>20</v>
      </c>
      <c r="P147" s="8">
        <v>2.0594965675057208E-2</v>
      </c>
      <c r="Q147" s="8">
        <v>0.69450800915331812</v>
      </c>
    </row>
    <row r="148" spans="1:17" x14ac:dyDescent="0.3">
      <c r="A148" t="s">
        <v>166</v>
      </c>
      <c r="B148">
        <v>865</v>
      </c>
      <c r="C148">
        <v>14</v>
      </c>
      <c r="D148">
        <v>734</v>
      </c>
      <c r="E148">
        <v>117</v>
      </c>
      <c r="F148">
        <v>2</v>
      </c>
      <c r="G148">
        <v>0</v>
      </c>
      <c r="H148">
        <v>38</v>
      </c>
      <c r="I148">
        <v>1.62</v>
      </c>
      <c r="J148">
        <v>84.86</v>
      </c>
      <c r="K148">
        <v>1.91</v>
      </c>
      <c r="L148">
        <v>746</v>
      </c>
      <c r="M148">
        <v>119</v>
      </c>
      <c r="N148">
        <v>15.95</v>
      </c>
      <c r="O148" t="s">
        <v>20</v>
      </c>
      <c r="P148" s="8">
        <v>1.6184971098265895E-2</v>
      </c>
      <c r="Q148" s="8">
        <v>0.84855491329479771</v>
      </c>
    </row>
    <row r="149" spans="1:17" x14ac:dyDescent="0.3">
      <c r="A149" t="s">
        <v>108</v>
      </c>
      <c r="B149">
        <v>853</v>
      </c>
      <c r="C149">
        <v>10</v>
      </c>
      <c r="D149">
        <v>714</v>
      </c>
      <c r="E149">
        <v>129</v>
      </c>
      <c r="F149">
        <v>11</v>
      </c>
      <c r="G149">
        <v>0</v>
      </c>
      <c r="H149">
        <v>0</v>
      </c>
      <c r="I149">
        <v>1.17</v>
      </c>
      <c r="J149">
        <v>83.7</v>
      </c>
      <c r="K149">
        <v>1.4</v>
      </c>
      <c r="L149">
        <v>809</v>
      </c>
      <c r="M149">
        <v>44</v>
      </c>
      <c r="N149">
        <v>5.44</v>
      </c>
      <c r="O149" t="s">
        <v>24</v>
      </c>
      <c r="P149" s="8">
        <v>1.1723329425556858E-2</v>
      </c>
      <c r="Q149" s="8">
        <v>0.83704572098475971</v>
      </c>
    </row>
    <row r="150" spans="1:17" x14ac:dyDescent="0.3">
      <c r="A150" t="s">
        <v>43</v>
      </c>
      <c r="B150">
        <v>739</v>
      </c>
      <c r="C150">
        <v>2</v>
      </c>
      <c r="D150">
        <v>63</v>
      </c>
      <c r="E150">
        <v>674</v>
      </c>
      <c r="F150">
        <v>53</v>
      </c>
      <c r="G150">
        <v>1</v>
      </c>
      <c r="H150">
        <v>11</v>
      </c>
      <c r="I150">
        <v>0.27</v>
      </c>
      <c r="J150">
        <v>8.5299999999999994</v>
      </c>
      <c r="K150">
        <v>3.17</v>
      </c>
      <c r="L150">
        <v>522</v>
      </c>
      <c r="M150">
        <v>217</v>
      </c>
      <c r="N150">
        <v>37.975000000000001</v>
      </c>
      <c r="O150" t="s">
        <v>20</v>
      </c>
      <c r="P150" s="8">
        <v>2.7063599458728013E-3</v>
      </c>
      <c r="Q150" s="8">
        <v>8.5250338294993233E-2</v>
      </c>
    </row>
    <row r="151" spans="1:17" x14ac:dyDescent="0.3">
      <c r="A151" t="s">
        <v>130</v>
      </c>
      <c r="B151">
        <v>701</v>
      </c>
      <c r="C151">
        <v>9</v>
      </c>
      <c r="D151">
        <v>665</v>
      </c>
      <c r="E151">
        <v>27</v>
      </c>
      <c r="F151">
        <v>1</v>
      </c>
      <c r="G151">
        <v>0</v>
      </c>
      <c r="H151">
        <v>0</v>
      </c>
      <c r="I151">
        <v>1.28</v>
      </c>
      <c r="J151">
        <v>94.86</v>
      </c>
      <c r="K151">
        <v>1.35</v>
      </c>
      <c r="L151">
        <v>677</v>
      </c>
      <c r="M151">
        <v>24</v>
      </c>
      <c r="N151">
        <v>3.55</v>
      </c>
      <c r="O151" t="s">
        <v>18</v>
      </c>
      <c r="P151" s="8">
        <v>1.2838801711840228E-2</v>
      </c>
      <c r="Q151" s="8">
        <v>0.94864479315263905</v>
      </c>
    </row>
    <row r="152" spans="1:17" x14ac:dyDescent="0.3">
      <c r="A152" t="s">
        <v>165</v>
      </c>
      <c r="B152">
        <v>699</v>
      </c>
      <c r="C152">
        <v>42</v>
      </c>
      <c r="D152">
        <v>657</v>
      </c>
      <c r="E152">
        <v>0</v>
      </c>
      <c r="F152">
        <v>0</v>
      </c>
      <c r="G152">
        <v>0</v>
      </c>
      <c r="H152">
        <v>0</v>
      </c>
      <c r="I152">
        <v>6.01</v>
      </c>
      <c r="J152">
        <v>93.99</v>
      </c>
      <c r="K152">
        <v>6.39</v>
      </c>
      <c r="L152">
        <v>699</v>
      </c>
      <c r="M152">
        <v>0</v>
      </c>
      <c r="N152">
        <v>0</v>
      </c>
      <c r="O152" t="s">
        <v>18</v>
      </c>
      <c r="P152" s="8">
        <v>6.0085836909871244E-2</v>
      </c>
      <c r="Q152" s="8">
        <v>0.93991416309012876</v>
      </c>
    </row>
    <row r="153" spans="1:17" x14ac:dyDescent="0.3">
      <c r="A153" t="s">
        <v>185</v>
      </c>
      <c r="B153">
        <v>674</v>
      </c>
      <c r="C153">
        <v>40</v>
      </c>
      <c r="D153">
        <v>0</v>
      </c>
      <c r="E153">
        <v>634</v>
      </c>
      <c r="F153">
        <v>24</v>
      </c>
      <c r="G153">
        <v>2</v>
      </c>
      <c r="H153">
        <v>0</v>
      </c>
      <c r="I153">
        <v>5.93</v>
      </c>
      <c r="J153">
        <v>0</v>
      </c>
      <c r="K153">
        <v>13.4175</v>
      </c>
      <c r="L153">
        <v>522</v>
      </c>
      <c r="M153">
        <v>152</v>
      </c>
      <c r="N153">
        <v>29.12</v>
      </c>
      <c r="O153" t="s">
        <v>16</v>
      </c>
      <c r="P153" s="8">
        <v>5.9347181008902079E-2</v>
      </c>
      <c r="Q153" s="8">
        <v>0</v>
      </c>
    </row>
    <row r="154" spans="1:17" x14ac:dyDescent="0.3">
      <c r="A154" t="s">
        <v>188</v>
      </c>
      <c r="B154">
        <v>509</v>
      </c>
      <c r="C154">
        <v>21</v>
      </c>
      <c r="D154">
        <v>183</v>
      </c>
      <c r="E154">
        <v>305</v>
      </c>
      <c r="F154">
        <v>0</v>
      </c>
      <c r="G154">
        <v>0</v>
      </c>
      <c r="H154">
        <v>0</v>
      </c>
      <c r="I154">
        <v>4.13</v>
      </c>
      <c r="J154">
        <v>35.950000000000003</v>
      </c>
      <c r="K154">
        <v>11.48</v>
      </c>
      <c r="L154">
        <v>509</v>
      </c>
      <c r="M154">
        <v>0</v>
      </c>
      <c r="N154">
        <v>0</v>
      </c>
      <c r="O154" t="s">
        <v>20</v>
      </c>
      <c r="P154" s="8">
        <v>4.1257367387033402E-2</v>
      </c>
      <c r="Q154" s="8">
        <v>0.35952848722986247</v>
      </c>
    </row>
    <row r="155" spans="1:17" x14ac:dyDescent="0.3">
      <c r="A155" t="s">
        <v>119</v>
      </c>
      <c r="B155">
        <v>505</v>
      </c>
      <c r="C155">
        <v>12</v>
      </c>
      <c r="D155">
        <v>128</v>
      </c>
      <c r="E155">
        <v>365</v>
      </c>
      <c r="F155">
        <v>0</v>
      </c>
      <c r="G155">
        <v>0</v>
      </c>
      <c r="H155">
        <v>0</v>
      </c>
      <c r="I155">
        <v>2.38</v>
      </c>
      <c r="J155">
        <v>25.35</v>
      </c>
      <c r="K155">
        <v>9.3800000000000008</v>
      </c>
      <c r="L155">
        <v>359</v>
      </c>
      <c r="M155">
        <v>146</v>
      </c>
      <c r="N155">
        <v>37.975000000000001</v>
      </c>
      <c r="O155" t="s">
        <v>20</v>
      </c>
      <c r="P155" s="8">
        <v>2.3762376237623763E-2</v>
      </c>
      <c r="Q155" s="8">
        <v>0.25346534653465347</v>
      </c>
    </row>
    <row r="156" spans="1:17" x14ac:dyDescent="0.3">
      <c r="A156" t="s">
        <v>186</v>
      </c>
      <c r="B156">
        <v>462</v>
      </c>
      <c r="C156">
        <v>7</v>
      </c>
      <c r="D156">
        <v>440</v>
      </c>
      <c r="E156">
        <v>15</v>
      </c>
      <c r="F156">
        <v>4</v>
      </c>
      <c r="G156">
        <v>0</v>
      </c>
      <c r="H156">
        <v>0</v>
      </c>
      <c r="I156">
        <v>1.52</v>
      </c>
      <c r="J156">
        <v>95.24</v>
      </c>
      <c r="K156">
        <v>1.59</v>
      </c>
      <c r="L156">
        <v>451</v>
      </c>
      <c r="M156">
        <v>11</v>
      </c>
      <c r="N156">
        <v>2.44</v>
      </c>
      <c r="O156" t="s">
        <v>28</v>
      </c>
      <c r="P156" s="8">
        <v>1.5151515151515152E-2</v>
      </c>
      <c r="Q156" s="8">
        <v>0.95238095238095233</v>
      </c>
    </row>
    <row r="157" spans="1:17" x14ac:dyDescent="0.3">
      <c r="A157" t="s">
        <v>203</v>
      </c>
      <c r="B157">
        <v>431</v>
      </c>
      <c r="C157">
        <v>0</v>
      </c>
      <c r="D157">
        <v>365</v>
      </c>
      <c r="E157">
        <v>66</v>
      </c>
      <c r="F157">
        <v>11</v>
      </c>
      <c r="G157">
        <v>0</v>
      </c>
      <c r="H157">
        <v>0</v>
      </c>
      <c r="I157">
        <v>0</v>
      </c>
      <c r="J157">
        <v>84.69</v>
      </c>
      <c r="K157">
        <v>0</v>
      </c>
      <c r="L157">
        <v>384</v>
      </c>
      <c r="M157">
        <v>47</v>
      </c>
      <c r="N157">
        <v>12.24</v>
      </c>
      <c r="O157" t="s">
        <v>28</v>
      </c>
      <c r="P157" s="8">
        <v>0</v>
      </c>
      <c r="Q157" s="8">
        <v>0.84686774941995357</v>
      </c>
    </row>
    <row r="158" spans="1:17" x14ac:dyDescent="0.3">
      <c r="A158" t="s">
        <v>95</v>
      </c>
      <c r="B158">
        <v>389</v>
      </c>
      <c r="C158">
        <v>20</v>
      </c>
      <c r="D158">
        <v>181</v>
      </c>
      <c r="E158">
        <v>188</v>
      </c>
      <c r="F158">
        <v>19</v>
      </c>
      <c r="G158">
        <v>0</v>
      </c>
      <c r="H158">
        <v>0</v>
      </c>
      <c r="I158">
        <v>5.14</v>
      </c>
      <c r="J158">
        <v>46.53</v>
      </c>
      <c r="K158">
        <v>11.05</v>
      </c>
      <c r="L158">
        <v>337</v>
      </c>
      <c r="M158">
        <v>52</v>
      </c>
      <c r="N158">
        <v>15.43</v>
      </c>
      <c r="O158" t="s">
        <v>24</v>
      </c>
      <c r="P158" s="8">
        <v>5.1413881748071981E-2</v>
      </c>
      <c r="Q158" s="8">
        <v>0.4652956298200514</v>
      </c>
    </row>
    <row r="159" spans="1:17" x14ac:dyDescent="0.3">
      <c r="A159" t="s">
        <v>31</v>
      </c>
      <c r="B159">
        <v>382</v>
      </c>
      <c r="C159">
        <v>11</v>
      </c>
      <c r="D159">
        <v>91</v>
      </c>
      <c r="E159">
        <v>280</v>
      </c>
      <c r="F159">
        <v>40</v>
      </c>
      <c r="G159">
        <v>0</v>
      </c>
      <c r="H159">
        <v>0</v>
      </c>
      <c r="I159">
        <v>2.88</v>
      </c>
      <c r="J159">
        <v>23.82</v>
      </c>
      <c r="K159">
        <v>12.09</v>
      </c>
      <c r="L159">
        <v>174</v>
      </c>
      <c r="M159">
        <v>208</v>
      </c>
      <c r="N159">
        <v>37.975000000000001</v>
      </c>
      <c r="O159" t="s">
        <v>24</v>
      </c>
      <c r="P159" s="8">
        <v>2.8795811518324606E-2</v>
      </c>
      <c r="Q159" s="8">
        <v>0.23821989528795812</v>
      </c>
    </row>
    <row r="160" spans="1:17" x14ac:dyDescent="0.3">
      <c r="A160" t="s">
        <v>49</v>
      </c>
      <c r="B160">
        <v>378</v>
      </c>
      <c r="C160">
        <v>1</v>
      </c>
      <c r="D160">
        <v>301</v>
      </c>
      <c r="E160">
        <v>76</v>
      </c>
      <c r="F160">
        <v>17</v>
      </c>
      <c r="G160">
        <v>0</v>
      </c>
      <c r="H160">
        <v>22</v>
      </c>
      <c r="I160">
        <v>0.26</v>
      </c>
      <c r="J160">
        <v>79.63</v>
      </c>
      <c r="K160">
        <v>0.33</v>
      </c>
      <c r="L160">
        <v>322</v>
      </c>
      <c r="M160">
        <v>56</v>
      </c>
      <c r="N160">
        <v>17.39</v>
      </c>
      <c r="O160" t="s">
        <v>20</v>
      </c>
      <c r="P160" s="8">
        <v>2.6455026455026454E-3</v>
      </c>
      <c r="Q160" s="8">
        <v>0.79629629629629628</v>
      </c>
    </row>
    <row r="161" spans="1:17" x14ac:dyDescent="0.3">
      <c r="A161" t="s">
        <v>60</v>
      </c>
      <c r="B161">
        <v>354</v>
      </c>
      <c r="C161">
        <v>7</v>
      </c>
      <c r="D161">
        <v>328</v>
      </c>
      <c r="E161">
        <v>19</v>
      </c>
      <c r="F161">
        <v>0</v>
      </c>
      <c r="G161">
        <v>0</v>
      </c>
      <c r="H161">
        <v>0</v>
      </c>
      <c r="I161">
        <v>1.98</v>
      </c>
      <c r="J161">
        <v>92.66</v>
      </c>
      <c r="K161">
        <v>2.13</v>
      </c>
      <c r="L161">
        <v>334</v>
      </c>
      <c r="M161">
        <v>20</v>
      </c>
      <c r="N161">
        <v>5.99</v>
      </c>
      <c r="O161" t="s">
        <v>20</v>
      </c>
      <c r="P161" s="8">
        <v>1.977401129943503E-2</v>
      </c>
      <c r="Q161" s="8">
        <v>0.92655367231638419</v>
      </c>
    </row>
    <row r="162" spans="1:17" x14ac:dyDescent="0.3">
      <c r="A162" t="s">
        <v>48</v>
      </c>
      <c r="B162">
        <v>350</v>
      </c>
      <c r="C162">
        <v>6</v>
      </c>
      <c r="D162">
        <v>292</v>
      </c>
      <c r="E162">
        <v>52</v>
      </c>
      <c r="F162">
        <v>0</v>
      </c>
      <c r="G162">
        <v>0</v>
      </c>
      <c r="H162">
        <v>2</v>
      </c>
      <c r="I162">
        <v>1.71</v>
      </c>
      <c r="J162">
        <v>83.43</v>
      </c>
      <c r="K162">
        <v>2.0499999999999998</v>
      </c>
      <c r="L162">
        <v>341</v>
      </c>
      <c r="M162">
        <v>9</v>
      </c>
      <c r="N162">
        <v>2.64</v>
      </c>
      <c r="O162" t="s">
        <v>34</v>
      </c>
      <c r="P162" s="8">
        <v>1.7142857142857144E-2</v>
      </c>
      <c r="Q162" s="8">
        <v>0.8342857142857143</v>
      </c>
    </row>
    <row r="163" spans="1:17" x14ac:dyDescent="0.3">
      <c r="A163" t="s">
        <v>132</v>
      </c>
      <c r="B163">
        <v>344</v>
      </c>
      <c r="C163">
        <v>10</v>
      </c>
      <c r="D163">
        <v>332</v>
      </c>
      <c r="E163">
        <v>2</v>
      </c>
      <c r="F163">
        <v>0</v>
      </c>
      <c r="G163">
        <v>0</v>
      </c>
      <c r="H163">
        <v>0</v>
      </c>
      <c r="I163">
        <v>2.91</v>
      </c>
      <c r="J163">
        <v>96.51</v>
      </c>
      <c r="K163">
        <v>3.01</v>
      </c>
      <c r="L163">
        <v>343</v>
      </c>
      <c r="M163">
        <v>1</v>
      </c>
      <c r="N163">
        <v>0.28999999999999998</v>
      </c>
      <c r="O163" t="s">
        <v>20</v>
      </c>
      <c r="P163" s="8">
        <v>2.9069767441860465E-2</v>
      </c>
      <c r="Q163" s="8">
        <v>0.96511627906976749</v>
      </c>
    </row>
    <row r="164" spans="1:17" x14ac:dyDescent="0.3">
      <c r="A164" t="s">
        <v>85</v>
      </c>
      <c r="B164">
        <v>326</v>
      </c>
      <c r="C164">
        <v>8</v>
      </c>
      <c r="D164">
        <v>66</v>
      </c>
      <c r="E164">
        <v>252</v>
      </c>
      <c r="F164">
        <v>49</v>
      </c>
      <c r="G164">
        <v>2</v>
      </c>
      <c r="H164">
        <v>6</v>
      </c>
      <c r="I164">
        <v>2.4500000000000002</v>
      </c>
      <c r="J164">
        <v>20.25</v>
      </c>
      <c r="K164">
        <v>12.12</v>
      </c>
      <c r="L164">
        <v>112</v>
      </c>
      <c r="M164">
        <v>214</v>
      </c>
      <c r="N164">
        <v>37.975000000000001</v>
      </c>
      <c r="O164" t="s">
        <v>20</v>
      </c>
      <c r="P164" s="8">
        <v>2.4539877300613498E-2</v>
      </c>
      <c r="Q164" s="8">
        <v>0.20245398773006135</v>
      </c>
    </row>
    <row r="165" spans="1:17" x14ac:dyDescent="0.3">
      <c r="A165" t="s">
        <v>136</v>
      </c>
      <c r="B165">
        <v>289</v>
      </c>
      <c r="C165">
        <v>0</v>
      </c>
      <c r="D165">
        <v>222</v>
      </c>
      <c r="E165">
        <v>67</v>
      </c>
      <c r="F165">
        <v>1</v>
      </c>
      <c r="G165">
        <v>0</v>
      </c>
      <c r="H165">
        <v>4</v>
      </c>
      <c r="I165">
        <v>0</v>
      </c>
      <c r="J165">
        <v>76.819999999999993</v>
      </c>
      <c r="K165">
        <v>0</v>
      </c>
      <c r="L165">
        <v>287</v>
      </c>
      <c r="M165">
        <v>2</v>
      </c>
      <c r="N165">
        <v>0.7</v>
      </c>
      <c r="O165" t="s">
        <v>28</v>
      </c>
      <c r="P165" s="8">
        <v>0</v>
      </c>
      <c r="Q165" s="8">
        <v>0.76816608996539792</v>
      </c>
    </row>
    <row r="166" spans="1:17" x14ac:dyDescent="0.3">
      <c r="A166" t="s">
        <v>77</v>
      </c>
      <c r="B166">
        <v>265</v>
      </c>
      <c r="C166">
        <v>0</v>
      </c>
      <c r="D166">
        <v>191</v>
      </c>
      <c r="E166">
        <v>74</v>
      </c>
      <c r="F166">
        <v>2</v>
      </c>
      <c r="G166">
        <v>0</v>
      </c>
      <c r="H166">
        <v>2</v>
      </c>
      <c r="I166">
        <v>0</v>
      </c>
      <c r="J166">
        <v>72.08</v>
      </c>
      <c r="K166">
        <v>0</v>
      </c>
      <c r="L166">
        <v>251</v>
      </c>
      <c r="M166">
        <v>14</v>
      </c>
      <c r="N166">
        <v>5.58</v>
      </c>
      <c r="O166" t="s">
        <v>20</v>
      </c>
      <c r="P166" s="8">
        <v>0</v>
      </c>
      <c r="Q166" s="8">
        <v>0.72075471698113203</v>
      </c>
    </row>
    <row r="167" spans="1:17" x14ac:dyDescent="0.3">
      <c r="A167" t="s">
        <v>51</v>
      </c>
      <c r="B167">
        <v>226</v>
      </c>
      <c r="C167">
        <v>0</v>
      </c>
      <c r="D167">
        <v>147</v>
      </c>
      <c r="E167">
        <v>79</v>
      </c>
      <c r="F167">
        <v>1</v>
      </c>
      <c r="G167">
        <v>0</v>
      </c>
      <c r="H167">
        <v>4</v>
      </c>
      <c r="I167">
        <v>0</v>
      </c>
      <c r="J167">
        <v>65.040000000000006</v>
      </c>
      <c r="K167">
        <v>0</v>
      </c>
      <c r="L167">
        <v>171</v>
      </c>
      <c r="M167">
        <v>55</v>
      </c>
      <c r="N167">
        <v>32.159999999999997</v>
      </c>
      <c r="O167" t="s">
        <v>28</v>
      </c>
      <c r="P167" s="8">
        <v>0</v>
      </c>
      <c r="Q167" s="8">
        <v>0.65044247787610621</v>
      </c>
    </row>
    <row r="168" spans="1:17" x14ac:dyDescent="0.3">
      <c r="A168" t="s">
        <v>192</v>
      </c>
      <c r="B168">
        <v>148</v>
      </c>
      <c r="C168">
        <v>8</v>
      </c>
      <c r="D168">
        <v>128</v>
      </c>
      <c r="E168">
        <v>12</v>
      </c>
      <c r="F168">
        <v>1</v>
      </c>
      <c r="G168">
        <v>0</v>
      </c>
      <c r="H168">
        <v>0</v>
      </c>
      <c r="I168">
        <v>5.41</v>
      </c>
      <c r="J168">
        <v>86.49</v>
      </c>
      <c r="K168">
        <v>6.25</v>
      </c>
      <c r="L168">
        <v>137</v>
      </c>
      <c r="M168">
        <v>11</v>
      </c>
      <c r="N168">
        <v>8.0299999999999994</v>
      </c>
      <c r="O168" t="s">
        <v>24</v>
      </c>
      <c r="P168" s="8">
        <v>5.4054054054054057E-2</v>
      </c>
      <c r="Q168" s="8">
        <v>0.86486486486486491</v>
      </c>
    </row>
    <row r="169" spans="1:17" x14ac:dyDescent="0.3">
      <c r="A169" t="s">
        <v>45</v>
      </c>
      <c r="B169">
        <v>141</v>
      </c>
      <c r="C169">
        <v>3</v>
      </c>
      <c r="D169">
        <v>138</v>
      </c>
      <c r="E169">
        <v>0</v>
      </c>
      <c r="F169">
        <v>0</v>
      </c>
      <c r="G169">
        <v>0</v>
      </c>
      <c r="H169">
        <v>0</v>
      </c>
      <c r="I169">
        <v>2.13</v>
      </c>
      <c r="J169">
        <v>97.87</v>
      </c>
      <c r="K169">
        <v>2.17</v>
      </c>
      <c r="L169">
        <v>141</v>
      </c>
      <c r="M169">
        <v>0</v>
      </c>
      <c r="N169">
        <v>0</v>
      </c>
      <c r="O169" t="s">
        <v>28</v>
      </c>
      <c r="P169" s="8">
        <v>2.1276595744680851E-2</v>
      </c>
      <c r="Q169" s="8">
        <v>0.97872340425531912</v>
      </c>
    </row>
    <row r="170" spans="1:17" x14ac:dyDescent="0.3">
      <c r="A170" t="s">
        <v>135</v>
      </c>
      <c r="B170">
        <v>116</v>
      </c>
      <c r="C170">
        <v>4</v>
      </c>
      <c r="D170">
        <v>104</v>
      </c>
      <c r="E170">
        <v>8</v>
      </c>
      <c r="F170">
        <v>0</v>
      </c>
      <c r="G170">
        <v>0</v>
      </c>
      <c r="H170">
        <v>0</v>
      </c>
      <c r="I170">
        <v>3.45</v>
      </c>
      <c r="J170">
        <v>89.66</v>
      </c>
      <c r="K170">
        <v>3.85</v>
      </c>
      <c r="L170">
        <v>109</v>
      </c>
      <c r="M170">
        <v>7</v>
      </c>
      <c r="N170">
        <v>6.42</v>
      </c>
      <c r="O170" t="s">
        <v>18</v>
      </c>
      <c r="P170" s="8">
        <v>3.4482758620689655E-2</v>
      </c>
      <c r="Q170" s="8">
        <v>0.89655172413793105</v>
      </c>
    </row>
    <row r="171" spans="1:17" x14ac:dyDescent="0.3">
      <c r="A171" t="s">
        <v>170</v>
      </c>
      <c r="B171">
        <v>114</v>
      </c>
      <c r="C171">
        <v>0</v>
      </c>
      <c r="D171">
        <v>39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34.21</v>
      </c>
      <c r="K171">
        <v>0</v>
      </c>
      <c r="L171">
        <v>108</v>
      </c>
      <c r="M171">
        <v>6</v>
      </c>
      <c r="N171">
        <v>5.56</v>
      </c>
      <c r="O171" t="s">
        <v>20</v>
      </c>
      <c r="P171" s="8">
        <v>0</v>
      </c>
      <c r="Q171" s="8">
        <v>0.34210526315789475</v>
      </c>
    </row>
    <row r="172" spans="1:17" x14ac:dyDescent="0.3">
      <c r="A172" t="s">
        <v>35</v>
      </c>
      <c r="B172">
        <v>110</v>
      </c>
      <c r="C172">
        <v>7</v>
      </c>
      <c r="D172">
        <v>94</v>
      </c>
      <c r="E172">
        <v>9</v>
      </c>
      <c r="F172">
        <v>0</v>
      </c>
      <c r="G172">
        <v>0</v>
      </c>
      <c r="H172">
        <v>0</v>
      </c>
      <c r="I172">
        <v>6.36</v>
      </c>
      <c r="J172">
        <v>85.45</v>
      </c>
      <c r="K172">
        <v>7.45</v>
      </c>
      <c r="L172">
        <v>106</v>
      </c>
      <c r="M172">
        <v>4</v>
      </c>
      <c r="N172">
        <v>3.77</v>
      </c>
      <c r="O172" t="s">
        <v>24</v>
      </c>
      <c r="P172" s="8">
        <v>6.363636363636363E-2</v>
      </c>
      <c r="Q172" s="8">
        <v>0.8545454545454545</v>
      </c>
    </row>
    <row r="173" spans="1:17" x14ac:dyDescent="0.3">
      <c r="A173" t="s">
        <v>40</v>
      </c>
      <c r="B173">
        <v>99</v>
      </c>
      <c r="C173">
        <v>0</v>
      </c>
      <c r="D173">
        <v>86</v>
      </c>
      <c r="E173">
        <v>13</v>
      </c>
      <c r="F173">
        <v>4</v>
      </c>
      <c r="G173">
        <v>0</v>
      </c>
      <c r="H173">
        <v>1</v>
      </c>
      <c r="I173">
        <v>0</v>
      </c>
      <c r="J173">
        <v>86.87</v>
      </c>
      <c r="K173">
        <v>0</v>
      </c>
      <c r="L173">
        <v>90</v>
      </c>
      <c r="M173">
        <v>9</v>
      </c>
      <c r="N173">
        <v>10</v>
      </c>
      <c r="O173" t="s">
        <v>34</v>
      </c>
      <c r="P173" s="8">
        <v>0</v>
      </c>
      <c r="Q173" s="8">
        <v>0.86868686868686873</v>
      </c>
    </row>
    <row r="174" spans="1:17" x14ac:dyDescent="0.3">
      <c r="A174" t="s">
        <v>23</v>
      </c>
      <c r="B174">
        <v>86</v>
      </c>
      <c r="C174">
        <v>3</v>
      </c>
      <c r="D174">
        <v>65</v>
      </c>
      <c r="E174">
        <v>18</v>
      </c>
      <c r="F174">
        <v>4</v>
      </c>
      <c r="G174">
        <v>0</v>
      </c>
      <c r="H174">
        <v>5</v>
      </c>
      <c r="I174">
        <v>3.49</v>
      </c>
      <c r="J174">
        <v>75.58</v>
      </c>
      <c r="K174">
        <v>4.62</v>
      </c>
      <c r="L174">
        <v>76</v>
      </c>
      <c r="M174">
        <v>10</v>
      </c>
      <c r="N174">
        <v>13.16</v>
      </c>
      <c r="O174" t="s">
        <v>24</v>
      </c>
      <c r="P174" s="8">
        <v>3.4883720930232558E-2</v>
      </c>
      <c r="Q174" s="8">
        <v>0.7558139534883721</v>
      </c>
    </row>
    <row r="175" spans="1:17" x14ac:dyDescent="0.3">
      <c r="A175" t="s">
        <v>122</v>
      </c>
      <c r="B175">
        <v>86</v>
      </c>
      <c r="C175">
        <v>1</v>
      </c>
      <c r="D175">
        <v>81</v>
      </c>
      <c r="E175">
        <v>4</v>
      </c>
      <c r="F175">
        <v>0</v>
      </c>
      <c r="G175">
        <v>0</v>
      </c>
      <c r="H175">
        <v>0</v>
      </c>
      <c r="I175">
        <v>1.1599999999999999</v>
      </c>
      <c r="J175">
        <v>94.19</v>
      </c>
      <c r="K175">
        <v>1.23</v>
      </c>
      <c r="L175">
        <v>86</v>
      </c>
      <c r="M175">
        <v>0</v>
      </c>
      <c r="N175">
        <v>0</v>
      </c>
      <c r="O175" t="s">
        <v>18</v>
      </c>
      <c r="P175" s="8">
        <v>1.1627906976744186E-2</v>
      </c>
      <c r="Q175" s="8">
        <v>0.94186046511627908</v>
      </c>
    </row>
    <row r="176" spans="1:17" x14ac:dyDescent="0.3">
      <c r="A176" t="s">
        <v>152</v>
      </c>
      <c r="B176">
        <v>62</v>
      </c>
      <c r="C176">
        <v>0</v>
      </c>
      <c r="D176">
        <v>11</v>
      </c>
      <c r="E176">
        <v>51</v>
      </c>
      <c r="F176">
        <v>0</v>
      </c>
      <c r="G176">
        <v>0</v>
      </c>
      <c r="H176">
        <v>0</v>
      </c>
      <c r="I176">
        <v>0</v>
      </c>
      <c r="J176">
        <v>17.739999999999998</v>
      </c>
      <c r="K176">
        <v>0</v>
      </c>
      <c r="L176">
        <v>19</v>
      </c>
      <c r="M176">
        <v>43</v>
      </c>
      <c r="N176">
        <v>37.975000000000001</v>
      </c>
      <c r="O176" t="s">
        <v>28</v>
      </c>
      <c r="P176" s="8">
        <v>0</v>
      </c>
      <c r="Q176" s="8">
        <v>0.17741935483870969</v>
      </c>
    </row>
    <row r="177" spans="1:17" x14ac:dyDescent="0.3">
      <c r="A177" t="s">
        <v>164</v>
      </c>
      <c r="B177">
        <v>52</v>
      </c>
      <c r="C177">
        <v>0</v>
      </c>
      <c r="D177">
        <v>39</v>
      </c>
      <c r="E177">
        <v>13</v>
      </c>
      <c r="F177">
        <v>0</v>
      </c>
      <c r="G177">
        <v>0</v>
      </c>
      <c r="H177">
        <v>0</v>
      </c>
      <c r="I177">
        <v>0</v>
      </c>
      <c r="J177">
        <v>75</v>
      </c>
      <c r="K177">
        <v>0</v>
      </c>
      <c r="L177">
        <v>50</v>
      </c>
      <c r="M177">
        <v>2</v>
      </c>
      <c r="N177">
        <v>4</v>
      </c>
      <c r="O177" t="s">
        <v>24</v>
      </c>
      <c r="P177" s="8">
        <v>0</v>
      </c>
      <c r="Q177" s="8">
        <v>0.75</v>
      </c>
    </row>
    <row r="178" spans="1:17" x14ac:dyDescent="0.3">
      <c r="A178" t="s">
        <v>38</v>
      </c>
      <c r="B178">
        <v>48</v>
      </c>
      <c r="C178">
        <v>2</v>
      </c>
      <c r="D178">
        <v>26</v>
      </c>
      <c r="E178">
        <v>20</v>
      </c>
      <c r="F178">
        <v>0</v>
      </c>
      <c r="G178">
        <v>0</v>
      </c>
      <c r="H178">
        <v>0</v>
      </c>
      <c r="I178">
        <v>4.17</v>
      </c>
      <c r="J178">
        <v>54.17</v>
      </c>
      <c r="K178">
        <v>7.69</v>
      </c>
      <c r="L178">
        <v>40</v>
      </c>
      <c r="M178">
        <v>8</v>
      </c>
      <c r="N178">
        <v>20</v>
      </c>
      <c r="O178" t="s">
        <v>24</v>
      </c>
      <c r="P178" s="8">
        <v>4.1666666666666664E-2</v>
      </c>
      <c r="Q178" s="8">
        <v>0.54166666666666663</v>
      </c>
    </row>
    <row r="179" spans="1:17" x14ac:dyDescent="0.3">
      <c r="A179" t="s">
        <v>81</v>
      </c>
      <c r="B179">
        <v>27</v>
      </c>
      <c r="C179">
        <v>0</v>
      </c>
      <c r="D179">
        <v>18</v>
      </c>
      <c r="E179">
        <v>9</v>
      </c>
      <c r="F179">
        <v>0</v>
      </c>
      <c r="G179">
        <v>0</v>
      </c>
      <c r="H179">
        <v>0</v>
      </c>
      <c r="I179">
        <v>0</v>
      </c>
      <c r="J179">
        <v>66.67</v>
      </c>
      <c r="K179">
        <v>0</v>
      </c>
      <c r="L179">
        <v>27</v>
      </c>
      <c r="M179">
        <v>0</v>
      </c>
      <c r="N179">
        <v>0</v>
      </c>
      <c r="O179" t="s">
        <v>28</v>
      </c>
      <c r="P179" s="8">
        <v>0</v>
      </c>
      <c r="Q179" s="8">
        <v>0.66666666666666663</v>
      </c>
    </row>
    <row r="180" spans="1:17" x14ac:dyDescent="0.3">
      <c r="A180" t="s">
        <v>163</v>
      </c>
      <c r="B180">
        <v>24</v>
      </c>
      <c r="C180">
        <v>0</v>
      </c>
      <c r="D180">
        <v>22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91.67</v>
      </c>
      <c r="K180">
        <v>0</v>
      </c>
      <c r="L180">
        <v>23</v>
      </c>
      <c r="M180">
        <v>1</v>
      </c>
      <c r="N180">
        <v>4.3499999999999996</v>
      </c>
      <c r="O180" t="s">
        <v>24</v>
      </c>
      <c r="P180" s="8">
        <v>0</v>
      </c>
      <c r="Q180" s="8">
        <v>0.91666666666666663</v>
      </c>
    </row>
    <row r="181" spans="1:17" x14ac:dyDescent="0.3">
      <c r="A181" t="s">
        <v>190</v>
      </c>
      <c r="B181">
        <v>24</v>
      </c>
      <c r="C181">
        <v>0</v>
      </c>
      <c r="D181">
        <v>0</v>
      </c>
      <c r="E181">
        <v>24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24</v>
      </c>
      <c r="M181">
        <v>0</v>
      </c>
      <c r="N181">
        <v>0</v>
      </c>
      <c r="O181" t="s">
        <v>34</v>
      </c>
      <c r="P181" s="8">
        <v>0</v>
      </c>
      <c r="Q181" s="8">
        <v>0</v>
      </c>
    </row>
    <row r="182" spans="1:17" x14ac:dyDescent="0.3">
      <c r="A182" t="s">
        <v>91</v>
      </c>
      <c r="B182">
        <v>23</v>
      </c>
      <c r="C182">
        <v>0</v>
      </c>
      <c r="D182">
        <v>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>
        <v>0</v>
      </c>
      <c r="L182">
        <v>23</v>
      </c>
      <c r="M182">
        <v>0</v>
      </c>
      <c r="N182">
        <v>0</v>
      </c>
      <c r="O182" t="s">
        <v>24</v>
      </c>
      <c r="P182" s="8">
        <v>0</v>
      </c>
      <c r="Q182" s="8">
        <v>1</v>
      </c>
    </row>
    <row r="183" spans="1:17" x14ac:dyDescent="0.3">
      <c r="A183" t="s">
        <v>116</v>
      </c>
      <c r="B183">
        <v>20</v>
      </c>
      <c r="C183">
        <v>0</v>
      </c>
      <c r="D183">
        <v>19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95</v>
      </c>
      <c r="K183">
        <v>0</v>
      </c>
      <c r="L183">
        <v>19</v>
      </c>
      <c r="M183">
        <v>1</v>
      </c>
      <c r="N183">
        <v>5.26</v>
      </c>
      <c r="O183" t="s">
        <v>28</v>
      </c>
      <c r="P183" s="8">
        <v>0</v>
      </c>
      <c r="Q183" s="8">
        <v>0.95</v>
      </c>
    </row>
    <row r="184" spans="1:17" x14ac:dyDescent="0.3">
      <c r="A184" t="s">
        <v>71</v>
      </c>
      <c r="B184">
        <v>18</v>
      </c>
      <c r="C184">
        <v>0</v>
      </c>
      <c r="D184">
        <v>18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100</v>
      </c>
      <c r="K184">
        <v>0</v>
      </c>
      <c r="L184">
        <v>18</v>
      </c>
      <c r="M184">
        <v>0</v>
      </c>
      <c r="N184">
        <v>0</v>
      </c>
      <c r="O184" t="s">
        <v>24</v>
      </c>
      <c r="P184" s="8">
        <v>0</v>
      </c>
      <c r="Q184" s="8">
        <v>1</v>
      </c>
    </row>
    <row r="185" spans="1:17" x14ac:dyDescent="0.3">
      <c r="A185" t="s">
        <v>162</v>
      </c>
      <c r="B185">
        <v>17</v>
      </c>
      <c r="C185">
        <v>0</v>
      </c>
      <c r="D185">
        <v>15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88.24</v>
      </c>
      <c r="K185">
        <v>0</v>
      </c>
      <c r="L185">
        <v>17</v>
      </c>
      <c r="M185">
        <v>0</v>
      </c>
      <c r="N185">
        <v>0</v>
      </c>
      <c r="O185" t="s">
        <v>24</v>
      </c>
      <c r="P185" s="8">
        <v>0</v>
      </c>
      <c r="Q185" s="8">
        <v>0.88235294117647056</v>
      </c>
    </row>
    <row r="186" spans="1:17" x14ac:dyDescent="0.3">
      <c r="A186" t="s">
        <v>90</v>
      </c>
      <c r="B186">
        <v>14</v>
      </c>
      <c r="C186">
        <v>0</v>
      </c>
      <c r="D186">
        <v>13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92.86</v>
      </c>
      <c r="K186">
        <v>0</v>
      </c>
      <c r="L186">
        <v>13</v>
      </c>
      <c r="M186">
        <v>1</v>
      </c>
      <c r="N186">
        <v>7.69</v>
      </c>
      <c r="O186" t="s">
        <v>18</v>
      </c>
      <c r="P186" s="8">
        <v>0</v>
      </c>
      <c r="Q186" s="8">
        <v>0.9285714285714286</v>
      </c>
    </row>
    <row r="187" spans="1:17" x14ac:dyDescent="0.3">
      <c r="A187" t="s">
        <v>97</v>
      </c>
      <c r="B187">
        <v>12</v>
      </c>
      <c r="C187">
        <v>0</v>
      </c>
      <c r="D187">
        <v>12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100</v>
      </c>
      <c r="K187">
        <v>0</v>
      </c>
      <c r="L187">
        <v>12</v>
      </c>
      <c r="M187">
        <v>0</v>
      </c>
      <c r="N187">
        <v>0</v>
      </c>
      <c r="O187" t="s">
        <v>18</v>
      </c>
      <c r="P187" s="8">
        <v>0</v>
      </c>
      <c r="Q187" s="8">
        <v>1</v>
      </c>
    </row>
    <row r="188" spans="1:17" x14ac:dyDescent="0.3">
      <c r="A188" t="s">
        <v>205</v>
      </c>
      <c r="B188">
        <v>10</v>
      </c>
      <c r="C188">
        <v>1</v>
      </c>
      <c r="D188">
        <v>8</v>
      </c>
      <c r="E188">
        <v>1</v>
      </c>
      <c r="F188">
        <v>0</v>
      </c>
      <c r="G188">
        <v>0</v>
      </c>
      <c r="H188">
        <v>0</v>
      </c>
      <c r="I188">
        <v>8.27</v>
      </c>
      <c r="J188">
        <v>80</v>
      </c>
      <c r="K188">
        <v>12.5</v>
      </c>
      <c r="L188">
        <v>10</v>
      </c>
      <c r="M188">
        <v>0</v>
      </c>
      <c r="N188">
        <v>0</v>
      </c>
      <c r="O188" t="s">
        <v>20</v>
      </c>
      <c r="P188" s="8">
        <v>0.1</v>
      </c>
      <c r="Q188" s="8">
        <v>0.8</v>
      </c>
    </row>
    <row r="191" spans="1:17" x14ac:dyDescent="0.3">
      <c r="B191">
        <f>AVERAGE(B2:B188)</f>
        <v>25944.139037433157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03B4-B1E4-46F5-8996-9AD6FA0E6562}">
  <dimension ref="A1:Q188"/>
  <sheetViews>
    <sheetView topLeftCell="G1" workbookViewId="0">
      <selection activeCell="L41" sqref="L41"/>
    </sheetView>
  </sheetViews>
  <sheetFormatPr defaultRowHeight="14.4" x14ac:dyDescent="0.3"/>
  <cols>
    <col min="1" max="1" width="14" bestFit="1" customWidth="1"/>
    <col min="2" max="2" width="12.6640625" bestFit="1" customWidth="1"/>
    <col min="3" max="3" width="16.44140625" bestFit="1" customWidth="1"/>
    <col min="13" max="13" width="14.6640625" customWidth="1"/>
    <col min="14" max="14" width="17.109375" customWidth="1"/>
    <col min="15" max="15" width="14.6640625" customWidth="1"/>
  </cols>
  <sheetData>
    <row r="1" spans="1:17" x14ac:dyDescent="0.3">
      <c r="N1" t="s">
        <v>228</v>
      </c>
      <c r="O1" t="s">
        <v>227</v>
      </c>
    </row>
    <row r="2" spans="1:17" x14ac:dyDescent="0.3">
      <c r="M2" s="8"/>
      <c r="N2" s="8">
        <v>0.30902656459668287</v>
      </c>
      <c r="O2" s="8">
        <v>3.4499315775574385E-2</v>
      </c>
      <c r="P2" s="8"/>
      <c r="Q2" s="8"/>
    </row>
    <row r="3" spans="1:17" x14ac:dyDescent="0.3">
      <c r="A3" s="5" t="s">
        <v>221</v>
      </c>
      <c r="B3" t="s">
        <v>223</v>
      </c>
      <c r="M3" s="8"/>
      <c r="N3" s="8">
        <v>0.75608413941348074</v>
      </c>
      <c r="O3" s="8">
        <v>3.5874097957930291E-2</v>
      </c>
      <c r="P3" s="8"/>
      <c r="Q3" s="8"/>
    </row>
    <row r="4" spans="1:17" x14ac:dyDescent="0.3">
      <c r="A4" s="6" t="s">
        <v>44</v>
      </c>
      <c r="B4" s="7">
        <v>2442375</v>
      </c>
      <c r="M4" s="8"/>
      <c r="N4" s="8">
        <v>0.64264803154979522</v>
      </c>
      <c r="O4" s="8">
        <v>2.2571859631247918E-2</v>
      </c>
      <c r="P4" s="8"/>
      <c r="Q4" s="8"/>
    </row>
    <row r="5" spans="1:17" x14ac:dyDescent="0.3">
      <c r="A5" s="6" t="s">
        <v>57</v>
      </c>
      <c r="B5" s="7">
        <v>347923</v>
      </c>
      <c r="M5" s="8"/>
      <c r="N5" s="8">
        <v>0.73743571533525987</v>
      </c>
      <c r="O5" s="8">
        <v>1.6327080374197972E-2</v>
      </c>
      <c r="P5" s="8"/>
      <c r="Q5" s="8"/>
    </row>
    <row r="6" spans="1:17" x14ac:dyDescent="0.3">
      <c r="A6" s="6" t="s">
        <v>101</v>
      </c>
      <c r="B6" s="7">
        <v>1480073</v>
      </c>
      <c r="M6" s="8"/>
      <c r="N6" s="8">
        <v>0.60753012514115112</v>
      </c>
      <c r="O6" s="8">
        <v>1.5616678710093718E-2</v>
      </c>
      <c r="P6" s="8"/>
      <c r="Q6" s="8"/>
    </row>
    <row r="7" spans="1:17" x14ac:dyDescent="0.3">
      <c r="A7" s="6" t="s">
        <v>103</v>
      </c>
      <c r="B7" s="7">
        <v>293606</v>
      </c>
      <c r="M7" s="8"/>
      <c r="N7" s="8">
        <v>0.7681882429094109</v>
      </c>
      <c r="O7" s="8">
        <v>0.11131030193001576</v>
      </c>
      <c r="P7" s="8"/>
      <c r="Q7" s="8"/>
    </row>
    <row r="8" spans="1:17" x14ac:dyDescent="0.3">
      <c r="A8" s="6" t="s">
        <v>133</v>
      </c>
      <c r="B8" s="7">
        <v>395489</v>
      </c>
      <c r="M8" s="8"/>
      <c r="N8" s="8">
        <v>0.69934593564047753</v>
      </c>
      <c r="O8" s="8">
        <v>4.7259934773181564E-2</v>
      </c>
      <c r="P8" s="8"/>
      <c r="Q8" s="8"/>
    </row>
    <row r="9" spans="1:17" x14ac:dyDescent="0.3">
      <c r="A9" s="6" t="s">
        <v>154</v>
      </c>
      <c r="B9" s="7">
        <v>389717</v>
      </c>
      <c r="M9" s="8"/>
      <c r="N9" s="8">
        <v>0.91961152323933748</v>
      </c>
      <c r="O9" s="8">
        <v>2.6405267832250241E-2</v>
      </c>
      <c r="P9" s="8"/>
      <c r="Q9" s="8"/>
    </row>
    <row r="10" spans="1:17" x14ac:dyDescent="0.3">
      <c r="A10" s="6" t="s">
        <v>160</v>
      </c>
      <c r="B10" s="7">
        <v>816680</v>
      </c>
      <c r="M10" s="8"/>
      <c r="N10" s="8">
        <v>4.7628833176448756E-3</v>
      </c>
      <c r="O10" s="8">
        <v>0.15194824134593712</v>
      </c>
      <c r="P10" s="8"/>
      <c r="Q10" s="8"/>
    </row>
    <row r="11" spans="1:17" x14ac:dyDescent="0.3">
      <c r="A11" s="6" t="s">
        <v>176</v>
      </c>
      <c r="B11" s="7">
        <v>452529</v>
      </c>
      <c r="M11" s="8"/>
      <c r="N11" s="8">
        <v>0.86900131468702957</v>
      </c>
      <c r="O11" s="8">
        <v>5.4195077757266542E-2</v>
      </c>
      <c r="P11" s="8"/>
      <c r="Q11" s="8"/>
    </row>
    <row r="12" spans="1:17" x14ac:dyDescent="0.3">
      <c r="A12" s="6" t="s">
        <v>199</v>
      </c>
      <c r="B12" s="7">
        <v>301708</v>
      </c>
      <c r="M12" s="8"/>
      <c r="N12" s="8">
        <v>0.8787300985456945</v>
      </c>
      <c r="O12" s="8">
        <v>2.1298703192618004E-2</v>
      </c>
      <c r="P12" s="8"/>
      <c r="Q12" s="8"/>
    </row>
    <row r="13" spans="1:17" x14ac:dyDescent="0.3">
      <c r="A13" s="6" t="s">
        <v>195</v>
      </c>
      <c r="B13" s="7">
        <v>4290259</v>
      </c>
      <c r="M13" s="8"/>
      <c r="N13" s="8">
        <v>0.55199856105072664</v>
      </c>
      <c r="O13" s="8">
        <v>0.10436787178668311</v>
      </c>
      <c r="P13" s="8"/>
      <c r="Q13" s="8"/>
    </row>
    <row r="14" spans="1:17" x14ac:dyDescent="0.3">
      <c r="A14" s="6" t="s">
        <v>222</v>
      </c>
      <c r="B14" s="7">
        <v>11210359</v>
      </c>
      <c r="M14" s="8"/>
      <c r="N14" s="8">
        <v>0.8289617526976879</v>
      </c>
      <c r="O14" s="8">
        <v>1.0262741044271086E-2</v>
      </c>
      <c r="P14" s="8"/>
      <c r="Q14" s="8"/>
    </row>
    <row r="15" spans="1:17" x14ac:dyDescent="0.3">
      <c r="M15" s="8"/>
      <c r="N15" s="8">
        <v>0.51015359722443709</v>
      </c>
      <c r="O15" s="8">
        <v>3.4138334740043796E-2</v>
      </c>
      <c r="P15" s="8"/>
      <c r="Q15" s="8"/>
    </row>
    <row r="16" spans="1:17" x14ac:dyDescent="0.3">
      <c r="M16" s="8"/>
      <c r="N16" s="8">
        <v>0.80635115272488078</v>
      </c>
      <c r="O16" s="8">
        <v>0.14256595990027854</v>
      </c>
      <c r="P16" s="8"/>
      <c r="Q16" s="8"/>
    </row>
    <row r="17" spans="1:17" x14ac:dyDescent="0.3">
      <c r="A17" s="5" t="s">
        <v>221</v>
      </c>
      <c r="B17" t="s">
        <v>224</v>
      </c>
      <c r="M17" s="8"/>
      <c r="N17" s="8">
        <v>0.92709861289143203</v>
      </c>
      <c r="O17" s="8">
        <v>2.4799686369863315E-2</v>
      </c>
      <c r="P17" s="8"/>
      <c r="Q17" s="8"/>
    </row>
    <row r="18" spans="1:17" x14ac:dyDescent="0.3">
      <c r="A18" s="6" t="s">
        <v>44</v>
      </c>
      <c r="B18" s="7">
        <v>87618</v>
      </c>
      <c r="M18" s="8"/>
      <c r="N18" s="8">
        <v>0.55556636092385903</v>
      </c>
      <c r="O18" s="8">
        <v>1.3106420598961211E-2</v>
      </c>
      <c r="P18" s="8"/>
      <c r="Q18" s="8"/>
    </row>
    <row r="19" spans="1:17" x14ac:dyDescent="0.3">
      <c r="A19" s="6" t="s">
        <v>83</v>
      </c>
      <c r="B19" s="7">
        <v>30212</v>
      </c>
      <c r="M19" s="8"/>
      <c r="N19" s="8">
        <v>0.36855576532094103</v>
      </c>
      <c r="O19" s="8">
        <v>0.13710790008713331</v>
      </c>
      <c r="P19" s="8"/>
      <c r="Q19" s="8"/>
    </row>
    <row r="20" spans="1:17" x14ac:dyDescent="0.3">
      <c r="A20" s="6" t="s">
        <v>101</v>
      </c>
      <c r="B20" s="7">
        <v>33408</v>
      </c>
      <c r="M20" s="8"/>
      <c r="N20" s="8">
        <v>0.91889412491791878</v>
      </c>
      <c r="O20" s="8">
        <v>4.4058287303487965E-2</v>
      </c>
      <c r="P20" s="8"/>
      <c r="Q20" s="8"/>
    </row>
    <row r="21" spans="1:17" x14ac:dyDescent="0.3">
      <c r="A21" s="6" t="s">
        <v>103</v>
      </c>
      <c r="B21" s="7">
        <v>15912</v>
      </c>
      <c r="M21" s="8"/>
      <c r="N21" s="8">
        <v>0.43350097959573758</v>
      </c>
      <c r="O21" s="8">
        <v>1.8271849763463469E-2</v>
      </c>
      <c r="P21" s="8"/>
      <c r="Q21" s="8"/>
    </row>
    <row r="22" spans="1:17" x14ac:dyDescent="0.3">
      <c r="A22" s="6" t="s">
        <v>107</v>
      </c>
      <c r="B22" s="7">
        <v>35112</v>
      </c>
      <c r="M22" s="8"/>
      <c r="N22" s="8">
        <v>0</v>
      </c>
      <c r="O22" s="8">
        <v>7.6800219821738305E-2</v>
      </c>
      <c r="P22" s="8"/>
      <c r="Q22" s="8"/>
    </row>
    <row r="23" spans="1:17" x14ac:dyDescent="0.3">
      <c r="A23" s="6" t="s">
        <v>133</v>
      </c>
      <c r="B23" s="7">
        <v>44022</v>
      </c>
      <c r="M23" s="8"/>
      <c r="N23" s="8">
        <v>0.68520673269085575</v>
      </c>
      <c r="O23" s="8">
        <v>3.9596749122884932E-2</v>
      </c>
      <c r="P23" s="8"/>
      <c r="Q23" s="8"/>
    </row>
    <row r="24" spans="1:17" x14ac:dyDescent="0.3">
      <c r="A24" s="6" t="s">
        <v>154</v>
      </c>
      <c r="B24" s="7">
        <v>18418</v>
      </c>
      <c r="M24" s="8"/>
      <c r="N24" s="8">
        <v>0.97017254121919394</v>
      </c>
      <c r="O24" s="8">
        <v>1.5055156619250528E-3</v>
      </c>
      <c r="P24" s="8"/>
      <c r="Q24" s="8"/>
    </row>
    <row r="25" spans="1:17" x14ac:dyDescent="0.3">
      <c r="A25" s="6" t="s">
        <v>179</v>
      </c>
      <c r="B25" s="7">
        <v>28432</v>
      </c>
      <c r="M25" s="8"/>
      <c r="N25" s="8">
        <v>0.57997268277120329</v>
      </c>
      <c r="O25" s="8">
        <v>4.8233851430166598E-2</v>
      </c>
      <c r="P25" s="8"/>
      <c r="Q25" s="8"/>
    </row>
    <row r="26" spans="1:17" x14ac:dyDescent="0.3">
      <c r="A26" s="6" t="s">
        <v>199</v>
      </c>
      <c r="B26" s="7">
        <v>45844</v>
      </c>
      <c r="M26" s="8"/>
      <c r="N26" s="8">
        <v>0.37670033087519733</v>
      </c>
      <c r="O26" s="8">
        <v>5.0301680326982547E-2</v>
      </c>
      <c r="P26" s="8"/>
      <c r="Q26" s="8"/>
    </row>
    <row r="27" spans="1:17" x14ac:dyDescent="0.3">
      <c r="A27" s="6" t="s">
        <v>195</v>
      </c>
      <c r="B27" s="7">
        <v>148011</v>
      </c>
      <c r="M27" s="8"/>
      <c r="N27" s="8">
        <v>0.90880702441722461</v>
      </c>
      <c r="O27" s="8">
        <v>5.365106069161011E-2</v>
      </c>
      <c r="P27" s="8"/>
      <c r="Q27" s="8"/>
    </row>
    <row r="28" spans="1:17" x14ac:dyDescent="0.3">
      <c r="A28" s="6" t="s">
        <v>222</v>
      </c>
      <c r="B28" s="7">
        <v>486989</v>
      </c>
      <c r="M28" s="8"/>
      <c r="N28" s="8">
        <v>0.64270862867403833</v>
      </c>
      <c r="O28" s="8">
        <v>6.9109724978735467E-3</v>
      </c>
      <c r="P28" s="8"/>
      <c r="Q28" s="8"/>
    </row>
    <row r="29" spans="1:17" x14ac:dyDescent="0.3">
      <c r="M29" s="8"/>
      <c r="N29" s="8">
        <v>0.32235494880546073</v>
      </c>
      <c r="O29" s="8">
        <v>2.370794734275963E-2</v>
      </c>
      <c r="P29" s="8"/>
      <c r="Q29" s="8"/>
    </row>
    <row r="30" spans="1:17" x14ac:dyDescent="0.3">
      <c r="M30" s="8"/>
      <c r="N30" s="8">
        <v>0.42996020256034301</v>
      </c>
      <c r="O30" s="8">
        <v>6.8160816155542689E-2</v>
      </c>
      <c r="P30" s="8"/>
      <c r="Q30" s="8"/>
    </row>
    <row r="31" spans="1:17" x14ac:dyDescent="0.3">
      <c r="A31" s="5" t="s">
        <v>221</v>
      </c>
      <c r="B31" t="s">
        <v>225</v>
      </c>
      <c r="M31" s="8"/>
      <c r="N31" s="8">
        <v>0</v>
      </c>
      <c r="O31" s="8">
        <v>7.1792934063857922E-2</v>
      </c>
      <c r="P31" s="8"/>
      <c r="Q31" s="8"/>
    </row>
    <row r="32" spans="1:17" x14ac:dyDescent="0.3">
      <c r="A32" s="6" t="s">
        <v>44</v>
      </c>
      <c r="B32" s="7">
        <v>1846641</v>
      </c>
      <c r="M32" s="8"/>
      <c r="N32" s="8">
        <v>0.74006592436865737</v>
      </c>
      <c r="O32" s="8">
        <v>5.1000545043992833E-3</v>
      </c>
      <c r="P32" s="8"/>
      <c r="Q32" s="8"/>
    </row>
    <row r="33" spans="1:17" x14ac:dyDescent="0.3">
      <c r="A33" s="6" t="s">
        <v>57</v>
      </c>
      <c r="B33" s="7">
        <v>319954</v>
      </c>
      <c r="M33" s="8"/>
      <c r="N33" s="8">
        <v>0.30173782329554233</v>
      </c>
      <c r="O33" s="8">
        <v>3.7186889759907839E-2</v>
      </c>
      <c r="P33" s="8"/>
      <c r="Q33" s="8"/>
    </row>
    <row r="34" spans="1:17" x14ac:dyDescent="0.3">
      <c r="A34" s="6" t="s">
        <v>101</v>
      </c>
      <c r="B34" s="7">
        <v>951166</v>
      </c>
      <c r="M34" s="8"/>
      <c r="N34" s="8">
        <v>0.89949591827630815</v>
      </c>
      <c r="O34" s="8">
        <v>7.9998810426610764E-3</v>
      </c>
      <c r="P34" s="8"/>
      <c r="Q34" s="8"/>
    </row>
    <row r="35" spans="1:17" x14ac:dyDescent="0.3">
      <c r="A35" s="6" t="s">
        <v>103</v>
      </c>
      <c r="B35" s="7">
        <v>255144</v>
      </c>
      <c r="M35" s="8"/>
      <c r="N35" s="8">
        <v>0.55445928222248719</v>
      </c>
      <c r="O35" s="8">
        <v>2.4382973649695959E-2</v>
      </c>
      <c r="P35" s="8"/>
      <c r="Q35" s="8"/>
    </row>
    <row r="36" spans="1:17" x14ac:dyDescent="0.3">
      <c r="A36" s="6" t="s">
        <v>133</v>
      </c>
      <c r="B36" s="7">
        <v>303810</v>
      </c>
      <c r="M36" s="8"/>
      <c r="N36" s="8">
        <v>0.26272053953152286</v>
      </c>
      <c r="O36" s="8">
        <v>0.14785933642439936</v>
      </c>
      <c r="P36" s="8"/>
      <c r="Q36" s="8"/>
    </row>
    <row r="37" spans="1:17" x14ac:dyDescent="0.3">
      <c r="A37" s="6" t="s">
        <v>150</v>
      </c>
      <c r="B37" s="7">
        <v>241026</v>
      </c>
      <c r="M37" s="8"/>
      <c r="N37" s="8">
        <v>0.85520123021482164</v>
      </c>
      <c r="O37" s="8">
        <v>6.8034607558365304E-3</v>
      </c>
      <c r="P37" s="8"/>
      <c r="Q37" s="8"/>
    </row>
    <row r="38" spans="1:17" x14ac:dyDescent="0.3">
      <c r="A38" s="6" t="s">
        <v>154</v>
      </c>
      <c r="B38" s="7">
        <v>272547</v>
      </c>
      <c r="M38" s="8"/>
      <c r="N38" s="8">
        <v>0.47078994949809838</v>
      </c>
      <c r="O38" s="8">
        <v>1.688072822495168E-2</v>
      </c>
      <c r="P38" s="8"/>
      <c r="Q38" s="8"/>
    </row>
    <row r="39" spans="1:17" x14ac:dyDescent="0.3">
      <c r="A39" s="6" t="s">
        <v>160</v>
      </c>
      <c r="B39" s="7">
        <v>602249</v>
      </c>
      <c r="M39" s="8"/>
      <c r="N39" s="8">
        <v>0.42405251230757207</v>
      </c>
      <c r="O39" s="8">
        <v>7.407986246776588E-3</v>
      </c>
      <c r="P39" s="8"/>
      <c r="Q39" s="8"/>
    </row>
    <row r="40" spans="1:17" x14ac:dyDescent="0.3">
      <c r="A40" s="6" t="s">
        <v>176</v>
      </c>
      <c r="B40" s="7">
        <v>274925</v>
      </c>
      <c r="M40" s="8"/>
      <c r="N40" s="8">
        <v>0.57104260929006212</v>
      </c>
      <c r="O40" s="8">
        <v>2.1516226685329255E-2</v>
      </c>
      <c r="P40" s="8"/>
      <c r="Q40" s="8"/>
    </row>
    <row r="41" spans="1:17" x14ac:dyDescent="0.3">
      <c r="A41" s="6" t="s">
        <v>195</v>
      </c>
      <c r="B41" s="7">
        <v>1325804</v>
      </c>
      <c r="M41" s="8"/>
      <c r="N41" s="8">
        <v>0.88733798604187442</v>
      </c>
      <c r="O41" s="8">
        <v>5.8299677239468037E-3</v>
      </c>
      <c r="P41" s="8"/>
      <c r="Q41" s="8"/>
    </row>
    <row r="42" spans="1:17" x14ac:dyDescent="0.3">
      <c r="A42" s="6" t="s">
        <v>222</v>
      </c>
      <c r="B42" s="7">
        <v>6393266</v>
      </c>
      <c r="M42" s="8"/>
      <c r="N42" s="8">
        <v>3.5384644187744555E-3</v>
      </c>
      <c r="O42" s="8">
        <v>0.11532772920450078</v>
      </c>
      <c r="P42" s="8"/>
      <c r="Q42" s="8"/>
    </row>
    <row r="43" spans="1:17" x14ac:dyDescent="0.3">
      <c r="M43" s="8"/>
      <c r="N43" s="8">
        <v>0.89877650576340529</v>
      </c>
      <c r="O43" s="8">
        <v>5.3109878437389356E-4</v>
      </c>
      <c r="P43" s="8"/>
      <c r="Q43" s="8"/>
    </row>
    <row r="44" spans="1:17" x14ac:dyDescent="0.3">
      <c r="M44" s="8"/>
      <c r="N44" s="8">
        <v>0.70329430008548877</v>
      </c>
      <c r="O44" s="8">
        <v>3.4175629734189548E-2</v>
      </c>
      <c r="P44" s="8"/>
      <c r="Q44" s="8"/>
    </row>
    <row r="45" spans="1:17" x14ac:dyDescent="0.3">
      <c r="A45" t="s">
        <v>229</v>
      </c>
      <c r="B45" t="s">
        <v>230</v>
      </c>
      <c r="M45" s="8"/>
      <c r="N45" s="8">
        <v>0.56193629907193587</v>
      </c>
      <c r="O45" s="8">
        <v>4.805890810857915E-2</v>
      </c>
      <c r="P45" s="8"/>
      <c r="Q45" s="8"/>
    </row>
    <row r="46" spans="1:17" x14ac:dyDescent="0.3">
      <c r="A46" s="6" t="s">
        <v>44</v>
      </c>
      <c r="B46" s="7">
        <v>508116</v>
      </c>
      <c r="I46" s="7"/>
      <c r="M46" s="8"/>
      <c r="N46" s="8">
        <v>0.71630360414045779</v>
      </c>
      <c r="O46" s="8">
        <v>3.8866450374097861E-2</v>
      </c>
      <c r="P46" s="8"/>
      <c r="Q46" s="8"/>
    </row>
    <row r="47" spans="1:17" x14ac:dyDescent="0.3">
      <c r="A47" s="6" t="s">
        <v>53</v>
      </c>
      <c r="B47" s="7">
        <v>107514</v>
      </c>
      <c r="I47" s="7"/>
      <c r="M47" s="8"/>
      <c r="N47" s="8">
        <v>0.75701580572323857</v>
      </c>
      <c r="O47" s="8">
        <v>3.8615731993917331E-2</v>
      </c>
      <c r="P47" s="8"/>
      <c r="Q47" s="8"/>
    </row>
    <row r="48" spans="1:17" x14ac:dyDescent="0.3">
      <c r="A48" s="6" t="s">
        <v>59</v>
      </c>
      <c r="B48" s="7">
        <v>117163</v>
      </c>
      <c r="I48" s="7"/>
      <c r="M48" s="8"/>
      <c r="N48" s="8">
        <v>0.44203496843127732</v>
      </c>
      <c r="O48" s="8">
        <v>2.0883924235065566E-2</v>
      </c>
      <c r="P48" s="8"/>
      <c r="Q48" s="8"/>
    </row>
    <row r="49" spans="1:17" x14ac:dyDescent="0.3">
      <c r="A49" s="6" t="s">
        <v>83</v>
      </c>
      <c r="B49" s="7">
        <v>108928</v>
      </c>
      <c r="M49" s="8"/>
      <c r="N49" s="8">
        <v>0.12679600412672051</v>
      </c>
      <c r="O49" s="8">
        <v>2.9339976346845827E-2</v>
      </c>
      <c r="P49" s="8"/>
      <c r="Q49" s="8"/>
    </row>
    <row r="50" spans="1:17" x14ac:dyDescent="0.3">
      <c r="A50" s="6" t="s">
        <v>101</v>
      </c>
      <c r="B50" s="7">
        <v>495499</v>
      </c>
      <c r="M50" s="8"/>
      <c r="N50" s="8">
        <v>0.91459399219897675</v>
      </c>
      <c r="O50" s="8">
        <v>3.5712476571602247E-3</v>
      </c>
      <c r="P50" s="8"/>
      <c r="Q50" s="8"/>
    </row>
    <row r="51" spans="1:17" x14ac:dyDescent="0.3">
      <c r="A51" s="6" t="s">
        <v>154</v>
      </c>
      <c r="B51" s="7">
        <v>98752</v>
      </c>
      <c r="M51" s="8"/>
      <c r="N51" s="8">
        <v>0.71315859855576358</v>
      </c>
      <c r="O51" s="8">
        <v>1.901577962021931E-2</v>
      </c>
      <c r="P51" s="8"/>
      <c r="Q51" s="8"/>
    </row>
    <row r="52" spans="1:17" x14ac:dyDescent="0.3">
      <c r="A52" s="6" t="s">
        <v>160</v>
      </c>
      <c r="B52" s="7">
        <v>201097</v>
      </c>
      <c r="M52" s="8"/>
      <c r="N52" s="8">
        <v>0.69486804732096075</v>
      </c>
      <c r="O52" s="8">
        <v>3.4994346854920991E-2</v>
      </c>
      <c r="P52" s="8"/>
      <c r="Q52" s="8"/>
    </row>
    <row r="53" spans="1:17" x14ac:dyDescent="0.3">
      <c r="A53" s="6" t="s">
        <v>176</v>
      </c>
      <c r="B53" s="7">
        <v>170537</v>
      </c>
      <c r="M53" s="8"/>
      <c r="N53" s="8">
        <v>0.89624967369550712</v>
      </c>
      <c r="O53" s="8">
        <v>5.7371581054036024E-2</v>
      </c>
      <c r="P53" s="8"/>
      <c r="Q53" s="8"/>
    </row>
    <row r="54" spans="1:17" x14ac:dyDescent="0.3">
      <c r="A54" s="6" t="s">
        <v>199</v>
      </c>
      <c r="B54" s="7">
        <v>254427</v>
      </c>
      <c r="M54" s="8"/>
      <c r="N54" s="8">
        <v>0.88630145134427785</v>
      </c>
      <c r="O54" s="8">
        <v>4.9964311206281229E-3</v>
      </c>
      <c r="P54" s="8"/>
      <c r="Q54" s="8"/>
    </row>
    <row r="55" spans="1:17" x14ac:dyDescent="0.3">
      <c r="A55" s="6" t="s">
        <v>195</v>
      </c>
      <c r="B55" s="7">
        <v>2816444</v>
      </c>
      <c r="M55" s="8"/>
      <c r="N55" s="8">
        <v>0.63686328688130711</v>
      </c>
      <c r="O55" s="8">
        <v>3.9073762614127823E-2</v>
      </c>
      <c r="P55" s="8"/>
      <c r="Q55" s="8"/>
    </row>
    <row r="56" spans="1:17" x14ac:dyDescent="0.3">
      <c r="M56" s="8"/>
      <c r="N56" s="8">
        <v>0.70547813242566304</v>
      </c>
      <c r="O56" s="8">
        <v>3.2046753580373774E-2</v>
      </c>
      <c r="P56" s="8"/>
      <c r="Q56" s="8"/>
    </row>
    <row r="57" spans="1:17" x14ac:dyDescent="0.3">
      <c r="M57" s="8"/>
      <c r="N57" s="8">
        <v>0.76338435262431847</v>
      </c>
      <c r="O57" s="8">
        <v>1.389345069959929E-2</v>
      </c>
      <c r="P57" s="8"/>
      <c r="Q57" s="8"/>
    </row>
    <row r="58" spans="1:17" x14ac:dyDescent="0.3">
      <c r="M58" s="8"/>
      <c r="N58" s="8">
        <v>0.67339934937260926</v>
      </c>
      <c r="O58" s="8">
        <v>4.1575805240767885E-2</v>
      </c>
      <c r="P58" s="8"/>
      <c r="Q58" s="8"/>
    </row>
    <row r="59" spans="1:17" x14ac:dyDescent="0.3">
      <c r="M59" s="8"/>
      <c r="N59" s="8">
        <v>0.90236366445234051</v>
      </c>
      <c r="O59" s="8">
        <v>6.8129151861578863E-2</v>
      </c>
      <c r="P59" s="8"/>
      <c r="Q59" s="8"/>
    </row>
    <row r="60" spans="1:17" x14ac:dyDescent="0.3">
      <c r="M60" s="8"/>
      <c r="N60" s="8">
        <v>0</v>
      </c>
      <c r="O60" s="8">
        <v>2.2492854479930408E-2</v>
      </c>
      <c r="P60" s="8"/>
      <c r="Q60" s="8"/>
    </row>
    <row r="61" spans="1:17" x14ac:dyDescent="0.3">
      <c r="A61" t="s">
        <v>1</v>
      </c>
      <c r="B61" s="7">
        <v>16480485</v>
      </c>
      <c r="M61" s="8"/>
      <c r="N61" s="8">
        <v>0.69767642739915348</v>
      </c>
      <c r="O61" s="8">
        <v>3.2305433186490456E-2</v>
      </c>
      <c r="P61" s="8"/>
      <c r="Q61" s="8"/>
    </row>
    <row r="62" spans="1:17" x14ac:dyDescent="0.3">
      <c r="A62" t="s">
        <v>2</v>
      </c>
      <c r="B62" s="7">
        <v>654036</v>
      </c>
      <c r="M62" s="8"/>
      <c r="N62" s="8">
        <v>0.55042670564383045</v>
      </c>
      <c r="O62" s="8">
        <v>5.7051251827054551E-3</v>
      </c>
      <c r="P62" s="8"/>
      <c r="Q62" s="8"/>
    </row>
    <row r="63" spans="1:17" x14ac:dyDescent="0.3">
      <c r="A63" t="s">
        <v>3</v>
      </c>
      <c r="B63" s="7">
        <v>9468087</v>
      </c>
      <c r="M63" s="8"/>
      <c r="N63" s="8">
        <v>0.79250251352515921</v>
      </c>
      <c r="O63" s="8">
        <v>1.5129027624838417E-2</v>
      </c>
      <c r="P63" s="8"/>
      <c r="Q63" s="8"/>
    </row>
    <row r="64" spans="1:17" x14ac:dyDescent="0.3">
      <c r="M64" s="8"/>
      <c r="N64" s="8">
        <v>0.88753769821967121</v>
      </c>
      <c r="O64" s="8">
        <v>3.4682362097480303E-2</v>
      </c>
      <c r="P64" s="8"/>
      <c r="Q64" s="8"/>
    </row>
    <row r="65" spans="13:17" x14ac:dyDescent="0.3">
      <c r="M65" s="8"/>
      <c r="N65" s="8">
        <v>0.73346843003412965</v>
      </c>
      <c r="O65" s="8">
        <v>2.5597269624573378E-3</v>
      </c>
      <c r="P65" s="8"/>
      <c r="Q65" s="8"/>
    </row>
    <row r="66" spans="13:17" x14ac:dyDescent="0.3">
      <c r="M66" s="8"/>
      <c r="N66" s="8">
        <v>0.4357719054242003</v>
      </c>
      <c r="O66" s="8">
        <v>1.5855354659248956E-2</v>
      </c>
      <c r="P66" s="8"/>
      <c r="Q66" s="8"/>
    </row>
    <row r="67" spans="13:17" x14ac:dyDescent="0.3">
      <c r="M67" s="8"/>
      <c r="N67" s="8">
        <v>0.84973699590882523</v>
      </c>
      <c r="O67" s="8">
        <v>2.2852133255406196E-2</v>
      </c>
      <c r="P67" s="8"/>
      <c r="Q67" s="8"/>
    </row>
    <row r="68" spans="13:17" x14ac:dyDescent="0.3">
      <c r="M68" s="8"/>
      <c r="N68" s="8">
        <v>0.62290467850888165</v>
      </c>
      <c r="O68" s="8">
        <v>9.1318488866649981E-3</v>
      </c>
      <c r="P68" s="8"/>
      <c r="Q68" s="8"/>
    </row>
    <row r="69" spans="13:17" x14ac:dyDescent="0.3">
      <c r="M69" s="8"/>
      <c r="N69" s="8">
        <v>0.24139890158449592</v>
      </c>
      <c r="O69" s="8">
        <v>7.2596426993245377E-3</v>
      </c>
      <c r="P69" s="8"/>
      <c r="Q69" s="8"/>
    </row>
    <row r="70" spans="13:17" x14ac:dyDescent="0.3">
      <c r="M70" s="8"/>
      <c r="N70" s="8">
        <v>0.66183328010220377</v>
      </c>
      <c r="O70" s="8">
        <v>6.1322261258383902E-3</v>
      </c>
      <c r="P70" s="8"/>
      <c r="Q70" s="8"/>
    </row>
    <row r="71" spans="13:17" x14ac:dyDescent="0.3">
      <c r="M71" s="8"/>
      <c r="N71" s="8">
        <v>0.7365300335137922</v>
      </c>
      <c r="O71" s="8">
        <v>2.4039700953854087E-2</v>
      </c>
      <c r="P71" s="8"/>
      <c r="Q71" s="8"/>
    </row>
    <row r="72" spans="13:17" x14ac:dyDescent="0.3">
      <c r="M72" s="8"/>
      <c r="N72" s="8">
        <v>0.60844278899562176</v>
      </c>
      <c r="O72" s="8">
        <v>1.0912892896817617E-2</v>
      </c>
      <c r="P72" s="8"/>
      <c r="Q72" s="8"/>
    </row>
    <row r="73" spans="13:17" x14ac:dyDescent="0.3">
      <c r="M73" s="8"/>
      <c r="N73" s="8">
        <v>0.51732623877618888</v>
      </c>
      <c r="O73" s="8">
        <v>2.7136681077485868E-2</v>
      </c>
      <c r="P73" s="8"/>
      <c r="Q73" s="8"/>
    </row>
    <row r="74" spans="13:17" x14ac:dyDescent="0.3">
      <c r="M74" s="8"/>
      <c r="N74" s="8">
        <v>0.43899085722142023</v>
      </c>
      <c r="O74" s="8">
        <v>1.5673334708187256E-2</v>
      </c>
      <c r="P74" s="8"/>
      <c r="Q74" s="8"/>
    </row>
    <row r="75" spans="13:17" x14ac:dyDescent="0.3">
      <c r="M75" s="8"/>
      <c r="N75" s="8">
        <v>0.91579243821727807</v>
      </c>
      <c r="O75" s="8">
        <v>2.1122298106033936E-2</v>
      </c>
      <c r="P75" s="8"/>
      <c r="Q75" s="8"/>
    </row>
    <row r="76" spans="13:17" x14ac:dyDescent="0.3">
      <c r="M76" s="8"/>
      <c r="N76" s="8">
        <v>0.91599447714555626</v>
      </c>
      <c r="O76" s="8">
        <v>4.454618123682872E-2</v>
      </c>
      <c r="P76" s="8"/>
      <c r="Q76" s="8"/>
    </row>
    <row r="77" spans="13:17" x14ac:dyDescent="0.3">
      <c r="M77" s="8"/>
      <c r="N77" s="8">
        <v>0.51987044817927175</v>
      </c>
      <c r="O77" s="8">
        <v>6.3025210084033612E-2</v>
      </c>
      <c r="P77" s="8"/>
      <c r="Q77" s="8"/>
    </row>
    <row r="78" spans="13:17" x14ac:dyDescent="0.3">
      <c r="M78" s="8"/>
      <c r="N78" s="8">
        <v>0.52584502400903865</v>
      </c>
      <c r="O78" s="8">
        <v>3.2671123246398641E-2</v>
      </c>
      <c r="P78" s="8"/>
      <c r="Q78" s="8"/>
    </row>
    <row r="79" spans="13:17" x14ac:dyDescent="0.3">
      <c r="M79" s="8"/>
      <c r="N79" s="8">
        <v>0.35326240466999342</v>
      </c>
      <c r="O79" s="8">
        <v>7.3439412484700125E-3</v>
      </c>
      <c r="P79" s="8"/>
      <c r="Q79" s="8"/>
    </row>
    <row r="80" spans="13:17" x14ac:dyDescent="0.3">
      <c r="M80" s="8"/>
      <c r="N80" s="8">
        <v>0.46961325966850831</v>
      </c>
      <c r="O80" s="8">
        <v>2.8005334349399887E-2</v>
      </c>
      <c r="P80" s="8"/>
      <c r="Q80" s="8"/>
    </row>
    <row r="81" spans="13:17" x14ac:dyDescent="0.3">
      <c r="M81" s="8"/>
      <c r="N81" s="8">
        <v>0.54479584842847351</v>
      </c>
      <c r="O81" s="8">
        <v>4.5628121022226575E-2</v>
      </c>
      <c r="P81" s="8"/>
      <c r="Q81" s="8"/>
    </row>
    <row r="82" spans="13:17" x14ac:dyDescent="0.3">
      <c r="M82" s="8"/>
      <c r="N82" s="8">
        <v>0.66335518230233514</v>
      </c>
      <c r="O82" s="8">
        <v>1.9868906185989348E-2</v>
      </c>
      <c r="P82" s="8"/>
      <c r="Q82" s="8"/>
    </row>
    <row r="83" spans="13:17" x14ac:dyDescent="0.3">
      <c r="M83" s="8"/>
      <c r="N83" s="8">
        <v>0.6460268317853457</v>
      </c>
      <c r="O83" s="8">
        <v>9.3911248710010324E-3</v>
      </c>
      <c r="P83" s="8"/>
      <c r="Q83" s="8"/>
    </row>
    <row r="84" spans="13:17" x14ac:dyDescent="0.3">
      <c r="M84" s="8"/>
      <c r="N84" s="8">
        <v>0.95838808585194923</v>
      </c>
      <c r="O84" s="8">
        <v>2.7923784494086726E-2</v>
      </c>
      <c r="P84" s="8"/>
      <c r="Q84" s="8"/>
    </row>
    <row r="85" spans="13:17" x14ac:dyDescent="0.3">
      <c r="M85" s="8"/>
      <c r="N85" s="8">
        <v>0.96597035040431267</v>
      </c>
      <c r="O85" s="8">
        <v>1.3926325247079964E-2</v>
      </c>
      <c r="P85" s="8"/>
      <c r="Q85" s="8"/>
    </row>
    <row r="86" spans="13:17" x14ac:dyDescent="0.3">
      <c r="M86" s="8"/>
      <c r="N86" s="8">
        <v>0.64450474898236088</v>
      </c>
      <c r="O86" s="8">
        <v>2.3518769787426504E-2</v>
      </c>
      <c r="P86" s="8"/>
      <c r="Q86" s="8"/>
    </row>
    <row r="87" spans="13:17" x14ac:dyDescent="0.3">
      <c r="M87" s="8"/>
      <c r="N87" s="8">
        <v>0.54323485768244972</v>
      </c>
      <c r="O87" s="8">
        <v>2.4956158100634021E-2</v>
      </c>
      <c r="P87" s="8"/>
      <c r="Q87" s="8"/>
    </row>
    <row r="88" spans="13:17" x14ac:dyDescent="0.3">
      <c r="M88" s="8"/>
      <c r="N88" s="8">
        <v>0.93538794268721281</v>
      </c>
      <c r="O88" s="8">
        <v>4.4471478778048121E-2</v>
      </c>
      <c r="P88" s="8"/>
      <c r="Q88" s="8"/>
    </row>
    <row r="89" spans="13:17" x14ac:dyDescent="0.3">
      <c r="M89" s="8"/>
      <c r="N89" s="8">
        <v>0.59468664850136244</v>
      </c>
      <c r="O89" s="8">
        <v>2.1525885558583105E-2</v>
      </c>
      <c r="P89" s="8"/>
      <c r="Q89" s="8"/>
    </row>
    <row r="90" spans="13:17" x14ac:dyDescent="0.3">
      <c r="M90" s="8"/>
      <c r="N90" s="8">
        <v>0.83317208016586042</v>
      </c>
      <c r="O90" s="8">
        <v>8.2930200414651004E-3</v>
      </c>
      <c r="P90" s="8"/>
      <c r="Q90" s="8"/>
    </row>
    <row r="91" spans="13:17" x14ac:dyDescent="0.3">
      <c r="M91" s="8"/>
      <c r="N91" s="8">
        <v>0.65127277785505633</v>
      </c>
      <c r="O91" s="8">
        <v>6.815968841285297E-3</v>
      </c>
      <c r="P91" s="8"/>
      <c r="Q91" s="8"/>
    </row>
    <row r="92" spans="13:17" x14ac:dyDescent="0.3">
      <c r="M92" s="8"/>
      <c r="N92" s="8">
        <v>0.88688873139617297</v>
      </c>
      <c r="O92" s="8">
        <v>6.3784549964564135E-3</v>
      </c>
      <c r="P92" s="8"/>
      <c r="Q92" s="8"/>
    </row>
    <row r="93" spans="13:17" x14ac:dyDescent="0.3">
      <c r="M93" s="8"/>
      <c r="N93" s="8">
        <v>0.763328587248853</v>
      </c>
      <c r="O93" s="8">
        <v>1.7718715393133997E-2</v>
      </c>
      <c r="P93" s="8"/>
      <c r="Q93" s="8"/>
    </row>
    <row r="94" spans="13:17" x14ac:dyDescent="0.3">
      <c r="M94" s="8"/>
      <c r="N94" s="8">
        <v>0.74951675257731953</v>
      </c>
      <c r="O94" s="8">
        <v>2.5128865979381444E-2</v>
      </c>
      <c r="P94" s="8"/>
      <c r="Q94" s="8"/>
    </row>
    <row r="95" spans="13:17" x14ac:dyDescent="0.3">
      <c r="M95" s="8"/>
      <c r="N95" s="8">
        <v>0.98379126309547338</v>
      </c>
      <c r="O95" s="8">
        <v>1.1464716347104172E-2</v>
      </c>
      <c r="P95" s="8"/>
      <c r="Q95" s="8"/>
    </row>
    <row r="96" spans="13:17" x14ac:dyDescent="0.3">
      <c r="M96" s="8"/>
      <c r="N96" s="8">
        <v>0.80639213275968036</v>
      </c>
      <c r="O96" s="8">
        <v>2.8477770948576113E-2</v>
      </c>
      <c r="P96" s="8"/>
      <c r="Q96" s="8"/>
    </row>
    <row r="97" spans="13:17" x14ac:dyDescent="0.3">
      <c r="M97" s="8"/>
      <c r="N97" s="8">
        <v>0.5625</v>
      </c>
      <c r="O97" s="8">
        <v>2.9508196721311476E-2</v>
      </c>
      <c r="P97" s="8"/>
      <c r="Q97" s="8"/>
    </row>
    <row r="98" spans="13:17" x14ac:dyDescent="0.3">
      <c r="M98" s="8"/>
      <c r="N98" s="8">
        <v>0.33616003479017176</v>
      </c>
      <c r="O98" s="8">
        <v>1.2828875842574472E-2</v>
      </c>
      <c r="P98" s="8"/>
      <c r="Q98" s="8"/>
    </row>
    <row r="99" spans="13:17" x14ac:dyDescent="0.3">
      <c r="M99" s="8"/>
      <c r="N99" s="8">
        <v>0.61840949033391912</v>
      </c>
      <c r="O99" s="8">
        <v>3.0755711775043937E-2</v>
      </c>
      <c r="P99" s="8"/>
      <c r="Q99" s="8"/>
    </row>
    <row r="100" spans="13:17" x14ac:dyDescent="0.3">
      <c r="M100" s="8"/>
      <c r="N100" s="8">
        <v>0.63874230430958667</v>
      </c>
      <c r="O100" s="8">
        <v>9.4547053649956022E-3</v>
      </c>
      <c r="P100" s="8"/>
      <c r="Q100" s="8"/>
    </row>
    <row r="101" spans="13:17" x14ac:dyDescent="0.3">
      <c r="M101" s="8"/>
      <c r="N101" s="8">
        <v>0.74842625899280579</v>
      </c>
      <c r="O101" s="8">
        <v>0.13399280575539568</v>
      </c>
      <c r="P101" s="8"/>
      <c r="Q101" s="8"/>
    </row>
    <row r="102" spans="13:17" x14ac:dyDescent="0.3">
      <c r="M102" s="8"/>
      <c r="N102" s="8">
        <v>0.32505322924059615</v>
      </c>
      <c r="O102" s="8">
        <v>4.7788029335225926E-2</v>
      </c>
      <c r="P102" s="8"/>
      <c r="Q102" s="8"/>
    </row>
    <row r="103" spans="13:17" x14ac:dyDescent="0.3">
      <c r="M103" s="8"/>
      <c r="N103" s="8">
        <v>0.44023699124162802</v>
      </c>
      <c r="O103" s="8">
        <v>1.3137557959814529E-2</v>
      </c>
      <c r="P103" s="8"/>
      <c r="Q103" s="8"/>
    </row>
    <row r="104" spans="13:17" x14ac:dyDescent="0.3">
      <c r="M104" s="8"/>
      <c r="N104" s="8">
        <v>0.44896288209606988</v>
      </c>
      <c r="O104" s="8">
        <v>2.7019650655021835E-2</v>
      </c>
      <c r="P104" s="8"/>
      <c r="Q104" s="8"/>
    </row>
    <row r="105" spans="13:17" x14ac:dyDescent="0.3">
      <c r="M105" s="8"/>
      <c r="N105" s="8">
        <v>0.72462925268973544</v>
      </c>
      <c r="O105" s="8">
        <v>3.1404478045943589E-2</v>
      </c>
      <c r="P105" s="8"/>
      <c r="Q105" s="8"/>
    </row>
    <row r="106" spans="13:17" x14ac:dyDescent="0.3">
      <c r="M106" s="8"/>
      <c r="N106" s="8">
        <v>0.75601068566340157</v>
      </c>
      <c r="O106" s="8">
        <v>4.4523597506678537E-3</v>
      </c>
      <c r="P106" s="8"/>
      <c r="Q106" s="8"/>
    </row>
    <row r="107" spans="13:17" x14ac:dyDescent="0.3">
      <c r="M107" s="8"/>
      <c r="N107" s="8">
        <v>0.94358507734303909</v>
      </c>
      <c r="O107" s="8">
        <v>1.7591750075826508E-2</v>
      </c>
      <c r="P107" s="8"/>
      <c r="Q107" s="8"/>
    </row>
    <row r="108" spans="13:17" x14ac:dyDescent="0.3">
      <c r="M108" s="8"/>
      <c r="N108" s="8">
        <v>0.25906249999999997</v>
      </c>
      <c r="O108" s="8">
        <v>1.6875000000000001E-2</v>
      </c>
      <c r="P108" s="8"/>
      <c r="Q108" s="8"/>
    </row>
    <row r="109" spans="13:17" x14ac:dyDescent="0.3">
      <c r="M109" s="8"/>
      <c r="N109" s="8">
        <v>0.48279098873591991</v>
      </c>
      <c r="O109" s="8">
        <v>2.9098873591989989E-2</v>
      </c>
      <c r="P109" s="8"/>
      <c r="Q109" s="8"/>
    </row>
    <row r="110" spans="13:17" x14ac:dyDescent="0.3">
      <c r="M110" s="8"/>
      <c r="N110" s="8">
        <v>0.27417779225008143</v>
      </c>
      <c r="O110" s="8">
        <v>1.6606968414197329E-2</v>
      </c>
      <c r="P110" s="8"/>
      <c r="Q110" s="8"/>
    </row>
    <row r="111" spans="13:17" x14ac:dyDescent="0.3">
      <c r="M111" s="8"/>
      <c r="N111" s="8">
        <v>0.27964051157967507</v>
      </c>
      <c r="O111" s="8">
        <v>1.5554787417905289E-2</v>
      </c>
      <c r="P111" s="8"/>
      <c r="Q111" s="8"/>
    </row>
    <row r="112" spans="13:17" x14ac:dyDescent="0.3">
      <c r="M112" s="8"/>
      <c r="N112" s="8">
        <v>0.20410328970640254</v>
      </c>
      <c r="O112" s="8">
        <v>2.2638839759462327E-2</v>
      </c>
      <c r="P112" s="8"/>
      <c r="Q112" s="8"/>
    </row>
    <row r="113" spans="13:17" x14ac:dyDescent="0.3">
      <c r="M113" s="8"/>
      <c r="N113" s="8">
        <v>0.75614973262032081</v>
      </c>
      <c r="O113" s="8">
        <v>3.9215686274509803E-3</v>
      </c>
      <c r="P113" s="8"/>
      <c r="Q113" s="8"/>
    </row>
    <row r="114" spans="13:17" x14ac:dyDescent="0.3">
      <c r="M114" s="8"/>
      <c r="N114" s="8">
        <v>0.20044378698224852</v>
      </c>
      <c r="O114" s="8">
        <v>1.3313609467455622E-2</v>
      </c>
      <c r="P114" s="8"/>
      <c r="Q114" s="8"/>
    </row>
    <row r="115" spans="13:17" x14ac:dyDescent="0.3">
      <c r="M115" s="8"/>
      <c r="N115" s="8">
        <v>0.92851500789889418</v>
      </c>
      <c r="O115" s="8">
        <v>3.4360189573459717E-2</v>
      </c>
      <c r="P115" s="8"/>
      <c r="Q115" s="8"/>
    </row>
    <row r="116" spans="13:17" x14ac:dyDescent="0.3">
      <c r="M116" s="8"/>
      <c r="N116" s="8">
        <v>0.76124154397134902</v>
      </c>
      <c r="O116" s="8">
        <v>4.9343414245921209E-2</v>
      </c>
      <c r="P116" s="8"/>
      <c r="Q116" s="8"/>
    </row>
    <row r="117" spans="13:17" x14ac:dyDescent="0.3">
      <c r="M117" s="8"/>
      <c r="N117" s="8">
        <v>0.66580756013745701</v>
      </c>
      <c r="O117" s="8">
        <v>9.4501718213058413E-3</v>
      </c>
      <c r="P117" s="8"/>
      <c r="Q117" s="8"/>
    </row>
    <row r="118" spans="13:17" x14ac:dyDescent="0.3">
      <c r="M118" s="8"/>
      <c r="N118" s="8">
        <v>0.442573402417962</v>
      </c>
      <c r="O118" s="8">
        <v>1.468048359240069E-2</v>
      </c>
      <c r="P118" s="8"/>
      <c r="Q118" s="8"/>
    </row>
    <row r="119" spans="13:17" x14ac:dyDescent="0.3">
      <c r="M119" s="8"/>
      <c r="N119" s="8">
        <v>0.50976138828633411</v>
      </c>
      <c r="O119" s="8">
        <v>1.9956616052060738E-2</v>
      </c>
      <c r="P119" s="8"/>
      <c r="Q119" s="8"/>
    </row>
    <row r="120" spans="13:17" x14ac:dyDescent="0.3">
      <c r="M120" s="8"/>
      <c r="N120" s="8">
        <v>0.74094452086198992</v>
      </c>
      <c r="O120" s="8">
        <v>1.2838147638697846E-2</v>
      </c>
      <c r="P120" s="8"/>
      <c r="Q120" s="8"/>
    </row>
    <row r="121" spans="13:17" x14ac:dyDescent="0.3">
      <c r="M121" s="8"/>
      <c r="N121" s="8">
        <v>0.83037853378054627</v>
      </c>
      <c r="O121" s="8">
        <v>5.558217537134643E-2</v>
      </c>
      <c r="P121" s="8"/>
      <c r="Q121" s="8"/>
    </row>
    <row r="122" spans="13:17" x14ac:dyDescent="0.3">
      <c r="M122" s="8"/>
      <c r="N122" s="8">
        <v>0.94542772861356927</v>
      </c>
      <c r="O122" s="8">
        <v>3.3923303834808259E-2</v>
      </c>
      <c r="P122" s="8"/>
      <c r="Q122" s="8"/>
    </row>
    <row r="123" spans="13:17" x14ac:dyDescent="0.3">
      <c r="M123" s="8"/>
      <c r="N123" s="8">
        <v>0.80237741456166423</v>
      </c>
      <c r="O123" s="8">
        <v>3.9623576027736501E-2</v>
      </c>
      <c r="P123" s="8"/>
      <c r="Q123" s="8"/>
    </row>
    <row r="124" spans="13:17" x14ac:dyDescent="0.3">
      <c r="M124" s="8"/>
      <c r="N124" s="8">
        <v>0.41095189355168882</v>
      </c>
      <c r="O124" s="8">
        <v>1.3306038894575231E-2</v>
      </c>
      <c r="P124" s="8"/>
      <c r="Q124" s="8"/>
    </row>
    <row r="125" spans="13:17" x14ac:dyDescent="0.3">
      <c r="M125" s="8"/>
      <c r="N125" s="8">
        <v>0.51889302820649286</v>
      </c>
      <c r="O125" s="8">
        <v>2.6609898882384245E-3</v>
      </c>
      <c r="P125" s="8"/>
      <c r="Q125" s="8"/>
    </row>
    <row r="126" spans="13:17" x14ac:dyDescent="0.3">
      <c r="M126" s="8"/>
      <c r="N126" s="8">
        <v>0.98327939590075508</v>
      </c>
      <c r="O126" s="8">
        <v>5.3937432578209281E-3</v>
      </c>
      <c r="P126" s="8"/>
      <c r="Q126" s="8"/>
    </row>
    <row r="127" spans="13:17" x14ac:dyDescent="0.3">
      <c r="M127" s="8"/>
      <c r="N127" s="8">
        <v>5.4801953336950621E-2</v>
      </c>
      <c r="O127" s="8">
        <v>4.3407487791644059E-3</v>
      </c>
      <c r="P127" s="8"/>
      <c r="Q127" s="8"/>
    </row>
    <row r="128" spans="13:17" x14ac:dyDescent="0.3">
      <c r="M128" s="8"/>
      <c r="N128" s="8">
        <v>0.73864273696017946</v>
      </c>
      <c r="O128" s="8">
        <v>3.7016264722378012E-2</v>
      </c>
      <c r="P128" s="8"/>
      <c r="Q128" s="8"/>
    </row>
    <row r="129" spans="13:17" x14ac:dyDescent="0.3">
      <c r="M129" s="8"/>
      <c r="N129" s="8">
        <v>0.58531073446327686</v>
      </c>
      <c r="O129" s="8">
        <v>1.977401129943503E-2</v>
      </c>
      <c r="P129" s="8"/>
      <c r="Q129" s="8"/>
    </row>
    <row r="130" spans="13:17" x14ac:dyDescent="0.3">
      <c r="M130" s="8"/>
      <c r="N130" s="8">
        <v>0</v>
      </c>
      <c r="O130" s="8">
        <v>6.4667842445620223E-3</v>
      </c>
      <c r="P130" s="8"/>
      <c r="Q130" s="8"/>
    </row>
    <row r="131" spans="13:17" x14ac:dyDescent="0.3">
      <c r="M131" s="8"/>
      <c r="N131" s="8">
        <v>0.49260792430514488</v>
      </c>
      <c r="O131" s="8">
        <v>0.28562980484920164</v>
      </c>
      <c r="P131" s="8"/>
      <c r="Q131" s="8"/>
    </row>
    <row r="132" spans="13:17" x14ac:dyDescent="0.3">
      <c r="M132" s="8"/>
      <c r="N132" s="8">
        <v>0.97238278741168915</v>
      </c>
      <c r="O132" s="8">
        <v>1.4129736673089274E-2</v>
      </c>
      <c r="P132" s="8"/>
      <c r="Q132" s="8"/>
    </row>
    <row r="133" spans="13:17" x14ac:dyDescent="0.3">
      <c r="M133" s="8"/>
      <c r="N133" s="8">
        <v>0.62373567093728932</v>
      </c>
      <c r="O133" s="8">
        <v>1.6183412002697236E-2</v>
      </c>
      <c r="P133" s="8"/>
      <c r="Q133" s="8"/>
    </row>
    <row r="134" spans="13:17" x14ac:dyDescent="0.3">
      <c r="M134" s="8"/>
      <c r="N134" s="8">
        <v>0.79518900343642607</v>
      </c>
      <c r="O134" s="8">
        <v>3.4364261168384883E-2</v>
      </c>
      <c r="P134" s="8"/>
      <c r="Q134" s="8"/>
    </row>
    <row r="135" spans="13:17" x14ac:dyDescent="0.3">
      <c r="M135" s="8"/>
      <c r="N135" s="8">
        <v>0.85726004922067267</v>
      </c>
      <c r="O135" s="8">
        <v>2.5430680885972109E-2</v>
      </c>
      <c r="P135" s="8"/>
      <c r="Q135" s="8"/>
    </row>
    <row r="136" spans="13:17" x14ac:dyDescent="0.3">
      <c r="M136" s="8"/>
      <c r="N136" s="8">
        <v>0.79118136439267883</v>
      </c>
      <c r="O136" s="8">
        <v>2.9118136439267885E-2</v>
      </c>
      <c r="P136" s="8"/>
      <c r="Q136" s="8"/>
    </row>
    <row r="137" spans="13:17" x14ac:dyDescent="0.3">
      <c r="M137" s="8"/>
      <c r="N137" s="8">
        <v>0.88520408163265307</v>
      </c>
      <c r="O137" s="8">
        <v>9.3537414965986394E-3</v>
      </c>
      <c r="P137" s="8"/>
      <c r="Q137" s="8"/>
    </row>
    <row r="138" spans="13:17" x14ac:dyDescent="0.3">
      <c r="M138" s="8"/>
      <c r="N138" s="8">
        <v>0.55355612682090827</v>
      </c>
      <c r="O138" s="8">
        <v>6.1696658097686374E-2</v>
      </c>
      <c r="P138" s="8"/>
      <c r="Q138" s="8"/>
    </row>
    <row r="139" spans="13:17" x14ac:dyDescent="0.3">
      <c r="M139" s="8"/>
      <c r="N139" s="8">
        <v>0.81090589270008795</v>
      </c>
      <c r="O139" s="8">
        <v>1.4072119613016711E-2</v>
      </c>
      <c r="P139" s="8"/>
      <c r="Q139" s="8"/>
    </row>
    <row r="140" spans="13:17" x14ac:dyDescent="0.3">
      <c r="M140" s="8"/>
      <c r="N140" s="8">
        <v>0.90724381625441697</v>
      </c>
      <c r="O140" s="8">
        <v>6.0954063604240286E-2</v>
      </c>
      <c r="P140" s="8"/>
      <c r="Q140" s="8"/>
    </row>
    <row r="141" spans="13:17" x14ac:dyDescent="0.3">
      <c r="M141" s="8"/>
      <c r="N141" s="8">
        <v>0.87411347517730498</v>
      </c>
      <c r="O141" s="8">
        <v>1.7730496453900709E-3</v>
      </c>
      <c r="P141" s="8"/>
      <c r="Q141" s="8"/>
    </row>
    <row r="142" spans="13:17" x14ac:dyDescent="0.3">
      <c r="M142" s="8"/>
      <c r="N142" s="8">
        <v>0.8418181818181818</v>
      </c>
      <c r="O142" s="8">
        <v>4.818181818181818E-2</v>
      </c>
      <c r="P142" s="8"/>
      <c r="Q142" s="8"/>
    </row>
    <row r="143" spans="13:17" x14ac:dyDescent="0.3">
      <c r="M143" s="8"/>
      <c r="N143" s="8">
        <v>0.80377358490566042</v>
      </c>
      <c r="O143" s="8">
        <v>1.7924528301886792E-2</v>
      </c>
      <c r="P143" s="8"/>
      <c r="Q143" s="8"/>
    </row>
    <row r="144" spans="13:17" x14ac:dyDescent="0.3">
      <c r="M144" s="8"/>
      <c r="N144" s="8">
        <v>0.25473684210526315</v>
      </c>
      <c r="O144" s="8">
        <v>4.3157894736842103E-2</v>
      </c>
      <c r="P144" s="8"/>
      <c r="Q144" s="8"/>
    </row>
    <row r="145" spans="13:17" x14ac:dyDescent="0.3">
      <c r="M145" s="8"/>
      <c r="N145" s="8">
        <v>0.87852494577006512</v>
      </c>
      <c r="O145" s="8">
        <v>8.1344902386117135E-2</v>
      </c>
      <c r="P145" s="8"/>
      <c r="Q145" s="8"/>
    </row>
    <row r="146" spans="13:17" x14ac:dyDescent="0.3">
      <c r="M146" s="8"/>
      <c r="N146" s="8">
        <v>0.88533627342888643</v>
      </c>
      <c r="O146" s="8">
        <v>5.7331863285556783E-2</v>
      </c>
      <c r="P146" s="8"/>
      <c r="Q146" s="8"/>
    </row>
    <row r="147" spans="13:17" x14ac:dyDescent="0.3">
      <c r="M147" s="8"/>
      <c r="N147" s="8">
        <v>0.69450800915331812</v>
      </c>
      <c r="O147" s="8">
        <v>2.0594965675057208E-2</v>
      </c>
      <c r="P147" s="8"/>
      <c r="Q147" s="8"/>
    </row>
    <row r="148" spans="13:17" x14ac:dyDescent="0.3">
      <c r="M148" s="8"/>
      <c r="N148" s="8">
        <v>0.84855491329479771</v>
      </c>
      <c r="O148" s="8">
        <v>1.6184971098265895E-2</v>
      </c>
      <c r="P148" s="8"/>
      <c r="Q148" s="8"/>
    </row>
    <row r="149" spans="13:17" x14ac:dyDescent="0.3">
      <c r="M149" s="8"/>
      <c r="N149" s="8">
        <v>0.83704572098475971</v>
      </c>
      <c r="O149" s="8">
        <v>1.1723329425556858E-2</v>
      </c>
      <c r="P149" s="8"/>
      <c r="Q149" s="8"/>
    </row>
    <row r="150" spans="13:17" x14ac:dyDescent="0.3">
      <c r="M150" s="8"/>
      <c r="N150" s="8">
        <v>8.5250338294993233E-2</v>
      </c>
      <c r="O150" s="8">
        <v>2.7063599458728013E-3</v>
      </c>
      <c r="P150" s="8"/>
      <c r="Q150" s="8"/>
    </row>
    <row r="151" spans="13:17" x14ac:dyDescent="0.3">
      <c r="M151" s="8"/>
      <c r="N151" s="8">
        <v>0.94864479315263905</v>
      </c>
      <c r="O151" s="8">
        <v>1.2838801711840228E-2</v>
      </c>
      <c r="P151" s="8"/>
      <c r="Q151" s="8"/>
    </row>
    <row r="152" spans="13:17" x14ac:dyDescent="0.3">
      <c r="M152" s="8"/>
      <c r="N152" s="8">
        <v>0.93991416309012876</v>
      </c>
      <c r="O152" s="8">
        <v>6.0085836909871244E-2</v>
      </c>
      <c r="P152" s="8"/>
      <c r="Q152" s="8"/>
    </row>
    <row r="153" spans="13:17" x14ac:dyDescent="0.3">
      <c r="M153" s="8"/>
      <c r="N153" s="8">
        <v>0</v>
      </c>
      <c r="O153" s="8">
        <v>5.9347181008902079E-2</v>
      </c>
      <c r="P153" s="8"/>
      <c r="Q153" s="8"/>
    </row>
    <row r="154" spans="13:17" x14ac:dyDescent="0.3">
      <c r="M154" s="8"/>
      <c r="N154" s="8">
        <v>0.35952848722986247</v>
      </c>
      <c r="O154" s="8">
        <v>4.1257367387033402E-2</v>
      </c>
      <c r="P154" s="8"/>
      <c r="Q154" s="8"/>
    </row>
    <row r="155" spans="13:17" x14ac:dyDescent="0.3">
      <c r="M155" s="8"/>
      <c r="N155" s="8">
        <v>0.25346534653465347</v>
      </c>
      <c r="O155" s="8">
        <v>2.3762376237623763E-2</v>
      </c>
      <c r="P155" s="8"/>
      <c r="Q155" s="8"/>
    </row>
    <row r="156" spans="13:17" x14ac:dyDescent="0.3">
      <c r="M156" s="8"/>
      <c r="N156" s="8">
        <v>0.95238095238095233</v>
      </c>
      <c r="O156" s="8">
        <v>1.5151515151515152E-2</v>
      </c>
      <c r="P156" s="8"/>
      <c r="Q156" s="8"/>
    </row>
    <row r="157" spans="13:17" x14ac:dyDescent="0.3">
      <c r="M157" s="8"/>
      <c r="N157" s="8">
        <v>0.84686774941995357</v>
      </c>
      <c r="O157" s="8">
        <v>0</v>
      </c>
      <c r="P157" s="8"/>
      <c r="Q157" s="8"/>
    </row>
    <row r="158" spans="13:17" x14ac:dyDescent="0.3">
      <c r="M158" s="8"/>
      <c r="N158" s="8">
        <v>0.4652956298200514</v>
      </c>
      <c r="O158" s="8">
        <v>5.1413881748071981E-2</v>
      </c>
      <c r="P158" s="8"/>
      <c r="Q158" s="8"/>
    </row>
    <row r="159" spans="13:17" x14ac:dyDescent="0.3">
      <c r="M159" s="8"/>
      <c r="N159" s="8">
        <v>0.23821989528795812</v>
      </c>
      <c r="O159" s="8">
        <v>2.8795811518324606E-2</v>
      </c>
      <c r="P159" s="8"/>
      <c r="Q159" s="8"/>
    </row>
    <row r="160" spans="13:17" x14ac:dyDescent="0.3">
      <c r="M160" s="8"/>
      <c r="N160" s="8">
        <v>0.79629629629629628</v>
      </c>
      <c r="O160" s="8">
        <v>2.6455026455026454E-3</v>
      </c>
      <c r="P160" s="8"/>
      <c r="Q160" s="8"/>
    </row>
    <row r="161" spans="13:17" x14ac:dyDescent="0.3">
      <c r="M161" s="8"/>
      <c r="N161" s="8">
        <v>0.92655367231638419</v>
      </c>
      <c r="O161" s="8">
        <v>1.977401129943503E-2</v>
      </c>
      <c r="P161" s="8"/>
      <c r="Q161" s="8"/>
    </row>
    <row r="162" spans="13:17" x14ac:dyDescent="0.3">
      <c r="M162" s="8"/>
      <c r="N162" s="8">
        <v>0.8342857142857143</v>
      </c>
      <c r="O162" s="8">
        <v>1.7142857142857144E-2</v>
      </c>
      <c r="P162" s="8"/>
      <c r="Q162" s="8"/>
    </row>
    <row r="163" spans="13:17" x14ac:dyDescent="0.3">
      <c r="M163" s="8"/>
      <c r="N163" s="8">
        <v>0.96511627906976749</v>
      </c>
      <c r="O163" s="8">
        <v>2.9069767441860465E-2</v>
      </c>
      <c r="P163" s="8"/>
      <c r="Q163" s="8"/>
    </row>
    <row r="164" spans="13:17" x14ac:dyDescent="0.3">
      <c r="M164" s="8"/>
      <c r="N164" s="8">
        <v>0.20245398773006135</v>
      </c>
      <c r="O164" s="8">
        <v>2.4539877300613498E-2</v>
      </c>
      <c r="P164" s="8"/>
      <c r="Q164" s="8"/>
    </row>
    <row r="165" spans="13:17" x14ac:dyDescent="0.3">
      <c r="M165" s="8"/>
      <c r="N165" s="8">
        <v>0.76816608996539792</v>
      </c>
      <c r="O165" s="8">
        <v>0</v>
      </c>
      <c r="P165" s="8"/>
      <c r="Q165" s="8"/>
    </row>
    <row r="166" spans="13:17" x14ac:dyDescent="0.3">
      <c r="M166" s="8"/>
      <c r="N166" s="8">
        <v>0.72075471698113203</v>
      </c>
      <c r="O166" s="8">
        <v>0</v>
      </c>
      <c r="P166" s="8"/>
      <c r="Q166" s="8"/>
    </row>
    <row r="167" spans="13:17" x14ac:dyDescent="0.3">
      <c r="M167" s="8"/>
      <c r="N167" s="8">
        <v>0.65044247787610621</v>
      </c>
      <c r="O167" s="8">
        <v>0</v>
      </c>
      <c r="P167" s="8"/>
      <c r="Q167" s="8"/>
    </row>
    <row r="168" spans="13:17" x14ac:dyDescent="0.3">
      <c r="M168" s="8"/>
      <c r="N168" s="8">
        <v>0.86486486486486491</v>
      </c>
      <c r="O168" s="8">
        <v>5.4054054054054057E-2</v>
      </c>
      <c r="P168" s="8"/>
      <c r="Q168" s="8"/>
    </row>
    <row r="169" spans="13:17" x14ac:dyDescent="0.3">
      <c r="M169" s="8"/>
      <c r="N169" s="8">
        <v>0.97872340425531912</v>
      </c>
      <c r="O169" s="8">
        <v>2.1276595744680851E-2</v>
      </c>
      <c r="P169" s="8"/>
      <c r="Q169" s="8"/>
    </row>
    <row r="170" spans="13:17" x14ac:dyDescent="0.3">
      <c r="M170" s="8"/>
      <c r="N170" s="8">
        <v>0.89655172413793105</v>
      </c>
      <c r="O170" s="8">
        <v>3.4482758620689655E-2</v>
      </c>
      <c r="P170" s="8"/>
      <c r="Q170" s="8"/>
    </row>
    <row r="171" spans="13:17" x14ac:dyDescent="0.3">
      <c r="M171" s="8"/>
      <c r="N171" s="8">
        <v>0.34210526315789475</v>
      </c>
      <c r="O171" s="8">
        <v>0</v>
      </c>
      <c r="P171" s="8"/>
      <c r="Q171" s="8"/>
    </row>
    <row r="172" spans="13:17" x14ac:dyDescent="0.3">
      <c r="M172" s="8"/>
      <c r="N172" s="8">
        <v>0.8545454545454545</v>
      </c>
      <c r="O172" s="8">
        <v>6.363636363636363E-2</v>
      </c>
      <c r="P172" s="8"/>
      <c r="Q172" s="8"/>
    </row>
    <row r="173" spans="13:17" x14ac:dyDescent="0.3">
      <c r="M173" s="8"/>
      <c r="N173" s="8">
        <v>0.86868686868686873</v>
      </c>
      <c r="O173" s="8">
        <v>0</v>
      </c>
      <c r="P173" s="8"/>
      <c r="Q173" s="8"/>
    </row>
    <row r="174" spans="13:17" x14ac:dyDescent="0.3">
      <c r="M174" s="8"/>
      <c r="N174" s="8">
        <v>0.7558139534883721</v>
      </c>
      <c r="O174" s="8">
        <v>3.4883720930232558E-2</v>
      </c>
      <c r="P174" s="8"/>
      <c r="Q174" s="8"/>
    </row>
    <row r="175" spans="13:17" x14ac:dyDescent="0.3">
      <c r="M175" s="8"/>
      <c r="N175" s="8">
        <v>0.94186046511627908</v>
      </c>
      <c r="O175" s="8">
        <v>1.1627906976744186E-2</v>
      </c>
      <c r="P175" s="8"/>
      <c r="Q175" s="8"/>
    </row>
    <row r="176" spans="13:17" x14ac:dyDescent="0.3">
      <c r="M176" s="8"/>
      <c r="N176" s="8">
        <v>0.17741935483870969</v>
      </c>
      <c r="O176" s="8">
        <v>0</v>
      </c>
      <c r="P176" s="8"/>
      <c r="Q176" s="8"/>
    </row>
    <row r="177" spans="13:17" x14ac:dyDescent="0.3">
      <c r="M177" s="8"/>
      <c r="N177" s="8">
        <v>0.75</v>
      </c>
      <c r="O177" s="8">
        <v>0</v>
      </c>
      <c r="P177" s="8"/>
      <c r="Q177" s="8"/>
    </row>
    <row r="178" spans="13:17" x14ac:dyDescent="0.3">
      <c r="M178" s="8"/>
      <c r="N178" s="8">
        <v>0.54166666666666663</v>
      </c>
      <c r="O178" s="8">
        <v>4.1666666666666664E-2</v>
      </c>
      <c r="P178" s="8"/>
      <c r="Q178" s="8"/>
    </row>
    <row r="179" spans="13:17" x14ac:dyDescent="0.3">
      <c r="M179" s="8"/>
      <c r="N179" s="8">
        <v>0.66666666666666663</v>
      </c>
      <c r="O179" s="8">
        <v>0</v>
      </c>
      <c r="P179" s="8"/>
      <c r="Q179" s="8"/>
    </row>
    <row r="180" spans="13:17" x14ac:dyDescent="0.3">
      <c r="M180" s="8"/>
      <c r="N180" s="8">
        <v>0.91666666666666663</v>
      </c>
      <c r="O180" s="8">
        <v>0</v>
      </c>
      <c r="P180" s="8"/>
      <c r="Q180" s="8"/>
    </row>
    <row r="181" spans="13:17" x14ac:dyDescent="0.3">
      <c r="M181" s="8"/>
      <c r="N181" s="8">
        <v>0</v>
      </c>
      <c r="O181" s="8">
        <v>0</v>
      </c>
      <c r="P181" s="8"/>
      <c r="Q181" s="8"/>
    </row>
    <row r="182" spans="13:17" x14ac:dyDescent="0.3">
      <c r="M182" s="8"/>
      <c r="N182" s="8">
        <v>1</v>
      </c>
      <c r="O182" s="8">
        <v>0</v>
      </c>
      <c r="P182" s="8"/>
      <c r="Q182" s="8"/>
    </row>
    <row r="183" spans="13:17" x14ac:dyDescent="0.3">
      <c r="M183" s="8"/>
      <c r="N183" s="8">
        <v>0.95</v>
      </c>
      <c r="O183" s="8">
        <v>0</v>
      </c>
      <c r="P183" s="8"/>
      <c r="Q183" s="8"/>
    </row>
    <row r="184" spans="13:17" x14ac:dyDescent="0.3">
      <c r="M184" s="8"/>
      <c r="N184" s="8">
        <v>1</v>
      </c>
      <c r="O184" s="8">
        <v>0</v>
      </c>
      <c r="P184" s="8"/>
      <c r="Q184" s="8"/>
    </row>
    <row r="185" spans="13:17" x14ac:dyDescent="0.3">
      <c r="M185" s="8"/>
      <c r="N185" s="8">
        <v>0.88235294117647056</v>
      </c>
      <c r="O185" s="8">
        <v>0</v>
      </c>
      <c r="P185" s="8"/>
      <c r="Q185" s="8"/>
    </row>
    <row r="186" spans="13:17" x14ac:dyDescent="0.3">
      <c r="M186" s="8"/>
      <c r="N186" s="8">
        <v>0.9285714285714286</v>
      </c>
      <c r="O186" s="8">
        <v>0</v>
      </c>
      <c r="P186" s="8"/>
      <c r="Q186" s="8"/>
    </row>
    <row r="187" spans="13:17" x14ac:dyDescent="0.3">
      <c r="M187" s="8"/>
      <c r="N187" s="8">
        <v>1</v>
      </c>
      <c r="O187" s="8">
        <v>0</v>
      </c>
      <c r="P187" s="8"/>
      <c r="Q187" s="8"/>
    </row>
    <row r="188" spans="13:17" x14ac:dyDescent="0.3">
      <c r="M188" s="8"/>
      <c r="N188" s="8">
        <v>0.8</v>
      </c>
      <c r="O188" s="8">
        <v>0.1</v>
      </c>
      <c r="P188" s="8"/>
      <c r="Q188" s="8"/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F70C-5C7D-4ED9-9A48-0DF5C04A9CC2}">
  <dimension ref="A1:AT189"/>
  <sheetViews>
    <sheetView tabSelected="1" topLeftCell="AK2" workbookViewId="0">
      <selection activeCell="AQ24" sqref="AQ24"/>
    </sheetView>
  </sheetViews>
  <sheetFormatPr defaultRowHeight="14.4" x14ac:dyDescent="0.3"/>
  <cols>
    <col min="1" max="1" width="10.33203125" bestFit="1" customWidth="1"/>
    <col min="3" max="3" width="16.44140625" bestFit="1" customWidth="1"/>
    <col min="9" max="9" width="10.33203125" bestFit="1" customWidth="1"/>
    <col min="22" max="22" width="12.5546875" bestFit="1" customWidth="1"/>
    <col min="23" max="23" width="16.21875" bestFit="1" customWidth="1"/>
    <col min="33" max="33" width="10.33203125" bestFit="1" customWidth="1"/>
    <col min="44" max="44" width="10.33203125" bestFit="1" customWidth="1"/>
  </cols>
  <sheetData>
    <row r="1" spans="1:46" x14ac:dyDescent="0.3">
      <c r="A1" t="s">
        <v>216</v>
      </c>
      <c r="B1" t="s">
        <v>1</v>
      </c>
      <c r="I1" t="s">
        <v>216</v>
      </c>
      <c r="J1" t="s">
        <v>1</v>
      </c>
      <c r="K1" t="s">
        <v>2</v>
      </c>
      <c r="L1" t="s">
        <v>3</v>
      </c>
      <c r="AG1" t="s">
        <v>216</v>
      </c>
      <c r="AH1" t="s">
        <v>4</v>
      </c>
      <c r="AR1" t="s">
        <v>216</v>
      </c>
      <c r="AS1" t="s">
        <v>239</v>
      </c>
      <c r="AT1" t="s">
        <v>226</v>
      </c>
    </row>
    <row r="2" spans="1:46" x14ac:dyDescent="0.3">
      <c r="A2" s="3">
        <v>43852</v>
      </c>
      <c r="B2">
        <v>555</v>
      </c>
      <c r="I2" s="3">
        <v>43852</v>
      </c>
      <c r="J2">
        <v>555</v>
      </c>
      <c r="K2">
        <v>17</v>
      </c>
      <c r="L2">
        <v>28</v>
      </c>
      <c r="AG2" s="3">
        <v>43852</v>
      </c>
      <c r="AH2">
        <v>510</v>
      </c>
      <c r="AR2" s="3">
        <v>43852</v>
      </c>
      <c r="AS2" s="8">
        <v>5.0450450450450449E-2</v>
      </c>
      <c r="AT2" s="8">
        <v>3.063063063063063E-2</v>
      </c>
    </row>
    <row r="3" spans="1:46" x14ac:dyDescent="0.3">
      <c r="A3" s="3">
        <v>43853</v>
      </c>
      <c r="B3">
        <v>654</v>
      </c>
      <c r="E3" s="9"/>
      <c r="F3" s="10"/>
      <c r="I3" s="3">
        <v>43853</v>
      </c>
      <c r="J3">
        <v>654</v>
      </c>
      <c r="K3">
        <v>18</v>
      </c>
      <c r="L3">
        <v>30</v>
      </c>
      <c r="AG3" s="3">
        <v>43853</v>
      </c>
      <c r="AH3">
        <v>606</v>
      </c>
      <c r="AR3" s="3">
        <v>43853</v>
      </c>
      <c r="AS3" s="8">
        <v>4.5871559633027525E-2</v>
      </c>
      <c r="AT3" s="8">
        <v>2.7522935779816515E-2</v>
      </c>
    </row>
    <row r="4" spans="1:46" x14ac:dyDescent="0.3">
      <c r="A4" s="3">
        <v>43854</v>
      </c>
      <c r="B4">
        <v>941</v>
      </c>
      <c r="E4" s="9"/>
      <c r="F4" s="10"/>
      <c r="I4" s="3">
        <v>43854</v>
      </c>
      <c r="J4">
        <v>941</v>
      </c>
      <c r="K4">
        <v>26</v>
      </c>
      <c r="L4">
        <v>36</v>
      </c>
      <c r="AG4" s="3">
        <v>43854</v>
      </c>
      <c r="AH4">
        <v>879</v>
      </c>
      <c r="AR4" s="3">
        <v>43854</v>
      </c>
      <c r="AS4" s="8">
        <v>3.8257173219978749E-2</v>
      </c>
      <c r="AT4" s="8">
        <v>2.763018065887354E-2</v>
      </c>
    </row>
    <row r="5" spans="1:46" x14ac:dyDescent="0.3">
      <c r="A5" s="3">
        <v>43855</v>
      </c>
      <c r="B5">
        <v>1434</v>
      </c>
      <c r="E5" s="9"/>
      <c r="F5" s="10"/>
      <c r="I5" s="3">
        <v>43855</v>
      </c>
      <c r="J5">
        <v>1434</v>
      </c>
      <c r="K5">
        <v>42</v>
      </c>
      <c r="L5">
        <v>39</v>
      </c>
      <c r="AG5" s="3">
        <v>43855</v>
      </c>
      <c r="AH5">
        <v>1353</v>
      </c>
      <c r="AR5" s="3">
        <v>43855</v>
      </c>
      <c r="AS5" s="8">
        <v>2.7196652719665274E-2</v>
      </c>
      <c r="AT5" s="8">
        <v>2.9288702928870293E-2</v>
      </c>
    </row>
    <row r="6" spans="1:46" x14ac:dyDescent="0.3">
      <c r="A6" s="3">
        <v>43856</v>
      </c>
      <c r="B6">
        <v>2118</v>
      </c>
      <c r="E6" s="9"/>
      <c r="F6" s="10"/>
      <c r="I6" s="3">
        <v>43856</v>
      </c>
      <c r="J6">
        <v>2118</v>
      </c>
      <c r="K6">
        <v>56</v>
      </c>
      <c r="L6">
        <v>52</v>
      </c>
      <c r="AG6" s="3">
        <v>43856</v>
      </c>
      <c r="AH6">
        <v>2010</v>
      </c>
      <c r="AR6" s="3">
        <v>43856</v>
      </c>
      <c r="AS6" s="8">
        <v>2.4551463644948063E-2</v>
      </c>
      <c r="AT6" s="8">
        <v>2.644003777148253E-2</v>
      </c>
    </row>
    <row r="7" spans="1:46" x14ac:dyDescent="0.3">
      <c r="A7" s="3">
        <v>43857</v>
      </c>
      <c r="B7">
        <v>2927</v>
      </c>
      <c r="E7" s="9"/>
      <c r="F7" s="10"/>
      <c r="I7" s="3">
        <v>43857</v>
      </c>
      <c r="J7">
        <v>2927</v>
      </c>
      <c r="K7">
        <v>82</v>
      </c>
      <c r="L7">
        <v>61</v>
      </c>
      <c r="V7" s="5" t="s">
        <v>221</v>
      </c>
      <c r="W7" t="s">
        <v>238</v>
      </c>
      <c r="AG7" s="3">
        <v>43857</v>
      </c>
      <c r="AH7">
        <v>2784</v>
      </c>
      <c r="AR7" s="3">
        <v>43857</v>
      </c>
      <c r="AS7" s="8">
        <v>2.0840450973693202E-2</v>
      </c>
      <c r="AT7" s="8">
        <v>2.8015032456440041E-2</v>
      </c>
    </row>
    <row r="8" spans="1:46" x14ac:dyDescent="0.3">
      <c r="A8" s="3">
        <v>43858</v>
      </c>
      <c r="B8">
        <v>5578</v>
      </c>
      <c r="E8" s="9"/>
      <c r="F8" s="10"/>
      <c r="I8" s="3">
        <v>43858</v>
      </c>
      <c r="J8">
        <v>5578</v>
      </c>
      <c r="K8">
        <v>131</v>
      </c>
      <c r="L8">
        <v>107</v>
      </c>
      <c r="V8" s="6" t="s">
        <v>231</v>
      </c>
      <c r="W8" s="7">
        <v>9372</v>
      </c>
      <c r="AG8" s="3">
        <v>43858</v>
      </c>
      <c r="AH8">
        <v>5340</v>
      </c>
      <c r="AR8" s="3">
        <v>43858</v>
      </c>
      <c r="AS8" s="8">
        <v>1.9182502689135891E-2</v>
      </c>
      <c r="AT8" s="8">
        <v>2.3485120114736465E-2</v>
      </c>
    </row>
    <row r="9" spans="1:46" x14ac:dyDescent="0.3">
      <c r="A9" s="3">
        <v>43859</v>
      </c>
      <c r="B9">
        <v>6166</v>
      </c>
      <c r="E9" s="9"/>
      <c r="F9" s="10"/>
      <c r="I9" s="3">
        <v>43859</v>
      </c>
      <c r="J9">
        <v>6166</v>
      </c>
      <c r="K9">
        <v>133</v>
      </c>
      <c r="L9">
        <v>125</v>
      </c>
      <c r="V9" s="6" t="s">
        <v>232</v>
      </c>
      <c r="W9" s="7">
        <v>75379</v>
      </c>
      <c r="AG9" s="3">
        <v>43859</v>
      </c>
      <c r="AH9">
        <v>5908</v>
      </c>
      <c r="AR9" s="3">
        <v>43859</v>
      </c>
      <c r="AS9" s="8">
        <v>2.027246188777165E-2</v>
      </c>
      <c r="AT9" s="8">
        <v>2.1569899448589037E-2</v>
      </c>
    </row>
    <row r="10" spans="1:46" x14ac:dyDescent="0.3">
      <c r="A10" s="3">
        <v>43860</v>
      </c>
      <c r="B10">
        <v>8234</v>
      </c>
      <c r="E10" s="11"/>
      <c r="F10" s="12"/>
      <c r="I10" s="3">
        <v>43860</v>
      </c>
      <c r="J10">
        <v>8234</v>
      </c>
      <c r="K10">
        <v>171</v>
      </c>
      <c r="L10">
        <v>141</v>
      </c>
      <c r="V10" s="6" t="s">
        <v>233</v>
      </c>
      <c r="W10" s="7">
        <v>786064</v>
      </c>
      <c r="AG10" s="3">
        <v>43860</v>
      </c>
      <c r="AH10">
        <v>7922</v>
      </c>
      <c r="AR10" s="3">
        <v>43860</v>
      </c>
      <c r="AS10" s="8">
        <v>1.7124119504493562E-2</v>
      </c>
      <c r="AT10" s="8">
        <v>2.0767549186300704E-2</v>
      </c>
    </row>
    <row r="11" spans="1:46" x14ac:dyDescent="0.3">
      <c r="A11" s="3">
        <v>43861</v>
      </c>
      <c r="B11">
        <v>9927</v>
      </c>
      <c r="I11" s="3">
        <v>43861</v>
      </c>
      <c r="J11">
        <v>9927</v>
      </c>
      <c r="K11">
        <v>213</v>
      </c>
      <c r="L11">
        <v>219</v>
      </c>
      <c r="V11" s="6" t="s">
        <v>234</v>
      </c>
      <c r="W11" s="7">
        <v>2412383</v>
      </c>
      <c r="AG11" s="3">
        <v>43861</v>
      </c>
      <c r="AH11">
        <v>9495</v>
      </c>
      <c r="AR11" s="3">
        <v>43861</v>
      </c>
      <c r="AS11" s="8">
        <v>2.2061045633121789E-2</v>
      </c>
      <c r="AT11" s="8">
        <v>2.1456633423995165E-2</v>
      </c>
    </row>
    <row r="12" spans="1:46" x14ac:dyDescent="0.3">
      <c r="A12" s="3">
        <v>43862</v>
      </c>
      <c r="B12">
        <v>12038</v>
      </c>
      <c r="I12" s="3">
        <v>43862</v>
      </c>
      <c r="J12">
        <v>12038</v>
      </c>
      <c r="K12">
        <v>259</v>
      </c>
      <c r="L12">
        <v>281</v>
      </c>
      <c r="V12" s="6" t="s">
        <v>235</v>
      </c>
      <c r="W12" s="7">
        <v>2921042</v>
      </c>
      <c r="AG12" s="3">
        <v>43862</v>
      </c>
      <c r="AH12">
        <v>11498</v>
      </c>
      <c r="AR12" s="3">
        <v>43862</v>
      </c>
      <c r="AS12" s="8">
        <v>2.3342747964778202E-2</v>
      </c>
      <c r="AT12" s="8">
        <v>2.1515201860774213E-2</v>
      </c>
    </row>
    <row r="13" spans="1:46" x14ac:dyDescent="0.3">
      <c r="A13" s="3">
        <v>43863</v>
      </c>
      <c r="B13">
        <v>16787</v>
      </c>
      <c r="I13" s="3">
        <v>43863</v>
      </c>
      <c r="J13">
        <v>16787</v>
      </c>
      <c r="K13">
        <v>362</v>
      </c>
      <c r="L13">
        <v>459</v>
      </c>
      <c r="V13" s="6" t="s">
        <v>236</v>
      </c>
      <c r="W13" s="7">
        <v>4265801</v>
      </c>
      <c r="AG13" s="3">
        <v>43863</v>
      </c>
      <c r="AH13">
        <v>15966</v>
      </c>
      <c r="AR13" s="3">
        <v>43863</v>
      </c>
      <c r="AS13" s="8">
        <v>2.7342586525287423E-2</v>
      </c>
      <c r="AT13" s="8">
        <v>2.1564305712753917E-2</v>
      </c>
    </row>
    <row r="14" spans="1:46" x14ac:dyDescent="0.3">
      <c r="A14" s="3">
        <v>43864</v>
      </c>
      <c r="B14">
        <v>19887</v>
      </c>
      <c r="I14" s="3">
        <v>43864</v>
      </c>
      <c r="J14">
        <v>19887</v>
      </c>
      <c r="K14">
        <v>426</v>
      </c>
      <c r="L14">
        <v>604</v>
      </c>
      <c r="V14" s="6" t="s">
        <v>237</v>
      </c>
      <c r="W14" s="7">
        <v>6030911</v>
      </c>
      <c r="AG14" s="3">
        <v>43864</v>
      </c>
      <c r="AH14">
        <v>18857</v>
      </c>
      <c r="AR14" s="3">
        <v>43864</v>
      </c>
      <c r="AS14" s="8">
        <v>3.0371599537386232E-2</v>
      </c>
      <c r="AT14" s="8">
        <v>2.1421028812792276E-2</v>
      </c>
    </row>
    <row r="15" spans="1:46" x14ac:dyDescent="0.3">
      <c r="A15" s="3">
        <v>43865</v>
      </c>
      <c r="B15">
        <v>23898</v>
      </c>
      <c r="I15" s="3">
        <v>43865</v>
      </c>
      <c r="J15">
        <v>23898</v>
      </c>
      <c r="K15">
        <v>492</v>
      </c>
      <c r="L15">
        <v>821</v>
      </c>
      <c r="V15" s="6" t="s">
        <v>222</v>
      </c>
      <c r="W15" s="7">
        <v>16500952</v>
      </c>
      <c r="AG15" s="3">
        <v>43865</v>
      </c>
      <c r="AH15">
        <v>22585</v>
      </c>
      <c r="AR15" s="3">
        <v>43865</v>
      </c>
      <c r="AS15" s="8">
        <v>3.4354339275253158E-2</v>
      </c>
      <c r="AT15" s="8">
        <v>2.0587496861662065E-2</v>
      </c>
    </row>
    <row r="16" spans="1:46" x14ac:dyDescent="0.3">
      <c r="A16" s="3">
        <v>43866</v>
      </c>
      <c r="B16">
        <v>27643</v>
      </c>
      <c r="I16" s="3">
        <v>43866</v>
      </c>
      <c r="J16">
        <v>27643</v>
      </c>
      <c r="K16">
        <v>564</v>
      </c>
      <c r="L16">
        <v>1071</v>
      </c>
      <c r="AG16" s="3">
        <v>43866</v>
      </c>
      <c r="AH16">
        <v>26008</v>
      </c>
      <c r="AR16" s="3">
        <v>43866</v>
      </c>
      <c r="AS16" s="8">
        <v>3.8743985819194734E-2</v>
      </c>
      <c r="AT16" s="8">
        <v>2.0402995333357449E-2</v>
      </c>
    </row>
    <row r="17" spans="1:46" x14ac:dyDescent="0.3">
      <c r="A17" s="3">
        <v>43867</v>
      </c>
      <c r="B17">
        <v>30802</v>
      </c>
      <c r="I17" s="3">
        <v>43867</v>
      </c>
      <c r="J17">
        <v>30802</v>
      </c>
      <c r="K17">
        <v>634</v>
      </c>
      <c r="L17">
        <v>1418</v>
      </c>
      <c r="AG17" s="3">
        <v>43867</v>
      </c>
      <c r="AH17">
        <v>28750</v>
      </c>
      <c r="AR17" s="3">
        <v>43867</v>
      </c>
      <c r="AS17" s="8">
        <v>4.6035971690149988E-2</v>
      </c>
      <c r="AT17" s="8">
        <v>2.0583079020842804E-2</v>
      </c>
    </row>
    <row r="18" spans="1:46" x14ac:dyDescent="0.3">
      <c r="A18" s="3">
        <v>43868</v>
      </c>
      <c r="B18">
        <v>34334</v>
      </c>
      <c r="I18" s="3">
        <v>43868</v>
      </c>
      <c r="J18">
        <v>34334</v>
      </c>
      <c r="K18">
        <v>719</v>
      </c>
      <c r="L18">
        <v>1903</v>
      </c>
      <c r="AG18" s="3">
        <v>43868</v>
      </c>
      <c r="AH18">
        <v>31712</v>
      </c>
      <c r="AR18" s="3">
        <v>43868</v>
      </c>
      <c r="AS18" s="8">
        <v>5.5426108230908135E-2</v>
      </c>
      <c r="AT18" s="8">
        <v>2.0941340944836021E-2</v>
      </c>
    </row>
    <row r="19" spans="1:46" x14ac:dyDescent="0.3">
      <c r="A19" s="3">
        <v>43869</v>
      </c>
      <c r="B19">
        <v>37068</v>
      </c>
      <c r="I19" s="3">
        <v>43869</v>
      </c>
      <c r="J19">
        <v>37068</v>
      </c>
      <c r="K19">
        <v>806</v>
      </c>
      <c r="L19">
        <v>2470</v>
      </c>
      <c r="AG19" s="3">
        <v>43869</v>
      </c>
      <c r="AH19">
        <v>33792</v>
      </c>
      <c r="AR19" s="3">
        <v>43869</v>
      </c>
      <c r="AS19" s="8">
        <v>6.6634293730441357E-2</v>
      </c>
      <c r="AT19" s="8">
        <v>2.1743822164670336E-2</v>
      </c>
    </row>
    <row r="20" spans="1:46" x14ac:dyDescent="0.3">
      <c r="A20" s="3">
        <v>43870</v>
      </c>
      <c r="B20">
        <v>40095</v>
      </c>
      <c r="I20" s="3">
        <v>43870</v>
      </c>
      <c r="J20">
        <v>40095</v>
      </c>
      <c r="K20">
        <v>906</v>
      </c>
      <c r="L20">
        <v>3057</v>
      </c>
      <c r="AG20" s="3">
        <v>43870</v>
      </c>
      <c r="AH20">
        <v>36132</v>
      </c>
      <c r="AR20" s="3">
        <v>43870</v>
      </c>
      <c r="AS20" s="8">
        <v>7.6243920688365135E-2</v>
      </c>
      <c r="AT20" s="8">
        <v>2.2596333707444818E-2</v>
      </c>
    </row>
    <row r="21" spans="1:46" x14ac:dyDescent="0.3">
      <c r="A21" s="3">
        <v>43871</v>
      </c>
      <c r="B21">
        <v>42633</v>
      </c>
      <c r="I21" s="3">
        <v>43871</v>
      </c>
      <c r="J21">
        <v>42633</v>
      </c>
      <c r="K21">
        <v>1013</v>
      </c>
      <c r="L21">
        <v>3714</v>
      </c>
      <c r="AG21" s="3">
        <v>43871</v>
      </c>
      <c r="AH21">
        <v>37906</v>
      </c>
      <c r="AR21" s="3">
        <v>43871</v>
      </c>
      <c r="AS21" s="8">
        <v>8.7115614664696361E-2</v>
      </c>
      <c r="AT21" s="8">
        <v>2.37609363638496E-2</v>
      </c>
    </row>
    <row r="22" spans="1:46" x14ac:dyDescent="0.3">
      <c r="A22" s="3">
        <v>43872</v>
      </c>
      <c r="B22">
        <v>44675</v>
      </c>
      <c r="I22" s="3">
        <v>43872</v>
      </c>
      <c r="J22">
        <v>44675</v>
      </c>
      <c r="K22">
        <v>1113</v>
      </c>
      <c r="L22">
        <v>4417</v>
      </c>
      <c r="AG22" s="3">
        <v>43872</v>
      </c>
      <c r="AH22">
        <v>39145</v>
      </c>
      <c r="AR22" s="3">
        <v>43872</v>
      </c>
      <c r="AS22" s="8">
        <v>9.8869613878007828E-2</v>
      </c>
      <c r="AT22" s="8">
        <v>2.4913262451035256E-2</v>
      </c>
    </row>
    <row r="23" spans="1:46" x14ac:dyDescent="0.3">
      <c r="A23" s="3">
        <v>43873</v>
      </c>
      <c r="B23">
        <v>46561</v>
      </c>
      <c r="I23" s="3">
        <v>43873</v>
      </c>
      <c r="J23">
        <v>46561</v>
      </c>
      <c r="K23">
        <v>1118</v>
      </c>
      <c r="L23">
        <v>4849</v>
      </c>
      <c r="AG23" s="3">
        <v>43873</v>
      </c>
      <c r="AH23">
        <v>40594</v>
      </c>
      <c r="AR23" s="3">
        <v>43873</v>
      </c>
      <c r="AS23" s="8">
        <v>0.10414295225618006</v>
      </c>
      <c r="AT23" s="8">
        <v>2.401151178024527E-2</v>
      </c>
    </row>
    <row r="24" spans="1:46" x14ac:dyDescent="0.3">
      <c r="A24" s="3">
        <v>43874</v>
      </c>
      <c r="B24">
        <v>60206</v>
      </c>
      <c r="I24" s="3">
        <v>43874</v>
      </c>
      <c r="J24">
        <v>60206</v>
      </c>
      <c r="K24">
        <v>1371</v>
      </c>
      <c r="L24">
        <v>5930</v>
      </c>
      <c r="AG24" s="3">
        <v>43874</v>
      </c>
      <c r="AH24">
        <v>52905</v>
      </c>
      <c r="AR24" s="3">
        <v>43874</v>
      </c>
      <c r="AS24" s="8">
        <v>9.8495166594691555E-2</v>
      </c>
      <c r="AT24" s="8">
        <v>2.2771816762448924E-2</v>
      </c>
    </row>
    <row r="25" spans="1:46" x14ac:dyDescent="0.3">
      <c r="A25" s="3">
        <v>43875</v>
      </c>
      <c r="B25">
        <v>66690</v>
      </c>
      <c r="I25" s="3">
        <v>43875</v>
      </c>
      <c r="J25">
        <v>66690</v>
      </c>
      <c r="K25">
        <v>1523</v>
      </c>
      <c r="L25">
        <v>7613</v>
      </c>
      <c r="AG25" s="3">
        <v>43875</v>
      </c>
      <c r="AH25">
        <v>57554</v>
      </c>
      <c r="AR25" s="3">
        <v>43875</v>
      </c>
      <c r="AS25" s="8">
        <v>0.1141550457339931</v>
      </c>
      <c r="AT25" s="8">
        <v>2.2837007047533362E-2</v>
      </c>
    </row>
    <row r="26" spans="1:46" x14ac:dyDescent="0.3">
      <c r="A26" s="3">
        <v>43876</v>
      </c>
      <c r="B26">
        <v>68765</v>
      </c>
      <c r="I26" s="3">
        <v>43876</v>
      </c>
      <c r="J26">
        <v>68765</v>
      </c>
      <c r="K26">
        <v>1666</v>
      </c>
      <c r="L26">
        <v>8902</v>
      </c>
      <c r="AG26" s="3">
        <v>43876</v>
      </c>
      <c r="AH26">
        <v>58197</v>
      </c>
      <c r="AR26" s="3">
        <v>43876</v>
      </c>
      <c r="AS26" s="8">
        <v>0.12945539155093433</v>
      </c>
      <c r="AT26" s="8">
        <v>2.42274412855377E-2</v>
      </c>
    </row>
    <row r="27" spans="1:46" x14ac:dyDescent="0.3">
      <c r="A27" s="3">
        <v>43877</v>
      </c>
      <c r="B27">
        <v>70879</v>
      </c>
      <c r="I27" s="3">
        <v>43877</v>
      </c>
      <c r="J27">
        <v>70879</v>
      </c>
      <c r="K27">
        <v>1770</v>
      </c>
      <c r="L27">
        <v>10319</v>
      </c>
      <c r="AG27" s="3">
        <v>43877</v>
      </c>
      <c r="AH27">
        <v>58790</v>
      </c>
      <c r="AR27" s="3">
        <v>43877</v>
      </c>
      <c r="AS27" s="8">
        <v>0.14558613975930812</v>
      </c>
      <c r="AT27" s="8">
        <v>2.4972135611394067E-2</v>
      </c>
    </row>
    <row r="28" spans="1:46" x14ac:dyDescent="0.3">
      <c r="A28" s="3">
        <v>43878</v>
      </c>
      <c r="B28">
        <v>72815</v>
      </c>
      <c r="I28" s="3">
        <v>43878</v>
      </c>
      <c r="J28">
        <v>72815</v>
      </c>
      <c r="K28">
        <v>1868</v>
      </c>
      <c r="L28">
        <v>11951</v>
      </c>
      <c r="AG28" s="3">
        <v>43878</v>
      </c>
      <c r="AH28">
        <v>58996</v>
      </c>
      <c r="AR28" s="3">
        <v>43878</v>
      </c>
      <c r="AS28" s="8">
        <v>0.164128270273982</v>
      </c>
      <c r="AT28" s="8">
        <v>2.5654054796401839E-2</v>
      </c>
    </row>
    <row r="29" spans="1:46" x14ac:dyDescent="0.3">
      <c r="A29" s="3">
        <v>43879</v>
      </c>
      <c r="B29">
        <v>74609</v>
      </c>
      <c r="I29" s="3">
        <v>43879</v>
      </c>
      <c r="J29">
        <v>74609</v>
      </c>
      <c r="K29">
        <v>2008</v>
      </c>
      <c r="L29">
        <v>13693</v>
      </c>
      <c r="AG29" s="3">
        <v>43879</v>
      </c>
      <c r="AH29">
        <v>58908</v>
      </c>
      <c r="AR29" s="3">
        <v>43879</v>
      </c>
      <c r="AS29" s="8">
        <v>0.1835301371148253</v>
      </c>
      <c r="AT29" s="8">
        <v>2.6913643126164403E-2</v>
      </c>
    </row>
    <row r="30" spans="1:46" x14ac:dyDescent="0.3">
      <c r="A30" s="3">
        <v>43880</v>
      </c>
      <c r="B30">
        <v>75030</v>
      </c>
      <c r="I30" s="3">
        <v>43880</v>
      </c>
      <c r="J30">
        <v>75030</v>
      </c>
      <c r="K30">
        <v>2123</v>
      </c>
      <c r="L30">
        <v>15394</v>
      </c>
      <c r="AG30" s="3">
        <v>43880</v>
      </c>
      <c r="AH30">
        <v>57513</v>
      </c>
      <c r="AR30" s="3">
        <v>43880</v>
      </c>
      <c r="AS30" s="8">
        <v>0.20517126482740236</v>
      </c>
      <c r="AT30" s="8">
        <v>2.8295348527255765E-2</v>
      </c>
    </row>
    <row r="31" spans="1:46" x14ac:dyDescent="0.3">
      <c r="A31" s="3">
        <v>43881</v>
      </c>
      <c r="B31">
        <v>75577</v>
      </c>
      <c r="I31" s="3">
        <v>43881</v>
      </c>
      <c r="J31">
        <v>75577</v>
      </c>
      <c r="K31">
        <v>2246</v>
      </c>
      <c r="L31">
        <v>17369</v>
      </c>
      <c r="AG31" s="3">
        <v>43881</v>
      </c>
      <c r="AH31">
        <v>55962</v>
      </c>
      <c r="AR31" s="3">
        <v>43881</v>
      </c>
      <c r="AS31" s="8">
        <v>0.22981859560448284</v>
      </c>
      <c r="AT31" s="8">
        <v>2.9718035910396019E-2</v>
      </c>
    </row>
    <row r="32" spans="1:46" x14ac:dyDescent="0.3">
      <c r="A32" s="3">
        <v>43882</v>
      </c>
      <c r="B32">
        <v>76206</v>
      </c>
      <c r="I32" s="3">
        <v>43882</v>
      </c>
      <c r="J32">
        <v>76206</v>
      </c>
      <c r="K32">
        <v>2250</v>
      </c>
      <c r="L32">
        <v>17966</v>
      </c>
      <c r="AG32" s="3">
        <v>43882</v>
      </c>
      <c r="AH32">
        <v>55990</v>
      </c>
      <c r="AR32" s="3">
        <v>43882</v>
      </c>
      <c r="AS32" s="8">
        <v>0.23575571477311497</v>
      </c>
      <c r="AT32" s="8">
        <v>2.9525234233524919E-2</v>
      </c>
    </row>
    <row r="33" spans="1:46" x14ac:dyDescent="0.3">
      <c r="A33" s="3">
        <v>43883</v>
      </c>
      <c r="B33">
        <v>77967</v>
      </c>
      <c r="I33" s="3">
        <v>43883</v>
      </c>
      <c r="J33">
        <v>77967</v>
      </c>
      <c r="K33">
        <v>2457</v>
      </c>
      <c r="L33">
        <v>21849</v>
      </c>
      <c r="AG33" s="3">
        <v>43883</v>
      </c>
      <c r="AH33">
        <v>53661</v>
      </c>
      <c r="AR33" s="3">
        <v>43883</v>
      </c>
      <c r="AS33" s="8">
        <v>0.28023394513063221</v>
      </c>
      <c r="AT33" s="8">
        <v>3.1513332563776981E-2</v>
      </c>
    </row>
    <row r="34" spans="1:46" x14ac:dyDescent="0.3">
      <c r="A34" s="3">
        <v>43884</v>
      </c>
      <c r="B34">
        <v>78290</v>
      </c>
      <c r="I34" s="3">
        <v>43884</v>
      </c>
      <c r="J34">
        <v>78290</v>
      </c>
      <c r="K34">
        <v>2467</v>
      </c>
      <c r="L34">
        <v>22304</v>
      </c>
      <c r="AG34" s="3">
        <v>43884</v>
      </c>
      <c r="AH34">
        <v>53519</v>
      </c>
      <c r="AR34" s="3">
        <v>43884</v>
      </c>
      <c r="AS34" s="8">
        <v>0.28488951334780943</v>
      </c>
      <c r="AT34" s="8">
        <v>3.151104866521906E-2</v>
      </c>
    </row>
    <row r="35" spans="1:46" x14ac:dyDescent="0.3">
      <c r="A35" s="3">
        <v>43885</v>
      </c>
      <c r="B35">
        <v>78854</v>
      </c>
      <c r="I35" s="3">
        <v>43885</v>
      </c>
      <c r="J35">
        <v>78854</v>
      </c>
      <c r="K35">
        <v>2627</v>
      </c>
      <c r="L35">
        <v>24047</v>
      </c>
      <c r="AG35" s="3">
        <v>43885</v>
      </c>
      <c r="AH35">
        <v>52180</v>
      </c>
      <c r="AR35" s="3">
        <v>43885</v>
      </c>
      <c r="AS35" s="8">
        <v>0.30495599462297412</v>
      </c>
      <c r="AT35" s="8">
        <v>3.3314733558221524E-2</v>
      </c>
    </row>
    <row r="36" spans="1:46" x14ac:dyDescent="0.3">
      <c r="A36" s="3">
        <v>43886</v>
      </c>
      <c r="B36">
        <v>79707</v>
      </c>
      <c r="I36" s="3">
        <v>43886</v>
      </c>
      <c r="J36">
        <v>79707</v>
      </c>
      <c r="K36">
        <v>2707</v>
      </c>
      <c r="L36">
        <v>26652</v>
      </c>
      <c r="AG36" s="3">
        <v>43886</v>
      </c>
      <c r="AH36">
        <v>50348</v>
      </c>
      <c r="AR36" s="3">
        <v>43886</v>
      </c>
      <c r="AS36" s="8">
        <v>0.33437464714516918</v>
      </c>
      <c r="AT36" s="8">
        <v>3.3961885405296897E-2</v>
      </c>
    </row>
    <row r="37" spans="1:46" x14ac:dyDescent="0.3">
      <c r="A37" s="3">
        <v>43887</v>
      </c>
      <c r="B37">
        <v>80670</v>
      </c>
      <c r="I37" s="3">
        <v>43887</v>
      </c>
      <c r="J37">
        <v>80670</v>
      </c>
      <c r="K37">
        <v>2767</v>
      </c>
      <c r="L37">
        <v>29077</v>
      </c>
      <c r="AG37" s="3">
        <v>43887</v>
      </c>
      <c r="AH37">
        <v>48826</v>
      </c>
      <c r="AR37" s="3">
        <v>43887</v>
      </c>
      <c r="AS37" s="8">
        <v>0.36044378331473909</v>
      </c>
      <c r="AT37" s="8">
        <v>3.4300235527457541E-2</v>
      </c>
    </row>
    <row r="38" spans="1:46" x14ac:dyDescent="0.3">
      <c r="A38" s="3">
        <v>43888</v>
      </c>
      <c r="B38">
        <v>82034</v>
      </c>
      <c r="I38" s="3">
        <v>43888</v>
      </c>
      <c r="J38">
        <v>82034</v>
      </c>
      <c r="K38">
        <v>2810</v>
      </c>
      <c r="L38">
        <v>31919</v>
      </c>
      <c r="AG38" s="3">
        <v>43888</v>
      </c>
      <c r="AH38">
        <v>47305</v>
      </c>
      <c r="AR38" s="3">
        <v>43888</v>
      </c>
      <c r="AS38" s="8">
        <v>0.38909476558500133</v>
      </c>
      <c r="AT38" s="8">
        <v>3.4254089767657314E-2</v>
      </c>
    </row>
    <row r="39" spans="1:46" x14ac:dyDescent="0.3">
      <c r="A39" s="3">
        <v>43889</v>
      </c>
      <c r="B39">
        <v>83411</v>
      </c>
      <c r="I39" s="3">
        <v>43889</v>
      </c>
      <c r="J39">
        <v>83411</v>
      </c>
      <c r="K39">
        <v>2867</v>
      </c>
      <c r="L39">
        <v>35306</v>
      </c>
      <c r="AG39" s="3">
        <v>43889</v>
      </c>
      <c r="AH39">
        <v>45238</v>
      </c>
      <c r="AR39" s="3">
        <v>43889</v>
      </c>
      <c r="AS39" s="8">
        <v>0.42327750536499981</v>
      </c>
      <c r="AT39" s="8">
        <v>3.4371965328314012E-2</v>
      </c>
    </row>
    <row r="40" spans="1:46" x14ac:dyDescent="0.3">
      <c r="A40" s="3">
        <v>43890</v>
      </c>
      <c r="B40">
        <v>85306</v>
      </c>
      <c r="I40" s="3">
        <v>43890</v>
      </c>
      <c r="J40">
        <v>85306</v>
      </c>
      <c r="K40">
        <v>2936</v>
      </c>
      <c r="L40">
        <v>38314</v>
      </c>
      <c r="AG40" s="3">
        <v>43890</v>
      </c>
      <c r="AH40">
        <v>44056</v>
      </c>
      <c r="AR40" s="3">
        <v>43890</v>
      </c>
      <c r="AS40" s="8">
        <v>0.44913605139146134</v>
      </c>
      <c r="AT40" s="8">
        <v>3.4417274283168826E-2</v>
      </c>
    </row>
    <row r="41" spans="1:46" x14ac:dyDescent="0.3">
      <c r="A41" s="3">
        <v>43891</v>
      </c>
      <c r="B41">
        <v>87690</v>
      </c>
      <c r="I41" s="3">
        <v>43891</v>
      </c>
      <c r="J41">
        <v>87690</v>
      </c>
      <c r="K41">
        <v>2990</v>
      </c>
      <c r="L41">
        <v>41208</v>
      </c>
      <c r="AG41" s="3">
        <v>43891</v>
      </c>
      <c r="AH41">
        <v>43492</v>
      </c>
      <c r="AR41" s="3">
        <v>43891</v>
      </c>
      <c r="AS41" s="8">
        <v>0.46992815600410537</v>
      </c>
      <c r="AT41" s="8">
        <v>3.4097388527768273E-2</v>
      </c>
    </row>
    <row r="42" spans="1:46" x14ac:dyDescent="0.3">
      <c r="A42" s="3">
        <v>43892</v>
      </c>
      <c r="B42">
        <v>89664</v>
      </c>
      <c r="I42" s="3">
        <v>43892</v>
      </c>
      <c r="J42">
        <v>89664</v>
      </c>
      <c r="K42">
        <v>3079</v>
      </c>
      <c r="L42">
        <v>44085</v>
      </c>
      <c r="AG42" s="3">
        <v>43892</v>
      </c>
      <c r="AH42">
        <v>42500</v>
      </c>
      <c r="AR42" s="3">
        <v>43892</v>
      </c>
      <c r="AS42" s="8">
        <v>0.4916688972162741</v>
      </c>
      <c r="AT42" s="8">
        <v>3.4339311206281226E-2</v>
      </c>
    </row>
    <row r="43" spans="1:46" x14ac:dyDescent="0.3">
      <c r="A43" s="3">
        <v>43893</v>
      </c>
      <c r="B43">
        <v>92241</v>
      </c>
      <c r="I43" s="3">
        <v>43893</v>
      </c>
      <c r="J43">
        <v>92241</v>
      </c>
      <c r="K43">
        <v>3154</v>
      </c>
      <c r="L43">
        <v>46681</v>
      </c>
      <c r="AG43" s="3">
        <v>43893</v>
      </c>
      <c r="AH43">
        <v>42406</v>
      </c>
      <c r="AR43" s="3">
        <v>43893</v>
      </c>
      <c r="AS43" s="8">
        <v>0.5060764735854989</v>
      </c>
      <c r="AT43" s="8">
        <v>3.4193037803146108E-2</v>
      </c>
    </row>
    <row r="44" spans="1:46" x14ac:dyDescent="0.3">
      <c r="A44" s="3">
        <v>43894</v>
      </c>
      <c r="B44">
        <v>94540</v>
      </c>
      <c r="I44" s="3">
        <v>43894</v>
      </c>
      <c r="J44">
        <v>94540</v>
      </c>
      <c r="K44">
        <v>3249</v>
      </c>
      <c r="L44">
        <v>49619</v>
      </c>
      <c r="AG44" s="3">
        <v>43894</v>
      </c>
      <c r="AH44">
        <v>41672</v>
      </c>
      <c r="AR44" s="3">
        <v>43894</v>
      </c>
      <c r="AS44" s="8">
        <v>0.52484662576687113</v>
      </c>
      <c r="AT44" s="8">
        <v>3.4366405754178125E-2</v>
      </c>
    </row>
    <row r="45" spans="1:46" x14ac:dyDescent="0.3">
      <c r="A45" s="3">
        <v>43895</v>
      </c>
      <c r="B45">
        <v>97331</v>
      </c>
      <c r="I45" s="3">
        <v>43895</v>
      </c>
      <c r="J45">
        <v>97331</v>
      </c>
      <c r="K45">
        <v>3342</v>
      </c>
      <c r="L45">
        <v>52237</v>
      </c>
      <c r="AG45" s="3">
        <v>43895</v>
      </c>
      <c r="AH45">
        <v>41752</v>
      </c>
      <c r="AR45" s="3">
        <v>43895</v>
      </c>
      <c r="AS45" s="8">
        <v>0.53669437281030707</v>
      </c>
      <c r="AT45" s="8">
        <v>3.4336439572181528E-2</v>
      </c>
    </row>
    <row r="46" spans="1:46" x14ac:dyDescent="0.3">
      <c r="A46" s="3">
        <v>43896</v>
      </c>
      <c r="B46">
        <v>101274</v>
      </c>
      <c r="I46" s="3">
        <v>43896</v>
      </c>
      <c r="J46">
        <v>101274</v>
      </c>
      <c r="K46">
        <v>3454</v>
      </c>
      <c r="L46">
        <v>54270</v>
      </c>
      <c r="AG46" s="3">
        <v>43896</v>
      </c>
      <c r="AH46">
        <v>43550</v>
      </c>
      <c r="AR46" s="3">
        <v>43896</v>
      </c>
      <c r="AS46" s="8">
        <v>0.53587297825700575</v>
      </c>
      <c r="AT46" s="8">
        <v>3.4105495981199517E-2</v>
      </c>
    </row>
    <row r="47" spans="1:46" x14ac:dyDescent="0.3">
      <c r="A47" s="3">
        <v>43897</v>
      </c>
      <c r="B47">
        <v>105312</v>
      </c>
      <c r="I47" s="3">
        <v>43897</v>
      </c>
      <c r="J47">
        <v>105312</v>
      </c>
      <c r="K47">
        <v>3553</v>
      </c>
      <c r="L47">
        <v>56760</v>
      </c>
      <c r="AG47" s="3">
        <v>43897</v>
      </c>
      <c r="AH47">
        <v>44999</v>
      </c>
      <c r="AR47" s="3">
        <v>43897</v>
      </c>
      <c r="AS47" s="8">
        <v>0.53896991795806748</v>
      </c>
      <c r="AT47" s="8">
        <v>3.3737845639623218E-2</v>
      </c>
    </row>
    <row r="48" spans="1:46" x14ac:dyDescent="0.3">
      <c r="A48" s="3">
        <v>43898</v>
      </c>
      <c r="B48">
        <v>109266</v>
      </c>
      <c r="I48" s="3">
        <v>43898</v>
      </c>
      <c r="J48">
        <v>109266</v>
      </c>
      <c r="K48">
        <v>3797</v>
      </c>
      <c r="L48">
        <v>59092</v>
      </c>
      <c r="AG48" s="3">
        <v>43898</v>
      </c>
      <c r="AH48">
        <v>46377</v>
      </c>
      <c r="AR48" s="3">
        <v>43898</v>
      </c>
      <c r="AS48" s="8">
        <v>0.54080866875331757</v>
      </c>
      <c r="AT48" s="8">
        <v>3.4750059487855325E-2</v>
      </c>
    </row>
    <row r="49" spans="1:46" x14ac:dyDescent="0.3">
      <c r="A49" s="3">
        <v>43899</v>
      </c>
      <c r="B49">
        <v>113166</v>
      </c>
      <c r="I49" s="3">
        <v>43899</v>
      </c>
      <c r="J49">
        <v>113166</v>
      </c>
      <c r="K49">
        <v>3981</v>
      </c>
      <c r="L49">
        <v>60891</v>
      </c>
      <c r="AG49" s="3">
        <v>43899</v>
      </c>
      <c r="AH49">
        <v>48294</v>
      </c>
      <c r="AR49" s="3">
        <v>43899</v>
      </c>
      <c r="AS49" s="8">
        <v>0.53806797094533698</v>
      </c>
      <c r="AT49" s="8">
        <v>3.5178410476644932E-2</v>
      </c>
    </row>
    <row r="50" spans="1:46" x14ac:dyDescent="0.3">
      <c r="A50" s="3">
        <v>43900</v>
      </c>
      <c r="B50">
        <v>118190</v>
      </c>
      <c r="I50" s="3">
        <v>43900</v>
      </c>
      <c r="J50">
        <v>118190</v>
      </c>
      <c r="K50">
        <v>4260</v>
      </c>
      <c r="L50">
        <v>62802</v>
      </c>
      <c r="AG50" s="3">
        <v>43900</v>
      </c>
      <c r="AH50">
        <v>51128</v>
      </c>
      <c r="AR50" s="3">
        <v>43900</v>
      </c>
      <c r="AS50" s="8">
        <v>0.53136475167103814</v>
      </c>
      <c r="AT50" s="8">
        <v>3.6043658515948894E-2</v>
      </c>
    </row>
    <row r="51" spans="1:46" x14ac:dyDescent="0.3">
      <c r="A51" s="3">
        <v>43901</v>
      </c>
      <c r="B51">
        <v>125853</v>
      </c>
      <c r="I51" s="3">
        <v>43901</v>
      </c>
      <c r="J51">
        <v>125853</v>
      </c>
      <c r="K51">
        <v>4604</v>
      </c>
      <c r="L51">
        <v>65113</v>
      </c>
      <c r="AG51" s="3">
        <v>43901</v>
      </c>
      <c r="AH51">
        <v>56136</v>
      </c>
      <c r="AR51" s="3">
        <v>43901</v>
      </c>
      <c r="AS51" s="8">
        <v>0.51737344362073212</v>
      </c>
      <c r="AT51" s="8">
        <v>3.6582361961971503E-2</v>
      </c>
    </row>
    <row r="52" spans="1:46" x14ac:dyDescent="0.3">
      <c r="A52" s="3">
        <v>43902</v>
      </c>
      <c r="B52">
        <v>131603</v>
      </c>
      <c r="I52" s="3">
        <v>43902</v>
      </c>
      <c r="J52">
        <v>131603</v>
      </c>
      <c r="K52">
        <v>4909</v>
      </c>
      <c r="L52">
        <v>66434</v>
      </c>
      <c r="AG52" s="3">
        <v>43902</v>
      </c>
      <c r="AH52">
        <v>60260</v>
      </c>
      <c r="AR52" s="3">
        <v>43902</v>
      </c>
      <c r="AS52" s="8">
        <v>0.50480612144100057</v>
      </c>
      <c r="AT52" s="8">
        <v>3.7301581270943671E-2</v>
      </c>
    </row>
    <row r="53" spans="1:46" x14ac:dyDescent="0.3">
      <c r="A53" s="3">
        <v>43903</v>
      </c>
      <c r="B53">
        <v>146008</v>
      </c>
      <c r="I53" s="3">
        <v>43903</v>
      </c>
      <c r="J53">
        <v>146008</v>
      </c>
      <c r="K53">
        <v>5406</v>
      </c>
      <c r="L53">
        <v>68359</v>
      </c>
      <c r="AG53" s="3">
        <v>43903</v>
      </c>
      <c r="AH53">
        <v>72243</v>
      </c>
      <c r="AR53" s="3">
        <v>43903</v>
      </c>
      <c r="AS53" s="8">
        <v>0.46818667470275599</v>
      </c>
      <c r="AT53" s="8">
        <v>3.7025368472960389E-2</v>
      </c>
    </row>
    <row r="54" spans="1:46" x14ac:dyDescent="0.3">
      <c r="A54" s="3">
        <v>43904</v>
      </c>
      <c r="B54">
        <v>157114</v>
      </c>
      <c r="I54" s="3">
        <v>43904</v>
      </c>
      <c r="J54">
        <v>157114</v>
      </c>
      <c r="K54">
        <v>5823</v>
      </c>
      <c r="L54">
        <v>70729</v>
      </c>
      <c r="AG54" s="3">
        <v>43904</v>
      </c>
      <c r="AH54">
        <v>80562</v>
      </c>
      <c r="AR54" s="3">
        <v>43904</v>
      </c>
      <c r="AS54" s="8">
        <v>0.45017630510330081</v>
      </c>
      <c r="AT54" s="8">
        <v>3.7062260524205352E-2</v>
      </c>
    </row>
    <row r="55" spans="1:46" x14ac:dyDescent="0.3">
      <c r="A55" s="3">
        <v>43905</v>
      </c>
      <c r="B55">
        <v>168260</v>
      </c>
      <c r="I55" s="3">
        <v>43905</v>
      </c>
      <c r="J55">
        <v>168260</v>
      </c>
      <c r="K55">
        <v>6464</v>
      </c>
      <c r="L55">
        <v>74139</v>
      </c>
      <c r="AG55" s="3">
        <v>43905</v>
      </c>
      <c r="AH55">
        <v>87657</v>
      </c>
      <c r="AR55" s="3">
        <v>43905</v>
      </c>
      <c r="AS55" s="8">
        <v>0.44062165695946748</v>
      </c>
      <c r="AT55" s="8">
        <v>3.8416736003803638E-2</v>
      </c>
    </row>
    <row r="56" spans="1:46" x14ac:dyDescent="0.3">
      <c r="A56" s="3">
        <v>43906</v>
      </c>
      <c r="B56">
        <v>182919</v>
      </c>
      <c r="I56" s="3">
        <v>43906</v>
      </c>
      <c r="J56">
        <v>182919</v>
      </c>
      <c r="K56">
        <v>7144</v>
      </c>
      <c r="L56">
        <v>76192</v>
      </c>
      <c r="AG56" s="3">
        <v>43906</v>
      </c>
      <c r="AH56">
        <v>99583</v>
      </c>
      <c r="AR56" s="3">
        <v>43906</v>
      </c>
      <c r="AS56" s="8">
        <v>0.41653409432590383</v>
      </c>
      <c r="AT56" s="8">
        <v>3.9055538243703496E-2</v>
      </c>
    </row>
    <row r="57" spans="1:46" x14ac:dyDescent="0.3">
      <c r="A57" s="3">
        <v>43907</v>
      </c>
      <c r="B57">
        <v>198757</v>
      </c>
      <c r="I57" s="3">
        <v>43907</v>
      </c>
      <c r="J57">
        <v>198757</v>
      </c>
      <c r="K57">
        <v>7948</v>
      </c>
      <c r="L57">
        <v>78944</v>
      </c>
      <c r="AG57" s="3">
        <v>43907</v>
      </c>
      <c r="AH57">
        <v>111865</v>
      </c>
      <c r="AR57" s="3">
        <v>43907</v>
      </c>
      <c r="AS57" s="8">
        <v>0.39718852669339949</v>
      </c>
      <c r="AT57" s="8">
        <v>3.998852870590721E-2</v>
      </c>
    </row>
    <row r="58" spans="1:46" x14ac:dyDescent="0.3">
      <c r="A58" s="3">
        <v>43908</v>
      </c>
      <c r="B58">
        <v>218343</v>
      </c>
      <c r="I58" s="3">
        <v>43908</v>
      </c>
      <c r="J58">
        <v>218343</v>
      </c>
      <c r="K58">
        <v>8845</v>
      </c>
      <c r="L58">
        <v>81427</v>
      </c>
      <c r="AG58" s="3">
        <v>43908</v>
      </c>
      <c r="AH58">
        <v>128071</v>
      </c>
      <c r="AR58" s="3">
        <v>43908</v>
      </c>
      <c r="AS58" s="8">
        <v>0.37293158012851341</v>
      </c>
      <c r="AT58" s="8">
        <v>4.050965682435434E-2</v>
      </c>
    </row>
    <row r="59" spans="1:46" x14ac:dyDescent="0.3">
      <c r="A59" s="3">
        <v>43909</v>
      </c>
      <c r="B59">
        <v>246261</v>
      </c>
      <c r="I59" s="3">
        <v>43909</v>
      </c>
      <c r="J59">
        <v>246261</v>
      </c>
      <c r="K59">
        <v>9951</v>
      </c>
      <c r="L59">
        <v>83064</v>
      </c>
      <c r="AG59" s="3">
        <v>43909</v>
      </c>
      <c r="AH59">
        <v>153246</v>
      </c>
      <c r="AR59" s="3">
        <v>43909</v>
      </c>
      <c r="AS59" s="8">
        <v>0.33730066880261184</v>
      </c>
      <c r="AT59" s="8">
        <v>4.0408347241341507E-2</v>
      </c>
    </row>
    <row r="60" spans="1:46" x14ac:dyDescent="0.3">
      <c r="A60" s="3">
        <v>43910</v>
      </c>
      <c r="B60">
        <v>275869</v>
      </c>
      <c r="I60" s="3">
        <v>43910</v>
      </c>
      <c r="J60">
        <v>275869</v>
      </c>
      <c r="K60">
        <v>11429</v>
      </c>
      <c r="L60">
        <v>85509</v>
      </c>
      <c r="AG60" s="3">
        <v>43910</v>
      </c>
      <c r="AH60">
        <v>178931</v>
      </c>
      <c r="AR60" s="3">
        <v>43910</v>
      </c>
      <c r="AS60" s="8">
        <v>0.30996233719627797</v>
      </c>
      <c r="AT60" s="8">
        <v>4.1429084094262131E-2</v>
      </c>
    </row>
    <row r="61" spans="1:46" x14ac:dyDescent="0.3">
      <c r="A61" s="3">
        <v>43911</v>
      </c>
      <c r="B61">
        <v>308175</v>
      </c>
      <c r="I61" s="3">
        <v>43911</v>
      </c>
      <c r="J61">
        <v>308175</v>
      </c>
      <c r="K61">
        <v>13134</v>
      </c>
      <c r="L61">
        <v>89775</v>
      </c>
      <c r="AG61" s="3">
        <v>43911</v>
      </c>
      <c r="AH61">
        <v>205266</v>
      </c>
      <c r="AR61" s="3">
        <v>43911</v>
      </c>
      <c r="AS61" s="8">
        <v>0.29131175468483816</v>
      </c>
      <c r="AT61" s="8">
        <v>4.2618642005354097E-2</v>
      </c>
    </row>
    <row r="62" spans="1:46" x14ac:dyDescent="0.3">
      <c r="A62" s="3">
        <v>43912</v>
      </c>
      <c r="B62">
        <v>341585</v>
      </c>
      <c r="I62" s="3">
        <v>43912</v>
      </c>
      <c r="J62">
        <v>341585</v>
      </c>
      <c r="K62">
        <v>14831</v>
      </c>
      <c r="L62">
        <v>95990</v>
      </c>
      <c r="AG62" s="3">
        <v>43912</v>
      </c>
      <c r="AH62">
        <v>230764</v>
      </c>
      <c r="AR62" s="3">
        <v>43912</v>
      </c>
      <c r="AS62" s="8">
        <v>0.28101351054642332</v>
      </c>
      <c r="AT62" s="8">
        <v>4.3418182882737827E-2</v>
      </c>
    </row>
    <row r="63" spans="1:46" x14ac:dyDescent="0.3">
      <c r="A63" s="3">
        <v>43913</v>
      </c>
      <c r="B63">
        <v>383750</v>
      </c>
      <c r="I63" s="3">
        <v>43913</v>
      </c>
      <c r="J63">
        <v>383750</v>
      </c>
      <c r="K63">
        <v>16748</v>
      </c>
      <c r="L63">
        <v>96456</v>
      </c>
      <c r="AG63" s="3">
        <v>43913</v>
      </c>
      <c r="AH63">
        <v>270546</v>
      </c>
      <c r="AR63" s="3">
        <v>43913</v>
      </c>
      <c r="AS63" s="8">
        <v>0.25135114006514658</v>
      </c>
      <c r="AT63" s="8">
        <v>4.3642996742671011E-2</v>
      </c>
    </row>
    <row r="64" spans="1:46" x14ac:dyDescent="0.3">
      <c r="A64" s="3">
        <v>43914</v>
      </c>
      <c r="B64">
        <v>424889</v>
      </c>
      <c r="I64" s="3">
        <v>43914</v>
      </c>
      <c r="J64">
        <v>424889</v>
      </c>
      <c r="K64">
        <v>19016</v>
      </c>
      <c r="L64">
        <v>105997</v>
      </c>
      <c r="AG64" s="3">
        <v>43914</v>
      </c>
      <c r="AH64">
        <v>299876</v>
      </c>
      <c r="AR64" s="3">
        <v>43914</v>
      </c>
      <c r="AS64" s="8">
        <v>0.24946986154030817</v>
      </c>
      <c r="AT64" s="8">
        <v>4.4755218421752507E-2</v>
      </c>
    </row>
    <row r="65" spans="1:46" x14ac:dyDescent="0.3">
      <c r="A65" s="3">
        <v>43915</v>
      </c>
      <c r="B65">
        <v>475706</v>
      </c>
      <c r="I65" s="3">
        <v>43915</v>
      </c>
      <c r="J65">
        <v>475706</v>
      </c>
      <c r="K65">
        <v>21793</v>
      </c>
      <c r="L65">
        <v>111445</v>
      </c>
      <c r="AG65" s="3">
        <v>43915</v>
      </c>
      <c r="AH65">
        <v>342468</v>
      </c>
      <c r="AR65" s="3">
        <v>43915</v>
      </c>
      <c r="AS65" s="8">
        <v>0.2342728491967728</v>
      </c>
      <c r="AT65" s="8">
        <v>4.5811909036253484E-2</v>
      </c>
    </row>
    <row r="66" spans="1:46" x14ac:dyDescent="0.3">
      <c r="A66" s="3">
        <v>43916</v>
      </c>
      <c r="B66">
        <v>538666</v>
      </c>
      <c r="I66" s="3">
        <v>43916</v>
      </c>
      <c r="J66">
        <v>538666</v>
      </c>
      <c r="K66">
        <v>24800</v>
      </c>
      <c r="L66">
        <v>119804</v>
      </c>
      <c r="AG66" s="3">
        <v>43916</v>
      </c>
      <c r="AH66">
        <v>394062</v>
      </c>
      <c r="AR66" s="3">
        <v>43916</v>
      </c>
      <c r="AS66" s="8">
        <v>0.22240869109986522</v>
      </c>
      <c r="AT66" s="8">
        <v>4.6039660940174428E-2</v>
      </c>
    </row>
    <row r="67" spans="1:46" x14ac:dyDescent="0.3">
      <c r="A67" s="3">
        <v>43917</v>
      </c>
      <c r="B67">
        <v>603066</v>
      </c>
      <c r="I67" s="3">
        <v>43917</v>
      </c>
      <c r="J67">
        <v>603066</v>
      </c>
      <c r="K67">
        <v>28318</v>
      </c>
      <c r="L67">
        <v>128508</v>
      </c>
      <c r="AG67" s="3">
        <v>43917</v>
      </c>
      <c r="AH67">
        <v>446240</v>
      </c>
      <c r="AR67" s="3">
        <v>43917</v>
      </c>
      <c r="AS67" s="8">
        <v>0.21309110445622867</v>
      </c>
      <c r="AT67" s="8">
        <v>4.6956717838511873E-2</v>
      </c>
    </row>
    <row r="68" spans="1:46" x14ac:dyDescent="0.3">
      <c r="A68" s="3">
        <v>43918</v>
      </c>
      <c r="B68">
        <v>670723</v>
      </c>
      <c r="I68" s="3">
        <v>43918</v>
      </c>
      <c r="J68">
        <v>670723</v>
      </c>
      <c r="K68">
        <v>31997</v>
      </c>
      <c r="L68">
        <v>136800</v>
      </c>
      <c r="AG68" s="3">
        <v>43918</v>
      </c>
      <c r="AH68">
        <v>501926</v>
      </c>
      <c r="AR68" s="3">
        <v>43918</v>
      </c>
      <c r="AS68" s="8">
        <v>0.20395901139516612</v>
      </c>
      <c r="AT68" s="8">
        <v>4.7705237482537501E-2</v>
      </c>
    </row>
    <row r="69" spans="1:46" x14ac:dyDescent="0.3">
      <c r="A69" s="3">
        <v>43919</v>
      </c>
      <c r="B69">
        <v>730300</v>
      </c>
      <c r="I69" s="3">
        <v>43919</v>
      </c>
      <c r="J69">
        <v>730300</v>
      </c>
      <c r="K69">
        <v>35470</v>
      </c>
      <c r="L69">
        <v>146261</v>
      </c>
      <c r="AG69" s="3">
        <v>43919</v>
      </c>
      <c r="AH69">
        <v>548569</v>
      </c>
      <c r="AR69" s="3">
        <v>43919</v>
      </c>
      <c r="AS69" s="8">
        <v>0.20027522935779815</v>
      </c>
      <c r="AT69" s="8">
        <v>4.856908119950705E-2</v>
      </c>
    </row>
    <row r="70" spans="1:46" x14ac:dyDescent="0.3">
      <c r="A70" s="3">
        <v>43920</v>
      </c>
      <c r="B70">
        <v>794939</v>
      </c>
      <c r="I70" s="3">
        <v>43920</v>
      </c>
      <c r="J70">
        <v>794939</v>
      </c>
      <c r="K70">
        <v>39634</v>
      </c>
      <c r="L70">
        <v>161707</v>
      </c>
      <c r="AG70" s="3">
        <v>43920</v>
      </c>
      <c r="AH70">
        <v>593598</v>
      </c>
      <c r="AR70" s="3">
        <v>43920</v>
      </c>
      <c r="AS70" s="8">
        <v>0.20342063982267822</v>
      </c>
      <c r="AT70" s="8">
        <v>4.9857913626076972E-2</v>
      </c>
    </row>
    <row r="71" spans="1:46" x14ac:dyDescent="0.3">
      <c r="A71" s="3">
        <v>43921</v>
      </c>
      <c r="B71">
        <v>871355</v>
      </c>
      <c r="I71" s="3">
        <v>43921</v>
      </c>
      <c r="J71">
        <v>871355</v>
      </c>
      <c r="K71">
        <v>44478</v>
      </c>
      <c r="L71">
        <v>174074</v>
      </c>
      <c r="AG71" s="3">
        <v>43921</v>
      </c>
      <c r="AH71">
        <v>652803</v>
      </c>
      <c r="AR71" s="3">
        <v>43921</v>
      </c>
      <c r="AS71" s="8">
        <v>0.19977391533875402</v>
      </c>
      <c r="AT71" s="8">
        <v>5.1044637375122652E-2</v>
      </c>
    </row>
    <row r="72" spans="1:46" x14ac:dyDescent="0.3">
      <c r="A72" s="3">
        <v>43922</v>
      </c>
      <c r="B72">
        <v>947569</v>
      </c>
      <c r="I72" s="3">
        <v>43922</v>
      </c>
      <c r="J72">
        <v>947569</v>
      </c>
      <c r="K72">
        <v>50029</v>
      </c>
      <c r="L72">
        <v>189434</v>
      </c>
      <c r="AG72" s="3">
        <v>43922</v>
      </c>
      <c r="AH72">
        <v>708106</v>
      </c>
      <c r="AR72" s="3">
        <v>43922</v>
      </c>
      <c r="AS72" s="8">
        <v>0.19991578449696012</v>
      </c>
      <c r="AT72" s="8">
        <v>5.2797210546144925E-2</v>
      </c>
    </row>
    <row r="73" spans="1:46" x14ac:dyDescent="0.3">
      <c r="A73" s="3">
        <v>43923</v>
      </c>
      <c r="B73">
        <v>1028968</v>
      </c>
      <c r="I73" s="3">
        <v>43923</v>
      </c>
      <c r="J73">
        <v>1028968</v>
      </c>
      <c r="K73">
        <v>56334</v>
      </c>
      <c r="L73">
        <v>206052</v>
      </c>
      <c r="AG73" s="3">
        <v>43923</v>
      </c>
      <c r="AH73">
        <v>766582</v>
      </c>
      <c r="AR73" s="3">
        <v>43923</v>
      </c>
      <c r="AS73" s="8">
        <v>0.20025112539942932</v>
      </c>
      <c r="AT73" s="8">
        <v>5.4748058248653017E-2</v>
      </c>
    </row>
    <row r="74" spans="1:46" x14ac:dyDescent="0.3">
      <c r="A74" s="3">
        <v>43924</v>
      </c>
      <c r="B74">
        <v>1112123</v>
      </c>
      <c r="I74" s="3">
        <v>43924</v>
      </c>
      <c r="J74">
        <v>1112123</v>
      </c>
      <c r="K74">
        <v>62319</v>
      </c>
      <c r="L74">
        <v>221060</v>
      </c>
      <c r="AG74" s="3">
        <v>43924</v>
      </c>
      <c r="AH74">
        <v>828744</v>
      </c>
      <c r="AR74" s="3">
        <v>43924</v>
      </c>
      <c r="AS74" s="8">
        <v>0.19877297744943681</v>
      </c>
      <c r="AT74" s="8">
        <v>5.6036067952915283E-2</v>
      </c>
    </row>
    <row r="75" spans="1:46" x14ac:dyDescent="0.3">
      <c r="A75" s="3">
        <v>43925</v>
      </c>
      <c r="B75">
        <v>1192586</v>
      </c>
      <c r="I75" s="3">
        <v>43925</v>
      </c>
      <c r="J75">
        <v>1192586</v>
      </c>
      <c r="K75">
        <v>68160</v>
      </c>
      <c r="L75">
        <v>241072</v>
      </c>
      <c r="AG75" s="3">
        <v>43925</v>
      </c>
      <c r="AH75">
        <v>883354</v>
      </c>
      <c r="AR75" s="3">
        <v>43925</v>
      </c>
      <c r="AS75" s="8">
        <v>0.20214223544465557</v>
      </c>
      <c r="AT75" s="8">
        <v>5.7153110970613437E-2</v>
      </c>
    </row>
    <row r="76" spans="1:46" x14ac:dyDescent="0.3">
      <c r="A76" s="3">
        <v>43926</v>
      </c>
      <c r="B76">
        <v>1264304</v>
      </c>
      <c r="I76" s="3">
        <v>43926</v>
      </c>
      <c r="J76">
        <v>1264304</v>
      </c>
      <c r="K76">
        <v>73181</v>
      </c>
      <c r="L76">
        <v>254477</v>
      </c>
      <c r="AG76" s="3">
        <v>43926</v>
      </c>
      <c r="AH76">
        <v>936646</v>
      </c>
      <c r="AR76" s="3">
        <v>43926</v>
      </c>
      <c r="AS76" s="8">
        <v>0.20127833179361926</v>
      </c>
      <c r="AT76" s="8">
        <v>5.7882439666409345E-2</v>
      </c>
    </row>
    <row r="77" spans="1:46" x14ac:dyDescent="0.3">
      <c r="A77" s="3">
        <v>43927</v>
      </c>
      <c r="B77">
        <v>1336976</v>
      </c>
      <c r="I77" s="3">
        <v>43927</v>
      </c>
      <c r="J77">
        <v>1336976</v>
      </c>
      <c r="K77">
        <v>79013</v>
      </c>
      <c r="L77">
        <v>270812</v>
      </c>
      <c r="AG77" s="3">
        <v>43927</v>
      </c>
      <c r="AH77">
        <v>987151</v>
      </c>
      <c r="AR77" s="3">
        <v>43927</v>
      </c>
      <c r="AS77" s="8">
        <v>0.20255561805148334</v>
      </c>
      <c r="AT77" s="8">
        <v>5.9098293462261101E-2</v>
      </c>
    </row>
    <row r="78" spans="1:46" x14ac:dyDescent="0.3">
      <c r="A78" s="3">
        <v>43928</v>
      </c>
      <c r="B78">
        <v>1413849</v>
      </c>
      <c r="I78" s="3">
        <v>43928</v>
      </c>
      <c r="J78">
        <v>1413849</v>
      </c>
      <c r="K78">
        <v>86915</v>
      </c>
      <c r="L78">
        <v>293665</v>
      </c>
      <c r="AG78" s="3">
        <v>43928</v>
      </c>
      <c r="AH78">
        <v>1033269</v>
      </c>
      <c r="AR78" s="3">
        <v>43928</v>
      </c>
      <c r="AS78" s="8">
        <v>0.20770605630445685</v>
      </c>
      <c r="AT78" s="8">
        <v>6.147403294128298E-2</v>
      </c>
    </row>
    <row r="79" spans="1:46" x14ac:dyDescent="0.3">
      <c r="A79" s="3">
        <v>43929</v>
      </c>
      <c r="B79">
        <v>1497624</v>
      </c>
      <c r="I79" s="3">
        <v>43929</v>
      </c>
      <c r="J79">
        <v>1497624</v>
      </c>
      <c r="K79">
        <v>93650</v>
      </c>
      <c r="L79">
        <v>322017</v>
      </c>
      <c r="AG79" s="3">
        <v>43929</v>
      </c>
      <c r="AH79">
        <v>1081957</v>
      </c>
      <c r="AR79" s="3">
        <v>43929</v>
      </c>
      <c r="AS79" s="8">
        <v>0.21501858944568197</v>
      </c>
      <c r="AT79" s="8">
        <v>6.2532384630588189E-2</v>
      </c>
    </row>
    <row r="80" spans="1:46" x14ac:dyDescent="0.3">
      <c r="A80" s="3">
        <v>43930</v>
      </c>
      <c r="B80">
        <v>1584249</v>
      </c>
      <c r="I80" s="3">
        <v>43930</v>
      </c>
      <c r="J80">
        <v>1584249</v>
      </c>
      <c r="K80">
        <v>101279</v>
      </c>
      <c r="L80">
        <v>346349</v>
      </c>
      <c r="AG80" s="3">
        <v>43930</v>
      </c>
      <c r="AH80">
        <v>1136621</v>
      </c>
      <c r="AR80" s="3">
        <v>43930</v>
      </c>
      <c r="AS80" s="8">
        <v>0.2186203052676694</v>
      </c>
      <c r="AT80" s="8">
        <v>6.3928713226266837E-2</v>
      </c>
    </row>
    <row r="81" spans="1:46" x14ac:dyDescent="0.3">
      <c r="A81" s="3">
        <v>43931</v>
      </c>
      <c r="B81">
        <v>1671907</v>
      </c>
      <c r="I81" s="3">
        <v>43931</v>
      </c>
      <c r="J81">
        <v>1671907</v>
      </c>
      <c r="K81">
        <v>108551</v>
      </c>
      <c r="L81">
        <v>367477</v>
      </c>
      <c r="AG81" s="3">
        <v>43931</v>
      </c>
      <c r="AH81">
        <v>1195879</v>
      </c>
      <c r="AR81" s="3">
        <v>43931</v>
      </c>
      <c r="AS81" s="8">
        <v>0.21979512018312022</v>
      </c>
      <c r="AT81" s="8">
        <v>6.4926458230033124E-2</v>
      </c>
    </row>
    <row r="82" spans="1:46" x14ac:dyDescent="0.3">
      <c r="A82" s="3">
        <v>43932</v>
      </c>
      <c r="B82">
        <v>1748872</v>
      </c>
      <c r="I82" s="3">
        <v>43932</v>
      </c>
      <c r="J82">
        <v>1748872</v>
      </c>
      <c r="K82">
        <v>114620</v>
      </c>
      <c r="L82">
        <v>392991</v>
      </c>
      <c r="AG82" s="3">
        <v>43932</v>
      </c>
      <c r="AH82">
        <v>1241261</v>
      </c>
      <c r="AR82" s="3">
        <v>43932</v>
      </c>
      <c r="AS82" s="8">
        <v>0.22471112808713273</v>
      </c>
      <c r="AT82" s="8">
        <v>6.5539387673883509E-2</v>
      </c>
    </row>
    <row r="83" spans="1:46" x14ac:dyDescent="0.3">
      <c r="A83" s="3">
        <v>43933</v>
      </c>
      <c r="B83">
        <v>1845653</v>
      </c>
      <c r="I83" s="3">
        <v>43933</v>
      </c>
      <c r="J83">
        <v>1845653</v>
      </c>
      <c r="K83">
        <v>120351</v>
      </c>
      <c r="L83">
        <v>411864</v>
      </c>
      <c r="AG83" s="3">
        <v>43933</v>
      </c>
      <c r="AH83">
        <v>1313438</v>
      </c>
      <c r="AR83" s="3">
        <v>43933</v>
      </c>
      <c r="AS83" s="8">
        <v>0.22315353969570662</v>
      </c>
      <c r="AT83" s="8">
        <v>6.5207815336902439E-2</v>
      </c>
    </row>
    <row r="84" spans="1:46" x14ac:dyDescent="0.3">
      <c r="A84" s="3">
        <v>43934</v>
      </c>
      <c r="B84">
        <v>1915247</v>
      </c>
      <c r="I84" s="3">
        <v>43934</v>
      </c>
      <c r="J84">
        <v>1915247</v>
      </c>
      <c r="K84">
        <v>126098</v>
      </c>
      <c r="L84">
        <v>438395</v>
      </c>
      <c r="AG84" s="3">
        <v>43934</v>
      </c>
      <c r="AH84">
        <v>1350754</v>
      </c>
      <c r="AR84" s="3">
        <v>43934</v>
      </c>
      <c r="AS84" s="8">
        <v>0.22889736937324534</v>
      </c>
      <c r="AT84" s="8">
        <v>6.5839027551015616E-2</v>
      </c>
    </row>
    <row r="85" spans="1:46" x14ac:dyDescent="0.3">
      <c r="A85" s="3">
        <v>43935</v>
      </c>
      <c r="B85">
        <v>1985174</v>
      </c>
      <c r="I85" s="3">
        <v>43935</v>
      </c>
      <c r="J85">
        <v>1985174</v>
      </c>
      <c r="K85">
        <v>132996</v>
      </c>
      <c r="L85">
        <v>463014</v>
      </c>
      <c r="AG85" s="3">
        <v>43935</v>
      </c>
      <c r="AH85">
        <v>1389164</v>
      </c>
      <c r="AR85" s="3">
        <v>43935</v>
      </c>
      <c r="AS85" s="8">
        <v>0.2332359783071912</v>
      </c>
      <c r="AT85" s="8">
        <v>6.699463120109371E-2</v>
      </c>
    </row>
    <row r="86" spans="1:46" x14ac:dyDescent="0.3">
      <c r="A86" s="3">
        <v>43936</v>
      </c>
      <c r="B86">
        <v>2066003</v>
      </c>
      <c r="I86" s="3">
        <v>43936</v>
      </c>
      <c r="J86">
        <v>2066003</v>
      </c>
      <c r="K86">
        <v>141308</v>
      </c>
      <c r="L86">
        <v>498925</v>
      </c>
      <c r="AG86" s="3">
        <v>43936</v>
      </c>
      <c r="AH86">
        <v>1425770</v>
      </c>
      <c r="AR86" s="3">
        <v>43936</v>
      </c>
      <c r="AS86" s="8">
        <v>0.24149287295323385</v>
      </c>
      <c r="AT86" s="8">
        <v>6.8396802908805066E-2</v>
      </c>
    </row>
    <row r="87" spans="1:46" x14ac:dyDescent="0.3">
      <c r="A87" s="3">
        <v>43937</v>
      </c>
      <c r="B87">
        <v>2162715</v>
      </c>
      <c r="I87" s="3">
        <v>43937</v>
      </c>
      <c r="J87">
        <v>2162715</v>
      </c>
      <c r="K87">
        <v>148591</v>
      </c>
      <c r="L87">
        <v>529015</v>
      </c>
      <c r="AG87" s="3">
        <v>43937</v>
      </c>
      <c r="AH87">
        <v>1485109</v>
      </c>
      <c r="AR87" s="3">
        <v>43937</v>
      </c>
      <c r="AS87" s="8">
        <v>0.24460689457464344</v>
      </c>
      <c r="AT87" s="8">
        <v>6.8705770293358115E-2</v>
      </c>
    </row>
    <row r="88" spans="1:46" x14ac:dyDescent="0.3">
      <c r="A88" s="3">
        <v>43938</v>
      </c>
      <c r="B88">
        <v>2250439</v>
      </c>
      <c r="I88" s="3">
        <v>43938</v>
      </c>
      <c r="J88">
        <v>2250439</v>
      </c>
      <c r="K88">
        <v>157481</v>
      </c>
      <c r="L88">
        <v>554287</v>
      </c>
      <c r="AG88" s="3">
        <v>43938</v>
      </c>
      <c r="AH88">
        <v>1538671</v>
      </c>
      <c r="AR88" s="3">
        <v>43938</v>
      </c>
      <c r="AS88" s="8">
        <v>0.24630172157521266</v>
      </c>
      <c r="AT88" s="8">
        <v>6.997790208932568E-2</v>
      </c>
    </row>
    <row r="89" spans="1:46" x14ac:dyDescent="0.3">
      <c r="A89" s="3">
        <v>43939</v>
      </c>
      <c r="B89">
        <v>2324396</v>
      </c>
      <c r="I89" s="3">
        <v>43939</v>
      </c>
      <c r="J89">
        <v>2324396</v>
      </c>
      <c r="K89">
        <v>163952</v>
      </c>
      <c r="L89">
        <v>577789</v>
      </c>
      <c r="AG89" s="3">
        <v>43939</v>
      </c>
      <c r="AH89">
        <v>1582655</v>
      </c>
      <c r="AR89" s="3">
        <v>43939</v>
      </c>
      <c r="AS89" s="8">
        <v>0.24857597414554147</v>
      </c>
      <c r="AT89" s="8">
        <v>7.0535313259874818E-2</v>
      </c>
    </row>
    <row r="90" spans="1:46" x14ac:dyDescent="0.3">
      <c r="A90" s="3">
        <v>43940</v>
      </c>
      <c r="B90">
        <v>2404919</v>
      </c>
      <c r="I90" s="3">
        <v>43940</v>
      </c>
      <c r="J90">
        <v>2404919</v>
      </c>
      <c r="K90">
        <v>168522</v>
      </c>
      <c r="L90">
        <v>608557</v>
      </c>
      <c r="AG90" s="3">
        <v>43940</v>
      </c>
      <c r="AH90">
        <v>1627840</v>
      </c>
      <c r="AR90" s="3">
        <v>43940</v>
      </c>
      <c r="AS90" s="8">
        <v>0.25304677621158966</v>
      </c>
      <c r="AT90" s="8">
        <v>7.0073877748065533E-2</v>
      </c>
    </row>
    <row r="91" spans="1:46" x14ac:dyDescent="0.3">
      <c r="A91" s="3">
        <v>43941</v>
      </c>
      <c r="B91">
        <v>2478258</v>
      </c>
      <c r="I91" s="3">
        <v>43941</v>
      </c>
      <c r="J91">
        <v>2478258</v>
      </c>
      <c r="K91">
        <v>173965</v>
      </c>
      <c r="L91">
        <v>629862</v>
      </c>
      <c r="AG91" s="3">
        <v>43941</v>
      </c>
      <c r="AH91">
        <v>1674431</v>
      </c>
      <c r="AR91" s="3">
        <v>43941</v>
      </c>
      <c r="AS91" s="8">
        <v>0.25415513639015791</v>
      </c>
      <c r="AT91" s="8">
        <v>7.0196484788912217E-2</v>
      </c>
    </row>
    <row r="92" spans="1:46" x14ac:dyDescent="0.3">
      <c r="A92" s="3">
        <v>43942</v>
      </c>
      <c r="B92">
        <v>2553508</v>
      </c>
      <c r="I92" s="3">
        <v>43942</v>
      </c>
      <c r="J92">
        <v>2553508</v>
      </c>
      <c r="K92">
        <v>181122</v>
      </c>
      <c r="L92">
        <v>664043</v>
      </c>
      <c r="AG92" s="3">
        <v>43942</v>
      </c>
      <c r="AH92">
        <v>1708343</v>
      </c>
      <c r="AR92" s="3">
        <v>43942</v>
      </c>
      <c r="AS92" s="8">
        <v>0.26005127064414912</v>
      </c>
      <c r="AT92" s="8">
        <v>7.093065696289183E-2</v>
      </c>
    </row>
    <row r="93" spans="1:46" x14ac:dyDescent="0.3">
      <c r="A93" s="3">
        <v>43943</v>
      </c>
      <c r="B93">
        <v>2630314</v>
      </c>
      <c r="I93" s="3">
        <v>43943</v>
      </c>
      <c r="J93">
        <v>2630314</v>
      </c>
      <c r="K93">
        <v>187877</v>
      </c>
      <c r="L93">
        <v>693207</v>
      </c>
      <c r="AG93" s="3">
        <v>43943</v>
      </c>
      <c r="AH93">
        <v>1749230</v>
      </c>
      <c r="AR93" s="3">
        <v>43943</v>
      </c>
      <c r="AS93" s="8">
        <v>0.26354534097449961</v>
      </c>
      <c r="AT93" s="8">
        <v>7.1427593815795373E-2</v>
      </c>
    </row>
    <row r="94" spans="1:46" x14ac:dyDescent="0.3">
      <c r="A94" s="3">
        <v>43944</v>
      </c>
      <c r="B94">
        <v>2719327</v>
      </c>
      <c r="I94" s="3">
        <v>43944</v>
      </c>
      <c r="J94">
        <v>2719327</v>
      </c>
      <c r="K94">
        <v>194727</v>
      </c>
      <c r="L94">
        <v>721689</v>
      </c>
      <c r="AG94" s="3">
        <v>43944</v>
      </c>
      <c r="AH94">
        <v>1802911</v>
      </c>
      <c r="AR94" s="3">
        <v>43944</v>
      </c>
      <c r="AS94" s="8">
        <v>0.26539250336572245</v>
      </c>
      <c r="AT94" s="8">
        <v>7.1608526668547029E-2</v>
      </c>
    </row>
    <row r="95" spans="1:46" x14ac:dyDescent="0.3">
      <c r="A95" s="3">
        <v>43945</v>
      </c>
      <c r="B95">
        <v>2806267</v>
      </c>
      <c r="I95" s="3">
        <v>43945</v>
      </c>
      <c r="J95">
        <v>2806267</v>
      </c>
      <c r="K95">
        <v>201401</v>
      </c>
      <c r="L95">
        <v>771329</v>
      </c>
      <c r="AG95" s="3">
        <v>43945</v>
      </c>
      <c r="AH95">
        <v>1833537</v>
      </c>
      <c r="AR95" s="3">
        <v>43945</v>
      </c>
      <c r="AS95" s="8">
        <v>0.27485944851291771</v>
      </c>
      <c r="AT95" s="8">
        <v>7.1768295746627103E-2</v>
      </c>
    </row>
    <row r="96" spans="1:46" x14ac:dyDescent="0.3">
      <c r="A96" s="3">
        <v>43946</v>
      </c>
      <c r="B96">
        <v>2891199</v>
      </c>
      <c r="I96" s="3">
        <v>43946</v>
      </c>
      <c r="J96">
        <v>2891199</v>
      </c>
      <c r="K96">
        <v>206979</v>
      </c>
      <c r="L96">
        <v>798239</v>
      </c>
      <c r="AG96" s="3">
        <v>43946</v>
      </c>
      <c r="AH96">
        <v>1885981</v>
      </c>
      <c r="AR96" s="3">
        <v>43946</v>
      </c>
      <c r="AS96" s="8">
        <v>0.27609272139344265</v>
      </c>
      <c r="AT96" s="8">
        <v>7.1589330239807084E-2</v>
      </c>
    </row>
    <row r="97" spans="1:46" x14ac:dyDescent="0.3">
      <c r="A97" s="3">
        <v>43947</v>
      </c>
      <c r="B97">
        <v>2964146</v>
      </c>
      <c r="I97" s="3">
        <v>43947</v>
      </c>
      <c r="J97">
        <v>2964146</v>
      </c>
      <c r="K97">
        <v>210862</v>
      </c>
      <c r="L97">
        <v>825969</v>
      </c>
      <c r="AG97" s="3">
        <v>43947</v>
      </c>
      <c r="AH97">
        <v>1927315</v>
      </c>
      <c r="AR97" s="3">
        <v>43947</v>
      </c>
      <c r="AS97" s="8">
        <v>0.27865327821234176</v>
      </c>
      <c r="AT97" s="8">
        <v>7.1137521566076709E-2</v>
      </c>
    </row>
    <row r="98" spans="1:46" x14ac:dyDescent="0.3">
      <c r="A98" s="3">
        <v>43948</v>
      </c>
      <c r="B98">
        <v>3032850</v>
      </c>
      <c r="I98" s="3">
        <v>43948</v>
      </c>
      <c r="J98">
        <v>3032850</v>
      </c>
      <c r="K98">
        <v>215511</v>
      </c>
      <c r="L98">
        <v>852382</v>
      </c>
      <c r="AG98" s="3">
        <v>43948</v>
      </c>
      <c r="AH98">
        <v>1964957</v>
      </c>
      <c r="AR98" s="3">
        <v>43948</v>
      </c>
      <c r="AS98" s="8">
        <v>0.28104983761148755</v>
      </c>
      <c r="AT98" s="8">
        <v>7.1058904990355609E-2</v>
      </c>
    </row>
    <row r="99" spans="1:46" x14ac:dyDescent="0.3">
      <c r="A99" s="3">
        <v>43949</v>
      </c>
      <c r="B99">
        <v>3108149</v>
      </c>
      <c r="I99" s="3">
        <v>43949</v>
      </c>
      <c r="J99">
        <v>3108149</v>
      </c>
      <c r="K99">
        <v>221974</v>
      </c>
      <c r="L99">
        <v>884680</v>
      </c>
      <c r="AG99" s="3">
        <v>43949</v>
      </c>
      <c r="AH99">
        <v>2001495</v>
      </c>
      <c r="AR99" s="3">
        <v>43949</v>
      </c>
      <c r="AS99" s="8">
        <v>0.28463242914030185</v>
      </c>
      <c r="AT99" s="8">
        <v>7.1416782142683641E-2</v>
      </c>
    </row>
    <row r="100" spans="1:46" x14ac:dyDescent="0.3">
      <c r="A100" s="3">
        <v>43950</v>
      </c>
      <c r="B100">
        <v>3185195</v>
      </c>
      <c r="I100" s="3">
        <v>43950</v>
      </c>
      <c r="J100">
        <v>3185195</v>
      </c>
      <c r="K100">
        <v>228742</v>
      </c>
      <c r="L100">
        <v>925752</v>
      </c>
      <c r="AG100" s="3">
        <v>43950</v>
      </c>
      <c r="AH100">
        <v>2030701</v>
      </c>
      <c r="AR100" s="3">
        <v>43950</v>
      </c>
      <c r="AS100" s="8">
        <v>0.29064217418399818</v>
      </c>
      <c r="AT100" s="8">
        <v>7.1814127549490694E-2</v>
      </c>
    </row>
    <row r="101" spans="1:46" x14ac:dyDescent="0.3">
      <c r="A101" s="3">
        <v>43951</v>
      </c>
      <c r="B101">
        <v>3268876</v>
      </c>
      <c r="I101" s="3">
        <v>43951</v>
      </c>
      <c r="J101">
        <v>3268876</v>
      </c>
      <c r="K101">
        <v>234704</v>
      </c>
      <c r="L101">
        <v>989616</v>
      </c>
      <c r="AG101" s="3">
        <v>43951</v>
      </c>
      <c r="AH101">
        <v>2044556</v>
      </c>
      <c r="AR101" s="3">
        <v>43951</v>
      </c>
      <c r="AS101" s="8">
        <v>0.30273892310384365</v>
      </c>
      <c r="AT101" s="8">
        <v>7.1799603288714528E-2</v>
      </c>
    </row>
    <row r="102" spans="1:46" x14ac:dyDescent="0.3">
      <c r="A102" s="3">
        <v>43952</v>
      </c>
      <c r="B102">
        <v>3355922</v>
      </c>
      <c r="I102" s="3">
        <v>43952</v>
      </c>
      <c r="J102">
        <v>3355922</v>
      </c>
      <c r="K102">
        <v>239881</v>
      </c>
      <c r="L102">
        <v>1026501</v>
      </c>
      <c r="AG102" s="3">
        <v>43952</v>
      </c>
      <c r="AH102">
        <v>2089540</v>
      </c>
      <c r="AR102" s="3">
        <v>43952</v>
      </c>
      <c r="AS102" s="8">
        <v>0.30587749059721886</v>
      </c>
      <c r="AT102" s="8">
        <v>7.1479909246996806E-2</v>
      </c>
    </row>
    <row r="103" spans="1:46" x14ac:dyDescent="0.3">
      <c r="A103" s="3">
        <v>43953</v>
      </c>
      <c r="B103">
        <v>3437608</v>
      </c>
      <c r="I103" s="3">
        <v>43953</v>
      </c>
      <c r="J103">
        <v>3437608</v>
      </c>
      <c r="K103">
        <v>245206</v>
      </c>
      <c r="L103">
        <v>1066362</v>
      </c>
      <c r="AG103" s="3">
        <v>43953</v>
      </c>
      <c r="AH103">
        <v>2126040</v>
      </c>
      <c r="AR103" s="3">
        <v>43953</v>
      </c>
      <c r="AS103" s="8">
        <v>0.31020465393378188</v>
      </c>
      <c r="AT103" s="8">
        <v>7.1330413473554871E-2</v>
      </c>
    </row>
    <row r="104" spans="1:46" x14ac:dyDescent="0.3">
      <c r="A104" s="3">
        <v>43954</v>
      </c>
      <c r="B104">
        <v>3515244</v>
      </c>
      <c r="I104" s="3">
        <v>43954</v>
      </c>
      <c r="J104">
        <v>3515244</v>
      </c>
      <c r="K104">
        <v>248659</v>
      </c>
      <c r="L104">
        <v>1097577</v>
      </c>
      <c r="AG104" s="3">
        <v>43954</v>
      </c>
      <c r="AH104">
        <v>2169008</v>
      </c>
      <c r="AR104" s="3">
        <v>43954</v>
      </c>
      <c r="AS104" s="8">
        <v>0.31223351778710096</v>
      </c>
      <c r="AT104" s="8">
        <v>7.0737337152129418E-2</v>
      </c>
    </row>
    <row r="105" spans="1:46" x14ac:dyDescent="0.3">
      <c r="A105" s="3">
        <v>43955</v>
      </c>
      <c r="B105">
        <v>3591321</v>
      </c>
      <c r="I105" s="3">
        <v>43955</v>
      </c>
      <c r="J105">
        <v>3591321</v>
      </c>
      <c r="K105">
        <v>252787</v>
      </c>
      <c r="L105">
        <v>1130526</v>
      </c>
      <c r="AG105" s="3">
        <v>43955</v>
      </c>
      <c r="AH105">
        <v>2208008</v>
      </c>
      <c r="AR105" s="3">
        <v>43955</v>
      </c>
      <c r="AS105" s="8">
        <v>0.31479391566501574</v>
      </c>
      <c r="AT105" s="8">
        <v>7.0388305584491051E-2</v>
      </c>
    </row>
    <row r="106" spans="1:46" x14ac:dyDescent="0.3">
      <c r="A106" s="3">
        <v>43956</v>
      </c>
      <c r="B106">
        <v>3671310</v>
      </c>
      <c r="I106" s="3">
        <v>43956</v>
      </c>
      <c r="J106">
        <v>3671310</v>
      </c>
      <c r="K106">
        <v>258658</v>
      </c>
      <c r="L106">
        <v>1166155</v>
      </c>
      <c r="AG106" s="3">
        <v>43956</v>
      </c>
      <c r="AH106">
        <v>2246497</v>
      </c>
      <c r="AR106" s="3">
        <v>43956</v>
      </c>
      <c r="AS106" s="8">
        <v>0.31764002495022214</v>
      </c>
      <c r="AT106" s="8">
        <v>7.0453870689209025E-2</v>
      </c>
    </row>
    <row r="107" spans="1:46" x14ac:dyDescent="0.3">
      <c r="A107" s="3">
        <v>43957</v>
      </c>
      <c r="B107">
        <v>3761332</v>
      </c>
      <c r="I107" s="3">
        <v>43957</v>
      </c>
      <c r="J107">
        <v>3761332</v>
      </c>
      <c r="K107">
        <v>265327</v>
      </c>
      <c r="L107">
        <v>1210894</v>
      </c>
      <c r="AG107" s="3">
        <v>43957</v>
      </c>
      <c r="AH107">
        <v>2285111</v>
      </c>
      <c r="AR107" s="3">
        <v>43957</v>
      </c>
      <c r="AS107" s="8">
        <v>0.32193223039072327</v>
      </c>
      <c r="AT107" s="8">
        <v>7.054070207043675E-2</v>
      </c>
    </row>
    <row r="108" spans="1:46" x14ac:dyDescent="0.3">
      <c r="A108" s="3">
        <v>43958</v>
      </c>
      <c r="B108">
        <v>3850418</v>
      </c>
      <c r="I108" s="3">
        <v>43958</v>
      </c>
      <c r="J108">
        <v>3850418</v>
      </c>
      <c r="K108">
        <v>270736</v>
      </c>
      <c r="L108">
        <v>1249311</v>
      </c>
      <c r="AG108" s="3">
        <v>43958</v>
      </c>
      <c r="AH108">
        <v>2330371</v>
      </c>
      <c r="AR108" s="3">
        <v>43958</v>
      </c>
      <c r="AS108" s="8">
        <v>0.32446113642726582</v>
      </c>
      <c r="AT108" s="8">
        <v>7.0313404934217533E-2</v>
      </c>
    </row>
    <row r="109" spans="1:46" x14ac:dyDescent="0.3">
      <c r="A109" s="3">
        <v>43959</v>
      </c>
      <c r="B109">
        <v>3941935</v>
      </c>
      <c r="I109" s="3">
        <v>43959</v>
      </c>
      <c r="J109">
        <v>3941935</v>
      </c>
      <c r="K109">
        <v>276304</v>
      </c>
      <c r="L109">
        <v>1284849</v>
      </c>
      <c r="AG109" s="3">
        <v>43959</v>
      </c>
      <c r="AH109">
        <v>2380782</v>
      </c>
      <c r="AR109" s="3">
        <v>43959</v>
      </c>
      <c r="AS109" s="8">
        <v>0.32594373068049065</v>
      </c>
      <c r="AT109" s="8">
        <v>7.0093494692327493E-2</v>
      </c>
    </row>
    <row r="110" spans="1:46" x14ac:dyDescent="0.3">
      <c r="A110" s="3">
        <v>43960</v>
      </c>
      <c r="B110">
        <v>4027781</v>
      </c>
      <c r="I110" s="3">
        <v>43960</v>
      </c>
      <c r="J110">
        <v>4027781</v>
      </c>
      <c r="K110">
        <v>280569</v>
      </c>
      <c r="L110">
        <v>1337367</v>
      </c>
      <c r="AG110" s="3">
        <v>43960</v>
      </c>
      <c r="AH110">
        <v>2409845</v>
      </c>
      <c r="AR110" s="3">
        <v>43960</v>
      </c>
      <c r="AS110" s="8">
        <v>0.33203567919904287</v>
      </c>
      <c r="AT110" s="8">
        <v>6.9658454618063886E-2</v>
      </c>
    </row>
    <row r="111" spans="1:46" x14ac:dyDescent="0.3">
      <c r="A111" s="3">
        <v>43961</v>
      </c>
      <c r="B111">
        <v>4104027</v>
      </c>
      <c r="I111" s="3">
        <v>43961</v>
      </c>
      <c r="J111">
        <v>4104027</v>
      </c>
      <c r="K111">
        <v>284135</v>
      </c>
      <c r="L111">
        <v>1370108</v>
      </c>
      <c r="AG111" s="3">
        <v>43961</v>
      </c>
      <c r="AH111">
        <v>2449784</v>
      </c>
      <c r="AR111" s="3">
        <v>43961</v>
      </c>
      <c r="AS111" s="8">
        <v>0.33384478221025349</v>
      </c>
      <c r="AT111" s="8">
        <v>6.9233218982233793E-2</v>
      </c>
    </row>
    <row r="112" spans="1:46" x14ac:dyDescent="0.3">
      <c r="A112" s="3">
        <v>43962</v>
      </c>
      <c r="B112">
        <v>4180268</v>
      </c>
      <c r="I112" s="3">
        <v>43962</v>
      </c>
      <c r="J112">
        <v>4180268</v>
      </c>
      <c r="K112">
        <v>287608</v>
      </c>
      <c r="L112">
        <v>1416204</v>
      </c>
      <c r="AG112" s="3">
        <v>43962</v>
      </c>
      <c r="AH112">
        <v>2476456</v>
      </c>
      <c r="AR112" s="3">
        <v>43962</v>
      </c>
      <c r="AS112" s="8">
        <v>0.33878306366960204</v>
      </c>
      <c r="AT112" s="8">
        <v>6.8801330441014788E-2</v>
      </c>
    </row>
    <row r="113" spans="1:46" x14ac:dyDescent="0.3">
      <c r="A113" s="3">
        <v>43963</v>
      </c>
      <c r="B113">
        <v>4263867</v>
      </c>
      <c r="I113" s="3">
        <v>43963</v>
      </c>
      <c r="J113">
        <v>4263867</v>
      </c>
      <c r="K113">
        <v>293155</v>
      </c>
      <c r="L113">
        <v>1452191</v>
      </c>
      <c r="AG113" s="3">
        <v>43963</v>
      </c>
      <c r="AH113">
        <v>2518521</v>
      </c>
      <c r="AR113" s="3">
        <v>43963</v>
      </c>
      <c r="AS113" s="8">
        <v>0.34058074513112158</v>
      </c>
      <c r="AT113" s="8">
        <v>6.8753317118005794E-2</v>
      </c>
    </row>
    <row r="114" spans="1:46" x14ac:dyDescent="0.3">
      <c r="A114" s="3">
        <v>43964</v>
      </c>
      <c r="B114">
        <v>4348619</v>
      </c>
      <c r="I114" s="3">
        <v>43964</v>
      </c>
      <c r="J114">
        <v>4348619</v>
      </c>
      <c r="K114">
        <v>298383</v>
      </c>
      <c r="L114">
        <v>1506905</v>
      </c>
      <c r="AG114" s="3">
        <v>43964</v>
      </c>
      <c r="AH114">
        <v>2543331</v>
      </c>
      <c r="AR114" s="3">
        <v>43964</v>
      </c>
      <c r="AS114" s="8">
        <v>0.34652495424409452</v>
      </c>
      <c r="AT114" s="8">
        <v>6.8615576577299595E-2</v>
      </c>
    </row>
    <row r="115" spans="1:46" x14ac:dyDescent="0.3">
      <c r="A115" s="3">
        <v>43965</v>
      </c>
      <c r="B115">
        <v>4445724</v>
      </c>
      <c r="I115" s="3">
        <v>43965</v>
      </c>
      <c r="J115">
        <v>4445724</v>
      </c>
      <c r="K115">
        <v>303651</v>
      </c>
      <c r="L115">
        <v>1545712</v>
      </c>
      <c r="AG115" s="3">
        <v>43965</v>
      </c>
      <c r="AH115">
        <v>2596361</v>
      </c>
      <c r="AR115" s="3">
        <v>43965</v>
      </c>
      <c r="AS115" s="8">
        <v>0.34768510145928988</v>
      </c>
      <c r="AT115" s="8">
        <v>6.8301810908639404E-2</v>
      </c>
    </row>
    <row r="116" spans="1:46" x14ac:dyDescent="0.3">
      <c r="A116" s="3">
        <v>43966</v>
      </c>
      <c r="B116">
        <v>4542073</v>
      </c>
      <c r="I116" s="3">
        <v>43966</v>
      </c>
      <c r="J116">
        <v>4542073</v>
      </c>
      <c r="K116">
        <v>308866</v>
      </c>
      <c r="L116">
        <v>1592880</v>
      </c>
      <c r="AG116" s="3">
        <v>43966</v>
      </c>
      <c r="AH116">
        <v>2640327</v>
      </c>
      <c r="AR116" s="3">
        <v>43966</v>
      </c>
      <c r="AS116" s="8">
        <v>0.35069449566310362</v>
      </c>
      <c r="AT116" s="8">
        <v>6.8001108744839639E-2</v>
      </c>
    </row>
    <row r="117" spans="1:46" x14ac:dyDescent="0.3">
      <c r="A117" s="3">
        <v>43967</v>
      </c>
      <c r="B117">
        <v>4637485</v>
      </c>
      <c r="I117" s="3">
        <v>43967</v>
      </c>
      <c r="J117">
        <v>4637485</v>
      </c>
      <c r="K117">
        <v>313037</v>
      </c>
      <c r="L117">
        <v>1648546</v>
      </c>
      <c r="AG117" s="3">
        <v>43967</v>
      </c>
      <c r="AH117">
        <v>2675902</v>
      </c>
      <c r="AR117" s="3">
        <v>43967</v>
      </c>
      <c r="AS117" s="8">
        <v>0.35548276706016302</v>
      </c>
      <c r="AT117" s="8">
        <v>6.7501458225740898E-2</v>
      </c>
    </row>
    <row r="118" spans="1:46" x14ac:dyDescent="0.3">
      <c r="A118" s="3">
        <v>43968</v>
      </c>
      <c r="B118">
        <v>4715994</v>
      </c>
      <c r="I118" s="3">
        <v>43968</v>
      </c>
      <c r="J118">
        <v>4715994</v>
      </c>
      <c r="K118">
        <v>316366</v>
      </c>
      <c r="L118">
        <v>1688699</v>
      </c>
      <c r="AG118" s="3">
        <v>43968</v>
      </c>
      <c r="AH118">
        <v>2710929</v>
      </c>
      <c r="AR118" s="3">
        <v>43968</v>
      </c>
      <c r="AS118" s="8">
        <v>0.35807912393442398</v>
      </c>
      <c r="AT118" s="8">
        <v>6.7083630725569207E-2</v>
      </c>
    </row>
    <row r="119" spans="1:46" x14ac:dyDescent="0.3">
      <c r="A119" s="3">
        <v>43969</v>
      </c>
      <c r="B119">
        <v>4804278</v>
      </c>
      <c r="I119" s="3">
        <v>43969</v>
      </c>
      <c r="J119">
        <v>4804278</v>
      </c>
      <c r="K119">
        <v>319657</v>
      </c>
      <c r="L119">
        <v>1740909</v>
      </c>
      <c r="AG119" s="3">
        <v>43969</v>
      </c>
      <c r="AH119">
        <v>2743712</v>
      </c>
      <c r="AR119" s="3">
        <v>43969</v>
      </c>
      <c r="AS119" s="8">
        <v>0.3623664159318008</v>
      </c>
      <c r="AT119" s="8">
        <v>6.6535908205145503E-2</v>
      </c>
    </row>
    <row r="120" spans="1:46" x14ac:dyDescent="0.3">
      <c r="A120" s="3">
        <v>43970</v>
      </c>
      <c r="B120">
        <v>4900702</v>
      </c>
      <c r="I120" s="3">
        <v>43970</v>
      </c>
      <c r="J120">
        <v>4900702</v>
      </c>
      <c r="K120">
        <v>324441</v>
      </c>
      <c r="L120">
        <v>1792256</v>
      </c>
      <c r="AG120" s="3">
        <v>43970</v>
      </c>
      <c r="AH120">
        <v>2784005</v>
      </c>
      <c r="AR120" s="3">
        <v>43970</v>
      </c>
      <c r="AS120" s="8">
        <v>0.36571413646453099</v>
      </c>
      <c r="AT120" s="8">
        <v>6.6202964391632049E-2</v>
      </c>
    </row>
    <row r="121" spans="1:46" x14ac:dyDescent="0.3">
      <c r="A121" s="3">
        <v>43971</v>
      </c>
      <c r="B121">
        <v>5003730</v>
      </c>
      <c r="I121" s="3">
        <v>43971</v>
      </c>
      <c r="J121">
        <v>5003730</v>
      </c>
      <c r="K121">
        <v>329326</v>
      </c>
      <c r="L121">
        <v>1850441</v>
      </c>
      <c r="AG121" s="3">
        <v>43971</v>
      </c>
      <c r="AH121">
        <v>2823963</v>
      </c>
      <c r="AR121" s="3">
        <v>43971</v>
      </c>
      <c r="AS121" s="8">
        <v>0.36981232000927311</v>
      </c>
      <c r="AT121" s="8">
        <v>6.5816101188513373E-2</v>
      </c>
    </row>
    <row r="122" spans="1:46" x14ac:dyDescent="0.3">
      <c r="A122" s="3">
        <v>43972</v>
      </c>
      <c r="B122">
        <v>5110064</v>
      </c>
      <c r="I122" s="3">
        <v>43972</v>
      </c>
      <c r="J122">
        <v>5110064</v>
      </c>
      <c r="K122">
        <v>334112</v>
      </c>
      <c r="L122">
        <v>1900768</v>
      </c>
      <c r="AG122" s="3">
        <v>43972</v>
      </c>
      <c r="AH122">
        <v>2875184</v>
      </c>
      <c r="AR122" s="3">
        <v>43972</v>
      </c>
      <c r="AS122" s="8">
        <v>0.37196559573422172</v>
      </c>
      <c r="AT122" s="8">
        <v>6.5383134144699553E-2</v>
      </c>
    </row>
    <row r="123" spans="1:46" x14ac:dyDescent="0.3">
      <c r="A123" s="3">
        <v>43973</v>
      </c>
      <c r="B123">
        <v>5216964</v>
      </c>
      <c r="I123" s="3">
        <v>43973</v>
      </c>
      <c r="J123">
        <v>5216964</v>
      </c>
      <c r="K123">
        <v>339396</v>
      </c>
      <c r="L123">
        <v>2008541</v>
      </c>
      <c r="AG123" s="3">
        <v>43973</v>
      </c>
      <c r="AH123">
        <v>2869027</v>
      </c>
      <c r="AR123" s="3">
        <v>43973</v>
      </c>
      <c r="AS123" s="8">
        <v>0.38500188998812335</v>
      </c>
      <c r="AT123" s="8">
        <v>6.5056228105081812E-2</v>
      </c>
    </row>
    <row r="124" spans="1:46" x14ac:dyDescent="0.3">
      <c r="A124" s="3">
        <v>43974</v>
      </c>
      <c r="B124">
        <v>5322253</v>
      </c>
      <c r="I124" s="3">
        <v>43974</v>
      </c>
      <c r="J124">
        <v>5322253</v>
      </c>
      <c r="K124">
        <v>343385</v>
      </c>
      <c r="L124">
        <v>2062802</v>
      </c>
      <c r="AG124" s="3">
        <v>43974</v>
      </c>
      <c r="AH124">
        <v>2916066</v>
      </c>
      <c r="AR124" s="3">
        <v>43974</v>
      </c>
      <c r="AS124" s="8">
        <v>0.38758059791595778</v>
      </c>
      <c r="AT124" s="8">
        <v>6.4518729192317617E-2</v>
      </c>
    </row>
    <row r="125" spans="1:46" x14ac:dyDescent="0.3">
      <c r="A125" s="3">
        <v>43975</v>
      </c>
      <c r="B125">
        <v>5417579</v>
      </c>
      <c r="I125" s="3">
        <v>43975</v>
      </c>
      <c r="J125">
        <v>5417579</v>
      </c>
      <c r="K125">
        <v>346525</v>
      </c>
      <c r="L125">
        <v>2117555</v>
      </c>
      <c r="AG125" s="3">
        <v>43975</v>
      </c>
      <c r="AH125">
        <v>2953499</v>
      </c>
      <c r="AR125" s="3">
        <v>43975</v>
      </c>
      <c r="AS125" s="8">
        <v>0.3908673966729419</v>
      </c>
      <c r="AT125" s="8">
        <v>6.3963072804291365E-2</v>
      </c>
    </row>
    <row r="126" spans="1:46" x14ac:dyDescent="0.3">
      <c r="A126" s="3">
        <v>43976</v>
      </c>
      <c r="B126">
        <v>5504542</v>
      </c>
      <c r="I126" s="3">
        <v>43976</v>
      </c>
      <c r="J126">
        <v>5504542</v>
      </c>
      <c r="K126">
        <v>347703</v>
      </c>
      <c r="L126">
        <v>2180605</v>
      </c>
      <c r="AG126" s="3">
        <v>43976</v>
      </c>
      <c r="AH126">
        <v>2976234</v>
      </c>
      <c r="AR126" s="3">
        <v>43976</v>
      </c>
      <c r="AS126" s="8">
        <v>0.39614649138838437</v>
      </c>
      <c r="AT126" s="8">
        <v>6.3166563176373258E-2</v>
      </c>
    </row>
    <row r="127" spans="1:46" x14ac:dyDescent="0.3">
      <c r="A127" s="3">
        <v>43977</v>
      </c>
      <c r="B127">
        <v>5597064</v>
      </c>
      <c r="I127" s="3">
        <v>43977</v>
      </c>
      <c r="J127">
        <v>5597064</v>
      </c>
      <c r="K127">
        <v>351906</v>
      </c>
      <c r="L127">
        <v>2235118</v>
      </c>
      <c r="AG127" s="3">
        <v>43977</v>
      </c>
      <c r="AH127">
        <v>3010040</v>
      </c>
      <c r="AR127" s="3">
        <v>43977</v>
      </c>
      <c r="AS127" s="8">
        <v>0.39933758127475405</v>
      </c>
      <c r="AT127" s="8">
        <v>6.2873320726723872E-2</v>
      </c>
    </row>
    <row r="128" spans="1:46" x14ac:dyDescent="0.3">
      <c r="A128" s="3">
        <v>43978</v>
      </c>
      <c r="B128">
        <v>5699664</v>
      </c>
      <c r="I128" s="3">
        <v>43978</v>
      </c>
      <c r="J128">
        <v>5699664</v>
      </c>
      <c r="K128">
        <v>357119</v>
      </c>
      <c r="L128">
        <v>2297613</v>
      </c>
      <c r="AG128" s="3">
        <v>43978</v>
      </c>
      <c r="AH128">
        <v>3044932</v>
      </c>
      <c r="AR128" s="3">
        <v>43978</v>
      </c>
      <c r="AS128" s="8">
        <v>0.40311376249547343</v>
      </c>
      <c r="AT128" s="8">
        <v>6.2656149555482571E-2</v>
      </c>
    </row>
    <row r="129" spans="1:46" x14ac:dyDescent="0.3">
      <c r="A129" s="3">
        <v>43979</v>
      </c>
      <c r="B129">
        <v>5818978</v>
      </c>
      <c r="I129" s="3">
        <v>43979</v>
      </c>
      <c r="J129">
        <v>5818978</v>
      </c>
      <c r="K129">
        <v>361820</v>
      </c>
      <c r="L129">
        <v>2363746</v>
      </c>
      <c r="AG129" s="3">
        <v>43979</v>
      </c>
      <c r="AH129">
        <v>3093412</v>
      </c>
      <c r="AR129" s="3">
        <v>43979</v>
      </c>
      <c r="AS129" s="8">
        <v>0.40621325600474861</v>
      </c>
      <c r="AT129" s="8">
        <v>6.2179303650916021E-2</v>
      </c>
    </row>
    <row r="130" spans="1:46" x14ac:dyDescent="0.3">
      <c r="A130" s="3">
        <v>43980</v>
      </c>
      <c r="B130">
        <v>5940145</v>
      </c>
      <c r="I130" s="3">
        <v>43980</v>
      </c>
      <c r="J130">
        <v>5940145</v>
      </c>
      <c r="K130">
        <v>366562</v>
      </c>
      <c r="L130">
        <v>2440127</v>
      </c>
      <c r="AG130" s="3">
        <v>43980</v>
      </c>
      <c r="AH130">
        <v>3133456</v>
      </c>
      <c r="AR130" s="3">
        <v>43980</v>
      </c>
      <c r="AS130" s="8">
        <v>0.41078576364718372</v>
      </c>
      <c r="AT130" s="8">
        <v>6.170926803975324E-2</v>
      </c>
    </row>
    <row r="131" spans="1:46" x14ac:dyDescent="0.3">
      <c r="A131" s="3">
        <v>43981</v>
      </c>
      <c r="B131">
        <v>6077978</v>
      </c>
      <c r="I131" s="3">
        <v>43981</v>
      </c>
      <c r="J131">
        <v>6077978</v>
      </c>
      <c r="K131">
        <v>370718</v>
      </c>
      <c r="L131">
        <v>2509981</v>
      </c>
      <c r="AG131" s="3">
        <v>43981</v>
      </c>
      <c r="AH131">
        <v>3197279</v>
      </c>
      <c r="AR131" s="3">
        <v>43981</v>
      </c>
      <c r="AS131" s="8">
        <v>0.41296315978767939</v>
      </c>
      <c r="AT131" s="8">
        <v>6.0993639661084655E-2</v>
      </c>
    </row>
    <row r="132" spans="1:46" x14ac:dyDescent="0.3">
      <c r="A132" s="3">
        <v>43982</v>
      </c>
      <c r="B132">
        <v>6185530</v>
      </c>
      <c r="I132" s="3">
        <v>43982</v>
      </c>
      <c r="J132">
        <v>6185530</v>
      </c>
      <c r="K132">
        <v>373606</v>
      </c>
      <c r="L132">
        <v>2585589</v>
      </c>
      <c r="AG132" s="3">
        <v>43982</v>
      </c>
      <c r="AH132">
        <v>3226335</v>
      </c>
      <c r="AR132" s="3">
        <v>43982</v>
      </c>
      <c r="AS132" s="8">
        <v>0.41800605606956881</v>
      </c>
      <c r="AT132" s="8">
        <v>6.0399998059988393E-2</v>
      </c>
    </row>
    <row r="133" spans="1:46" x14ac:dyDescent="0.3">
      <c r="A133" s="3">
        <v>43983</v>
      </c>
      <c r="B133">
        <v>6280725</v>
      </c>
      <c r="I133" s="3">
        <v>43983</v>
      </c>
      <c r="J133">
        <v>6280725</v>
      </c>
      <c r="K133">
        <v>376674</v>
      </c>
      <c r="L133">
        <v>2639599</v>
      </c>
      <c r="AG133" s="3">
        <v>43983</v>
      </c>
      <c r="AH133">
        <v>3264452</v>
      </c>
      <c r="AR133" s="3">
        <v>43983</v>
      </c>
      <c r="AS133" s="8">
        <v>0.42026979369419931</v>
      </c>
      <c r="AT133" s="8">
        <v>5.9973012669715678E-2</v>
      </c>
    </row>
    <row r="134" spans="1:46" x14ac:dyDescent="0.3">
      <c r="A134" s="3">
        <v>43984</v>
      </c>
      <c r="B134">
        <v>6401536</v>
      </c>
      <c r="I134" s="3">
        <v>43984</v>
      </c>
      <c r="J134">
        <v>6401536</v>
      </c>
      <c r="K134">
        <v>381497</v>
      </c>
      <c r="L134">
        <v>2743083</v>
      </c>
      <c r="AG134" s="3">
        <v>43984</v>
      </c>
      <c r="AH134">
        <v>3276956</v>
      </c>
      <c r="AR134" s="3">
        <v>43984</v>
      </c>
      <c r="AS134" s="8">
        <v>0.42850387781932336</v>
      </c>
      <c r="AT134" s="8">
        <v>5.9594603545149165E-2</v>
      </c>
    </row>
    <row r="135" spans="1:46" x14ac:dyDescent="0.3">
      <c r="A135" s="3">
        <v>43985</v>
      </c>
      <c r="B135">
        <v>6520924</v>
      </c>
      <c r="I135" s="3">
        <v>43985</v>
      </c>
      <c r="J135">
        <v>6520924</v>
      </c>
      <c r="K135">
        <v>387069</v>
      </c>
      <c r="L135">
        <v>2821430</v>
      </c>
      <c r="AG135" s="3">
        <v>43985</v>
      </c>
      <c r="AH135">
        <v>3312425</v>
      </c>
      <c r="AR135" s="3">
        <v>43985</v>
      </c>
      <c r="AS135" s="8">
        <v>0.43267334506582195</v>
      </c>
      <c r="AT135" s="8">
        <v>5.9357998958429817E-2</v>
      </c>
    </row>
    <row r="136" spans="1:46" x14ac:dyDescent="0.3">
      <c r="A136" s="3">
        <v>43986</v>
      </c>
      <c r="B136">
        <v>6647861</v>
      </c>
      <c r="I136" s="3">
        <v>43986</v>
      </c>
      <c r="J136">
        <v>6647861</v>
      </c>
      <c r="K136">
        <v>392218</v>
      </c>
      <c r="L136">
        <v>2890776</v>
      </c>
      <c r="AG136" s="3">
        <v>43986</v>
      </c>
      <c r="AH136">
        <v>3364867</v>
      </c>
      <c r="AR136" s="3">
        <v>43986</v>
      </c>
      <c r="AS136" s="8">
        <v>0.4348430269525792</v>
      </c>
      <c r="AT136" s="8">
        <v>5.8999127689342484E-2</v>
      </c>
    </row>
    <row r="137" spans="1:46" x14ac:dyDescent="0.3">
      <c r="A137" s="3">
        <v>43987</v>
      </c>
      <c r="B137">
        <v>6778724</v>
      </c>
      <c r="I137" s="3">
        <v>43987</v>
      </c>
      <c r="J137">
        <v>6778724</v>
      </c>
      <c r="K137">
        <v>396994</v>
      </c>
      <c r="L137">
        <v>2959037</v>
      </c>
      <c r="AG137" s="3">
        <v>43987</v>
      </c>
      <c r="AH137">
        <v>3422693</v>
      </c>
      <c r="AR137" s="3">
        <v>43987</v>
      </c>
      <c r="AS137" s="8">
        <v>0.43651828869268022</v>
      </c>
      <c r="AT137" s="8">
        <v>5.8564709228462464E-2</v>
      </c>
    </row>
    <row r="138" spans="1:46" x14ac:dyDescent="0.3">
      <c r="A138" s="3">
        <v>43988</v>
      </c>
      <c r="B138">
        <v>6914666</v>
      </c>
      <c r="I138" s="3">
        <v>43988</v>
      </c>
      <c r="J138">
        <v>6914666</v>
      </c>
      <c r="K138">
        <v>400875</v>
      </c>
      <c r="L138">
        <v>3030214</v>
      </c>
      <c r="AG138" s="3">
        <v>43988</v>
      </c>
      <c r="AH138">
        <v>3483577</v>
      </c>
      <c r="AR138" s="3">
        <v>43988</v>
      </c>
      <c r="AS138" s="8">
        <v>0.43822998825973664</v>
      </c>
      <c r="AT138" s="8">
        <v>5.7974600653162421E-2</v>
      </c>
    </row>
    <row r="139" spans="1:46" x14ac:dyDescent="0.3">
      <c r="A139" s="3">
        <v>43989</v>
      </c>
      <c r="B139">
        <v>7026925</v>
      </c>
      <c r="I139" s="3">
        <v>43989</v>
      </c>
      <c r="J139">
        <v>7026925</v>
      </c>
      <c r="K139">
        <v>403617</v>
      </c>
      <c r="L139">
        <v>3084718</v>
      </c>
      <c r="AG139" s="3">
        <v>43989</v>
      </c>
      <c r="AH139">
        <v>3538590</v>
      </c>
      <c r="AR139" s="3">
        <v>43989</v>
      </c>
      <c r="AS139" s="8">
        <v>0.43898547373139746</v>
      </c>
      <c r="AT139" s="8">
        <v>5.7438637810991296E-2</v>
      </c>
    </row>
    <row r="140" spans="1:46" x14ac:dyDescent="0.3">
      <c r="A140" s="3">
        <v>43990</v>
      </c>
      <c r="B140">
        <v>7129150</v>
      </c>
      <c r="I140" s="3">
        <v>43990</v>
      </c>
      <c r="J140">
        <v>7129150</v>
      </c>
      <c r="K140">
        <v>407314</v>
      </c>
      <c r="L140">
        <v>3235640</v>
      </c>
      <c r="AG140" s="3">
        <v>43990</v>
      </c>
      <c r="AH140">
        <v>3486196</v>
      </c>
      <c r="AR140" s="3">
        <v>43990</v>
      </c>
      <c r="AS140" s="8">
        <v>0.45386055841159184</v>
      </c>
      <c r="AT140" s="8">
        <v>5.7133599377204858E-2</v>
      </c>
    </row>
    <row r="141" spans="1:46" x14ac:dyDescent="0.3">
      <c r="A141" s="3">
        <v>43991</v>
      </c>
      <c r="B141">
        <v>7253492</v>
      </c>
      <c r="I141" s="3">
        <v>43991</v>
      </c>
      <c r="J141">
        <v>7253492</v>
      </c>
      <c r="K141">
        <v>412236</v>
      </c>
      <c r="L141">
        <v>3317121</v>
      </c>
      <c r="AG141" s="3">
        <v>43991</v>
      </c>
      <c r="AH141">
        <v>3524135</v>
      </c>
      <c r="AR141" s="3">
        <v>43991</v>
      </c>
      <c r="AS141" s="8">
        <v>0.45731366354302178</v>
      </c>
      <c r="AT141" s="8">
        <v>5.6832764136225698E-2</v>
      </c>
    </row>
    <row r="142" spans="1:46" x14ac:dyDescent="0.3">
      <c r="A142" s="3">
        <v>43992</v>
      </c>
      <c r="B142">
        <v>7387517</v>
      </c>
      <c r="I142" s="3">
        <v>43992</v>
      </c>
      <c r="J142">
        <v>7387517</v>
      </c>
      <c r="K142">
        <v>417441</v>
      </c>
      <c r="L142">
        <v>3395154</v>
      </c>
      <c r="AG142" s="3">
        <v>43992</v>
      </c>
      <c r="AH142">
        <v>3574922</v>
      </c>
      <c r="AR142" s="3">
        <v>43992</v>
      </c>
      <c r="AS142" s="8">
        <v>0.45957985612757302</v>
      </c>
      <c r="AT142" s="8">
        <v>5.6506265907746808E-2</v>
      </c>
    </row>
    <row r="143" spans="1:46" x14ac:dyDescent="0.3">
      <c r="A143" s="3">
        <v>43993</v>
      </c>
      <c r="B143">
        <v>7525631</v>
      </c>
      <c r="I143" s="3">
        <v>43993</v>
      </c>
      <c r="J143">
        <v>7525631</v>
      </c>
      <c r="K143">
        <v>422215</v>
      </c>
      <c r="L143">
        <v>3480121</v>
      </c>
      <c r="AG143" s="3">
        <v>43993</v>
      </c>
      <c r="AH143">
        <v>3623295</v>
      </c>
      <c r="AR143" s="3">
        <v>43993</v>
      </c>
      <c r="AS143" s="8">
        <v>0.46243577448854456</v>
      </c>
      <c r="AT143" s="8">
        <v>5.6103601146535086E-2</v>
      </c>
    </row>
    <row r="144" spans="1:46" x14ac:dyDescent="0.3">
      <c r="A144" s="3">
        <v>43994</v>
      </c>
      <c r="B144">
        <v>7654725</v>
      </c>
      <c r="I144" s="3">
        <v>43994</v>
      </c>
      <c r="J144">
        <v>7654725</v>
      </c>
      <c r="K144">
        <v>426512</v>
      </c>
      <c r="L144">
        <v>3558933</v>
      </c>
      <c r="AG144" s="3">
        <v>43994</v>
      </c>
      <c r="AH144">
        <v>3669280</v>
      </c>
      <c r="AR144" s="3">
        <v>43994</v>
      </c>
      <c r="AS144" s="8">
        <v>0.46493283560154025</v>
      </c>
      <c r="AT144" s="8">
        <v>5.5718788068807173E-2</v>
      </c>
    </row>
    <row r="145" spans="1:46" x14ac:dyDescent="0.3">
      <c r="A145" s="3">
        <v>43995</v>
      </c>
      <c r="B145">
        <v>7790735</v>
      </c>
      <c r="I145" s="3">
        <v>43995</v>
      </c>
      <c r="J145">
        <v>7790735</v>
      </c>
      <c r="K145">
        <v>430750</v>
      </c>
      <c r="L145">
        <v>3644048</v>
      </c>
      <c r="AG145" s="3">
        <v>43995</v>
      </c>
      <c r="AH145">
        <v>3715937</v>
      </c>
      <c r="AR145" s="3">
        <v>43995</v>
      </c>
      <c r="AS145" s="8">
        <v>0.46774123365767156</v>
      </c>
      <c r="AT145" s="8">
        <v>5.5290033610435989E-2</v>
      </c>
    </row>
    <row r="146" spans="1:46" x14ac:dyDescent="0.3">
      <c r="A146" s="3">
        <v>43996</v>
      </c>
      <c r="B146">
        <v>7924156</v>
      </c>
      <c r="I146" s="3">
        <v>43996</v>
      </c>
      <c r="J146">
        <v>7924156</v>
      </c>
      <c r="K146">
        <v>434124</v>
      </c>
      <c r="L146">
        <v>3714006</v>
      </c>
      <c r="AG146" s="3">
        <v>43996</v>
      </c>
      <c r="AH146">
        <v>3776026</v>
      </c>
      <c r="AR146" s="3">
        <v>43996</v>
      </c>
      <c r="AS146" s="8">
        <v>0.46869420541443152</v>
      </c>
      <c r="AT146" s="8">
        <v>5.4784888131934807E-2</v>
      </c>
    </row>
    <row r="147" spans="1:46" x14ac:dyDescent="0.3">
      <c r="A147" s="3">
        <v>43997</v>
      </c>
      <c r="B147">
        <v>8043794</v>
      </c>
      <c r="I147" s="3">
        <v>43997</v>
      </c>
      <c r="J147">
        <v>8043794</v>
      </c>
      <c r="K147">
        <v>437549</v>
      </c>
      <c r="L147">
        <v>3793406</v>
      </c>
      <c r="AG147" s="3">
        <v>43997</v>
      </c>
      <c r="AH147">
        <v>3812839</v>
      </c>
      <c r="AR147" s="3">
        <v>43997</v>
      </c>
      <c r="AS147" s="8">
        <v>0.47159412585652988</v>
      </c>
      <c r="AT147" s="8">
        <v>5.4395848526205423E-2</v>
      </c>
    </row>
    <row r="148" spans="1:46" x14ac:dyDescent="0.3">
      <c r="A148" s="3">
        <v>43998</v>
      </c>
      <c r="B148">
        <v>8185197</v>
      </c>
      <c r="I148" s="3">
        <v>43998</v>
      </c>
      <c r="J148">
        <v>8185197</v>
      </c>
      <c r="K148">
        <v>444416</v>
      </c>
      <c r="L148">
        <v>3890800</v>
      </c>
      <c r="AG148" s="3">
        <v>43998</v>
      </c>
      <c r="AH148">
        <v>3849981</v>
      </c>
      <c r="AR148" s="3">
        <v>43998</v>
      </c>
      <c r="AS148" s="8">
        <v>0.4753459202020428</v>
      </c>
      <c r="AT148" s="8">
        <v>5.4295089049170103E-2</v>
      </c>
    </row>
    <row r="149" spans="1:46" x14ac:dyDescent="0.3">
      <c r="A149" s="3">
        <v>43999</v>
      </c>
      <c r="B149">
        <v>8327050</v>
      </c>
      <c r="I149" s="3">
        <v>43999</v>
      </c>
      <c r="J149">
        <v>8327050</v>
      </c>
      <c r="K149">
        <v>449671</v>
      </c>
      <c r="L149">
        <v>4008201</v>
      </c>
      <c r="AG149" s="3">
        <v>43999</v>
      </c>
      <c r="AH149">
        <v>3869178</v>
      </c>
      <c r="AR149" s="3">
        <v>43999</v>
      </c>
      <c r="AS149" s="8">
        <v>0.4813470556799827</v>
      </c>
      <c r="AT149" s="8">
        <v>5.4001236932647217E-2</v>
      </c>
    </row>
    <row r="150" spans="1:46" x14ac:dyDescent="0.3">
      <c r="A150" s="3">
        <v>44000</v>
      </c>
      <c r="B150">
        <v>8466978</v>
      </c>
      <c r="I150" s="3">
        <v>44000</v>
      </c>
      <c r="J150">
        <v>8466978</v>
      </c>
      <c r="K150">
        <v>454700</v>
      </c>
      <c r="L150">
        <v>4088826</v>
      </c>
      <c r="AG150" s="3">
        <v>44000</v>
      </c>
      <c r="AH150">
        <v>3923452</v>
      </c>
      <c r="AR150" s="3">
        <v>44000</v>
      </c>
      <c r="AS150" s="8">
        <v>0.48291444716166737</v>
      </c>
      <c r="AT150" s="8">
        <v>5.3702749670543608E-2</v>
      </c>
    </row>
    <row r="151" spans="1:46" x14ac:dyDescent="0.3">
      <c r="A151" s="3">
        <v>44001</v>
      </c>
      <c r="B151">
        <v>8647784</v>
      </c>
      <c r="I151" s="3">
        <v>44001</v>
      </c>
      <c r="J151">
        <v>8647784</v>
      </c>
      <c r="K151">
        <v>460973</v>
      </c>
      <c r="L151">
        <v>4183298</v>
      </c>
      <c r="AG151" s="3">
        <v>44001</v>
      </c>
      <c r="AH151">
        <v>4003513</v>
      </c>
      <c r="AR151" s="3">
        <v>44001</v>
      </c>
      <c r="AS151" s="8">
        <v>0.48374219337578273</v>
      </c>
      <c r="AT151" s="8">
        <v>5.3305332325599253E-2</v>
      </c>
    </row>
    <row r="152" spans="1:46" x14ac:dyDescent="0.3">
      <c r="A152" s="3">
        <v>44002</v>
      </c>
      <c r="B152">
        <v>8805336</v>
      </c>
      <c r="I152" s="3">
        <v>44002</v>
      </c>
      <c r="J152">
        <v>8805336</v>
      </c>
      <c r="K152">
        <v>465222</v>
      </c>
      <c r="L152">
        <v>4298603</v>
      </c>
      <c r="AG152" s="3">
        <v>44002</v>
      </c>
      <c r="AH152">
        <v>4041511</v>
      </c>
      <c r="AR152" s="3">
        <v>44002</v>
      </c>
      <c r="AS152" s="8">
        <v>0.48818159806735373</v>
      </c>
      <c r="AT152" s="8">
        <v>5.2834099686826258E-2</v>
      </c>
    </row>
    <row r="153" spans="1:46" x14ac:dyDescent="0.3">
      <c r="A153" s="3">
        <v>44003</v>
      </c>
      <c r="B153">
        <v>8933875</v>
      </c>
      <c r="I153" s="3">
        <v>44003</v>
      </c>
      <c r="J153">
        <v>8933875</v>
      </c>
      <c r="K153">
        <v>469185</v>
      </c>
      <c r="L153">
        <v>4366875</v>
      </c>
      <c r="AG153" s="3">
        <v>44003</v>
      </c>
      <c r="AH153">
        <v>4097815</v>
      </c>
      <c r="AR153" s="3">
        <v>44003</v>
      </c>
      <c r="AS153" s="8">
        <v>0.48879965300611439</v>
      </c>
      <c r="AT153" s="8">
        <v>5.2517524590393307E-2</v>
      </c>
    </row>
    <row r="154" spans="1:46" x14ac:dyDescent="0.3">
      <c r="A154" s="3">
        <v>44004</v>
      </c>
      <c r="B154">
        <v>9071733</v>
      </c>
      <c r="I154" s="3">
        <v>44004</v>
      </c>
      <c r="J154">
        <v>9071733</v>
      </c>
      <c r="K154">
        <v>472756</v>
      </c>
      <c r="L154">
        <v>4458093</v>
      </c>
      <c r="AG154" s="3">
        <v>44004</v>
      </c>
      <c r="AH154">
        <v>4140884</v>
      </c>
      <c r="AR154" s="3">
        <v>44004</v>
      </c>
      <c r="AS154" s="8">
        <v>0.49142683101453716</v>
      </c>
      <c r="AT154" s="8">
        <v>5.2113085779751232E-2</v>
      </c>
    </row>
    <row r="155" spans="1:46" x14ac:dyDescent="0.3">
      <c r="A155" s="3">
        <v>44005</v>
      </c>
      <c r="B155">
        <v>9237071</v>
      </c>
      <c r="I155" s="3">
        <v>44005</v>
      </c>
      <c r="J155">
        <v>9237071</v>
      </c>
      <c r="K155">
        <v>478067</v>
      </c>
      <c r="L155">
        <v>4561696</v>
      </c>
      <c r="AG155" s="3">
        <v>44005</v>
      </c>
      <c r="AH155">
        <v>4197308</v>
      </c>
      <c r="AR155" s="3">
        <v>44005</v>
      </c>
      <c r="AS155" s="8">
        <v>0.49384658838283263</v>
      </c>
      <c r="AT155" s="8">
        <v>5.1755258782789478E-2</v>
      </c>
    </row>
    <row r="156" spans="1:46" x14ac:dyDescent="0.3">
      <c r="A156" s="3">
        <v>44006</v>
      </c>
      <c r="B156">
        <v>9408254</v>
      </c>
      <c r="I156" s="3">
        <v>44006</v>
      </c>
      <c r="J156">
        <v>9408254</v>
      </c>
      <c r="K156">
        <v>483328</v>
      </c>
      <c r="L156">
        <v>4677005</v>
      </c>
      <c r="AG156" s="3">
        <v>44006</v>
      </c>
      <c r="AH156">
        <v>4247921</v>
      </c>
      <c r="AR156" s="3">
        <v>44006</v>
      </c>
      <c r="AS156" s="8">
        <v>0.49711721218410981</v>
      </c>
      <c r="AT156" s="8">
        <v>5.1372762682640155E-2</v>
      </c>
    </row>
    <row r="157" spans="1:46" x14ac:dyDescent="0.3">
      <c r="A157" s="3">
        <v>44007</v>
      </c>
      <c r="B157">
        <v>9586141</v>
      </c>
      <c r="I157" s="3">
        <v>44007</v>
      </c>
      <c r="J157">
        <v>9586141</v>
      </c>
      <c r="K157">
        <v>489955</v>
      </c>
      <c r="L157">
        <v>4769458</v>
      </c>
      <c r="AG157" s="3">
        <v>44007</v>
      </c>
      <c r="AH157">
        <v>4326728</v>
      </c>
      <c r="AR157" s="3">
        <v>44007</v>
      </c>
      <c r="AS157" s="8">
        <v>0.49753680860734262</v>
      </c>
      <c r="AT157" s="8">
        <v>5.1110765009611273E-2</v>
      </c>
    </row>
    <row r="158" spans="1:46" x14ac:dyDescent="0.3">
      <c r="A158" s="3">
        <v>44008</v>
      </c>
      <c r="B158">
        <v>9777487</v>
      </c>
      <c r="I158" s="3">
        <v>44008</v>
      </c>
      <c r="J158">
        <v>9777487</v>
      </c>
      <c r="K158">
        <v>494782</v>
      </c>
      <c r="L158">
        <v>4875774</v>
      </c>
      <c r="AG158" s="3">
        <v>44008</v>
      </c>
      <c r="AH158">
        <v>4406931</v>
      </c>
      <c r="AR158" s="3">
        <v>44008</v>
      </c>
      <c r="AS158" s="8">
        <v>0.4986735344163587</v>
      </c>
      <c r="AT158" s="8">
        <v>5.0604209445637718E-2</v>
      </c>
    </row>
    <row r="159" spans="1:46" x14ac:dyDescent="0.3">
      <c r="A159" s="3">
        <v>44009</v>
      </c>
      <c r="B159">
        <v>9955597</v>
      </c>
      <c r="I159" s="3">
        <v>44009</v>
      </c>
      <c r="J159">
        <v>9955597</v>
      </c>
      <c r="K159">
        <v>499268</v>
      </c>
      <c r="L159">
        <v>4981808</v>
      </c>
      <c r="AG159" s="3">
        <v>44009</v>
      </c>
      <c r="AH159">
        <v>4474521</v>
      </c>
      <c r="AR159" s="3">
        <v>44009</v>
      </c>
      <c r="AS159" s="8">
        <v>0.50040273827877924</v>
      </c>
      <c r="AT159" s="8">
        <v>5.0149478730406621E-2</v>
      </c>
    </row>
    <row r="160" spans="1:46" x14ac:dyDescent="0.3">
      <c r="A160" s="3">
        <v>44010</v>
      </c>
      <c r="B160">
        <v>10117227</v>
      </c>
      <c r="I160" s="3">
        <v>44010</v>
      </c>
      <c r="J160">
        <v>10117227</v>
      </c>
      <c r="K160">
        <v>502357</v>
      </c>
      <c r="L160">
        <v>5070592</v>
      </c>
      <c r="AG160" s="3">
        <v>44010</v>
      </c>
      <c r="AH160">
        <v>4544278</v>
      </c>
      <c r="AR160" s="3">
        <v>44010</v>
      </c>
      <c r="AS160" s="8">
        <v>0.50118397066706122</v>
      </c>
      <c r="AT160" s="8">
        <v>4.9653625444995943E-2</v>
      </c>
    </row>
    <row r="161" spans="1:46" x14ac:dyDescent="0.3">
      <c r="A161" s="3">
        <v>44011</v>
      </c>
      <c r="B161">
        <v>10275799</v>
      </c>
      <c r="I161" s="3">
        <v>44011</v>
      </c>
      <c r="J161">
        <v>10275799</v>
      </c>
      <c r="K161">
        <v>506078</v>
      </c>
      <c r="L161">
        <v>5164494</v>
      </c>
      <c r="AG161" s="3">
        <v>44011</v>
      </c>
      <c r="AH161">
        <v>4605227</v>
      </c>
      <c r="AR161" s="3">
        <v>44011</v>
      </c>
      <c r="AS161" s="8">
        <v>0.50258807125363192</v>
      </c>
      <c r="AT161" s="8">
        <v>4.9249503615241989E-2</v>
      </c>
    </row>
    <row r="162" spans="1:46" x14ac:dyDescent="0.3">
      <c r="A162" s="3">
        <v>44012</v>
      </c>
      <c r="B162">
        <v>10449697</v>
      </c>
      <c r="I162" s="3">
        <v>44012</v>
      </c>
      <c r="J162">
        <v>10449697</v>
      </c>
      <c r="K162">
        <v>511210</v>
      </c>
      <c r="L162">
        <v>5281459</v>
      </c>
      <c r="AG162" s="3">
        <v>44012</v>
      </c>
      <c r="AH162">
        <v>4657028</v>
      </c>
      <c r="AR162" s="3">
        <v>44012</v>
      </c>
      <c r="AS162" s="8">
        <v>0.50541742980681637</v>
      </c>
      <c r="AT162" s="8">
        <v>4.8921035700843767E-2</v>
      </c>
    </row>
    <row r="163" spans="1:46" x14ac:dyDescent="0.3">
      <c r="A163" s="3">
        <v>44013</v>
      </c>
      <c r="B163">
        <v>10667386</v>
      </c>
      <c r="I163" s="3">
        <v>44013</v>
      </c>
      <c r="J163">
        <v>10667386</v>
      </c>
      <c r="K163">
        <v>516221</v>
      </c>
      <c r="L163">
        <v>5397083</v>
      </c>
      <c r="AG163" s="3">
        <v>44013</v>
      </c>
      <c r="AH163">
        <v>4754082</v>
      </c>
      <c r="AR163" s="3">
        <v>44013</v>
      </c>
      <c r="AS163" s="8">
        <v>0.50594241175860699</v>
      </c>
      <c r="AT163" s="8">
        <v>4.8392455283796799E-2</v>
      </c>
    </row>
    <row r="164" spans="1:46" x14ac:dyDescent="0.3">
      <c r="A164" s="3">
        <v>44014</v>
      </c>
      <c r="B164">
        <v>10875091</v>
      </c>
      <c r="I164" s="3">
        <v>44014</v>
      </c>
      <c r="J164">
        <v>10875091</v>
      </c>
      <c r="K164">
        <v>521341</v>
      </c>
      <c r="L164">
        <v>5681477</v>
      </c>
      <c r="AG164" s="3">
        <v>44014</v>
      </c>
      <c r="AH164">
        <v>4672273</v>
      </c>
      <c r="AR164" s="3">
        <v>44014</v>
      </c>
      <c r="AS164" s="8">
        <v>0.52243029506603667</v>
      </c>
      <c r="AT164" s="8">
        <v>4.7939001154105286E-2</v>
      </c>
    </row>
    <row r="165" spans="1:46" x14ac:dyDescent="0.3">
      <c r="A165" s="3">
        <v>44015</v>
      </c>
      <c r="B165">
        <v>11078585</v>
      </c>
      <c r="I165" s="3">
        <v>44015</v>
      </c>
      <c r="J165">
        <v>11078585</v>
      </c>
      <c r="K165">
        <v>526336</v>
      </c>
      <c r="L165">
        <v>5790942</v>
      </c>
      <c r="AG165" s="3">
        <v>44015</v>
      </c>
      <c r="AH165">
        <v>4761307</v>
      </c>
      <c r="AR165" s="3">
        <v>44015</v>
      </c>
      <c r="AS165" s="8">
        <v>0.52271494960773424</v>
      </c>
      <c r="AT165" s="8">
        <v>4.7509316397355797E-2</v>
      </c>
    </row>
    <row r="166" spans="1:46" x14ac:dyDescent="0.3">
      <c r="A166" s="3">
        <v>44016</v>
      </c>
      <c r="B166">
        <v>11272152</v>
      </c>
      <c r="I166" s="3">
        <v>44016</v>
      </c>
      <c r="J166">
        <v>11272152</v>
      </c>
      <c r="K166">
        <v>530705</v>
      </c>
      <c r="L166">
        <v>5986375</v>
      </c>
      <c r="AG166" s="3">
        <v>44016</v>
      </c>
      <c r="AH166">
        <v>4755072</v>
      </c>
      <c r="AR166" s="3">
        <v>44016</v>
      </c>
      <c r="AS166" s="8">
        <v>0.53107649719414718</v>
      </c>
      <c r="AT166" s="8">
        <v>4.7081072008255391E-2</v>
      </c>
    </row>
    <row r="167" spans="1:46" x14ac:dyDescent="0.3">
      <c r="A167" s="3">
        <v>44017</v>
      </c>
      <c r="B167">
        <v>11454847</v>
      </c>
      <c r="I167" s="3">
        <v>44017</v>
      </c>
      <c r="J167">
        <v>11454847</v>
      </c>
      <c r="K167">
        <v>534150</v>
      </c>
      <c r="L167">
        <v>6105546</v>
      </c>
      <c r="AG167" s="3">
        <v>44017</v>
      </c>
      <c r="AH167">
        <v>4815151</v>
      </c>
      <c r="AR167" s="3">
        <v>44017</v>
      </c>
      <c r="AS167" s="8">
        <v>0.53300982544769038</v>
      </c>
      <c r="AT167" s="8">
        <v>4.6630915279793787E-2</v>
      </c>
    </row>
    <row r="168" spans="1:46" x14ac:dyDescent="0.3">
      <c r="A168" s="3">
        <v>44018</v>
      </c>
      <c r="B168">
        <v>11622190</v>
      </c>
      <c r="I168" s="3">
        <v>44018</v>
      </c>
      <c r="J168">
        <v>11622190</v>
      </c>
      <c r="K168">
        <v>537947</v>
      </c>
      <c r="L168">
        <v>6228768</v>
      </c>
      <c r="AG168" s="3">
        <v>44018</v>
      </c>
      <c r="AH168">
        <v>4855475</v>
      </c>
      <c r="AR168" s="3">
        <v>44018</v>
      </c>
      <c r="AS168" s="8">
        <v>0.53593754705438479</v>
      </c>
      <c r="AT168" s="8">
        <v>4.628619907263605E-2</v>
      </c>
    </row>
    <row r="169" spans="1:46" x14ac:dyDescent="0.3">
      <c r="A169" s="3">
        <v>44019</v>
      </c>
      <c r="B169">
        <v>11833034</v>
      </c>
      <c r="I169" s="3">
        <v>44019</v>
      </c>
      <c r="J169">
        <v>11833034</v>
      </c>
      <c r="K169">
        <v>544054</v>
      </c>
      <c r="L169">
        <v>6373513</v>
      </c>
      <c r="AG169" s="3">
        <v>44019</v>
      </c>
      <c r="AH169">
        <v>4915467</v>
      </c>
      <c r="AR169" s="3">
        <v>44019</v>
      </c>
      <c r="AS169" s="8">
        <v>0.53862035721354307</v>
      </c>
      <c r="AT169" s="8">
        <v>4.5977557404128136E-2</v>
      </c>
    </row>
    <row r="170" spans="1:46" x14ac:dyDescent="0.3">
      <c r="A170" s="3">
        <v>44020</v>
      </c>
      <c r="B170">
        <v>12044836</v>
      </c>
      <c r="I170" s="3">
        <v>44020</v>
      </c>
      <c r="J170">
        <v>12044836</v>
      </c>
      <c r="K170">
        <v>549373</v>
      </c>
      <c r="L170">
        <v>6531016</v>
      </c>
      <c r="AG170" s="3">
        <v>44020</v>
      </c>
      <c r="AH170">
        <v>4964447</v>
      </c>
      <c r="AR170" s="3">
        <v>44020</v>
      </c>
      <c r="AS170" s="8">
        <v>0.54222539850272766</v>
      </c>
      <c r="AT170" s="8">
        <v>4.5610666679064785E-2</v>
      </c>
    </row>
    <row r="171" spans="1:46" x14ac:dyDescent="0.3">
      <c r="A171" s="3">
        <v>44021</v>
      </c>
      <c r="B171">
        <v>12273063</v>
      </c>
      <c r="I171" s="3">
        <v>44021</v>
      </c>
      <c r="J171">
        <v>12273063</v>
      </c>
      <c r="K171">
        <v>554831</v>
      </c>
      <c r="L171">
        <v>6665237</v>
      </c>
      <c r="AG171" s="3">
        <v>44021</v>
      </c>
      <c r="AH171">
        <v>5052995</v>
      </c>
      <c r="AR171" s="3">
        <v>44021</v>
      </c>
      <c r="AS171" s="8">
        <v>0.54307852897031494</v>
      </c>
      <c r="AT171" s="8">
        <v>4.5207215183365394E-2</v>
      </c>
    </row>
    <row r="172" spans="1:46" x14ac:dyDescent="0.3">
      <c r="A172" s="3">
        <v>44022</v>
      </c>
      <c r="B172">
        <v>12505640</v>
      </c>
      <c r="I172" s="3">
        <v>44022</v>
      </c>
      <c r="J172">
        <v>12505640</v>
      </c>
      <c r="K172">
        <v>560142</v>
      </c>
      <c r="L172">
        <v>6804254</v>
      </c>
      <c r="AG172" s="3">
        <v>44022</v>
      </c>
      <c r="AH172">
        <v>5141244</v>
      </c>
      <c r="AR172" s="3">
        <v>44022</v>
      </c>
      <c r="AS172" s="8">
        <v>0.54409482441522383</v>
      </c>
      <c r="AT172" s="8">
        <v>4.4791150233014866E-2</v>
      </c>
    </row>
    <row r="173" spans="1:46" x14ac:dyDescent="0.3">
      <c r="A173" s="3">
        <v>44023</v>
      </c>
      <c r="B173">
        <v>12721968</v>
      </c>
      <c r="I173" s="3">
        <v>44023</v>
      </c>
      <c r="J173">
        <v>12721968</v>
      </c>
      <c r="K173">
        <v>565039</v>
      </c>
      <c r="L173">
        <v>6929711</v>
      </c>
      <c r="AG173" s="3">
        <v>44023</v>
      </c>
      <c r="AH173">
        <v>5227218</v>
      </c>
      <c r="AR173" s="3">
        <v>44023</v>
      </c>
      <c r="AS173" s="8">
        <v>0.54470432562006132</v>
      </c>
      <c r="AT173" s="8">
        <v>4.441443336439771E-2</v>
      </c>
    </row>
    <row r="174" spans="1:46" x14ac:dyDescent="0.3">
      <c r="A174" s="3">
        <v>44024</v>
      </c>
      <c r="B174">
        <v>12914636</v>
      </c>
      <c r="I174" s="3">
        <v>44024</v>
      </c>
      <c r="J174">
        <v>12914636</v>
      </c>
      <c r="K174">
        <v>568993</v>
      </c>
      <c r="L174">
        <v>7041174</v>
      </c>
      <c r="AG174" s="3">
        <v>44024</v>
      </c>
      <c r="AH174">
        <v>5304469</v>
      </c>
      <c r="AR174" s="3">
        <v>44024</v>
      </c>
      <c r="AS174" s="8">
        <v>0.54520886225519638</v>
      </c>
      <c r="AT174" s="8">
        <v>4.4057997453431905E-2</v>
      </c>
    </row>
    <row r="175" spans="1:46" x14ac:dyDescent="0.3">
      <c r="A175" s="3">
        <v>44025</v>
      </c>
      <c r="B175">
        <v>13107415</v>
      </c>
      <c r="I175" s="3">
        <v>44025</v>
      </c>
      <c r="J175">
        <v>13107415</v>
      </c>
      <c r="K175">
        <v>572808</v>
      </c>
      <c r="L175">
        <v>7181139</v>
      </c>
      <c r="AG175" s="3">
        <v>44025</v>
      </c>
      <c r="AH175">
        <v>5353468</v>
      </c>
      <c r="AR175" s="3">
        <v>44025</v>
      </c>
      <c r="AS175" s="8">
        <v>0.54786843935283958</v>
      </c>
      <c r="AT175" s="8">
        <v>4.3701065389323522E-2</v>
      </c>
    </row>
    <row r="176" spans="1:46" x14ac:dyDescent="0.3">
      <c r="A176" s="3">
        <v>44026</v>
      </c>
      <c r="B176">
        <v>13328867</v>
      </c>
      <c r="I176" s="3">
        <v>44026</v>
      </c>
      <c r="J176">
        <v>13328867</v>
      </c>
      <c r="K176">
        <v>578468</v>
      </c>
      <c r="L176">
        <v>7322897</v>
      </c>
      <c r="AG176" s="3">
        <v>44026</v>
      </c>
      <c r="AH176">
        <v>5427502</v>
      </c>
      <c r="AR176" s="3">
        <v>44026</v>
      </c>
      <c r="AS176" s="8">
        <v>0.54940131070405307</v>
      </c>
      <c r="AT176" s="8">
        <v>4.3399637793669933E-2</v>
      </c>
    </row>
    <row r="177" spans="1:46" x14ac:dyDescent="0.3">
      <c r="A177" s="3">
        <v>44027</v>
      </c>
      <c r="B177">
        <v>13559984</v>
      </c>
      <c r="I177" s="3">
        <v>44027</v>
      </c>
      <c r="J177">
        <v>13559984</v>
      </c>
      <c r="K177">
        <v>583961</v>
      </c>
      <c r="L177">
        <v>7482320</v>
      </c>
      <c r="AG177" s="3">
        <v>44027</v>
      </c>
      <c r="AH177">
        <v>5493703</v>
      </c>
      <c r="AR177" s="3">
        <v>44027</v>
      </c>
      <c r="AS177" s="8">
        <v>0.55179416140904003</v>
      </c>
      <c r="AT177" s="8">
        <v>4.3065021315659369E-2</v>
      </c>
    </row>
    <row r="178" spans="1:46" x14ac:dyDescent="0.3">
      <c r="A178" s="3">
        <v>44028</v>
      </c>
      <c r="B178">
        <v>13812525</v>
      </c>
      <c r="I178" s="3">
        <v>44028</v>
      </c>
      <c r="J178">
        <v>13812525</v>
      </c>
      <c r="K178">
        <v>589760</v>
      </c>
      <c r="L178">
        <v>7634241</v>
      </c>
      <c r="AG178" s="3">
        <v>44028</v>
      </c>
      <c r="AH178">
        <v>5588524</v>
      </c>
      <c r="AR178" s="3">
        <v>44028</v>
      </c>
      <c r="AS178" s="8">
        <v>0.55270423039958294</v>
      </c>
      <c r="AT178" s="8">
        <v>4.2697479280580486E-2</v>
      </c>
    </row>
    <row r="179" spans="1:46" x14ac:dyDescent="0.3">
      <c r="A179" s="3">
        <v>44029</v>
      </c>
      <c r="B179">
        <v>14054563</v>
      </c>
      <c r="I179" s="3">
        <v>44029</v>
      </c>
      <c r="J179">
        <v>14054563</v>
      </c>
      <c r="K179">
        <v>596503</v>
      </c>
      <c r="L179">
        <v>7793760</v>
      </c>
      <c r="AG179" s="3">
        <v>44029</v>
      </c>
      <c r="AH179">
        <v>5664300</v>
      </c>
      <c r="AR179" s="3">
        <v>44029</v>
      </c>
      <c r="AS179" s="8">
        <v>0.55453591833484972</v>
      </c>
      <c r="AT179" s="8">
        <v>4.2441945722538649E-2</v>
      </c>
    </row>
    <row r="180" spans="1:46" x14ac:dyDescent="0.3">
      <c r="A180" s="3">
        <v>44030</v>
      </c>
      <c r="B180">
        <v>14292198</v>
      </c>
      <c r="I180" s="3">
        <v>44030</v>
      </c>
      <c r="J180">
        <v>14292198</v>
      </c>
      <c r="K180">
        <v>602130</v>
      </c>
      <c r="L180">
        <v>7944550</v>
      </c>
      <c r="AG180" s="3">
        <v>44030</v>
      </c>
      <c r="AH180">
        <v>5745518</v>
      </c>
      <c r="AR180" s="3">
        <v>44030</v>
      </c>
      <c r="AS180" s="8">
        <v>0.55586621455985985</v>
      </c>
      <c r="AT180" s="8">
        <v>4.2129978887781992E-2</v>
      </c>
    </row>
    <row r="181" spans="1:46" x14ac:dyDescent="0.3">
      <c r="A181" s="3">
        <v>44031</v>
      </c>
      <c r="B181">
        <v>14506845</v>
      </c>
      <c r="I181" s="3">
        <v>44031</v>
      </c>
      <c r="J181">
        <v>14506845</v>
      </c>
      <c r="K181">
        <v>606159</v>
      </c>
      <c r="L181">
        <v>8032235</v>
      </c>
      <c r="AG181" s="3">
        <v>44031</v>
      </c>
      <c r="AH181">
        <v>5868451</v>
      </c>
      <c r="AR181" s="3">
        <v>44031</v>
      </c>
      <c r="AS181" s="8">
        <v>0.55368586346652215</v>
      </c>
      <c r="AT181" s="8">
        <v>4.1784343873530048E-2</v>
      </c>
    </row>
    <row r="182" spans="1:46" x14ac:dyDescent="0.3">
      <c r="A182" s="3">
        <v>44032</v>
      </c>
      <c r="B182">
        <v>14713623</v>
      </c>
      <c r="I182" s="3">
        <v>44032</v>
      </c>
      <c r="J182">
        <v>14713623</v>
      </c>
      <c r="K182">
        <v>610319</v>
      </c>
      <c r="L182">
        <v>8190777</v>
      </c>
      <c r="AG182" s="3">
        <v>44032</v>
      </c>
      <c r="AH182">
        <v>5912527</v>
      </c>
      <c r="AR182" s="3">
        <v>44032</v>
      </c>
      <c r="AS182" s="8">
        <v>0.55667981978333958</v>
      </c>
      <c r="AT182" s="8">
        <v>4.1479858495762738E-2</v>
      </c>
    </row>
    <row r="183" spans="1:46" x14ac:dyDescent="0.3">
      <c r="A183" s="3">
        <v>44033</v>
      </c>
      <c r="B183">
        <v>14947078</v>
      </c>
      <c r="I183" s="3">
        <v>44033</v>
      </c>
      <c r="J183">
        <v>14947078</v>
      </c>
      <c r="K183">
        <v>616557</v>
      </c>
      <c r="L183">
        <v>8364986</v>
      </c>
      <c r="AG183" s="3">
        <v>44033</v>
      </c>
      <c r="AH183">
        <v>5965535</v>
      </c>
      <c r="AR183" s="3">
        <v>44033</v>
      </c>
      <c r="AS183" s="8">
        <v>0.55964021864340308</v>
      </c>
      <c r="AT183" s="8">
        <v>4.1249333147254603E-2</v>
      </c>
    </row>
    <row r="184" spans="1:46" x14ac:dyDescent="0.3">
      <c r="A184" s="3">
        <v>44034</v>
      </c>
      <c r="B184">
        <v>15227725</v>
      </c>
      <c r="I184" s="3">
        <v>44034</v>
      </c>
      <c r="J184">
        <v>15227725</v>
      </c>
      <c r="K184">
        <v>623540</v>
      </c>
      <c r="L184">
        <v>8450327.5</v>
      </c>
      <c r="AG184" s="3">
        <v>44034</v>
      </c>
      <c r="AH184">
        <v>6062930</v>
      </c>
      <c r="AR184" s="3">
        <v>44034</v>
      </c>
      <c r="AS184" s="8">
        <v>0.55493039833593005</v>
      </c>
      <c r="AT184" s="8">
        <v>4.094767931519646E-2</v>
      </c>
    </row>
    <row r="185" spans="1:46" x14ac:dyDescent="0.3">
      <c r="A185" s="3">
        <v>44035</v>
      </c>
      <c r="B185">
        <v>15510481</v>
      </c>
      <c r="I185" s="3">
        <v>44035</v>
      </c>
      <c r="J185">
        <v>15510481</v>
      </c>
      <c r="K185">
        <v>633506</v>
      </c>
      <c r="L185">
        <v>8450327.5</v>
      </c>
      <c r="AG185" s="3">
        <v>44035</v>
      </c>
      <c r="AH185">
        <v>6166006</v>
      </c>
      <c r="AR185" s="3">
        <v>44035</v>
      </c>
      <c r="AS185" s="8">
        <v>0.54481401962969422</v>
      </c>
      <c r="AT185" s="8">
        <v>4.0843736567550679E-2</v>
      </c>
    </row>
    <row r="186" spans="1:46" x14ac:dyDescent="0.3">
      <c r="A186" s="3">
        <v>44036</v>
      </c>
      <c r="B186">
        <v>15791645</v>
      </c>
      <c r="I186" s="3">
        <v>44036</v>
      </c>
      <c r="J186">
        <v>15791645</v>
      </c>
      <c r="K186">
        <v>639650</v>
      </c>
      <c r="L186">
        <v>8450327.5</v>
      </c>
      <c r="AG186" s="3">
        <v>44036</v>
      </c>
      <c r="AH186">
        <v>6212290</v>
      </c>
      <c r="AR186" s="3">
        <v>44036</v>
      </c>
      <c r="AS186" s="8">
        <v>0.53511382126434581</v>
      </c>
      <c r="AT186" s="8">
        <v>4.0505596472058487E-2</v>
      </c>
    </row>
    <row r="187" spans="1:46" x14ac:dyDescent="0.3">
      <c r="A187" s="3">
        <v>44037</v>
      </c>
      <c r="B187">
        <v>16047190</v>
      </c>
      <c r="I187" s="3">
        <v>44037</v>
      </c>
      <c r="J187">
        <v>16047190</v>
      </c>
      <c r="K187">
        <v>644517</v>
      </c>
      <c r="L187">
        <v>8450327.5</v>
      </c>
      <c r="AG187" s="3">
        <v>44037</v>
      </c>
      <c r="AH187">
        <v>6243930</v>
      </c>
      <c r="AR187" s="3">
        <v>44037</v>
      </c>
      <c r="AS187" s="8">
        <v>0.5265923504364316</v>
      </c>
      <c r="AT187" s="8">
        <v>4.0163854232423246E-2</v>
      </c>
    </row>
    <row r="188" spans="1:46" x14ac:dyDescent="0.3">
      <c r="A188" s="3">
        <v>44038</v>
      </c>
      <c r="B188">
        <v>16251796</v>
      </c>
      <c r="I188" s="3">
        <v>44038</v>
      </c>
      <c r="J188">
        <v>16251796</v>
      </c>
      <c r="K188">
        <v>648621</v>
      </c>
      <c r="L188">
        <v>8450327.5</v>
      </c>
      <c r="AG188" s="3">
        <v>44038</v>
      </c>
      <c r="AH188">
        <v>6309711</v>
      </c>
      <c r="AR188" s="3">
        <v>44038</v>
      </c>
      <c r="AS188" s="8">
        <v>0.51996268597021522</v>
      </c>
      <c r="AT188" s="8">
        <v>3.9910727405143405E-2</v>
      </c>
    </row>
    <row r="189" spans="1:46" x14ac:dyDescent="0.3">
      <c r="A189" s="3">
        <v>44039</v>
      </c>
      <c r="B189">
        <v>16480485</v>
      </c>
      <c r="I189" s="3">
        <v>44039</v>
      </c>
      <c r="J189">
        <v>16480485</v>
      </c>
      <c r="K189">
        <v>654036</v>
      </c>
      <c r="L189">
        <v>8450327.5</v>
      </c>
      <c r="AG189" s="3">
        <v>44039</v>
      </c>
      <c r="AH189">
        <v>6358362</v>
      </c>
      <c r="AR189" s="3">
        <v>44039</v>
      </c>
      <c r="AS189" s="8">
        <v>0.51274750105958655</v>
      </c>
      <c r="AT189" s="8">
        <v>3.9685482557097078E-2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6B3B-ED01-4626-87D4-AF58B49EEE11}">
  <dimension ref="A1:T198"/>
  <sheetViews>
    <sheetView workbookViewId="0">
      <selection activeCell="Q10" sqref="Q10"/>
    </sheetView>
  </sheetViews>
  <sheetFormatPr defaultRowHeight="14.4" x14ac:dyDescent="0.3"/>
  <cols>
    <col min="1" max="1" width="10.33203125" bestFit="1" customWidth="1"/>
    <col min="2" max="2" width="11.6640625" bestFit="1" customWidth="1"/>
  </cols>
  <sheetData>
    <row r="1" spans="1:20" x14ac:dyDescent="0.3">
      <c r="A1" t="s">
        <v>216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217</v>
      </c>
      <c r="O1" t="s">
        <v>3</v>
      </c>
      <c r="P1" t="s">
        <v>220</v>
      </c>
      <c r="Q1" t="s">
        <v>7</v>
      </c>
      <c r="R1" t="s">
        <v>220</v>
      </c>
      <c r="S1" t="s">
        <v>10</v>
      </c>
      <c r="T1" t="s">
        <v>220</v>
      </c>
    </row>
    <row r="2" spans="1:20" x14ac:dyDescent="0.3">
      <c r="A2" s="3">
        <v>43852</v>
      </c>
      <c r="B2">
        <v>555</v>
      </c>
      <c r="C2">
        <v>17</v>
      </c>
      <c r="D2">
        <v>28</v>
      </c>
      <c r="E2">
        <v>510</v>
      </c>
      <c r="F2">
        <v>0</v>
      </c>
      <c r="G2">
        <v>0</v>
      </c>
      <c r="H2">
        <v>0</v>
      </c>
      <c r="I2">
        <v>3.06</v>
      </c>
      <c r="J2">
        <v>5.05</v>
      </c>
      <c r="K2">
        <v>60.71</v>
      </c>
      <c r="L2">
        <v>6</v>
      </c>
      <c r="O2">
        <v>28</v>
      </c>
      <c r="P2">
        <f>IF(O2&gt;$D$198,$D$198,O2)</f>
        <v>28</v>
      </c>
      <c r="Q2">
        <v>0</v>
      </c>
      <c r="R2">
        <f>IF(Q2&gt;$H$198,$H$198,Q2)</f>
        <v>0</v>
      </c>
      <c r="S2">
        <v>60.71</v>
      </c>
      <c r="T2">
        <f>IF(S2&gt;$K$198,$K$198,S2)</f>
        <v>48.881250000000001</v>
      </c>
    </row>
    <row r="3" spans="1:20" x14ac:dyDescent="0.3">
      <c r="A3" s="3">
        <v>43853</v>
      </c>
      <c r="B3">
        <v>654</v>
      </c>
      <c r="C3">
        <v>18</v>
      </c>
      <c r="D3">
        <v>30</v>
      </c>
      <c r="E3">
        <v>606</v>
      </c>
      <c r="F3">
        <v>99</v>
      </c>
      <c r="G3">
        <v>1</v>
      </c>
      <c r="H3">
        <v>2</v>
      </c>
      <c r="I3">
        <v>2.75</v>
      </c>
      <c r="J3">
        <v>4.59</v>
      </c>
      <c r="K3">
        <v>60</v>
      </c>
      <c r="L3">
        <v>8</v>
      </c>
      <c r="O3">
        <v>30</v>
      </c>
      <c r="P3">
        <f t="shared" ref="P3:P66" si="0">IF(O3&gt;$D$198,$D$198,O3)</f>
        <v>30</v>
      </c>
      <c r="Q3">
        <v>2</v>
      </c>
      <c r="R3">
        <f t="shared" ref="R3:R66" si="1">IF(Q3&gt;$H$198,$H$198,Q3)</f>
        <v>2</v>
      </c>
      <c r="S3">
        <v>60</v>
      </c>
      <c r="T3">
        <f t="shared" ref="T3:T66" si="2">IF(S3&gt;$K$198,$K$198,S3)</f>
        <v>48.881250000000001</v>
      </c>
    </row>
    <row r="4" spans="1:20" x14ac:dyDescent="0.3">
      <c r="A4" s="3">
        <v>43854</v>
      </c>
      <c r="B4">
        <v>941</v>
      </c>
      <c r="C4">
        <v>26</v>
      </c>
      <c r="D4">
        <v>36</v>
      </c>
      <c r="E4">
        <v>879</v>
      </c>
      <c r="F4">
        <v>287</v>
      </c>
      <c r="G4">
        <v>8</v>
      </c>
      <c r="H4">
        <v>6</v>
      </c>
      <c r="I4">
        <v>2.76</v>
      </c>
      <c r="J4">
        <v>3.83</v>
      </c>
      <c r="K4">
        <v>72.22</v>
      </c>
      <c r="L4">
        <v>9</v>
      </c>
      <c r="O4">
        <v>36</v>
      </c>
      <c r="P4">
        <f t="shared" si="0"/>
        <v>36</v>
      </c>
      <c r="Q4">
        <v>6</v>
      </c>
      <c r="R4">
        <f t="shared" si="1"/>
        <v>6</v>
      </c>
      <c r="S4">
        <v>72.22</v>
      </c>
      <c r="T4">
        <f t="shared" si="2"/>
        <v>48.881250000000001</v>
      </c>
    </row>
    <row r="5" spans="1:20" x14ac:dyDescent="0.3">
      <c r="A5" s="3">
        <v>43855</v>
      </c>
      <c r="B5">
        <v>1434</v>
      </c>
      <c r="C5">
        <v>42</v>
      </c>
      <c r="D5">
        <v>39</v>
      </c>
      <c r="E5">
        <v>1353</v>
      </c>
      <c r="F5">
        <v>493</v>
      </c>
      <c r="G5">
        <v>16</v>
      </c>
      <c r="H5">
        <v>3</v>
      </c>
      <c r="I5">
        <v>2.93</v>
      </c>
      <c r="J5">
        <v>2.72</v>
      </c>
      <c r="K5">
        <v>107.69</v>
      </c>
      <c r="L5">
        <v>11</v>
      </c>
      <c r="O5">
        <v>39</v>
      </c>
      <c r="P5">
        <f t="shared" si="0"/>
        <v>39</v>
      </c>
      <c r="Q5">
        <v>3</v>
      </c>
      <c r="R5">
        <f t="shared" si="1"/>
        <v>3</v>
      </c>
      <c r="S5">
        <v>107.69</v>
      </c>
      <c r="T5">
        <f t="shared" si="2"/>
        <v>48.881250000000001</v>
      </c>
    </row>
    <row r="6" spans="1:20" x14ac:dyDescent="0.3">
      <c r="A6" s="3">
        <v>43856</v>
      </c>
      <c r="B6">
        <v>2118</v>
      </c>
      <c r="C6">
        <v>56</v>
      </c>
      <c r="D6">
        <v>52</v>
      </c>
      <c r="E6">
        <v>2010</v>
      </c>
      <c r="F6">
        <v>684</v>
      </c>
      <c r="G6">
        <v>14</v>
      </c>
      <c r="H6">
        <v>13</v>
      </c>
      <c r="I6">
        <v>2.64</v>
      </c>
      <c r="J6">
        <v>2.46</v>
      </c>
      <c r="K6">
        <v>107.69</v>
      </c>
      <c r="L6">
        <v>13</v>
      </c>
      <c r="O6">
        <v>52</v>
      </c>
      <c r="P6">
        <f t="shared" si="0"/>
        <v>52</v>
      </c>
      <c r="Q6">
        <v>13</v>
      </c>
      <c r="R6">
        <f t="shared" si="1"/>
        <v>13</v>
      </c>
      <c r="S6">
        <v>107.69</v>
      </c>
      <c r="T6">
        <f t="shared" si="2"/>
        <v>48.881250000000001</v>
      </c>
    </row>
    <row r="7" spans="1:20" x14ac:dyDescent="0.3">
      <c r="A7" s="3">
        <v>43857</v>
      </c>
      <c r="B7">
        <v>2927</v>
      </c>
      <c r="C7">
        <v>82</v>
      </c>
      <c r="D7">
        <v>61</v>
      </c>
      <c r="E7">
        <v>2784</v>
      </c>
      <c r="F7">
        <v>809</v>
      </c>
      <c r="G7">
        <v>26</v>
      </c>
      <c r="H7">
        <v>9</v>
      </c>
      <c r="I7">
        <v>2.8</v>
      </c>
      <c r="J7">
        <v>2.08</v>
      </c>
      <c r="K7">
        <v>134.43</v>
      </c>
      <c r="L7">
        <v>16</v>
      </c>
      <c r="O7">
        <v>61</v>
      </c>
      <c r="P7">
        <f t="shared" si="0"/>
        <v>61</v>
      </c>
      <c r="Q7">
        <v>9</v>
      </c>
      <c r="R7">
        <f t="shared" si="1"/>
        <v>9</v>
      </c>
      <c r="S7">
        <v>134.43</v>
      </c>
      <c r="T7">
        <f t="shared" si="2"/>
        <v>48.881250000000001</v>
      </c>
    </row>
    <row r="8" spans="1:20" x14ac:dyDescent="0.3">
      <c r="A8" s="3">
        <v>43858</v>
      </c>
      <c r="B8">
        <v>5578</v>
      </c>
      <c r="C8">
        <v>131</v>
      </c>
      <c r="D8">
        <v>107</v>
      </c>
      <c r="E8">
        <v>5340</v>
      </c>
      <c r="F8">
        <v>2651</v>
      </c>
      <c r="G8">
        <v>49</v>
      </c>
      <c r="H8">
        <v>46</v>
      </c>
      <c r="I8">
        <v>2.35</v>
      </c>
      <c r="J8">
        <v>1.92</v>
      </c>
      <c r="K8">
        <v>122.43</v>
      </c>
      <c r="L8">
        <v>16</v>
      </c>
      <c r="O8">
        <v>107</v>
      </c>
      <c r="P8">
        <f t="shared" si="0"/>
        <v>107</v>
      </c>
      <c r="Q8">
        <v>46</v>
      </c>
      <c r="R8">
        <f t="shared" si="1"/>
        <v>46</v>
      </c>
      <c r="S8">
        <v>122.43</v>
      </c>
      <c r="T8">
        <f t="shared" si="2"/>
        <v>48.881250000000001</v>
      </c>
    </row>
    <row r="9" spans="1:20" x14ac:dyDescent="0.3">
      <c r="A9" s="3">
        <v>43859</v>
      </c>
      <c r="B9">
        <v>6166</v>
      </c>
      <c r="C9">
        <v>133</v>
      </c>
      <c r="D9">
        <v>125</v>
      </c>
      <c r="E9">
        <v>5908</v>
      </c>
      <c r="F9">
        <v>588</v>
      </c>
      <c r="G9">
        <v>2</v>
      </c>
      <c r="H9">
        <v>18</v>
      </c>
      <c r="I9">
        <v>2.16</v>
      </c>
      <c r="J9">
        <v>2.0299999999999998</v>
      </c>
      <c r="K9">
        <v>106.4</v>
      </c>
      <c r="L9">
        <v>18</v>
      </c>
      <c r="O9">
        <v>125</v>
      </c>
      <c r="P9">
        <f t="shared" si="0"/>
        <v>125</v>
      </c>
      <c r="Q9">
        <v>18</v>
      </c>
      <c r="R9">
        <f t="shared" si="1"/>
        <v>18</v>
      </c>
      <c r="S9">
        <v>106.4</v>
      </c>
      <c r="T9">
        <f t="shared" si="2"/>
        <v>48.881250000000001</v>
      </c>
    </row>
    <row r="10" spans="1:20" x14ac:dyDescent="0.3">
      <c r="A10" s="3">
        <v>43860</v>
      </c>
      <c r="B10">
        <v>8234</v>
      </c>
      <c r="C10">
        <v>171</v>
      </c>
      <c r="D10">
        <v>141</v>
      </c>
      <c r="E10">
        <v>7922</v>
      </c>
      <c r="F10">
        <v>2068</v>
      </c>
      <c r="G10">
        <v>38</v>
      </c>
      <c r="H10">
        <v>16</v>
      </c>
      <c r="I10">
        <v>2.08</v>
      </c>
      <c r="J10">
        <v>1.71</v>
      </c>
      <c r="K10">
        <v>121.28</v>
      </c>
      <c r="L10">
        <v>20</v>
      </c>
      <c r="O10">
        <v>141</v>
      </c>
      <c r="P10">
        <f t="shared" si="0"/>
        <v>141</v>
      </c>
      <c r="Q10">
        <v>16</v>
      </c>
      <c r="R10">
        <f t="shared" si="1"/>
        <v>16</v>
      </c>
      <c r="S10">
        <v>121.28</v>
      </c>
      <c r="T10">
        <f t="shared" si="2"/>
        <v>48.881250000000001</v>
      </c>
    </row>
    <row r="11" spans="1:20" x14ac:dyDescent="0.3">
      <c r="A11" s="3">
        <v>43861</v>
      </c>
      <c r="B11">
        <v>9927</v>
      </c>
      <c r="C11">
        <v>213</v>
      </c>
      <c r="D11">
        <v>219</v>
      </c>
      <c r="E11">
        <v>9495</v>
      </c>
      <c r="F11">
        <v>1693</v>
      </c>
      <c r="G11">
        <v>42</v>
      </c>
      <c r="H11">
        <v>78</v>
      </c>
      <c r="I11">
        <v>2.15</v>
      </c>
      <c r="J11">
        <v>2.21</v>
      </c>
      <c r="K11">
        <v>97.26</v>
      </c>
      <c r="L11">
        <v>24</v>
      </c>
      <c r="O11">
        <v>219</v>
      </c>
      <c r="P11">
        <f t="shared" si="0"/>
        <v>219</v>
      </c>
      <c r="Q11">
        <v>78</v>
      </c>
      <c r="R11">
        <f t="shared" si="1"/>
        <v>78</v>
      </c>
      <c r="S11">
        <v>97.26</v>
      </c>
      <c r="T11">
        <f t="shared" si="2"/>
        <v>48.881250000000001</v>
      </c>
    </row>
    <row r="12" spans="1:20" x14ac:dyDescent="0.3">
      <c r="A12" s="3">
        <v>43862</v>
      </c>
      <c r="B12">
        <v>12038</v>
      </c>
      <c r="C12">
        <v>259</v>
      </c>
      <c r="D12">
        <v>281</v>
      </c>
      <c r="E12">
        <v>11498</v>
      </c>
      <c r="F12">
        <v>2111</v>
      </c>
      <c r="G12">
        <v>46</v>
      </c>
      <c r="H12">
        <v>62</v>
      </c>
      <c r="I12">
        <v>2.15</v>
      </c>
      <c r="J12">
        <v>2.33</v>
      </c>
      <c r="K12">
        <v>92.17</v>
      </c>
      <c r="L12">
        <v>25</v>
      </c>
      <c r="O12">
        <v>281</v>
      </c>
      <c r="P12">
        <f t="shared" si="0"/>
        <v>281</v>
      </c>
      <c r="Q12">
        <v>62</v>
      </c>
      <c r="R12">
        <f t="shared" si="1"/>
        <v>62</v>
      </c>
      <c r="S12">
        <v>92.17</v>
      </c>
      <c r="T12">
        <f t="shared" si="2"/>
        <v>48.881250000000001</v>
      </c>
    </row>
    <row r="13" spans="1:20" x14ac:dyDescent="0.3">
      <c r="A13" s="3">
        <v>43863</v>
      </c>
      <c r="B13">
        <v>16787</v>
      </c>
      <c r="C13">
        <v>362</v>
      </c>
      <c r="D13">
        <v>459</v>
      </c>
      <c r="E13">
        <v>15966</v>
      </c>
      <c r="F13">
        <v>4749</v>
      </c>
      <c r="G13">
        <v>103</v>
      </c>
      <c r="H13">
        <v>178</v>
      </c>
      <c r="I13">
        <v>2.16</v>
      </c>
      <c r="J13">
        <v>2.73</v>
      </c>
      <c r="K13">
        <v>78.87</v>
      </c>
      <c r="L13">
        <v>25</v>
      </c>
      <c r="O13">
        <v>459</v>
      </c>
      <c r="P13">
        <f t="shared" si="0"/>
        <v>459</v>
      </c>
      <c r="Q13">
        <v>178</v>
      </c>
      <c r="R13">
        <f t="shared" si="1"/>
        <v>178</v>
      </c>
      <c r="S13">
        <v>78.87</v>
      </c>
      <c r="T13">
        <f t="shared" si="2"/>
        <v>48.881250000000001</v>
      </c>
    </row>
    <row r="14" spans="1:20" x14ac:dyDescent="0.3">
      <c r="A14" s="3">
        <v>43864</v>
      </c>
      <c r="B14">
        <v>19887</v>
      </c>
      <c r="C14">
        <v>426</v>
      </c>
      <c r="D14">
        <v>604</v>
      </c>
      <c r="E14">
        <v>18857</v>
      </c>
      <c r="F14">
        <v>3100</v>
      </c>
      <c r="G14">
        <v>64</v>
      </c>
      <c r="H14">
        <v>145</v>
      </c>
      <c r="I14">
        <v>2.14</v>
      </c>
      <c r="J14">
        <v>3.04</v>
      </c>
      <c r="K14">
        <v>70.53</v>
      </c>
      <c r="L14">
        <v>25</v>
      </c>
      <c r="O14">
        <v>604</v>
      </c>
      <c r="P14">
        <f t="shared" si="0"/>
        <v>604</v>
      </c>
      <c r="Q14">
        <v>145</v>
      </c>
      <c r="R14">
        <f t="shared" si="1"/>
        <v>145</v>
      </c>
      <c r="S14">
        <v>70.53</v>
      </c>
      <c r="T14">
        <f t="shared" si="2"/>
        <v>48.881250000000001</v>
      </c>
    </row>
    <row r="15" spans="1:20" x14ac:dyDescent="0.3">
      <c r="A15" s="3">
        <v>43865</v>
      </c>
      <c r="B15">
        <v>23898</v>
      </c>
      <c r="C15">
        <v>492</v>
      </c>
      <c r="D15">
        <v>821</v>
      </c>
      <c r="E15">
        <v>22585</v>
      </c>
      <c r="F15">
        <v>4011</v>
      </c>
      <c r="G15">
        <v>66</v>
      </c>
      <c r="H15">
        <v>217</v>
      </c>
      <c r="I15">
        <v>2.06</v>
      </c>
      <c r="J15">
        <v>3.44</v>
      </c>
      <c r="K15">
        <v>59.93</v>
      </c>
      <c r="L15">
        <v>26</v>
      </c>
      <c r="O15">
        <v>821</v>
      </c>
      <c r="P15">
        <f t="shared" si="0"/>
        <v>821</v>
      </c>
      <c r="Q15">
        <v>217</v>
      </c>
      <c r="R15">
        <f t="shared" si="1"/>
        <v>217</v>
      </c>
      <c r="S15">
        <v>59.93</v>
      </c>
      <c r="T15">
        <f t="shared" si="2"/>
        <v>48.881250000000001</v>
      </c>
    </row>
    <row r="16" spans="1:20" x14ac:dyDescent="0.3">
      <c r="A16" s="3">
        <v>43866</v>
      </c>
      <c r="B16">
        <v>27643</v>
      </c>
      <c r="C16">
        <v>564</v>
      </c>
      <c r="D16">
        <v>1071</v>
      </c>
      <c r="E16">
        <v>26008</v>
      </c>
      <c r="F16">
        <v>3745</v>
      </c>
      <c r="G16">
        <v>72</v>
      </c>
      <c r="H16">
        <v>250</v>
      </c>
      <c r="I16">
        <v>2.04</v>
      </c>
      <c r="J16">
        <v>3.87</v>
      </c>
      <c r="K16">
        <v>52.66</v>
      </c>
      <c r="L16">
        <v>26</v>
      </c>
      <c r="O16">
        <v>1071</v>
      </c>
      <c r="P16">
        <f t="shared" si="0"/>
        <v>1071</v>
      </c>
      <c r="Q16">
        <v>250</v>
      </c>
      <c r="R16">
        <f t="shared" si="1"/>
        <v>250</v>
      </c>
      <c r="S16">
        <v>52.66</v>
      </c>
      <c r="T16">
        <f t="shared" si="2"/>
        <v>48.881250000000001</v>
      </c>
    </row>
    <row r="17" spans="1:20" x14ac:dyDescent="0.3">
      <c r="A17" s="3">
        <v>43867</v>
      </c>
      <c r="B17">
        <v>30802</v>
      </c>
      <c r="C17">
        <v>634</v>
      </c>
      <c r="D17">
        <v>1418</v>
      </c>
      <c r="E17">
        <v>28750</v>
      </c>
      <c r="F17">
        <v>3159</v>
      </c>
      <c r="G17">
        <v>70</v>
      </c>
      <c r="H17">
        <v>347</v>
      </c>
      <c r="I17">
        <v>2.06</v>
      </c>
      <c r="J17">
        <v>4.5999999999999996</v>
      </c>
      <c r="K17">
        <v>44.71</v>
      </c>
      <c r="L17">
        <v>26</v>
      </c>
      <c r="O17">
        <v>1418</v>
      </c>
      <c r="P17">
        <f t="shared" si="0"/>
        <v>1418</v>
      </c>
      <c r="Q17">
        <v>347</v>
      </c>
      <c r="R17">
        <f t="shared" si="1"/>
        <v>347</v>
      </c>
      <c r="S17">
        <v>44.71</v>
      </c>
      <c r="T17">
        <f t="shared" si="2"/>
        <v>44.71</v>
      </c>
    </row>
    <row r="18" spans="1:20" x14ac:dyDescent="0.3">
      <c r="A18" s="3">
        <v>43868</v>
      </c>
      <c r="B18">
        <v>34334</v>
      </c>
      <c r="C18">
        <v>719</v>
      </c>
      <c r="D18">
        <v>1903</v>
      </c>
      <c r="E18">
        <v>31712</v>
      </c>
      <c r="F18">
        <v>3532</v>
      </c>
      <c r="G18">
        <v>85</v>
      </c>
      <c r="H18">
        <v>485</v>
      </c>
      <c r="I18">
        <v>2.09</v>
      </c>
      <c r="J18">
        <v>5.54</v>
      </c>
      <c r="K18">
        <v>37.78</v>
      </c>
      <c r="L18">
        <v>26</v>
      </c>
      <c r="O18">
        <v>1903</v>
      </c>
      <c r="P18">
        <f t="shared" si="0"/>
        <v>1903</v>
      </c>
      <c r="Q18">
        <v>485</v>
      </c>
      <c r="R18">
        <f t="shared" si="1"/>
        <v>485</v>
      </c>
      <c r="S18">
        <v>37.78</v>
      </c>
      <c r="T18">
        <f t="shared" si="2"/>
        <v>37.78</v>
      </c>
    </row>
    <row r="19" spans="1:20" x14ac:dyDescent="0.3">
      <c r="A19" s="3">
        <v>43869</v>
      </c>
      <c r="B19">
        <v>37068</v>
      </c>
      <c r="C19">
        <v>806</v>
      </c>
      <c r="D19">
        <v>2470</v>
      </c>
      <c r="E19">
        <v>33792</v>
      </c>
      <c r="F19">
        <v>2734</v>
      </c>
      <c r="G19">
        <v>87</v>
      </c>
      <c r="H19">
        <v>567</v>
      </c>
      <c r="I19">
        <v>2.17</v>
      </c>
      <c r="J19">
        <v>6.66</v>
      </c>
      <c r="K19">
        <v>32.630000000000003</v>
      </c>
      <c r="L19">
        <v>26</v>
      </c>
      <c r="O19">
        <v>2470</v>
      </c>
      <c r="P19">
        <f t="shared" si="0"/>
        <v>2470</v>
      </c>
      <c r="Q19">
        <v>567</v>
      </c>
      <c r="R19">
        <f t="shared" si="1"/>
        <v>567</v>
      </c>
      <c r="S19">
        <v>32.630000000000003</v>
      </c>
      <c r="T19">
        <f t="shared" si="2"/>
        <v>32.630000000000003</v>
      </c>
    </row>
    <row r="20" spans="1:20" x14ac:dyDescent="0.3">
      <c r="A20" s="3">
        <v>43870</v>
      </c>
      <c r="B20">
        <v>40095</v>
      </c>
      <c r="C20">
        <v>906</v>
      </c>
      <c r="D20">
        <v>3057</v>
      </c>
      <c r="E20">
        <v>36132</v>
      </c>
      <c r="F20">
        <v>3027</v>
      </c>
      <c r="G20">
        <v>100</v>
      </c>
      <c r="H20">
        <v>587</v>
      </c>
      <c r="I20">
        <v>2.2599999999999998</v>
      </c>
      <c r="J20">
        <v>7.62</v>
      </c>
      <c r="K20">
        <v>29.64</v>
      </c>
      <c r="L20">
        <v>26</v>
      </c>
      <c r="O20">
        <v>3057</v>
      </c>
      <c r="P20">
        <f t="shared" si="0"/>
        <v>3057</v>
      </c>
      <c r="Q20">
        <v>587</v>
      </c>
      <c r="R20">
        <f t="shared" si="1"/>
        <v>587</v>
      </c>
      <c r="S20">
        <v>29.64</v>
      </c>
      <c r="T20">
        <f t="shared" si="2"/>
        <v>29.64</v>
      </c>
    </row>
    <row r="21" spans="1:20" x14ac:dyDescent="0.3">
      <c r="A21" s="3">
        <v>43871</v>
      </c>
      <c r="B21">
        <v>42633</v>
      </c>
      <c r="C21">
        <v>1013</v>
      </c>
      <c r="D21">
        <v>3714</v>
      </c>
      <c r="E21">
        <v>37906</v>
      </c>
      <c r="F21">
        <v>2538</v>
      </c>
      <c r="G21">
        <v>107</v>
      </c>
      <c r="H21">
        <v>657</v>
      </c>
      <c r="I21">
        <v>2.38</v>
      </c>
      <c r="J21">
        <v>8.7100000000000009</v>
      </c>
      <c r="K21">
        <v>27.28</v>
      </c>
      <c r="L21">
        <v>26</v>
      </c>
      <c r="O21">
        <v>3714</v>
      </c>
      <c r="P21">
        <f t="shared" si="0"/>
        <v>3714</v>
      </c>
      <c r="Q21">
        <v>657</v>
      </c>
      <c r="R21">
        <f t="shared" si="1"/>
        <v>657</v>
      </c>
      <c r="S21">
        <v>27.28</v>
      </c>
      <c r="T21">
        <f t="shared" si="2"/>
        <v>27.28</v>
      </c>
    </row>
    <row r="22" spans="1:20" x14ac:dyDescent="0.3">
      <c r="A22" s="3">
        <v>43872</v>
      </c>
      <c r="B22">
        <v>44675</v>
      </c>
      <c r="C22">
        <v>1113</v>
      </c>
      <c r="D22">
        <v>4417</v>
      </c>
      <c r="E22">
        <v>39145</v>
      </c>
      <c r="F22">
        <v>2042</v>
      </c>
      <c r="G22">
        <v>100</v>
      </c>
      <c r="H22">
        <v>703</v>
      </c>
      <c r="I22">
        <v>2.4900000000000002</v>
      </c>
      <c r="J22">
        <v>9.89</v>
      </c>
      <c r="K22">
        <v>25.2</v>
      </c>
      <c r="L22">
        <v>26</v>
      </c>
      <c r="O22">
        <v>4417</v>
      </c>
      <c r="P22">
        <f t="shared" si="0"/>
        <v>4417</v>
      </c>
      <c r="Q22">
        <v>703</v>
      </c>
      <c r="R22">
        <f t="shared" si="1"/>
        <v>703</v>
      </c>
      <c r="S22">
        <v>25.2</v>
      </c>
      <c r="T22">
        <f t="shared" si="2"/>
        <v>25.2</v>
      </c>
    </row>
    <row r="23" spans="1:20" x14ac:dyDescent="0.3">
      <c r="A23" s="3">
        <v>43873</v>
      </c>
      <c r="B23">
        <v>46561</v>
      </c>
      <c r="C23">
        <v>1118</v>
      </c>
      <c r="D23">
        <v>4849</v>
      </c>
      <c r="E23">
        <v>40594</v>
      </c>
      <c r="F23">
        <v>1886</v>
      </c>
      <c r="G23">
        <v>5</v>
      </c>
      <c r="H23">
        <v>432</v>
      </c>
      <c r="I23">
        <v>2.4</v>
      </c>
      <c r="J23">
        <v>10.41</v>
      </c>
      <c r="K23">
        <v>23.06</v>
      </c>
      <c r="L23">
        <v>26</v>
      </c>
      <c r="O23">
        <v>4849</v>
      </c>
      <c r="P23">
        <f t="shared" si="0"/>
        <v>4849</v>
      </c>
      <c r="Q23">
        <v>432</v>
      </c>
      <c r="R23">
        <f t="shared" si="1"/>
        <v>432</v>
      </c>
      <c r="S23">
        <v>23.06</v>
      </c>
      <c r="T23">
        <f t="shared" si="2"/>
        <v>23.06</v>
      </c>
    </row>
    <row r="24" spans="1:20" x14ac:dyDescent="0.3">
      <c r="A24" s="3">
        <v>43874</v>
      </c>
      <c r="B24">
        <v>60206</v>
      </c>
      <c r="C24">
        <v>1371</v>
      </c>
      <c r="D24">
        <v>5930</v>
      </c>
      <c r="E24">
        <v>52905</v>
      </c>
      <c r="F24">
        <v>13645</v>
      </c>
      <c r="G24">
        <v>253</v>
      </c>
      <c r="H24">
        <v>1081</v>
      </c>
      <c r="I24">
        <v>2.2799999999999998</v>
      </c>
      <c r="J24">
        <v>9.85</v>
      </c>
      <c r="K24">
        <v>23.12</v>
      </c>
      <c r="L24">
        <v>26</v>
      </c>
      <c r="O24">
        <v>5930</v>
      </c>
      <c r="P24">
        <f t="shared" si="0"/>
        <v>5930</v>
      </c>
      <c r="Q24">
        <v>1081</v>
      </c>
      <c r="R24">
        <f t="shared" si="1"/>
        <v>1081</v>
      </c>
      <c r="S24">
        <v>23.12</v>
      </c>
      <c r="T24">
        <f t="shared" si="2"/>
        <v>23.12</v>
      </c>
    </row>
    <row r="25" spans="1:20" x14ac:dyDescent="0.3">
      <c r="A25" s="3">
        <v>43875</v>
      </c>
      <c r="B25">
        <v>66690</v>
      </c>
      <c r="C25">
        <v>1523</v>
      </c>
      <c r="D25">
        <v>7613</v>
      </c>
      <c r="E25">
        <v>57554</v>
      </c>
      <c r="F25">
        <v>6484</v>
      </c>
      <c r="G25">
        <v>152</v>
      </c>
      <c r="H25">
        <v>1683</v>
      </c>
      <c r="I25">
        <v>2.2799999999999998</v>
      </c>
      <c r="J25">
        <v>11.42</v>
      </c>
      <c r="K25">
        <v>20.010000000000002</v>
      </c>
      <c r="L25">
        <v>27</v>
      </c>
      <c r="O25">
        <v>7613</v>
      </c>
      <c r="P25">
        <f t="shared" si="0"/>
        <v>7613</v>
      </c>
      <c r="Q25">
        <v>1683</v>
      </c>
      <c r="R25">
        <f t="shared" si="1"/>
        <v>1683</v>
      </c>
      <c r="S25">
        <v>20.010000000000002</v>
      </c>
      <c r="T25">
        <f t="shared" si="2"/>
        <v>20.010000000000002</v>
      </c>
    </row>
    <row r="26" spans="1:20" x14ac:dyDescent="0.3">
      <c r="A26" s="3">
        <v>43876</v>
      </c>
      <c r="B26">
        <v>68765</v>
      </c>
      <c r="C26">
        <v>1666</v>
      </c>
      <c r="D26">
        <v>8902</v>
      </c>
      <c r="E26">
        <v>58197</v>
      </c>
      <c r="F26">
        <v>2075</v>
      </c>
      <c r="G26">
        <v>143</v>
      </c>
      <c r="H26">
        <v>1289</v>
      </c>
      <c r="I26">
        <v>2.42</v>
      </c>
      <c r="J26">
        <v>12.95</v>
      </c>
      <c r="K26">
        <v>18.71</v>
      </c>
      <c r="L26">
        <v>27</v>
      </c>
      <c r="O26">
        <v>8902</v>
      </c>
      <c r="P26">
        <f t="shared" si="0"/>
        <v>8902</v>
      </c>
      <c r="Q26">
        <v>1289</v>
      </c>
      <c r="R26">
        <f t="shared" si="1"/>
        <v>1289</v>
      </c>
      <c r="S26">
        <v>18.71</v>
      </c>
      <c r="T26">
        <f t="shared" si="2"/>
        <v>18.71</v>
      </c>
    </row>
    <row r="27" spans="1:20" x14ac:dyDescent="0.3">
      <c r="A27" s="3">
        <v>43877</v>
      </c>
      <c r="B27">
        <v>70879</v>
      </c>
      <c r="C27">
        <v>1770</v>
      </c>
      <c r="D27">
        <v>10319</v>
      </c>
      <c r="E27">
        <v>58790</v>
      </c>
      <c r="F27">
        <v>2114</v>
      </c>
      <c r="G27">
        <v>104</v>
      </c>
      <c r="H27">
        <v>1417</v>
      </c>
      <c r="I27">
        <v>2.5</v>
      </c>
      <c r="J27">
        <v>14.56</v>
      </c>
      <c r="K27">
        <v>17.149999999999999</v>
      </c>
      <c r="L27">
        <v>27</v>
      </c>
      <c r="O27">
        <v>10319</v>
      </c>
      <c r="P27">
        <f t="shared" si="0"/>
        <v>10319</v>
      </c>
      <c r="Q27">
        <v>1417</v>
      </c>
      <c r="R27">
        <f t="shared" si="1"/>
        <v>1417</v>
      </c>
      <c r="S27">
        <v>17.149999999999999</v>
      </c>
      <c r="T27">
        <f t="shared" si="2"/>
        <v>17.149999999999999</v>
      </c>
    </row>
    <row r="28" spans="1:20" x14ac:dyDescent="0.3">
      <c r="A28" s="3">
        <v>43878</v>
      </c>
      <c r="B28">
        <v>72815</v>
      </c>
      <c r="C28">
        <v>1868</v>
      </c>
      <c r="D28">
        <v>11951</v>
      </c>
      <c r="E28">
        <v>58996</v>
      </c>
      <c r="F28">
        <v>1936</v>
      </c>
      <c r="G28">
        <v>98</v>
      </c>
      <c r="H28">
        <v>1632</v>
      </c>
      <c r="I28">
        <v>2.57</v>
      </c>
      <c r="J28">
        <v>16.41</v>
      </c>
      <c r="K28">
        <v>15.63</v>
      </c>
      <c r="L28">
        <v>27</v>
      </c>
      <c r="O28">
        <v>11951</v>
      </c>
      <c r="P28">
        <f t="shared" si="0"/>
        <v>11951</v>
      </c>
      <c r="Q28">
        <v>1632</v>
      </c>
      <c r="R28">
        <f t="shared" si="1"/>
        <v>1632</v>
      </c>
      <c r="S28">
        <v>15.63</v>
      </c>
      <c r="T28">
        <f t="shared" si="2"/>
        <v>15.63</v>
      </c>
    </row>
    <row r="29" spans="1:20" x14ac:dyDescent="0.3">
      <c r="A29" s="3">
        <v>43879</v>
      </c>
      <c r="B29">
        <v>74609</v>
      </c>
      <c r="C29">
        <v>2008</v>
      </c>
      <c r="D29">
        <v>13693</v>
      </c>
      <c r="E29">
        <v>58908</v>
      </c>
      <c r="F29">
        <v>1794</v>
      </c>
      <c r="G29">
        <v>140</v>
      </c>
      <c r="H29">
        <v>1742</v>
      </c>
      <c r="I29">
        <v>2.69</v>
      </c>
      <c r="J29">
        <v>18.350000000000001</v>
      </c>
      <c r="K29">
        <v>14.66</v>
      </c>
      <c r="L29">
        <v>27</v>
      </c>
      <c r="O29">
        <v>13693</v>
      </c>
      <c r="P29">
        <f t="shared" si="0"/>
        <v>13693</v>
      </c>
      <c r="Q29">
        <v>1742</v>
      </c>
      <c r="R29">
        <f t="shared" si="1"/>
        <v>1742</v>
      </c>
      <c r="S29">
        <v>14.66</v>
      </c>
      <c r="T29">
        <f t="shared" si="2"/>
        <v>14.66</v>
      </c>
    </row>
    <row r="30" spans="1:20" x14ac:dyDescent="0.3">
      <c r="A30" s="3">
        <v>43880</v>
      </c>
      <c r="B30">
        <v>75030</v>
      </c>
      <c r="C30">
        <v>2123</v>
      </c>
      <c r="D30">
        <v>15394</v>
      </c>
      <c r="E30">
        <v>57513</v>
      </c>
      <c r="F30">
        <v>421</v>
      </c>
      <c r="G30">
        <v>115</v>
      </c>
      <c r="H30">
        <v>1701</v>
      </c>
      <c r="I30">
        <v>2.83</v>
      </c>
      <c r="J30">
        <v>20.52</v>
      </c>
      <c r="K30">
        <v>13.79</v>
      </c>
      <c r="L30">
        <v>28</v>
      </c>
      <c r="O30">
        <v>15394</v>
      </c>
      <c r="P30">
        <f t="shared" si="0"/>
        <v>15394</v>
      </c>
      <c r="Q30">
        <v>1701</v>
      </c>
      <c r="R30">
        <f t="shared" si="1"/>
        <v>1701</v>
      </c>
      <c r="S30">
        <v>13.79</v>
      </c>
      <c r="T30">
        <f t="shared" si="2"/>
        <v>13.79</v>
      </c>
    </row>
    <row r="31" spans="1:20" x14ac:dyDescent="0.3">
      <c r="A31" s="3">
        <v>43881</v>
      </c>
      <c r="B31">
        <v>75577</v>
      </c>
      <c r="C31">
        <v>2246</v>
      </c>
      <c r="D31">
        <v>17369</v>
      </c>
      <c r="E31">
        <v>55962</v>
      </c>
      <c r="F31">
        <v>547</v>
      </c>
      <c r="G31">
        <v>123</v>
      </c>
      <c r="H31">
        <v>1975</v>
      </c>
      <c r="I31">
        <v>2.97</v>
      </c>
      <c r="J31">
        <v>22.98</v>
      </c>
      <c r="K31">
        <v>12.93</v>
      </c>
      <c r="L31">
        <v>28</v>
      </c>
      <c r="O31">
        <v>17369</v>
      </c>
      <c r="P31">
        <f t="shared" si="0"/>
        <v>17369</v>
      </c>
      <c r="Q31">
        <v>1975</v>
      </c>
      <c r="R31">
        <f t="shared" si="1"/>
        <v>1975</v>
      </c>
      <c r="S31">
        <v>12.93</v>
      </c>
      <c r="T31">
        <f t="shared" si="2"/>
        <v>12.93</v>
      </c>
    </row>
    <row r="32" spans="1:20" x14ac:dyDescent="0.3">
      <c r="A32" s="3">
        <v>43882</v>
      </c>
      <c r="B32">
        <v>76206</v>
      </c>
      <c r="C32">
        <v>2250</v>
      </c>
      <c r="D32">
        <v>17966</v>
      </c>
      <c r="E32">
        <v>55990</v>
      </c>
      <c r="F32">
        <v>629</v>
      </c>
      <c r="G32">
        <v>4</v>
      </c>
      <c r="H32">
        <v>597</v>
      </c>
      <c r="I32">
        <v>2.95</v>
      </c>
      <c r="J32">
        <v>23.58</v>
      </c>
      <c r="K32">
        <v>12.52</v>
      </c>
      <c r="L32">
        <v>30</v>
      </c>
      <c r="O32">
        <v>17966</v>
      </c>
      <c r="P32">
        <f t="shared" si="0"/>
        <v>17966</v>
      </c>
      <c r="Q32">
        <v>597</v>
      </c>
      <c r="R32">
        <f t="shared" si="1"/>
        <v>597</v>
      </c>
      <c r="S32">
        <v>12.52</v>
      </c>
      <c r="T32">
        <f t="shared" si="2"/>
        <v>12.52</v>
      </c>
    </row>
    <row r="33" spans="1:20" x14ac:dyDescent="0.3">
      <c r="A33" s="3">
        <v>43883</v>
      </c>
      <c r="B33">
        <v>77967</v>
      </c>
      <c r="C33">
        <v>2457</v>
      </c>
      <c r="D33">
        <v>21849</v>
      </c>
      <c r="E33">
        <v>53661</v>
      </c>
      <c r="F33">
        <v>1761</v>
      </c>
      <c r="G33">
        <v>207</v>
      </c>
      <c r="H33">
        <v>3883</v>
      </c>
      <c r="I33">
        <v>3.15</v>
      </c>
      <c r="J33">
        <v>28.02</v>
      </c>
      <c r="K33">
        <v>11.25</v>
      </c>
      <c r="L33">
        <v>30</v>
      </c>
      <c r="O33">
        <v>21849</v>
      </c>
      <c r="P33">
        <f t="shared" si="0"/>
        <v>21849</v>
      </c>
      <c r="Q33">
        <v>3883</v>
      </c>
      <c r="R33">
        <f t="shared" si="1"/>
        <v>3883</v>
      </c>
      <c r="S33">
        <v>11.25</v>
      </c>
      <c r="T33">
        <f t="shared" si="2"/>
        <v>11.25</v>
      </c>
    </row>
    <row r="34" spans="1:20" x14ac:dyDescent="0.3">
      <c r="A34" s="3">
        <v>43884</v>
      </c>
      <c r="B34">
        <v>78290</v>
      </c>
      <c r="C34">
        <v>2467</v>
      </c>
      <c r="D34">
        <v>22304</v>
      </c>
      <c r="E34">
        <v>53519</v>
      </c>
      <c r="F34">
        <v>323</v>
      </c>
      <c r="G34">
        <v>10</v>
      </c>
      <c r="H34">
        <v>455</v>
      </c>
      <c r="I34">
        <v>3.15</v>
      </c>
      <c r="J34">
        <v>28.49</v>
      </c>
      <c r="K34">
        <v>11.06</v>
      </c>
      <c r="L34">
        <v>31</v>
      </c>
      <c r="O34">
        <v>22304</v>
      </c>
      <c r="P34">
        <f t="shared" si="0"/>
        <v>22304</v>
      </c>
      <c r="Q34">
        <v>455</v>
      </c>
      <c r="R34">
        <f t="shared" si="1"/>
        <v>455</v>
      </c>
      <c r="S34">
        <v>11.06</v>
      </c>
      <c r="T34">
        <f t="shared" si="2"/>
        <v>11.06</v>
      </c>
    </row>
    <row r="35" spans="1:20" x14ac:dyDescent="0.3">
      <c r="A35" s="3">
        <v>43885</v>
      </c>
      <c r="B35">
        <v>78854</v>
      </c>
      <c r="C35">
        <v>2627</v>
      </c>
      <c r="D35">
        <v>24047</v>
      </c>
      <c r="E35">
        <v>52180</v>
      </c>
      <c r="F35">
        <v>564</v>
      </c>
      <c r="G35">
        <v>160</v>
      </c>
      <c r="H35">
        <v>1743</v>
      </c>
      <c r="I35">
        <v>3.33</v>
      </c>
      <c r="J35">
        <v>30.5</v>
      </c>
      <c r="K35">
        <v>10.92</v>
      </c>
      <c r="L35">
        <v>36</v>
      </c>
      <c r="O35">
        <v>24047</v>
      </c>
      <c r="P35">
        <f t="shared" si="0"/>
        <v>24047</v>
      </c>
      <c r="Q35">
        <v>1743</v>
      </c>
      <c r="R35">
        <f t="shared" si="1"/>
        <v>1743</v>
      </c>
      <c r="S35">
        <v>10.92</v>
      </c>
      <c r="T35">
        <f t="shared" si="2"/>
        <v>10.92</v>
      </c>
    </row>
    <row r="36" spans="1:20" x14ac:dyDescent="0.3">
      <c r="A36" s="3">
        <v>43886</v>
      </c>
      <c r="B36">
        <v>79707</v>
      </c>
      <c r="C36">
        <v>2707</v>
      </c>
      <c r="D36">
        <v>26652</v>
      </c>
      <c r="E36">
        <v>50348</v>
      </c>
      <c r="F36">
        <v>853</v>
      </c>
      <c r="G36">
        <v>80</v>
      </c>
      <c r="H36">
        <v>2605</v>
      </c>
      <c r="I36">
        <v>3.4</v>
      </c>
      <c r="J36">
        <v>33.44</v>
      </c>
      <c r="K36">
        <v>10.16</v>
      </c>
      <c r="L36">
        <v>41</v>
      </c>
      <c r="O36">
        <v>26652</v>
      </c>
      <c r="P36">
        <f t="shared" si="0"/>
        <v>26652</v>
      </c>
      <c r="Q36">
        <v>2605</v>
      </c>
      <c r="R36">
        <f t="shared" si="1"/>
        <v>2605</v>
      </c>
      <c r="S36">
        <v>10.16</v>
      </c>
      <c r="T36">
        <f t="shared" si="2"/>
        <v>10.16</v>
      </c>
    </row>
    <row r="37" spans="1:20" x14ac:dyDescent="0.3">
      <c r="A37" s="3">
        <v>43887</v>
      </c>
      <c r="B37">
        <v>80670</v>
      </c>
      <c r="C37">
        <v>2767</v>
      </c>
      <c r="D37">
        <v>29077</v>
      </c>
      <c r="E37">
        <v>48826</v>
      </c>
      <c r="F37">
        <v>963</v>
      </c>
      <c r="G37">
        <v>60</v>
      </c>
      <c r="H37">
        <v>2425</v>
      </c>
      <c r="I37">
        <v>3.43</v>
      </c>
      <c r="J37">
        <v>36.04</v>
      </c>
      <c r="K37">
        <v>9.52</v>
      </c>
      <c r="L37">
        <v>47</v>
      </c>
      <c r="O37">
        <v>29077</v>
      </c>
      <c r="P37">
        <f t="shared" si="0"/>
        <v>29077</v>
      </c>
      <c r="Q37">
        <v>2425</v>
      </c>
      <c r="R37">
        <f t="shared" si="1"/>
        <v>2425</v>
      </c>
      <c r="S37">
        <v>9.52</v>
      </c>
      <c r="T37">
        <f t="shared" si="2"/>
        <v>9.52</v>
      </c>
    </row>
    <row r="38" spans="1:20" x14ac:dyDescent="0.3">
      <c r="A38" s="3">
        <v>43888</v>
      </c>
      <c r="B38">
        <v>82034</v>
      </c>
      <c r="C38">
        <v>2810</v>
      </c>
      <c r="D38">
        <v>31919</v>
      </c>
      <c r="E38">
        <v>47305</v>
      </c>
      <c r="F38">
        <v>1364</v>
      </c>
      <c r="G38">
        <v>43</v>
      </c>
      <c r="H38">
        <v>2842</v>
      </c>
      <c r="I38">
        <v>3.43</v>
      </c>
      <c r="J38">
        <v>38.909999999999997</v>
      </c>
      <c r="K38">
        <v>8.8000000000000007</v>
      </c>
      <c r="L38">
        <v>51</v>
      </c>
      <c r="O38">
        <v>31919</v>
      </c>
      <c r="P38">
        <f t="shared" si="0"/>
        <v>31919</v>
      </c>
      <c r="Q38">
        <v>2842</v>
      </c>
      <c r="R38">
        <f t="shared" si="1"/>
        <v>2842</v>
      </c>
      <c r="S38">
        <v>8.8000000000000007</v>
      </c>
      <c r="T38">
        <f t="shared" si="2"/>
        <v>8.8000000000000007</v>
      </c>
    </row>
    <row r="39" spans="1:20" x14ac:dyDescent="0.3">
      <c r="A39" s="3">
        <v>43889</v>
      </c>
      <c r="B39">
        <v>83411</v>
      </c>
      <c r="C39">
        <v>2867</v>
      </c>
      <c r="D39">
        <v>35306</v>
      </c>
      <c r="E39">
        <v>45238</v>
      </c>
      <c r="F39">
        <v>1377</v>
      </c>
      <c r="G39">
        <v>57</v>
      </c>
      <c r="H39">
        <v>3387</v>
      </c>
      <c r="I39">
        <v>3.44</v>
      </c>
      <c r="J39">
        <v>42.33</v>
      </c>
      <c r="K39">
        <v>8.1199999999999992</v>
      </c>
      <c r="L39">
        <v>57</v>
      </c>
      <c r="O39">
        <v>35306</v>
      </c>
      <c r="P39">
        <f t="shared" si="0"/>
        <v>35306</v>
      </c>
      <c r="Q39">
        <v>3387</v>
      </c>
      <c r="R39">
        <f t="shared" si="1"/>
        <v>3387</v>
      </c>
      <c r="S39">
        <v>8.1199999999999992</v>
      </c>
      <c r="T39">
        <f t="shared" si="2"/>
        <v>8.1199999999999992</v>
      </c>
    </row>
    <row r="40" spans="1:20" x14ac:dyDescent="0.3">
      <c r="A40" s="3">
        <v>43890</v>
      </c>
      <c r="B40">
        <v>85306</v>
      </c>
      <c r="C40">
        <v>2936</v>
      </c>
      <c r="D40">
        <v>38314</v>
      </c>
      <c r="E40">
        <v>44056</v>
      </c>
      <c r="F40">
        <v>1895</v>
      </c>
      <c r="G40">
        <v>69</v>
      </c>
      <c r="H40">
        <v>3008</v>
      </c>
      <c r="I40">
        <v>3.44</v>
      </c>
      <c r="J40">
        <v>44.91</v>
      </c>
      <c r="K40">
        <v>7.66</v>
      </c>
      <c r="L40">
        <v>61</v>
      </c>
      <c r="O40">
        <v>38314</v>
      </c>
      <c r="P40">
        <f t="shared" si="0"/>
        <v>38314</v>
      </c>
      <c r="Q40">
        <v>3008</v>
      </c>
      <c r="R40">
        <f t="shared" si="1"/>
        <v>3008</v>
      </c>
      <c r="S40">
        <v>7.66</v>
      </c>
      <c r="T40">
        <f t="shared" si="2"/>
        <v>7.66</v>
      </c>
    </row>
    <row r="41" spans="1:20" x14ac:dyDescent="0.3">
      <c r="A41" s="3">
        <v>43891</v>
      </c>
      <c r="B41">
        <v>87690</v>
      </c>
      <c r="C41">
        <v>2990</v>
      </c>
      <c r="D41">
        <v>41208</v>
      </c>
      <c r="E41">
        <v>43492</v>
      </c>
      <c r="F41">
        <v>2384</v>
      </c>
      <c r="G41">
        <v>54</v>
      </c>
      <c r="H41">
        <v>2894</v>
      </c>
      <c r="I41">
        <v>3.41</v>
      </c>
      <c r="J41">
        <v>46.99</v>
      </c>
      <c r="K41">
        <v>7.26</v>
      </c>
      <c r="L41">
        <v>66</v>
      </c>
      <c r="O41">
        <v>41208</v>
      </c>
      <c r="P41">
        <f t="shared" si="0"/>
        <v>41208</v>
      </c>
      <c r="Q41">
        <v>2894</v>
      </c>
      <c r="R41">
        <f t="shared" si="1"/>
        <v>2894</v>
      </c>
      <c r="S41">
        <v>7.26</v>
      </c>
      <c r="T41">
        <f t="shared" si="2"/>
        <v>7.26</v>
      </c>
    </row>
    <row r="42" spans="1:20" x14ac:dyDescent="0.3">
      <c r="A42" s="3">
        <v>43892</v>
      </c>
      <c r="B42">
        <v>89664</v>
      </c>
      <c r="C42">
        <v>3079</v>
      </c>
      <c r="D42">
        <v>44085</v>
      </c>
      <c r="E42">
        <v>42500</v>
      </c>
      <c r="F42">
        <v>1974</v>
      </c>
      <c r="G42">
        <v>89</v>
      </c>
      <c r="H42">
        <v>2877</v>
      </c>
      <c r="I42">
        <v>3.43</v>
      </c>
      <c r="J42">
        <v>49.17</v>
      </c>
      <c r="K42">
        <v>6.98</v>
      </c>
      <c r="L42">
        <v>73</v>
      </c>
      <c r="O42">
        <v>44085</v>
      </c>
      <c r="P42">
        <f t="shared" si="0"/>
        <v>44085</v>
      </c>
      <c r="Q42">
        <v>2877</v>
      </c>
      <c r="R42">
        <f t="shared" si="1"/>
        <v>2877</v>
      </c>
      <c r="S42">
        <v>6.98</v>
      </c>
      <c r="T42">
        <f t="shared" si="2"/>
        <v>6.98</v>
      </c>
    </row>
    <row r="43" spans="1:20" x14ac:dyDescent="0.3">
      <c r="A43" s="3">
        <v>43893</v>
      </c>
      <c r="B43">
        <v>92241</v>
      </c>
      <c r="C43">
        <v>3154</v>
      </c>
      <c r="D43">
        <v>46681</v>
      </c>
      <c r="E43">
        <v>42406</v>
      </c>
      <c r="F43">
        <v>2577</v>
      </c>
      <c r="G43">
        <v>75</v>
      </c>
      <c r="H43">
        <v>2596</v>
      </c>
      <c r="I43">
        <v>3.42</v>
      </c>
      <c r="J43">
        <v>50.61</v>
      </c>
      <c r="K43">
        <v>6.76</v>
      </c>
      <c r="L43">
        <v>76</v>
      </c>
      <c r="O43">
        <v>46681</v>
      </c>
      <c r="P43">
        <f t="shared" si="0"/>
        <v>46681</v>
      </c>
      <c r="Q43">
        <v>2596</v>
      </c>
      <c r="R43">
        <f t="shared" si="1"/>
        <v>2596</v>
      </c>
      <c r="S43">
        <v>6.76</v>
      </c>
      <c r="T43">
        <f t="shared" si="2"/>
        <v>6.76</v>
      </c>
    </row>
    <row r="44" spans="1:20" x14ac:dyDescent="0.3">
      <c r="A44" s="3">
        <v>43894</v>
      </c>
      <c r="B44">
        <v>94540</v>
      </c>
      <c r="C44">
        <v>3249</v>
      </c>
      <c r="D44">
        <v>49619</v>
      </c>
      <c r="E44">
        <v>41672</v>
      </c>
      <c r="F44">
        <v>2299</v>
      </c>
      <c r="G44">
        <v>95</v>
      </c>
      <c r="H44">
        <v>2938</v>
      </c>
      <c r="I44">
        <v>3.44</v>
      </c>
      <c r="J44">
        <v>52.48</v>
      </c>
      <c r="K44">
        <v>6.55</v>
      </c>
      <c r="L44">
        <v>80</v>
      </c>
      <c r="O44">
        <v>49619</v>
      </c>
      <c r="P44">
        <f t="shared" si="0"/>
        <v>49619</v>
      </c>
      <c r="Q44">
        <v>2938</v>
      </c>
      <c r="R44">
        <f t="shared" si="1"/>
        <v>2938</v>
      </c>
      <c r="S44">
        <v>6.55</v>
      </c>
      <c r="T44">
        <f t="shared" si="2"/>
        <v>6.55</v>
      </c>
    </row>
    <row r="45" spans="1:20" x14ac:dyDescent="0.3">
      <c r="A45" s="3">
        <v>43895</v>
      </c>
      <c r="B45">
        <v>97331</v>
      </c>
      <c r="C45">
        <v>3342</v>
      </c>
      <c r="D45">
        <v>52237</v>
      </c>
      <c r="E45">
        <v>41752</v>
      </c>
      <c r="F45">
        <v>2791</v>
      </c>
      <c r="G45">
        <v>93</v>
      </c>
      <c r="H45">
        <v>2618</v>
      </c>
      <c r="I45">
        <v>3.43</v>
      </c>
      <c r="J45">
        <v>53.67</v>
      </c>
      <c r="K45">
        <v>6.4</v>
      </c>
      <c r="L45">
        <v>84</v>
      </c>
      <c r="O45">
        <v>52237</v>
      </c>
      <c r="P45">
        <f t="shared" si="0"/>
        <v>52237</v>
      </c>
      <c r="Q45">
        <v>2618</v>
      </c>
      <c r="R45">
        <f t="shared" si="1"/>
        <v>2618</v>
      </c>
      <c r="S45">
        <v>6.4</v>
      </c>
      <c r="T45">
        <f t="shared" si="2"/>
        <v>6.4</v>
      </c>
    </row>
    <row r="46" spans="1:20" x14ac:dyDescent="0.3">
      <c r="A46" s="3">
        <v>43896</v>
      </c>
      <c r="B46">
        <v>101274</v>
      </c>
      <c r="C46">
        <v>3454</v>
      </c>
      <c r="D46">
        <v>54270</v>
      </c>
      <c r="E46">
        <v>43550</v>
      </c>
      <c r="F46">
        <v>3943</v>
      </c>
      <c r="G46">
        <v>112</v>
      </c>
      <c r="H46">
        <v>2033</v>
      </c>
      <c r="I46">
        <v>3.41</v>
      </c>
      <c r="J46">
        <v>53.59</v>
      </c>
      <c r="K46">
        <v>6.36</v>
      </c>
      <c r="L46">
        <v>93</v>
      </c>
      <c r="O46">
        <v>54270</v>
      </c>
      <c r="P46">
        <f t="shared" si="0"/>
        <v>54270</v>
      </c>
      <c r="Q46">
        <v>2033</v>
      </c>
      <c r="R46">
        <f t="shared" si="1"/>
        <v>2033</v>
      </c>
      <c r="S46">
        <v>6.36</v>
      </c>
      <c r="T46">
        <f t="shared" si="2"/>
        <v>6.36</v>
      </c>
    </row>
    <row r="47" spans="1:20" x14ac:dyDescent="0.3">
      <c r="A47" s="3">
        <v>43897</v>
      </c>
      <c r="B47">
        <v>105312</v>
      </c>
      <c r="C47">
        <v>3553</v>
      </c>
      <c r="D47">
        <v>56760</v>
      </c>
      <c r="E47">
        <v>44999</v>
      </c>
      <c r="F47">
        <v>4038</v>
      </c>
      <c r="G47">
        <v>99</v>
      </c>
      <c r="H47">
        <v>2490</v>
      </c>
      <c r="I47">
        <v>3.37</v>
      </c>
      <c r="J47">
        <v>53.9</v>
      </c>
      <c r="K47">
        <v>6.26</v>
      </c>
      <c r="L47">
        <v>94</v>
      </c>
      <c r="O47">
        <v>56760</v>
      </c>
      <c r="P47">
        <f t="shared" si="0"/>
        <v>56760</v>
      </c>
      <c r="Q47">
        <v>2490</v>
      </c>
      <c r="R47">
        <f t="shared" si="1"/>
        <v>2490</v>
      </c>
      <c r="S47">
        <v>6.26</v>
      </c>
      <c r="T47">
        <f t="shared" si="2"/>
        <v>6.26</v>
      </c>
    </row>
    <row r="48" spans="1:20" x14ac:dyDescent="0.3">
      <c r="A48" s="3">
        <v>43898</v>
      </c>
      <c r="B48">
        <v>109266</v>
      </c>
      <c r="C48">
        <v>3797</v>
      </c>
      <c r="D48">
        <v>59092</v>
      </c>
      <c r="E48">
        <v>46377</v>
      </c>
      <c r="F48">
        <v>3954</v>
      </c>
      <c r="G48">
        <v>244</v>
      </c>
      <c r="H48">
        <v>2332</v>
      </c>
      <c r="I48">
        <v>3.48</v>
      </c>
      <c r="J48">
        <v>54.08</v>
      </c>
      <c r="K48">
        <v>6.43</v>
      </c>
      <c r="L48">
        <v>99</v>
      </c>
      <c r="O48">
        <v>59092</v>
      </c>
      <c r="P48">
        <f t="shared" si="0"/>
        <v>59092</v>
      </c>
      <c r="Q48">
        <v>2332</v>
      </c>
      <c r="R48">
        <f t="shared" si="1"/>
        <v>2332</v>
      </c>
      <c r="S48">
        <v>6.43</v>
      </c>
      <c r="T48">
        <f t="shared" si="2"/>
        <v>6.43</v>
      </c>
    </row>
    <row r="49" spans="1:20" x14ac:dyDescent="0.3">
      <c r="A49" s="3">
        <v>43899</v>
      </c>
      <c r="B49">
        <v>113166</v>
      </c>
      <c r="C49">
        <v>3981</v>
      </c>
      <c r="D49">
        <v>60891</v>
      </c>
      <c r="E49">
        <v>48294</v>
      </c>
      <c r="F49">
        <v>3900</v>
      </c>
      <c r="G49">
        <v>184</v>
      </c>
      <c r="H49">
        <v>1799</v>
      </c>
      <c r="I49">
        <v>3.52</v>
      </c>
      <c r="J49">
        <v>53.81</v>
      </c>
      <c r="K49">
        <v>6.54</v>
      </c>
      <c r="L49">
        <v>102</v>
      </c>
      <c r="O49">
        <v>60891</v>
      </c>
      <c r="P49">
        <f t="shared" si="0"/>
        <v>60891</v>
      </c>
      <c r="Q49">
        <v>1799</v>
      </c>
      <c r="R49">
        <f t="shared" si="1"/>
        <v>1799</v>
      </c>
      <c r="S49">
        <v>6.54</v>
      </c>
      <c r="T49">
        <f t="shared" si="2"/>
        <v>6.54</v>
      </c>
    </row>
    <row r="50" spans="1:20" x14ac:dyDescent="0.3">
      <c r="A50" s="3">
        <v>43900</v>
      </c>
      <c r="B50">
        <v>118190</v>
      </c>
      <c r="C50">
        <v>4260</v>
      </c>
      <c r="D50">
        <v>62802</v>
      </c>
      <c r="E50">
        <v>51128</v>
      </c>
      <c r="F50">
        <v>5024</v>
      </c>
      <c r="G50">
        <v>279</v>
      </c>
      <c r="H50">
        <v>1911</v>
      </c>
      <c r="I50">
        <v>3.6</v>
      </c>
      <c r="J50">
        <v>53.14</v>
      </c>
      <c r="K50">
        <v>6.78</v>
      </c>
      <c r="L50">
        <v>105</v>
      </c>
      <c r="O50">
        <v>62802</v>
      </c>
      <c r="P50">
        <f t="shared" si="0"/>
        <v>62802</v>
      </c>
      <c r="Q50">
        <v>1911</v>
      </c>
      <c r="R50">
        <f t="shared" si="1"/>
        <v>1911</v>
      </c>
      <c r="S50">
        <v>6.78</v>
      </c>
      <c r="T50">
        <f t="shared" si="2"/>
        <v>6.78</v>
      </c>
    </row>
    <row r="51" spans="1:20" x14ac:dyDescent="0.3">
      <c r="A51" s="3">
        <v>43901</v>
      </c>
      <c r="B51">
        <v>125853</v>
      </c>
      <c r="C51">
        <v>4604</v>
      </c>
      <c r="D51">
        <v>65113</v>
      </c>
      <c r="E51">
        <v>56136</v>
      </c>
      <c r="F51">
        <v>7663</v>
      </c>
      <c r="G51">
        <v>344</v>
      </c>
      <c r="H51">
        <v>2311</v>
      </c>
      <c r="I51">
        <v>3.66</v>
      </c>
      <c r="J51">
        <v>51.74</v>
      </c>
      <c r="K51">
        <v>7.07</v>
      </c>
      <c r="L51">
        <v>111</v>
      </c>
      <c r="O51">
        <v>65113</v>
      </c>
      <c r="P51">
        <f t="shared" si="0"/>
        <v>65113</v>
      </c>
      <c r="Q51">
        <v>2311</v>
      </c>
      <c r="R51">
        <f t="shared" si="1"/>
        <v>2311</v>
      </c>
      <c r="S51">
        <v>7.07</v>
      </c>
      <c r="T51">
        <f t="shared" si="2"/>
        <v>7.07</v>
      </c>
    </row>
    <row r="52" spans="1:20" x14ac:dyDescent="0.3">
      <c r="A52" s="3">
        <v>43902</v>
      </c>
      <c r="B52">
        <v>131603</v>
      </c>
      <c r="C52">
        <v>4909</v>
      </c>
      <c r="D52">
        <v>66434</v>
      </c>
      <c r="E52">
        <v>60260</v>
      </c>
      <c r="F52">
        <v>5750</v>
      </c>
      <c r="G52">
        <v>305</v>
      </c>
      <c r="H52">
        <v>1321</v>
      </c>
      <c r="I52">
        <v>3.73</v>
      </c>
      <c r="J52">
        <v>50.48</v>
      </c>
      <c r="K52">
        <v>7.39</v>
      </c>
      <c r="L52">
        <v>113</v>
      </c>
      <c r="O52">
        <v>66434</v>
      </c>
      <c r="P52">
        <f t="shared" si="0"/>
        <v>66434</v>
      </c>
      <c r="Q52">
        <v>1321</v>
      </c>
      <c r="R52">
        <f t="shared" si="1"/>
        <v>1321</v>
      </c>
      <c r="S52">
        <v>7.39</v>
      </c>
      <c r="T52">
        <f t="shared" si="2"/>
        <v>7.39</v>
      </c>
    </row>
    <row r="53" spans="1:20" x14ac:dyDescent="0.3">
      <c r="A53" s="3">
        <v>43903</v>
      </c>
      <c r="B53">
        <v>146008</v>
      </c>
      <c r="C53">
        <v>5406</v>
      </c>
      <c r="D53">
        <v>68359</v>
      </c>
      <c r="E53">
        <v>72243</v>
      </c>
      <c r="F53">
        <v>14405</v>
      </c>
      <c r="G53">
        <v>497</v>
      </c>
      <c r="H53">
        <v>1925</v>
      </c>
      <c r="I53">
        <v>3.7</v>
      </c>
      <c r="J53">
        <v>46.82</v>
      </c>
      <c r="K53">
        <v>7.91</v>
      </c>
      <c r="L53">
        <v>120</v>
      </c>
      <c r="O53">
        <v>68359</v>
      </c>
      <c r="P53">
        <f t="shared" si="0"/>
        <v>68359</v>
      </c>
      <c r="Q53">
        <v>1925</v>
      </c>
      <c r="R53">
        <f t="shared" si="1"/>
        <v>1925</v>
      </c>
      <c r="S53">
        <v>7.91</v>
      </c>
      <c r="T53">
        <f t="shared" si="2"/>
        <v>7.91</v>
      </c>
    </row>
    <row r="54" spans="1:20" x14ac:dyDescent="0.3">
      <c r="A54" s="3">
        <v>43904</v>
      </c>
      <c r="B54">
        <v>157114</v>
      </c>
      <c r="C54">
        <v>5823</v>
      </c>
      <c r="D54">
        <v>70729</v>
      </c>
      <c r="E54">
        <v>80562</v>
      </c>
      <c r="F54">
        <v>11106</v>
      </c>
      <c r="G54">
        <v>417</v>
      </c>
      <c r="H54">
        <v>2370</v>
      </c>
      <c r="I54">
        <v>3.71</v>
      </c>
      <c r="J54">
        <v>45.02</v>
      </c>
      <c r="K54">
        <v>8.23</v>
      </c>
      <c r="L54">
        <v>133</v>
      </c>
      <c r="O54">
        <v>70729</v>
      </c>
      <c r="P54">
        <f t="shared" si="0"/>
        <v>70729</v>
      </c>
      <c r="Q54">
        <v>2370</v>
      </c>
      <c r="R54">
        <f t="shared" si="1"/>
        <v>2370</v>
      </c>
      <c r="S54">
        <v>8.23</v>
      </c>
      <c r="T54">
        <f t="shared" si="2"/>
        <v>8.23</v>
      </c>
    </row>
    <row r="55" spans="1:20" x14ac:dyDescent="0.3">
      <c r="A55" s="3">
        <v>43905</v>
      </c>
      <c r="B55">
        <v>168260</v>
      </c>
      <c r="C55">
        <v>6464</v>
      </c>
      <c r="D55">
        <v>74139</v>
      </c>
      <c r="E55">
        <v>87657</v>
      </c>
      <c r="F55">
        <v>11146</v>
      </c>
      <c r="G55">
        <v>641</v>
      </c>
      <c r="H55">
        <v>3410</v>
      </c>
      <c r="I55">
        <v>3.84</v>
      </c>
      <c r="J55">
        <v>44.06</v>
      </c>
      <c r="K55">
        <v>8.7200000000000006</v>
      </c>
      <c r="L55">
        <v>137</v>
      </c>
      <c r="O55">
        <v>74139</v>
      </c>
      <c r="P55">
        <f t="shared" si="0"/>
        <v>74139</v>
      </c>
      <c r="Q55">
        <v>3410</v>
      </c>
      <c r="R55">
        <f t="shared" si="1"/>
        <v>3410</v>
      </c>
      <c r="S55">
        <v>8.7200000000000006</v>
      </c>
      <c r="T55">
        <f t="shared" si="2"/>
        <v>8.7200000000000006</v>
      </c>
    </row>
    <row r="56" spans="1:20" x14ac:dyDescent="0.3">
      <c r="A56" s="3">
        <v>43906</v>
      </c>
      <c r="B56">
        <v>182919</v>
      </c>
      <c r="C56">
        <v>7144</v>
      </c>
      <c r="D56">
        <v>76192</v>
      </c>
      <c r="E56">
        <v>99583</v>
      </c>
      <c r="F56">
        <v>14659</v>
      </c>
      <c r="G56">
        <v>680</v>
      </c>
      <c r="H56">
        <v>2053</v>
      </c>
      <c r="I56">
        <v>3.91</v>
      </c>
      <c r="J56">
        <v>41.65</v>
      </c>
      <c r="K56">
        <v>9.3800000000000008</v>
      </c>
      <c r="L56">
        <v>143</v>
      </c>
      <c r="O56">
        <v>76192</v>
      </c>
      <c r="P56">
        <f t="shared" si="0"/>
        <v>76192</v>
      </c>
      <c r="Q56">
        <v>2053</v>
      </c>
      <c r="R56">
        <f t="shared" si="1"/>
        <v>2053</v>
      </c>
      <c r="S56">
        <v>9.3800000000000008</v>
      </c>
      <c r="T56">
        <f t="shared" si="2"/>
        <v>9.3800000000000008</v>
      </c>
    </row>
    <row r="57" spans="1:20" x14ac:dyDescent="0.3">
      <c r="A57" s="3">
        <v>43907</v>
      </c>
      <c r="B57">
        <v>198757</v>
      </c>
      <c r="C57">
        <v>7948</v>
      </c>
      <c r="D57">
        <v>78944</v>
      </c>
      <c r="E57">
        <v>111865</v>
      </c>
      <c r="F57">
        <v>15838</v>
      </c>
      <c r="G57">
        <v>804</v>
      </c>
      <c r="H57">
        <v>2752</v>
      </c>
      <c r="I57">
        <v>4</v>
      </c>
      <c r="J57">
        <v>39.72</v>
      </c>
      <c r="K57">
        <v>10.07</v>
      </c>
      <c r="L57">
        <v>146</v>
      </c>
      <c r="O57">
        <v>78944</v>
      </c>
      <c r="P57">
        <f t="shared" si="0"/>
        <v>78944</v>
      </c>
      <c r="Q57">
        <v>2752</v>
      </c>
      <c r="R57">
        <f t="shared" si="1"/>
        <v>2752</v>
      </c>
      <c r="S57">
        <v>10.07</v>
      </c>
      <c r="T57">
        <f t="shared" si="2"/>
        <v>10.07</v>
      </c>
    </row>
    <row r="58" spans="1:20" x14ac:dyDescent="0.3">
      <c r="A58" s="3">
        <v>43908</v>
      </c>
      <c r="B58">
        <v>218343</v>
      </c>
      <c r="C58">
        <v>8845</v>
      </c>
      <c r="D58">
        <v>81427</v>
      </c>
      <c r="E58">
        <v>128071</v>
      </c>
      <c r="F58">
        <v>19586</v>
      </c>
      <c r="G58">
        <v>897</v>
      </c>
      <c r="H58">
        <v>2483</v>
      </c>
      <c r="I58">
        <v>4.05</v>
      </c>
      <c r="J58">
        <v>37.29</v>
      </c>
      <c r="K58">
        <v>10.86</v>
      </c>
      <c r="L58">
        <v>150</v>
      </c>
      <c r="O58">
        <v>81427</v>
      </c>
      <c r="P58">
        <f t="shared" si="0"/>
        <v>81427</v>
      </c>
      <c r="Q58">
        <v>2483</v>
      </c>
      <c r="R58">
        <f t="shared" si="1"/>
        <v>2483</v>
      </c>
      <c r="S58">
        <v>10.86</v>
      </c>
      <c r="T58">
        <f t="shared" si="2"/>
        <v>10.86</v>
      </c>
    </row>
    <row r="59" spans="1:20" x14ac:dyDescent="0.3">
      <c r="A59" s="3">
        <v>43909</v>
      </c>
      <c r="B59">
        <v>246261</v>
      </c>
      <c r="C59">
        <v>9951</v>
      </c>
      <c r="D59">
        <v>83064</v>
      </c>
      <c r="E59">
        <v>153246</v>
      </c>
      <c r="F59">
        <v>27918</v>
      </c>
      <c r="G59">
        <v>1106</v>
      </c>
      <c r="H59">
        <v>1637</v>
      </c>
      <c r="I59">
        <v>4.04</v>
      </c>
      <c r="J59">
        <v>33.729999999999997</v>
      </c>
      <c r="K59">
        <v>11.98</v>
      </c>
      <c r="L59">
        <v>154</v>
      </c>
      <c r="O59">
        <v>83064</v>
      </c>
      <c r="P59">
        <f t="shared" si="0"/>
        <v>83064</v>
      </c>
      <c r="Q59">
        <v>1637</v>
      </c>
      <c r="R59">
        <f t="shared" si="1"/>
        <v>1637</v>
      </c>
      <c r="S59">
        <v>11.98</v>
      </c>
      <c r="T59">
        <f t="shared" si="2"/>
        <v>11.98</v>
      </c>
    </row>
    <row r="60" spans="1:20" x14ac:dyDescent="0.3">
      <c r="A60" s="3">
        <v>43910</v>
      </c>
      <c r="B60">
        <v>275869</v>
      </c>
      <c r="C60">
        <v>11429</v>
      </c>
      <c r="D60">
        <v>85509</v>
      </c>
      <c r="E60">
        <v>178931</v>
      </c>
      <c r="F60">
        <v>29608</v>
      </c>
      <c r="G60">
        <v>1478</v>
      </c>
      <c r="H60">
        <v>2445</v>
      </c>
      <c r="I60">
        <v>4.1399999999999997</v>
      </c>
      <c r="J60">
        <v>31</v>
      </c>
      <c r="K60">
        <v>13.37</v>
      </c>
      <c r="L60">
        <v>161</v>
      </c>
      <c r="O60">
        <v>85509</v>
      </c>
      <c r="P60">
        <f t="shared" si="0"/>
        <v>85509</v>
      </c>
      <c r="Q60">
        <v>2445</v>
      </c>
      <c r="R60">
        <f t="shared" si="1"/>
        <v>2445</v>
      </c>
      <c r="S60">
        <v>13.37</v>
      </c>
      <c r="T60">
        <f t="shared" si="2"/>
        <v>13.37</v>
      </c>
    </row>
    <row r="61" spans="1:20" x14ac:dyDescent="0.3">
      <c r="A61" s="3">
        <v>43911</v>
      </c>
      <c r="B61">
        <v>308175</v>
      </c>
      <c r="C61">
        <v>13134</v>
      </c>
      <c r="D61">
        <v>89775</v>
      </c>
      <c r="E61">
        <v>205266</v>
      </c>
      <c r="F61">
        <v>32306</v>
      </c>
      <c r="G61">
        <v>1705</v>
      </c>
      <c r="H61">
        <v>4266</v>
      </c>
      <c r="I61">
        <v>4.26</v>
      </c>
      <c r="J61">
        <v>29.13</v>
      </c>
      <c r="K61">
        <v>14.63</v>
      </c>
      <c r="L61">
        <v>163</v>
      </c>
      <c r="O61">
        <v>89775</v>
      </c>
      <c r="P61">
        <f t="shared" si="0"/>
        <v>89775</v>
      </c>
      <c r="Q61">
        <v>4266</v>
      </c>
      <c r="R61">
        <f t="shared" si="1"/>
        <v>4266</v>
      </c>
      <c r="S61">
        <v>14.63</v>
      </c>
      <c r="T61">
        <f t="shared" si="2"/>
        <v>14.63</v>
      </c>
    </row>
    <row r="62" spans="1:20" x14ac:dyDescent="0.3">
      <c r="A62" s="3">
        <v>43912</v>
      </c>
      <c r="B62">
        <v>341585</v>
      </c>
      <c r="C62">
        <v>14831</v>
      </c>
      <c r="D62">
        <v>95990</v>
      </c>
      <c r="E62">
        <v>230764</v>
      </c>
      <c r="F62">
        <v>33410</v>
      </c>
      <c r="G62">
        <v>1697</v>
      </c>
      <c r="H62">
        <v>6215</v>
      </c>
      <c r="I62">
        <v>4.34</v>
      </c>
      <c r="J62">
        <v>28.1</v>
      </c>
      <c r="K62">
        <v>15.45</v>
      </c>
      <c r="L62">
        <v>168</v>
      </c>
      <c r="O62">
        <v>95990</v>
      </c>
      <c r="P62">
        <f t="shared" si="0"/>
        <v>95990</v>
      </c>
      <c r="Q62">
        <v>6215</v>
      </c>
      <c r="R62">
        <f t="shared" si="1"/>
        <v>6215</v>
      </c>
      <c r="S62">
        <v>15.45</v>
      </c>
      <c r="T62">
        <f t="shared" si="2"/>
        <v>15.45</v>
      </c>
    </row>
    <row r="63" spans="1:20" x14ac:dyDescent="0.3">
      <c r="A63" s="3">
        <v>43913</v>
      </c>
      <c r="B63">
        <v>383750</v>
      </c>
      <c r="C63">
        <v>16748</v>
      </c>
      <c r="D63">
        <v>96456</v>
      </c>
      <c r="E63">
        <v>270546</v>
      </c>
      <c r="F63">
        <v>42165</v>
      </c>
      <c r="G63">
        <v>1917</v>
      </c>
      <c r="H63">
        <v>466</v>
      </c>
      <c r="I63">
        <v>4.3600000000000003</v>
      </c>
      <c r="J63">
        <v>25.14</v>
      </c>
      <c r="K63">
        <v>17.36</v>
      </c>
      <c r="L63">
        <v>169</v>
      </c>
      <c r="O63">
        <v>96456</v>
      </c>
      <c r="P63">
        <f t="shared" si="0"/>
        <v>96456</v>
      </c>
      <c r="Q63">
        <v>466</v>
      </c>
      <c r="R63">
        <f t="shared" si="1"/>
        <v>466</v>
      </c>
      <c r="S63">
        <v>17.36</v>
      </c>
      <c r="T63">
        <f t="shared" si="2"/>
        <v>17.36</v>
      </c>
    </row>
    <row r="64" spans="1:20" x14ac:dyDescent="0.3">
      <c r="A64" s="3">
        <v>43914</v>
      </c>
      <c r="B64">
        <v>424889</v>
      </c>
      <c r="C64">
        <v>19016</v>
      </c>
      <c r="D64">
        <v>105997</v>
      </c>
      <c r="E64">
        <v>299876</v>
      </c>
      <c r="F64">
        <v>41154</v>
      </c>
      <c r="G64">
        <v>2268</v>
      </c>
      <c r="H64">
        <v>9541</v>
      </c>
      <c r="I64">
        <v>4.4800000000000004</v>
      </c>
      <c r="J64">
        <v>24.95</v>
      </c>
      <c r="K64">
        <v>17.940000000000001</v>
      </c>
      <c r="L64">
        <v>171</v>
      </c>
      <c r="O64">
        <v>105997</v>
      </c>
      <c r="P64">
        <f t="shared" si="0"/>
        <v>105997</v>
      </c>
      <c r="Q64">
        <v>9541</v>
      </c>
      <c r="R64">
        <f t="shared" si="1"/>
        <v>9541</v>
      </c>
      <c r="S64">
        <v>17.940000000000001</v>
      </c>
      <c r="T64">
        <f t="shared" si="2"/>
        <v>17.940000000000001</v>
      </c>
    </row>
    <row r="65" spans="1:20" x14ac:dyDescent="0.3">
      <c r="A65" s="3">
        <v>43915</v>
      </c>
      <c r="B65">
        <v>475706</v>
      </c>
      <c r="C65">
        <v>21793</v>
      </c>
      <c r="D65">
        <v>111445</v>
      </c>
      <c r="E65">
        <v>342468</v>
      </c>
      <c r="F65">
        <v>50817</v>
      </c>
      <c r="G65">
        <v>2777</v>
      </c>
      <c r="H65">
        <v>5448</v>
      </c>
      <c r="I65">
        <v>4.58</v>
      </c>
      <c r="J65">
        <v>23.43</v>
      </c>
      <c r="K65">
        <v>19.55</v>
      </c>
      <c r="L65">
        <v>174</v>
      </c>
      <c r="O65">
        <v>111445</v>
      </c>
      <c r="P65">
        <f t="shared" si="0"/>
        <v>111445</v>
      </c>
      <c r="Q65">
        <v>5448</v>
      </c>
      <c r="R65">
        <f t="shared" si="1"/>
        <v>5448</v>
      </c>
      <c r="S65">
        <v>19.55</v>
      </c>
      <c r="T65">
        <f t="shared" si="2"/>
        <v>19.55</v>
      </c>
    </row>
    <row r="66" spans="1:20" x14ac:dyDescent="0.3">
      <c r="A66" s="3">
        <v>43916</v>
      </c>
      <c r="B66">
        <v>538666</v>
      </c>
      <c r="C66">
        <v>24800</v>
      </c>
      <c r="D66">
        <v>119804</v>
      </c>
      <c r="E66">
        <v>394062</v>
      </c>
      <c r="F66">
        <v>62960</v>
      </c>
      <c r="G66">
        <v>3007</v>
      </c>
      <c r="H66">
        <v>8359</v>
      </c>
      <c r="I66">
        <v>4.5999999999999996</v>
      </c>
      <c r="J66">
        <v>22.24</v>
      </c>
      <c r="K66">
        <v>20.7</v>
      </c>
      <c r="L66">
        <v>175</v>
      </c>
      <c r="O66">
        <v>119804</v>
      </c>
      <c r="P66">
        <f t="shared" si="0"/>
        <v>119804</v>
      </c>
      <c r="Q66">
        <v>8359</v>
      </c>
      <c r="R66">
        <f t="shared" si="1"/>
        <v>8359</v>
      </c>
      <c r="S66">
        <v>20.7</v>
      </c>
      <c r="T66">
        <f t="shared" si="2"/>
        <v>20.7</v>
      </c>
    </row>
    <row r="67" spans="1:20" x14ac:dyDescent="0.3">
      <c r="A67" s="3">
        <v>43917</v>
      </c>
      <c r="B67">
        <v>603066</v>
      </c>
      <c r="C67">
        <v>28318</v>
      </c>
      <c r="D67">
        <v>128508</v>
      </c>
      <c r="E67">
        <v>446240</v>
      </c>
      <c r="F67">
        <v>64400</v>
      </c>
      <c r="G67">
        <v>3518</v>
      </c>
      <c r="H67">
        <v>8704</v>
      </c>
      <c r="I67">
        <v>4.7</v>
      </c>
      <c r="J67">
        <v>21.31</v>
      </c>
      <c r="K67">
        <v>22.04</v>
      </c>
      <c r="L67">
        <v>176</v>
      </c>
      <c r="O67">
        <v>128508</v>
      </c>
      <c r="P67">
        <f t="shared" ref="P67:P130" si="3">IF(O67&gt;$D$198,$D$198,O67)</f>
        <v>128508</v>
      </c>
      <c r="Q67">
        <v>8704</v>
      </c>
      <c r="R67">
        <f t="shared" ref="R67:R130" si="4">IF(Q67&gt;$H$198,$H$198,Q67)</f>
        <v>8704</v>
      </c>
      <c r="S67">
        <v>22.04</v>
      </c>
      <c r="T67">
        <f t="shared" ref="T67:T130" si="5">IF(S67&gt;$K$198,$K$198,S67)</f>
        <v>22.04</v>
      </c>
    </row>
    <row r="68" spans="1:20" x14ac:dyDescent="0.3">
      <c r="A68" s="3">
        <v>43918</v>
      </c>
      <c r="B68">
        <v>670723</v>
      </c>
      <c r="C68">
        <v>31997</v>
      </c>
      <c r="D68">
        <v>136800</v>
      </c>
      <c r="E68">
        <v>501926</v>
      </c>
      <c r="F68">
        <v>67657</v>
      </c>
      <c r="G68">
        <v>3679</v>
      </c>
      <c r="H68">
        <v>8292</v>
      </c>
      <c r="I68">
        <v>4.7699999999999996</v>
      </c>
      <c r="J68">
        <v>20.399999999999999</v>
      </c>
      <c r="K68">
        <v>23.39</v>
      </c>
      <c r="L68">
        <v>176</v>
      </c>
      <c r="O68">
        <v>136800</v>
      </c>
      <c r="P68">
        <f t="shared" si="3"/>
        <v>136800</v>
      </c>
      <c r="Q68">
        <v>8292</v>
      </c>
      <c r="R68">
        <f t="shared" si="4"/>
        <v>8292</v>
      </c>
      <c r="S68">
        <v>23.39</v>
      </c>
      <c r="T68">
        <f t="shared" si="5"/>
        <v>23.39</v>
      </c>
    </row>
    <row r="69" spans="1:20" x14ac:dyDescent="0.3">
      <c r="A69" s="3">
        <v>43919</v>
      </c>
      <c r="B69">
        <v>730300</v>
      </c>
      <c r="C69">
        <v>35470</v>
      </c>
      <c r="D69">
        <v>146261</v>
      </c>
      <c r="E69">
        <v>548569</v>
      </c>
      <c r="F69">
        <v>59577</v>
      </c>
      <c r="G69">
        <v>3473</v>
      </c>
      <c r="H69">
        <v>9461</v>
      </c>
      <c r="I69">
        <v>4.8600000000000003</v>
      </c>
      <c r="J69">
        <v>20.03</v>
      </c>
      <c r="K69">
        <v>24.25</v>
      </c>
      <c r="L69">
        <v>176</v>
      </c>
      <c r="O69">
        <v>146261</v>
      </c>
      <c r="P69">
        <f t="shared" si="3"/>
        <v>146261</v>
      </c>
      <c r="Q69">
        <v>9461</v>
      </c>
      <c r="R69">
        <f t="shared" si="4"/>
        <v>9461</v>
      </c>
      <c r="S69">
        <v>24.25</v>
      </c>
      <c r="T69">
        <f t="shared" si="5"/>
        <v>24.25</v>
      </c>
    </row>
    <row r="70" spans="1:20" x14ac:dyDescent="0.3">
      <c r="A70" s="3">
        <v>43920</v>
      </c>
      <c r="B70">
        <v>794939</v>
      </c>
      <c r="C70">
        <v>39634</v>
      </c>
      <c r="D70">
        <v>161707</v>
      </c>
      <c r="E70">
        <v>593598</v>
      </c>
      <c r="F70">
        <v>64639</v>
      </c>
      <c r="G70">
        <v>4164</v>
      </c>
      <c r="H70">
        <v>15446</v>
      </c>
      <c r="I70">
        <v>4.99</v>
      </c>
      <c r="J70">
        <v>20.34</v>
      </c>
      <c r="K70">
        <v>24.51</v>
      </c>
      <c r="L70">
        <v>177</v>
      </c>
      <c r="O70">
        <v>161707</v>
      </c>
      <c r="P70">
        <f t="shared" si="3"/>
        <v>161707</v>
      </c>
      <c r="Q70">
        <v>15446</v>
      </c>
      <c r="R70">
        <f t="shared" si="4"/>
        <v>15446</v>
      </c>
      <c r="S70">
        <v>24.51</v>
      </c>
      <c r="T70">
        <f t="shared" si="5"/>
        <v>24.51</v>
      </c>
    </row>
    <row r="71" spans="1:20" x14ac:dyDescent="0.3">
      <c r="A71" s="3">
        <v>43921</v>
      </c>
      <c r="B71">
        <v>871355</v>
      </c>
      <c r="C71">
        <v>44478</v>
      </c>
      <c r="D71">
        <v>174074</v>
      </c>
      <c r="E71">
        <v>652803</v>
      </c>
      <c r="F71">
        <v>76416</v>
      </c>
      <c r="G71">
        <v>4844</v>
      </c>
      <c r="H71">
        <v>12367</v>
      </c>
      <c r="I71">
        <v>5.0999999999999996</v>
      </c>
      <c r="J71">
        <v>19.98</v>
      </c>
      <c r="K71">
        <v>25.55</v>
      </c>
      <c r="L71">
        <v>179</v>
      </c>
      <c r="O71">
        <v>174074</v>
      </c>
      <c r="P71">
        <f t="shared" si="3"/>
        <v>174074</v>
      </c>
      <c r="Q71">
        <v>12367</v>
      </c>
      <c r="R71">
        <f t="shared" si="4"/>
        <v>12367</v>
      </c>
      <c r="S71">
        <v>25.55</v>
      </c>
      <c r="T71">
        <f t="shared" si="5"/>
        <v>25.55</v>
      </c>
    </row>
    <row r="72" spans="1:20" x14ac:dyDescent="0.3">
      <c r="A72" s="3">
        <v>43922</v>
      </c>
      <c r="B72">
        <v>947569</v>
      </c>
      <c r="C72">
        <v>50029</v>
      </c>
      <c r="D72">
        <v>189434</v>
      </c>
      <c r="E72">
        <v>708106</v>
      </c>
      <c r="F72">
        <v>76214</v>
      </c>
      <c r="G72">
        <v>5551</v>
      </c>
      <c r="H72">
        <v>15360</v>
      </c>
      <c r="I72">
        <v>5.28</v>
      </c>
      <c r="J72">
        <v>19.989999999999998</v>
      </c>
      <c r="K72">
        <v>26.41</v>
      </c>
      <c r="L72">
        <v>179</v>
      </c>
      <c r="O72">
        <v>189434</v>
      </c>
      <c r="P72">
        <f t="shared" si="3"/>
        <v>189434</v>
      </c>
      <c r="Q72">
        <v>15360</v>
      </c>
      <c r="R72">
        <f t="shared" si="4"/>
        <v>15360</v>
      </c>
      <c r="S72">
        <v>26.41</v>
      </c>
      <c r="T72">
        <f t="shared" si="5"/>
        <v>26.41</v>
      </c>
    </row>
    <row r="73" spans="1:20" x14ac:dyDescent="0.3">
      <c r="A73" s="3">
        <v>43923</v>
      </c>
      <c r="B73">
        <v>1028968</v>
      </c>
      <c r="C73">
        <v>56334</v>
      </c>
      <c r="D73">
        <v>206052</v>
      </c>
      <c r="E73">
        <v>766582</v>
      </c>
      <c r="F73">
        <v>81399</v>
      </c>
      <c r="G73">
        <v>6305</v>
      </c>
      <c r="H73">
        <v>16618</v>
      </c>
      <c r="I73">
        <v>5.47</v>
      </c>
      <c r="J73">
        <v>20.03</v>
      </c>
      <c r="K73">
        <v>27.34</v>
      </c>
      <c r="L73">
        <v>180</v>
      </c>
      <c r="O73">
        <v>206052</v>
      </c>
      <c r="P73">
        <f t="shared" si="3"/>
        <v>206052</v>
      </c>
      <c r="Q73">
        <v>16618</v>
      </c>
      <c r="R73">
        <f t="shared" si="4"/>
        <v>16618</v>
      </c>
      <c r="S73">
        <v>27.34</v>
      </c>
      <c r="T73">
        <f t="shared" si="5"/>
        <v>27.34</v>
      </c>
    </row>
    <row r="74" spans="1:20" x14ac:dyDescent="0.3">
      <c r="A74" s="3">
        <v>43924</v>
      </c>
      <c r="B74">
        <v>1112123</v>
      </c>
      <c r="C74">
        <v>62319</v>
      </c>
      <c r="D74">
        <v>221060</v>
      </c>
      <c r="E74">
        <v>828744</v>
      </c>
      <c r="F74">
        <v>83155</v>
      </c>
      <c r="G74">
        <v>5985</v>
      </c>
      <c r="H74">
        <v>15008</v>
      </c>
      <c r="I74">
        <v>5.6</v>
      </c>
      <c r="J74">
        <v>19.88</v>
      </c>
      <c r="K74">
        <v>28.19</v>
      </c>
      <c r="L74">
        <v>180</v>
      </c>
      <c r="O74">
        <v>221060</v>
      </c>
      <c r="P74">
        <f t="shared" si="3"/>
        <v>221060</v>
      </c>
      <c r="Q74">
        <v>15008</v>
      </c>
      <c r="R74">
        <f t="shared" si="4"/>
        <v>15008</v>
      </c>
      <c r="S74">
        <v>28.19</v>
      </c>
      <c r="T74">
        <f t="shared" si="5"/>
        <v>28.19</v>
      </c>
    </row>
    <row r="75" spans="1:20" x14ac:dyDescent="0.3">
      <c r="A75" s="3">
        <v>43925</v>
      </c>
      <c r="B75">
        <v>1192586</v>
      </c>
      <c r="C75">
        <v>68160</v>
      </c>
      <c r="D75">
        <v>241072</v>
      </c>
      <c r="E75">
        <v>883354</v>
      </c>
      <c r="F75">
        <v>80463</v>
      </c>
      <c r="G75">
        <v>5841</v>
      </c>
      <c r="H75">
        <v>20012</v>
      </c>
      <c r="I75">
        <v>5.72</v>
      </c>
      <c r="J75">
        <v>20.21</v>
      </c>
      <c r="K75">
        <v>28.27</v>
      </c>
      <c r="L75">
        <v>180</v>
      </c>
      <c r="O75">
        <v>241072</v>
      </c>
      <c r="P75">
        <f t="shared" si="3"/>
        <v>241072</v>
      </c>
      <c r="Q75">
        <v>20012</v>
      </c>
      <c r="R75">
        <f t="shared" si="4"/>
        <v>20012</v>
      </c>
      <c r="S75">
        <v>28.27</v>
      </c>
      <c r="T75">
        <f t="shared" si="5"/>
        <v>28.27</v>
      </c>
    </row>
    <row r="76" spans="1:20" x14ac:dyDescent="0.3">
      <c r="A76" s="3">
        <v>43926</v>
      </c>
      <c r="B76">
        <v>1264304</v>
      </c>
      <c r="C76">
        <v>73181</v>
      </c>
      <c r="D76">
        <v>254477</v>
      </c>
      <c r="E76">
        <v>936646</v>
      </c>
      <c r="F76">
        <v>71718</v>
      </c>
      <c r="G76">
        <v>5021</v>
      </c>
      <c r="H76">
        <v>13405</v>
      </c>
      <c r="I76">
        <v>5.79</v>
      </c>
      <c r="J76">
        <v>20.13</v>
      </c>
      <c r="K76">
        <v>28.76</v>
      </c>
      <c r="L76">
        <v>182</v>
      </c>
      <c r="O76">
        <v>254477</v>
      </c>
      <c r="P76">
        <f t="shared" si="3"/>
        <v>254477</v>
      </c>
      <c r="Q76">
        <v>13405</v>
      </c>
      <c r="R76">
        <f t="shared" si="4"/>
        <v>13405</v>
      </c>
      <c r="S76">
        <v>28.76</v>
      </c>
      <c r="T76">
        <f t="shared" si="5"/>
        <v>28.76</v>
      </c>
    </row>
    <row r="77" spans="1:20" x14ac:dyDescent="0.3">
      <c r="A77" s="3">
        <v>43927</v>
      </c>
      <c r="B77">
        <v>1336976</v>
      </c>
      <c r="C77">
        <v>79013</v>
      </c>
      <c r="D77">
        <v>270812</v>
      </c>
      <c r="E77">
        <v>987151</v>
      </c>
      <c r="F77">
        <v>72672</v>
      </c>
      <c r="G77">
        <v>5832</v>
      </c>
      <c r="H77">
        <v>16335</v>
      </c>
      <c r="I77">
        <v>5.91</v>
      </c>
      <c r="J77">
        <v>20.260000000000002</v>
      </c>
      <c r="K77">
        <v>29.18</v>
      </c>
      <c r="L77">
        <v>183</v>
      </c>
      <c r="O77">
        <v>270812</v>
      </c>
      <c r="P77">
        <f t="shared" si="3"/>
        <v>270812</v>
      </c>
      <c r="Q77">
        <v>16335</v>
      </c>
      <c r="R77">
        <f t="shared" si="4"/>
        <v>16335</v>
      </c>
      <c r="S77">
        <v>29.18</v>
      </c>
      <c r="T77">
        <f t="shared" si="5"/>
        <v>29.18</v>
      </c>
    </row>
    <row r="78" spans="1:20" x14ac:dyDescent="0.3">
      <c r="A78" s="3">
        <v>43928</v>
      </c>
      <c r="B78">
        <v>1413849</v>
      </c>
      <c r="C78">
        <v>86915</v>
      </c>
      <c r="D78">
        <v>293665</v>
      </c>
      <c r="E78">
        <v>1033269</v>
      </c>
      <c r="F78">
        <v>76873</v>
      </c>
      <c r="G78">
        <v>7902</v>
      </c>
      <c r="H78">
        <v>22853</v>
      </c>
      <c r="I78">
        <v>6.15</v>
      </c>
      <c r="J78">
        <v>20.77</v>
      </c>
      <c r="K78">
        <v>29.6</v>
      </c>
      <c r="L78">
        <v>183</v>
      </c>
      <c r="O78">
        <v>293665</v>
      </c>
      <c r="P78">
        <f t="shared" si="3"/>
        <v>293665</v>
      </c>
      <c r="Q78">
        <v>22853</v>
      </c>
      <c r="R78">
        <f t="shared" si="4"/>
        <v>22853</v>
      </c>
      <c r="S78">
        <v>29.6</v>
      </c>
      <c r="T78">
        <f t="shared" si="5"/>
        <v>29.6</v>
      </c>
    </row>
    <row r="79" spans="1:20" x14ac:dyDescent="0.3">
      <c r="A79" s="3">
        <v>43929</v>
      </c>
      <c r="B79">
        <v>1497624</v>
      </c>
      <c r="C79">
        <v>93650</v>
      </c>
      <c r="D79">
        <v>322017</v>
      </c>
      <c r="E79">
        <v>1081957</v>
      </c>
      <c r="F79">
        <v>83775</v>
      </c>
      <c r="G79">
        <v>6735</v>
      </c>
      <c r="H79">
        <v>28352</v>
      </c>
      <c r="I79">
        <v>6.25</v>
      </c>
      <c r="J79">
        <v>21.5</v>
      </c>
      <c r="K79">
        <v>29.08</v>
      </c>
      <c r="L79">
        <v>183</v>
      </c>
      <c r="O79">
        <v>322017</v>
      </c>
      <c r="P79">
        <f t="shared" si="3"/>
        <v>322017</v>
      </c>
      <c r="Q79">
        <v>28352</v>
      </c>
      <c r="R79">
        <f t="shared" si="4"/>
        <v>28352</v>
      </c>
      <c r="S79">
        <v>29.08</v>
      </c>
      <c r="T79">
        <f t="shared" si="5"/>
        <v>29.08</v>
      </c>
    </row>
    <row r="80" spans="1:20" x14ac:dyDescent="0.3">
      <c r="A80" s="3">
        <v>43930</v>
      </c>
      <c r="B80">
        <v>1584249</v>
      </c>
      <c r="C80">
        <v>101279</v>
      </c>
      <c r="D80">
        <v>346349</v>
      </c>
      <c r="E80">
        <v>1136621</v>
      </c>
      <c r="F80">
        <v>86625</v>
      </c>
      <c r="G80">
        <v>7629</v>
      </c>
      <c r="H80">
        <v>24332</v>
      </c>
      <c r="I80">
        <v>6.39</v>
      </c>
      <c r="J80">
        <v>21.86</v>
      </c>
      <c r="K80">
        <v>29.24</v>
      </c>
      <c r="L80">
        <v>183</v>
      </c>
      <c r="O80">
        <v>346349</v>
      </c>
      <c r="P80">
        <f t="shared" si="3"/>
        <v>346349</v>
      </c>
      <c r="Q80">
        <v>24332</v>
      </c>
      <c r="R80">
        <f t="shared" si="4"/>
        <v>24332</v>
      </c>
      <c r="S80">
        <v>29.24</v>
      </c>
      <c r="T80">
        <f t="shared" si="5"/>
        <v>29.24</v>
      </c>
    </row>
    <row r="81" spans="1:20" x14ac:dyDescent="0.3">
      <c r="A81" s="3">
        <v>43931</v>
      </c>
      <c r="B81">
        <v>1671907</v>
      </c>
      <c r="C81">
        <v>108551</v>
      </c>
      <c r="D81">
        <v>367477</v>
      </c>
      <c r="E81">
        <v>1195879</v>
      </c>
      <c r="F81">
        <v>87658</v>
      </c>
      <c r="G81">
        <v>7272</v>
      </c>
      <c r="H81">
        <v>21128</v>
      </c>
      <c r="I81">
        <v>6.49</v>
      </c>
      <c r="J81">
        <v>21.98</v>
      </c>
      <c r="K81">
        <v>29.54</v>
      </c>
      <c r="L81">
        <v>184</v>
      </c>
      <c r="O81">
        <v>367477</v>
      </c>
      <c r="P81">
        <f t="shared" si="3"/>
        <v>367477</v>
      </c>
      <c r="Q81">
        <v>21128</v>
      </c>
      <c r="R81">
        <f t="shared" si="4"/>
        <v>21128</v>
      </c>
      <c r="S81">
        <v>29.54</v>
      </c>
      <c r="T81">
        <f t="shared" si="5"/>
        <v>29.54</v>
      </c>
    </row>
    <row r="82" spans="1:20" x14ac:dyDescent="0.3">
      <c r="A82" s="3">
        <v>43932</v>
      </c>
      <c r="B82">
        <v>1748872</v>
      </c>
      <c r="C82">
        <v>114620</v>
      </c>
      <c r="D82">
        <v>392991</v>
      </c>
      <c r="E82">
        <v>1241261</v>
      </c>
      <c r="F82">
        <v>76965</v>
      </c>
      <c r="G82">
        <v>6069</v>
      </c>
      <c r="H82">
        <v>25514</v>
      </c>
      <c r="I82">
        <v>6.55</v>
      </c>
      <c r="J82">
        <v>22.47</v>
      </c>
      <c r="K82">
        <v>29.17</v>
      </c>
      <c r="L82">
        <v>184</v>
      </c>
      <c r="O82">
        <v>392991</v>
      </c>
      <c r="P82">
        <f t="shared" si="3"/>
        <v>392991</v>
      </c>
      <c r="Q82">
        <v>25514</v>
      </c>
      <c r="R82">
        <f t="shared" si="4"/>
        <v>25514</v>
      </c>
      <c r="S82">
        <v>29.17</v>
      </c>
      <c r="T82">
        <f t="shared" si="5"/>
        <v>29.17</v>
      </c>
    </row>
    <row r="83" spans="1:20" x14ac:dyDescent="0.3">
      <c r="A83" s="3">
        <v>43933</v>
      </c>
      <c r="B83">
        <v>1845653</v>
      </c>
      <c r="C83">
        <v>120351</v>
      </c>
      <c r="D83">
        <v>411864</v>
      </c>
      <c r="E83">
        <v>1313438</v>
      </c>
      <c r="F83">
        <v>96802</v>
      </c>
      <c r="G83">
        <v>5731</v>
      </c>
      <c r="H83">
        <v>18873</v>
      </c>
      <c r="I83">
        <v>6.52</v>
      </c>
      <c r="J83">
        <v>22.32</v>
      </c>
      <c r="K83">
        <v>29.22</v>
      </c>
      <c r="L83">
        <v>184</v>
      </c>
      <c r="O83">
        <v>411864</v>
      </c>
      <c r="P83">
        <f t="shared" si="3"/>
        <v>411864</v>
      </c>
      <c r="Q83">
        <v>18873</v>
      </c>
      <c r="R83">
        <f t="shared" si="4"/>
        <v>18873</v>
      </c>
      <c r="S83">
        <v>29.22</v>
      </c>
      <c r="T83">
        <f t="shared" si="5"/>
        <v>29.22</v>
      </c>
    </row>
    <row r="84" spans="1:20" x14ac:dyDescent="0.3">
      <c r="A84" s="3">
        <v>43934</v>
      </c>
      <c r="B84">
        <v>1915247</v>
      </c>
      <c r="C84">
        <v>126098</v>
      </c>
      <c r="D84">
        <v>438395</v>
      </c>
      <c r="E84">
        <v>1350754</v>
      </c>
      <c r="F84">
        <v>69594</v>
      </c>
      <c r="G84">
        <v>5747</v>
      </c>
      <c r="H84">
        <v>26531</v>
      </c>
      <c r="I84">
        <v>6.58</v>
      </c>
      <c r="J84">
        <v>22.89</v>
      </c>
      <c r="K84">
        <v>28.76</v>
      </c>
      <c r="L84">
        <v>184</v>
      </c>
      <c r="O84">
        <v>438395</v>
      </c>
      <c r="P84">
        <f t="shared" si="3"/>
        <v>438395</v>
      </c>
      <c r="Q84">
        <v>26531</v>
      </c>
      <c r="R84">
        <f t="shared" si="4"/>
        <v>26531</v>
      </c>
      <c r="S84">
        <v>28.76</v>
      </c>
      <c r="T84">
        <f t="shared" si="5"/>
        <v>28.76</v>
      </c>
    </row>
    <row r="85" spans="1:20" x14ac:dyDescent="0.3">
      <c r="A85" s="3">
        <v>43935</v>
      </c>
      <c r="B85">
        <v>1985174</v>
      </c>
      <c r="C85">
        <v>132996</v>
      </c>
      <c r="D85">
        <v>463014</v>
      </c>
      <c r="E85">
        <v>1389164</v>
      </c>
      <c r="F85">
        <v>69927</v>
      </c>
      <c r="G85">
        <v>6898</v>
      </c>
      <c r="H85">
        <v>24619</v>
      </c>
      <c r="I85">
        <v>6.7</v>
      </c>
      <c r="J85">
        <v>23.32</v>
      </c>
      <c r="K85">
        <v>28.72</v>
      </c>
      <c r="L85">
        <v>184</v>
      </c>
      <c r="O85">
        <v>463014</v>
      </c>
      <c r="P85">
        <f t="shared" si="3"/>
        <v>463014</v>
      </c>
      <c r="Q85">
        <v>24619</v>
      </c>
      <c r="R85">
        <f t="shared" si="4"/>
        <v>24619</v>
      </c>
      <c r="S85">
        <v>28.72</v>
      </c>
      <c r="T85">
        <f t="shared" si="5"/>
        <v>28.72</v>
      </c>
    </row>
    <row r="86" spans="1:20" x14ac:dyDescent="0.3">
      <c r="A86" s="3">
        <v>43936</v>
      </c>
      <c r="B86">
        <v>2066003</v>
      </c>
      <c r="C86">
        <v>141308</v>
      </c>
      <c r="D86">
        <v>498925</v>
      </c>
      <c r="E86">
        <v>1425770</v>
      </c>
      <c r="F86">
        <v>80829</v>
      </c>
      <c r="G86">
        <v>8312</v>
      </c>
      <c r="H86">
        <v>35911</v>
      </c>
      <c r="I86">
        <v>6.84</v>
      </c>
      <c r="J86">
        <v>24.15</v>
      </c>
      <c r="K86">
        <v>28.32</v>
      </c>
      <c r="L86">
        <v>184</v>
      </c>
      <c r="O86">
        <v>498925</v>
      </c>
      <c r="P86">
        <f t="shared" si="3"/>
        <v>498925</v>
      </c>
      <c r="Q86">
        <v>35911</v>
      </c>
      <c r="R86">
        <f t="shared" si="4"/>
        <v>35911</v>
      </c>
      <c r="S86">
        <v>28.32</v>
      </c>
      <c r="T86">
        <f t="shared" si="5"/>
        <v>28.32</v>
      </c>
    </row>
    <row r="87" spans="1:20" x14ac:dyDescent="0.3">
      <c r="A87" s="3">
        <v>43937</v>
      </c>
      <c r="B87">
        <v>2162715</v>
      </c>
      <c r="C87">
        <v>148591</v>
      </c>
      <c r="D87">
        <v>529015</v>
      </c>
      <c r="E87">
        <v>1485109</v>
      </c>
      <c r="F87">
        <v>96712</v>
      </c>
      <c r="G87">
        <v>7283</v>
      </c>
      <c r="H87">
        <v>30090</v>
      </c>
      <c r="I87">
        <v>6.87</v>
      </c>
      <c r="J87">
        <v>24.46</v>
      </c>
      <c r="K87">
        <v>28.09</v>
      </c>
      <c r="L87">
        <v>184</v>
      </c>
      <c r="O87">
        <v>529015</v>
      </c>
      <c r="P87">
        <f t="shared" si="3"/>
        <v>529015</v>
      </c>
      <c r="Q87">
        <v>30090</v>
      </c>
      <c r="R87">
        <f t="shared" si="4"/>
        <v>30090</v>
      </c>
      <c r="S87">
        <v>28.09</v>
      </c>
      <c r="T87">
        <f t="shared" si="5"/>
        <v>28.09</v>
      </c>
    </row>
    <row r="88" spans="1:20" x14ac:dyDescent="0.3">
      <c r="A88" s="3">
        <v>43938</v>
      </c>
      <c r="B88">
        <v>2250439</v>
      </c>
      <c r="C88">
        <v>157481</v>
      </c>
      <c r="D88">
        <v>554287</v>
      </c>
      <c r="E88">
        <v>1538671</v>
      </c>
      <c r="F88">
        <v>87724</v>
      </c>
      <c r="G88">
        <v>8890</v>
      </c>
      <c r="H88">
        <v>25272</v>
      </c>
      <c r="I88">
        <v>7</v>
      </c>
      <c r="J88">
        <v>24.63</v>
      </c>
      <c r="K88">
        <v>28.41</v>
      </c>
      <c r="L88">
        <v>184</v>
      </c>
      <c r="O88">
        <v>554287</v>
      </c>
      <c r="P88">
        <f t="shared" si="3"/>
        <v>554287</v>
      </c>
      <c r="Q88">
        <v>25272</v>
      </c>
      <c r="R88">
        <f t="shared" si="4"/>
        <v>25272</v>
      </c>
      <c r="S88">
        <v>28.41</v>
      </c>
      <c r="T88">
        <f t="shared" si="5"/>
        <v>28.41</v>
      </c>
    </row>
    <row r="89" spans="1:20" x14ac:dyDescent="0.3">
      <c r="A89" s="3">
        <v>43939</v>
      </c>
      <c r="B89">
        <v>2324396</v>
      </c>
      <c r="C89">
        <v>163952</v>
      </c>
      <c r="D89">
        <v>577789</v>
      </c>
      <c r="E89">
        <v>1582655</v>
      </c>
      <c r="F89">
        <v>73958</v>
      </c>
      <c r="G89">
        <v>6471</v>
      </c>
      <c r="H89">
        <v>23502</v>
      </c>
      <c r="I89">
        <v>7.05</v>
      </c>
      <c r="J89">
        <v>24.86</v>
      </c>
      <c r="K89">
        <v>28.38</v>
      </c>
      <c r="L89">
        <v>184</v>
      </c>
      <c r="O89">
        <v>577789</v>
      </c>
      <c r="P89">
        <f t="shared" si="3"/>
        <v>577789</v>
      </c>
      <c r="Q89">
        <v>23502</v>
      </c>
      <c r="R89">
        <f t="shared" si="4"/>
        <v>23502</v>
      </c>
      <c r="S89">
        <v>28.38</v>
      </c>
      <c r="T89">
        <f t="shared" si="5"/>
        <v>28.38</v>
      </c>
    </row>
    <row r="90" spans="1:20" x14ac:dyDescent="0.3">
      <c r="A90" s="3">
        <v>43940</v>
      </c>
      <c r="B90">
        <v>2404919</v>
      </c>
      <c r="C90">
        <v>168522</v>
      </c>
      <c r="D90">
        <v>608557</v>
      </c>
      <c r="E90">
        <v>1627840</v>
      </c>
      <c r="F90">
        <v>80523</v>
      </c>
      <c r="G90">
        <v>4570</v>
      </c>
      <c r="H90">
        <v>30768</v>
      </c>
      <c r="I90">
        <v>7.01</v>
      </c>
      <c r="J90">
        <v>25.3</v>
      </c>
      <c r="K90">
        <v>27.69</v>
      </c>
      <c r="L90">
        <v>184</v>
      </c>
      <c r="O90">
        <v>608557</v>
      </c>
      <c r="P90">
        <f t="shared" si="3"/>
        <v>608557</v>
      </c>
      <c r="Q90">
        <v>30768</v>
      </c>
      <c r="R90">
        <f t="shared" si="4"/>
        <v>30768</v>
      </c>
      <c r="S90">
        <v>27.69</v>
      </c>
      <c r="T90">
        <f t="shared" si="5"/>
        <v>27.69</v>
      </c>
    </row>
    <row r="91" spans="1:20" x14ac:dyDescent="0.3">
      <c r="A91" s="3">
        <v>43941</v>
      </c>
      <c r="B91">
        <v>2478258</v>
      </c>
      <c r="C91">
        <v>173965</v>
      </c>
      <c r="D91">
        <v>629862</v>
      </c>
      <c r="E91">
        <v>1674431</v>
      </c>
      <c r="F91">
        <v>73339</v>
      </c>
      <c r="G91">
        <v>5443</v>
      </c>
      <c r="H91">
        <v>21305</v>
      </c>
      <c r="I91">
        <v>7.02</v>
      </c>
      <c r="J91">
        <v>25.42</v>
      </c>
      <c r="K91">
        <v>27.62</v>
      </c>
      <c r="L91">
        <v>184</v>
      </c>
      <c r="O91">
        <v>629862</v>
      </c>
      <c r="P91">
        <f t="shared" si="3"/>
        <v>629862</v>
      </c>
      <c r="Q91">
        <v>21305</v>
      </c>
      <c r="R91">
        <f t="shared" si="4"/>
        <v>21305</v>
      </c>
      <c r="S91">
        <v>27.62</v>
      </c>
      <c r="T91">
        <f t="shared" si="5"/>
        <v>27.62</v>
      </c>
    </row>
    <row r="92" spans="1:20" x14ac:dyDescent="0.3">
      <c r="A92" s="3">
        <v>43942</v>
      </c>
      <c r="B92">
        <v>2553508</v>
      </c>
      <c r="C92">
        <v>181122</v>
      </c>
      <c r="D92">
        <v>664043</v>
      </c>
      <c r="E92">
        <v>1708343</v>
      </c>
      <c r="F92">
        <v>75250</v>
      </c>
      <c r="G92">
        <v>7157</v>
      </c>
      <c r="H92">
        <v>34181</v>
      </c>
      <c r="I92">
        <v>7.09</v>
      </c>
      <c r="J92">
        <v>26.01</v>
      </c>
      <c r="K92">
        <v>27.28</v>
      </c>
      <c r="L92">
        <v>184</v>
      </c>
      <c r="O92">
        <v>664043</v>
      </c>
      <c r="P92">
        <f t="shared" si="3"/>
        <v>664043</v>
      </c>
      <c r="Q92">
        <v>34181</v>
      </c>
      <c r="R92">
        <f t="shared" si="4"/>
        <v>34181</v>
      </c>
      <c r="S92">
        <v>27.28</v>
      </c>
      <c r="T92">
        <f t="shared" si="5"/>
        <v>27.28</v>
      </c>
    </row>
    <row r="93" spans="1:20" x14ac:dyDescent="0.3">
      <c r="A93" s="3">
        <v>43943</v>
      </c>
      <c r="B93">
        <v>2630314</v>
      </c>
      <c r="C93">
        <v>187877</v>
      </c>
      <c r="D93">
        <v>693207</v>
      </c>
      <c r="E93">
        <v>1749230</v>
      </c>
      <c r="F93">
        <v>78994</v>
      </c>
      <c r="G93">
        <v>6755</v>
      </c>
      <c r="H93">
        <v>29164</v>
      </c>
      <c r="I93">
        <v>7.14</v>
      </c>
      <c r="J93">
        <v>26.35</v>
      </c>
      <c r="K93">
        <v>27.1</v>
      </c>
      <c r="L93">
        <v>184</v>
      </c>
      <c r="O93">
        <v>693207</v>
      </c>
      <c r="P93">
        <f t="shared" si="3"/>
        <v>693207</v>
      </c>
      <c r="Q93">
        <v>29164</v>
      </c>
      <c r="R93">
        <f t="shared" si="4"/>
        <v>29164</v>
      </c>
      <c r="S93">
        <v>27.1</v>
      </c>
      <c r="T93">
        <f t="shared" si="5"/>
        <v>27.1</v>
      </c>
    </row>
    <row r="94" spans="1:20" x14ac:dyDescent="0.3">
      <c r="A94" s="3">
        <v>43944</v>
      </c>
      <c r="B94">
        <v>2719327</v>
      </c>
      <c r="C94">
        <v>194727</v>
      </c>
      <c r="D94">
        <v>721689</v>
      </c>
      <c r="E94">
        <v>1802911</v>
      </c>
      <c r="F94">
        <v>89013</v>
      </c>
      <c r="G94">
        <v>6850</v>
      </c>
      <c r="H94">
        <v>28482</v>
      </c>
      <c r="I94">
        <v>7.16</v>
      </c>
      <c r="J94">
        <v>26.54</v>
      </c>
      <c r="K94">
        <v>26.98</v>
      </c>
      <c r="L94">
        <v>184</v>
      </c>
      <c r="O94">
        <v>721689</v>
      </c>
      <c r="P94">
        <f t="shared" si="3"/>
        <v>721689</v>
      </c>
      <c r="Q94">
        <v>28482</v>
      </c>
      <c r="R94">
        <f t="shared" si="4"/>
        <v>28482</v>
      </c>
      <c r="S94">
        <v>26.98</v>
      </c>
      <c r="T94">
        <f t="shared" si="5"/>
        <v>26.98</v>
      </c>
    </row>
    <row r="95" spans="1:20" x14ac:dyDescent="0.3">
      <c r="A95" s="3">
        <v>43945</v>
      </c>
      <c r="B95">
        <v>2806267</v>
      </c>
      <c r="C95">
        <v>201401</v>
      </c>
      <c r="D95">
        <v>771329</v>
      </c>
      <c r="E95">
        <v>1833537</v>
      </c>
      <c r="F95">
        <v>96974</v>
      </c>
      <c r="G95">
        <v>6674</v>
      </c>
      <c r="H95">
        <v>49640</v>
      </c>
      <c r="I95">
        <v>7.18</v>
      </c>
      <c r="J95">
        <v>27.49</v>
      </c>
      <c r="K95">
        <v>26.11</v>
      </c>
      <c r="L95">
        <v>184</v>
      </c>
      <c r="O95">
        <v>771329</v>
      </c>
      <c r="P95">
        <f t="shared" si="3"/>
        <v>771329</v>
      </c>
      <c r="Q95">
        <v>49640</v>
      </c>
      <c r="R95">
        <f t="shared" si="4"/>
        <v>49640</v>
      </c>
      <c r="S95">
        <v>26.11</v>
      </c>
      <c r="T95">
        <f t="shared" si="5"/>
        <v>26.11</v>
      </c>
    </row>
    <row r="96" spans="1:20" x14ac:dyDescent="0.3">
      <c r="A96" s="3">
        <v>43946</v>
      </c>
      <c r="B96">
        <v>2891199</v>
      </c>
      <c r="C96">
        <v>206979</v>
      </c>
      <c r="D96">
        <v>798239</v>
      </c>
      <c r="E96">
        <v>1885981</v>
      </c>
      <c r="F96">
        <v>84932</v>
      </c>
      <c r="G96">
        <v>5578</v>
      </c>
      <c r="H96">
        <v>26910</v>
      </c>
      <c r="I96">
        <v>7.16</v>
      </c>
      <c r="J96">
        <v>27.61</v>
      </c>
      <c r="K96">
        <v>25.93</v>
      </c>
      <c r="L96">
        <v>184</v>
      </c>
      <c r="O96">
        <v>798239</v>
      </c>
      <c r="P96">
        <f t="shared" si="3"/>
        <v>798239</v>
      </c>
      <c r="Q96">
        <v>26910</v>
      </c>
      <c r="R96">
        <f t="shared" si="4"/>
        <v>26910</v>
      </c>
      <c r="S96">
        <v>25.93</v>
      </c>
      <c r="T96">
        <f t="shared" si="5"/>
        <v>25.93</v>
      </c>
    </row>
    <row r="97" spans="1:20" x14ac:dyDescent="0.3">
      <c r="A97" s="3">
        <v>43947</v>
      </c>
      <c r="B97">
        <v>2964146</v>
      </c>
      <c r="C97">
        <v>210862</v>
      </c>
      <c r="D97">
        <v>825969</v>
      </c>
      <c r="E97">
        <v>1927315</v>
      </c>
      <c r="F97">
        <v>72948</v>
      </c>
      <c r="G97">
        <v>3883</v>
      </c>
      <c r="H97">
        <v>27730</v>
      </c>
      <c r="I97">
        <v>7.11</v>
      </c>
      <c r="J97">
        <v>27.87</v>
      </c>
      <c r="K97">
        <v>25.53</v>
      </c>
      <c r="L97">
        <v>184</v>
      </c>
      <c r="O97">
        <v>825969</v>
      </c>
      <c r="P97">
        <f t="shared" si="3"/>
        <v>825969</v>
      </c>
      <c r="Q97">
        <v>27730</v>
      </c>
      <c r="R97">
        <f t="shared" si="4"/>
        <v>27730</v>
      </c>
      <c r="S97">
        <v>25.53</v>
      </c>
      <c r="T97">
        <f t="shared" si="5"/>
        <v>25.53</v>
      </c>
    </row>
    <row r="98" spans="1:20" x14ac:dyDescent="0.3">
      <c r="A98" s="3">
        <v>43948</v>
      </c>
      <c r="B98">
        <v>3032850</v>
      </c>
      <c r="C98">
        <v>215511</v>
      </c>
      <c r="D98">
        <v>852382</v>
      </c>
      <c r="E98">
        <v>1964957</v>
      </c>
      <c r="F98">
        <v>68704</v>
      </c>
      <c r="G98">
        <v>4649</v>
      </c>
      <c r="H98">
        <v>26413</v>
      </c>
      <c r="I98">
        <v>7.11</v>
      </c>
      <c r="J98">
        <v>28.1</v>
      </c>
      <c r="K98">
        <v>25.28</v>
      </c>
      <c r="L98">
        <v>184</v>
      </c>
      <c r="O98">
        <v>852382</v>
      </c>
      <c r="P98">
        <f t="shared" si="3"/>
        <v>852382</v>
      </c>
      <c r="Q98">
        <v>26413</v>
      </c>
      <c r="R98">
        <f t="shared" si="4"/>
        <v>26413</v>
      </c>
      <c r="S98">
        <v>25.28</v>
      </c>
      <c r="T98">
        <f t="shared" si="5"/>
        <v>25.28</v>
      </c>
    </row>
    <row r="99" spans="1:20" x14ac:dyDescent="0.3">
      <c r="A99" s="3">
        <v>43949</v>
      </c>
      <c r="B99">
        <v>3108149</v>
      </c>
      <c r="C99">
        <v>221974</v>
      </c>
      <c r="D99">
        <v>884680</v>
      </c>
      <c r="E99">
        <v>2001495</v>
      </c>
      <c r="F99">
        <v>75404</v>
      </c>
      <c r="G99">
        <v>6463</v>
      </c>
      <c r="H99">
        <v>32298</v>
      </c>
      <c r="I99">
        <v>7.14</v>
      </c>
      <c r="J99">
        <v>28.46</v>
      </c>
      <c r="K99">
        <v>25.09</v>
      </c>
      <c r="L99">
        <v>184</v>
      </c>
      <c r="O99">
        <v>884680</v>
      </c>
      <c r="P99">
        <f t="shared" si="3"/>
        <v>884680</v>
      </c>
      <c r="Q99">
        <v>32298</v>
      </c>
      <c r="R99">
        <f t="shared" si="4"/>
        <v>32298</v>
      </c>
      <c r="S99">
        <v>25.09</v>
      </c>
      <c r="T99">
        <f t="shared" si="5"/>
        <v>25.09</v>
      </c>
    </row>
    <row r="100" spans="1:20" x14ac:dyDescent="0.3">
      <c r="A100" s="3">
        <v>43950</v>
      </c>
      <c r="B100">
        <v>3185195</v>
      </c>
      <c r="C100">
        <v>228742</v>
      </c>
      <c r="D100">
        <v>925752</v>
      </c>
      <c r="E100">
        <v>2030701</v>
      </c>
      <c r="F100">
        <v>79558</v>
      </c>
      <c r="G100">
        <v>6768</v>
      </c>
      <c r="H100">
        <v>41072</v>
      </c>
      <c r="I100">
        <v>7.18</v>
      </c>
      <c r="J100">
        <v>29.06</v>
      </c>
      <c r="K100">
        <v>24.71</v>
      </c>
      <c r="L100">
        <v>184</v>
      </c>
      <c r="O100">
        <v>925752</v>
      </c>
      <c r="P100">
        <f t="shared" si="3"/>
        <v>925752</v>
      </c>
      <c r="Q100">
        <v>41072</v>
      </c>
      <c r="R100">
        <f t="shared" si="4"/>
        <v>41072</v>
      </c>
      <c r="S100">
        <v>24.71</v>
      </c>
      <c r="T100">
        <f t="shared" si="5"/>
        <v>24.71</v>
      </c>
    </row>
    <row r="101" spans="1:20" x14ac:dyDescent="0.3">
      <c r="A101" s="3">
        <v>43951</v>
      </c>
      <c r="B101">
        <v>3268876</v>
      </c>
      <c r="C101">
        <v>234704</v>
      </c>
      <c r="D101">
        <v>989616</v>
      </c>
      <c r="E101">
        <v>2044556</v>
      </c>
      <c r="F101">
        <v>83681</v>
      </c>
      <c r="G101">
        <v>5962</v>
      </c>
      <c r="H101">
        <v>63864</v>
      </c>
      <c r="I101">
        <v>7.18</v>
      </c>
      <c r="J101">
        <v>30.27</v>
      </c>
      <c r="K101">
        <v>23.72</v>
      </c>
      <c r="L101">
        <v>186</v>
      </c>
      <c r="O101">
        <v>989616</v>
      </c>
      <c r="P101">
        <f t="shared" si="3"/>
        <v>989616</v>
      </c>
      <c r="Q101">
        <v>63864</v>
      </c>
      <c r="R101">
        <f t="shared" si="4"/>
        <v>63864</v>
      </c>
      <c r="S101">
        <v>23.72</v>
      </c>
      <c r="T101">
        <f t="shared" si="5"/>
        <v>23.72</v>
      </c>
    </row>
    <row r="102" spans="1:20" x14ac:dyDescent="0.3">
      <c r="A102" s="3">
        <v>43952</v>
      </c>
      <c r="B102">
        <v>3355922</v>
      </c>
      <c r="C102">
        <v>239881</v>
      </c>
      <c r="D102">
        <v>1026501</v>
      </c>
      <c r="E102">
        <v>2089540</v>
      </c>
      <c r="F102">
        <v>87046</v>
      </c>
      <c r="G102">
        <v>5177</v>
      </c>
      <c r="H102">
        <v>36885</v>
      </c>
      <c r="I102">
        <v>7.15</v>
      </c>
      <c r="J102">
        <v>30.59</v>
      </c>
      <c r="K102">
        <v>23.37</v>
      </c>
      <c r="L102">
        <v>186</v>
      </c>
      <c r="O102">
        <v>1026501</v>
      </c>
      <c r="P102">
        <f t="shared" si="3"/>
        <v>1026501</v>
      </c>
      <c r="Q102">
        <v>36885</v>
      </c>
      <c r="R102">
        <f t="shared" si="4"/>
        <v>36885</v>
      </c>
      <c r="S102">
        <v>23.37</v>
      </c>
      <c r="T102">
        <f t="shared" si="5"/>
        <v>23.37</v>
      </c>
    </row>
    <row r="103" spans="1:20" x14ac:dyDescent="0.3">
      <c r="A103" s="3">
        <v>43953</v>
      </c>
      <c r="B103">
        <v>3437608</v>
      </c>
      <c r="C103">
        <v>245206</v>
      </c>
      <c r="D103">
        <v>1066362</v>
      </c>
      <c r="E103">
        <v>2126040</v>
      </c>
      <c r="F103">
        <v>81853</v>
      </c>
      <c r="G103">
        <v>5325</v>
      </c>
      <c r="H103">
        <v>39861</v>
      </c>
      <c r="I103">
        <v>7.13</v>
      </c>
      <c r="J103">
        <v>31.02</v>
      </c>
      <c r="K103">
        <v>22.99</v>
      </c>
      <c r="L103">
        <v>186</v>
      </c>
      <c r="O103">
        <v>1066362</v>
      </c>
      <c r="P103">
        <f t="shared" si="3"/>
        <v>1066362</v>
      </c>
      <c r="Q103">
        <v>39861</v>
      </c>
      <c r="R103">
        <f t="shared" si="4"/>
        <v>39861</v>
      </c>
      <c r="S103">
        <v>22.99</v>
      </c>
      <c r="T103">
        <f t="shared" si="5"/>
        <v>22.99</v>
      </c>
    </row>
    <row r="104" spans="1:20" x14ac:dyDescent="0.3">
      <c r="A104" s="3">
        <v>43954</v>
      </c>
      <c r="B104">
        <v>3515244</v>
      </c>
      <c r="C104">
        <v>248659</v>
      </c>
      <c r="D104">
        <v>1097577</v>
      </c>
      <c r="E104">
        <v>2169008</v>
      </c>
      <c r="F104">
        <v>77636</v>
      </c>
      <c r="G104">
        <v>3453</v>
      </c>
      <c r="H104">
        <v>31215</v>
      </c>
      <c r="I104">
        <v>7.07</v>
      </c>
      <c r="J104">
        <v>31.22</v>
      </c>
      <c r="K104">
        <v>22.66</v>
      </c>
      <c r="L104">
        <v>186</v>
      </c>
      <c r="O104">
        <v>1097577</v>
      </c>
      <c r="P104">
        <f t="shared" si="3"/>
        <v>1097577</v>
      </c>
      <c r="Q104">
        <v>31215</v>
      </c>
      <c r="R104">
        <f t="shared" si="4"/>
        <v>31215</v>
      </c>
      <c r="S104">
        <v>22.66</v>
      </c>
      <c r="T104">
        <f t="shared" si="5"/>
        <v>22.66</v>
      </c>
    </row>
    <row r="105" spans="1:20" x14ac:dyDescent="0.3">
      <c r="A105" s="3">
        <v>43955</v>
      </c>
      <c r="B105">
        <v>3591321</v>
      </c>
      <c r="C105">
        <v>252787</v>
      </c>
      <c r="D105">
        <v>1130526</v>
      </c>
      <c r="E105">
        <v>2208008</v>
      </c>
      <c r="F105">
        <v>76078</v>
      </c>
      <c r="G105">
        <v>4128</v>
      </c>
      <c r="H105">
        <v>32949</v>
      </c>
      <c r="I105">
        <v>7.04</v>
      </c>
      <c r="J105">
        <v>31.48</v>
      </c>
      <c r="K105">
        <v>22.36</v>
      </c>
      <c r="L105">
        <v>186</v>
      </c>
      <c r="O105">
        <v>1130526</v>
      </c>
      <c r="P105">
        <f t="shared" si="3"/>
        <v>1130526</v>
      </c>
      <c r="Q105">
        <v>32949</v>
      </c>
      <c r="R105">
        <f t="shared" si="4"/>
        <v>32949</v>
      </c>
      <c r="S105">
        <v>22.36</v>
      </c>
      <c r="T105">
        <f t="shared" si="5"/>
        <v>22.36</v>
      </c>
    </row>
    <row r="106" spans="1:20" x14ac:dyDescent="0.3">
      <c r="A106" s="3">
        <v>43956</v>
      </c>
      <c r="B106">
        <v>3671310</v>
      </c>
      <c r="C106">
        <v>258658</v>
      </c>
      <c r="D106">
        <v>1166155</v>
      </c>
      <c r="E106">
        <v>2246497</v>
      </c>
      <c r="F106">
        <v>79989</v>
      </c>
      <c r="G106">
        <v>5871</v>
      </c>
      <c r="H106">
        <v>35629</v>
      </c>
      <c r="I106">
        <v>7.05</v>
      </c>
      <c r="J106">
        <v>31.76</v>
      </c>
      <c r="K106">
        <v>22.18</v>
      </c>
      <c r="L106">
        <v>186</v>
      </c>
      <c r="O106">
        <v>1166155</v>
      </c>
      <c r="P106">
        <f t="shared" si="3"/>
        <v>1166155</v>
      </c>
      <c r="Q106">
        <v>35629</v>
      </c>
      <c r="R106">
        <f t="shared" si="4"/>
        <v>35629</v>
      </c>
      <c r="S106">
        <v>22.18</v>
      </c>
      <c r="T106">
        <f t="shared" si="5"/>
        <v>22.18</v>
      </c>
    </row>
    <row r="107" spans="1:20" x14ac:dyDescent="0.3">
      <c r="A107" s="3">
        <v>43957</v>
      </c>
      <c r="B107">
        <v>3761332</v>
      </c>
      <c r="C107">
        <v>265327</v>
      </c>
      <c r="D107">
        <v>1210894</v>
      </c>
      <c r="E107">
        <v>2285111</v>
      </c>
      <c r="F107">
        <v>90022</v>
      </c>
      <c r="G107">
        <v>6669</v>
      </c>
      <c r="H107">
        <v>44739</v>
      </c>
      <c r="I107">
        <v>7.05</v>
      </c>
      <c r="J107">
        <v>32.19</v>
      </c>
      <c r="K107">
        <v>21.91</v>
      </c>
      <c r="L107">
        <v>186</v>
      </c>
      <c r="O107">
        <v>1210894</v>
      </c>
      <c r="P107">
        <f t="shared" si="3"/>
        <v>1210894</v>
      </c>
      <c r="Q107">
        <v>44739</v>
      </c>
      <c r="R107">
        <f t="shared" si="4"/>
        <v>44739</v>
      </c>
      <c r="S107">
        <v>21.91</v>
      </c>
      <c r="T107">
        <f t="shared" si="5"/>
        <v>21.91</v>
      </c>
    </row>
    <row r="108" spans="1:20" x14ac:dyDescent="0.3">
      <c r="A108" s="3">
        <v>43958</v>
      </c>
      <c r="B108">
        <v>3850418</v>
      </c>
      <c r="C108">
        <v>270736</v>
      </c>
      <c r="D108">
        <v>1249311</v>
      </c>
      <c r="E108">
        <v>2330371</v>
      </c>
      <c r="F108">
        <v>90669</v>
      </c>
      <c r="G108">
        <v>5409</v>
      </c>
      <c r="H108">
        <v>38417</v>
      </c>
      <c r="I108">
        <v>7.03</v>
      </c>
      <c r="J108">
        <v>32.450000000000003</v>
      </c>
      <c r="K108">
        <v>21.67</v>
      </c>
      <c r="L108">
        <v>186</v>
      </c>
      <c r="O108">
        <v>1249311</v>
      </c>
      <c r="P108">
        <f t="shared" si="3"/>
        <v>1249311</v>
      </c>
      <c r="Q108">
        <v>38417</v>
      </c>
      <c r="R108">
        <f t="shared" si="4"/>
        <v>38417</v>
      </c>
      <c r="S108">
        <v>21.67</v>
      </c>
      <c r="T108">
        <f t="shared" si="5"/>
        <v>21.67</v>
      </c>
    </row>
    <row r="109" spans="1:20" x14ac:dyDescent="0.3">
      <c r="A109" s="3">
        <v>43959</v>
      </c>
      <c r="B109">
        <v>3941935</v>
      </c>
      <c r="C109">
        <v>276304</v>
      </c>
      <c r="D109">
        <v>1284849</v>
      </c>
      <c r="E109">
        <v>2380782</v>
      </c>
      <c r="F109">
        <v>92997</v>
      </c>
      <c r="G109">
        <v>5568</v>
      </c>
      <c r="H109">
        <v>35538</v>
      </c>
      <c r="I109">
        <v>7.01</v>
      </c>
      <c r="J109">
        <v>32.590000000000003</v>
      </c>
      <c r="K109">
        <v>21.5</v>
      </c>
      <c r="L109">
        <v>186</v>
      </c>
      <c r="O109">
        <v>1284849</v>
      </c>
      <c r="P109">
        <f t="shared" si="3"/>
        <v>1284849</v>
      </c>
      <c r="Q109">
        <v>35538</v>
      </c>
      <c r="R109">
        <f t="shared" si="4"/>
        <v>35538</v>
      </c>
      <c r="S109">
        <v>21.5</v>
      </c>
      <c r="T109">
        <f t="shared" si="5"/>
        <v>21.5</v>
      </c>
    </row>
    <row r="110" spans="1:20" x14ac:dyDescent="0.3">
      <c r="A110" s="3">
        <v>43960</v>
      </c>
      <c r="B110">
        <v>4027781</v>
      </c>
      <c r="C110">
        <v>280569</v>
      </c>
      <c r="D110">
        <v>1337367</v>
      </c>
      <c r="E110">
        <v>2409845</v>
      </c>
      <c r="F110">
        <v>85846</v>
      </c>
      <c r="G110">
        <v>4265</v>
      </c>
      <c r="H110">
        <v>52518</v>
      </c>
      <c r="I110">
        <v>6.97</v>
      </c>
      <c r="J110">
        <v>33.200000000000003</v>
      </c>
      <c r="K110">
        <v>20.98</v>
      </c>
      <c r="L110">
        <v>186</v>
      </c>
      <c r="O110">
        <v>1337367</v>
      </c>
      <c r="P110">
        <f t="shared" si="3"/>
        <v>1337367</v>
      </c>
      <c r="Q110">
        <v>52518</v>
      </c>
      <c r="R110">
        <f t="shared" si="4"/>
        <v>52518</v>
      </c>
      <c r="S110">
        <v>20.98</v>
      </c>
      <c r="T110">
        <f t="shared" si="5"/>
        <v>20.98</v>
      </c>
    </row>
    <row r="111" spans="1:20" x14ac:dyDescent="0.3">
      <c r="A111" s="3">
        <v>43961</v>
      </c>
      <c r="B111">
        <v>4104027</v>
      </c>
      <c r="C111">
        <v>284135</v>
      </c>
      <c r="D111">
        <v>1370108</v>
      </c>
      <c r="E111">
        <v>2449784</v>
      </c>
      <c r="F111">
        <v>76255</v>
      </c>
      <c r="G111">
        <v>3566</v>
      </c>
      <c r="H111">
        <v>32741</v>
      </c>
      <c r="I111">
        <v>6.92</v>
      </c>
      <c r="J111">
        <v>33.380000000000003</v>
      </c>
      <c r="K111">
        <v>20.74</v>
      </c>
      <c r="L111">
        <v>186</v>
      </c>
      <c r="O111">
        <v>1370108</v>
      </c>
      <c r="P111">
        <f t="shared" si="3"/>
        <v>1370108</v>
      </c>
      <c r="Q111">
        <v>32741</v>
      </c>
      <c r="R111">
        <f t="shared" si="4"/>
        <v>32741</v>
      </c>
      <c r="S111">
        <v>20.74</v>
      </c>
      <c r="T111">
        <f t="shared" si="5"/>
        <v>20.74</v>
      </c>
    </row>
    <row r="112" spans="1:20" x14ac:dyDescent="0.3">
      <c r="A112" s="3">
        <v>43962</v>
      </c>
      <c r="B112">
        <v>4180268</v>
      </c>
      <c r="C112">
        <v>287608</v>
      </c>
      <c r="D112">
        <v>1416204</v>
      </c>
      <c r="E112">
        <v>2476456</v>
      </c>
      <c r="F112">
        <v>76298</v>
      </c>
      <c r="G112">
        <v>3473</v>
      </c>
      <c r="H112">
        <v>46096</v>
      </c>
      <c r="I112">
        <v>6.88</v>
      </c>
      <c r="J112">
        <v>33.880000000000003</v>
      </c>
      <c r="K112">
        <v>20.309999999999999</v>
      </c>
      <c r="L112">
        <v>186</v>
      </c>
      <c r="O112">
        <v>1416204</v>
      </c>
      <c r="P112">
        <f t="shared" si="3"/>
        <v>1416204</v>
      </c>
      <c r="Q112">
        <v>46096</v>
      </c>
      <c r="R112">
        <f t="shared" si="4"/>
        <v>46096</v>
      </c>
      <c r="S112">
        <v>20.309999999999999</v>
      </c>
      <c r="T112">
        <f t="shared" si="5"/>
        <v>20.309999999999999</v>
      </c>
    </row>
    <row r="113" spans="1:20" x14ac:dyDescent="0.3">
      <c r="A113" s="3">
        <v>43963</v>
      </c>
      <c r="B113">
        <v>4263867</v>
      </c>
      <c r="C113">
        <v>293155</v>
      </c>
      <c r="D113">
        <v>1452191</v>
      </c>
      <c r="E113">
        <v>2518521</v>
      </c>
      <c r="F113">
        <v>83619</v>
      </c>
      <c r="G113">
        <v>5547</v>
      </c>
      <c r="H113">
        <v>35987</v>
      </c>
      <c r="I113">
        <v>6.88</v>
      </c>
      <c r="J113">
        <v>34.06</v>
      </c>
      <c r="K113">
        <v>20.190000000000001</v>
      </c>
      <c r="L113">
        <v>186</v>
      </c>
      <c r="O113">
        <v>1452191</v>
      </c>
      <c r="P113">
        <f t="shared" si="3"/>
        <v>1452191</v>
      </c>
      <c r="Q113">
        <v>35987</v>
      </c>
      <c r="R113">
        <f t="shared" si="4"/>
        <v>35987</v>
      </c>
      <c r="S113">
        <v>20.190000000000001</v>
      </c>
      <c r="T113">
        <f t="shared" si="5"/>
        <v>20.190000000000001</v>
      </c>
    </row>
    <row r="114" spans="1:20" x14ac:dyDescent="0.3">
      <c r="A114" s="3">
        <v>43964</v>
      </c>
      <c r="B114">
        <v>4348619</v>
      </c>
      <c r="C114">
        <v>298383</v>
      </c>
      <c r="D114">
        <v>1506905</v>
      </c>
      <c r="E114">
        <v>2543331</v>
      </c>
      <c r="F114">
        <v>84917</v>
      </c>
      <c r="G114">
        <v>5228</v>
      </c>
      <c r="H114">
        <v>54714</v>
      </c>
      <c r="I114">
        <v>6.86</v>
      </c>
      <c r="J114">
        <v>34.65</v>
      </c>
      <c r="K114">
        <v>19.8</v>
      </c>
      <c r="L114">
        <v>187</v>
      </c>
      <c r="O114">
        <v>1506905</v>
      </c>
      <c r="P114">
        <f t="shared" si="3"/>
        <v>1506905</v>
      </c>
      <c r="Q114">
        <v>54714</v>
      </c>
      <c r="R114">
        <f t="shared" si="4"/>
        <v>54714</v>
      </c>
      <c r="S114">
        <v>19.8</v>
      </c>
      <c r="T114">
        <f t="shared" si="5"/>
        <v>19.8</v>
      </c>
    </row>
    <row r="115" spans="1:20" x14ac:dyDescent="0.3">
      <c r="A115" s="3">
        <v>43965</v>
      </c>
      <c r="B115">
        <v>4445724</v>
      </c>
      <c r="C115">
        <v>303651</v>
      </c>
      <c r="D115">
        <v>1545712</v>
      </c>
      <c r="E115">
        <v>2596361</v>
      </c>
      <c r="F115">
        <v>97106</v>
      </c>
      <c r="G115">
        <v>5268</v>
      </c>
      <c r="H115">
        <v>38807</v>
      </c>
      <c r="I115">
        <v>6.83</v>
      </c>
      <c r="J115">
        <v>34.770000000000003</v>
      </c>
      <c r="K115">
        <v>19.64</v>
      </c>
      <c r="L115">
        <v>187</v>
      </c>
      <c r="O115">
        <v>1545712</v>
      </c>
      <c r="P115">
        <f t="shared" si="3"/>
        <v>1545712</v>
      </c>
      <c r="Q115">
        <v>38807</v>
      </c>
      <c r="R115">
        <f t="shared" si="4"/>
        <v>38807</v>
      </c>
      <c r="S115">
        <v>19.64</v>
      </c>
      <c r="T115">
        <f t="shared" si="5"/>
        <v>19.64</v>
      </c>
    </row>
    <row r="116" spans="1:20" x14ac:dyDescent="0.3">
      <c r="A116" s="3">
        <v>43966</v>
      </c>
      <c r="B116">
        <v>4542073</v>
      </c>
      <c r="C116">
        <v>308866</v>
      </c>
      <c r="D116">
        <v>1592880</v>
      </c>
      <c r="E116">
        <v>2640327</v>
      </c>
      <c r="F116">
        <v>96349</v>
      </c>
      <c r="G116">
        <v>5215</v>
      </c>
      <c r="H116">
        <v>47168</v>
      </c>
      <c r="I116">
        <v>6.8</v>
      </c>
      <c r="J116">
        <v>35.07</v>
      </c>
      <c r="K116">
        <v>19.39</v>
      </c>
      <c r="L116">
        <v>187</v>
      </c>
      <c r="O116">
        <v>1592880</v>
      </c>
      <c r="P116">
        <f t="shared" si="3"/>
        <v>1592880</v>
      </c>
      <c r="Q116">
        <v>47168</v>
      </c>
      <c r="R116">
        <f t="shared" si="4"/>
        <v>47168</v>
      </c>
      <c r="S116">
        <v>19.39</v>
      </c>
      <c r="T116">
        <f t="shared" si="5"/>
        <v>19.39</v>
      </c>
    </row>
    <row r="117" spans="1:20" x14ac:dyDescent="0.3">
      <c r="A117" s="3">
        <v>43967</v>
      </c>
      <c r="B117">
        <v>4637485</v>
      </c>
      <c r="C117">
        <v>313037</v>
      </c>
      <c r="D117">
        <v>1648546</v>
      </c>
      <c r="E117">
        <v>2675902</v>
      </c>
      <c r="F117">
        <v>95412</v>
      </c>
      <c r="G117">
        <v>4171</v>
      </c>
      <c r="H117">
        <v>55666</v>
      </c>
      <c r="I117">
        <v>6.75</v>
      </c>
      <c r="J117">
        <v>35.549999999999997</v>
      </c>
      <c r="K117">
        <v>18.989999999999998</v>
      </c>
      <c r="L117">
        <v>187</v>
      </c>
      <c r="O117">
        <v>1648546</v>
      </c>
      <c r="P117">
        <f t="shared" si="3"/>
        <v>1648546</v>
      </c>
      <c r="Q117">
        <v>55666</v>
      </c>
      <c r="R117">
        <f t="shared" si="4"/>
        <v>55666</v>
      </c>
      <c r="S117">
        <v>18.989999999999998</v>
      </c>
      <c r="T117">
        <f t="shared" si="5"/>
        <v>18.989999999999998</v>
      </c>
    </row>
    <row r="118" spans="1:20" x14ac:dyDescent="0.3">
      <c r="A118" s="3">
        <v>43968</v>
      </c>
      <c r="B118">
        <v>4715994</v>
      </c>
      <c r="C118">
        <v>316366</v>
      </c>
      <c r="D118">
        <v>1688699</v>
      </c>
      <c r="E118">
        <v>2710929</v>
      </c>
      <c r="F118">
        <v>78509</v>
      </c>
      <c r="G118">
        <v>3329</v>
      </c>
      <c r="H118">
        <v>40153</v>
      </c>
      <c r="I118">
        <v>6.71</v>
      </c>
      <c r="J118">
        <v>35.81</v>
      </c>
      <c r="K118">
        <v>18.73</v>
      </c>
      <c r="L118">
        <v>187</v>
      </c>
      <c r="O118">
        <v>1688699</v>
      </c>
      <c r="P118">
        <f t="shared" si="3"/>
        <v>1688699</v>
      </c>
      <c r="Q118">
        <v>40153</v>
      </c>
      <c r="R118">
        <f t="shared" si="4"/>
        <v>40153</v>
      </c>
      <c r="S118">
        <v>18.73</v>
      </c>
      <c r="T118">
        <f t="shared" si="5"/>
        <v>18.73</v>
      </c>
    </row>
    <row r="119" spans="1:20" x14ac:dyDescent="0.3">
      <c r="A119" s="3">
        <v>43969</v>
      </c>
      <c r="B119">
        <v>4804278</v>
      </c>
      <c r="C119">
        <v>319657</v>
      </c>
      <c r="D119">
        <v>1740909</v>
      </c>
      <c r="E119">
        <v>2743712</v>
      </c>
      <c r="F119">
        <v>88284</v>
      </c>
      <c r="G119">
        <v>3291</v>
      </c>
      <c r="H119">
        <v>52210</v>
      </c>
      <c r="I119">
        <v>6.65</v>
      </c>
      <c r="J119">
        <v>36.24</v>
      </c>
      <c r="K119">
        <v>18.36</v>
      </c>
      <c r="L119">
        <v>187</v>
      </c>
      <c r="O119">
        <v>1740909</v>
      </c>
      <c r="P119">
        <f t="shared" si="3"/>
        <v>1740909</v>
      </c>
      <c r="Q119">
        <v>52210</v>
      </c>
      <c r="R119">
        <f t="shared" si="4"/>
        <v>52210</v>
      </c>
      <c r="S119">
        <v>18.36</v>
      </c>
      <c r="T119">
        <f t="shared" si="5"/>
        <v>18.36</v>
      </c>
    </row>
    <row r="120" spans="1:20" x14ac:dyDescent="0.3">
      <c r="A120" s="3">
        <v>43970</v>
      </c>
      <c r="B120">
        <v>4900702</v>
      </c>
      <c r="C120">
        <v>324441</v>
      </c>
      <c r="D120">
        <v>1792256</v>
      </c>
      <c r="E120">
        <v>2784005</v>
      </c>
      <c r="F120">
        <v>96633</v>
      </c>
      <c r="G120">
        <v>4784</v>
      </c>
      <c r="H120">
        <v>51347</v>
      </c>
      <c r="I120">
        <v>6.62</v>
      </c>
      <c r="J120">
        <v>36.57</v>
      </c>
      <c r="K120">
        <v>18.100000000000001</v>
      </c>
      <c r="L120">
        <v>187</v>
      </c>
      <c r="O120">
        <v>1792256</v>
      </c>
      <c r="P120">
        <f t="shared" si="3"/>
        <v>1792256</v>
      </c>
      <c r="Q120">
        <v>51347</v>
      </c>
      <c r="R120">
        <f t="shared" si="4"/>
        <v>51347</v>
      </c>
      <c r="S120">
        <v>18.100000000000001</v>
      </c>
      <c r="T120">
        <f t="shared" si="5"/>
        <v>18.100000000000001</v>
      </c>
    </row>
    <row r="121" spans="1:20" x14ac:dyDescent="0.3">
      <c r="A121" s="3">
        <v>43971</v>
      </c>
      <c r="B121">
        <v>5003730</v>
      </c>
      <c r="C121">
        <v>329326</v>
      </c>
      <c r="D121">
        <v>1850441</v>
      </c>
      <c r="E121">
        <v>2823963</v>
      </c>
      <c r="F121">
        <v>103028</v>
      </c>
      <c r="G121">
        <v>4885</v>
      </c>
      <c r="H121">
        <v>58185</v>
      </c>
      <c r="I121">
        <v>6.58</v>
      </c>
      <c r="J121">
        <v>36.979999999999997</v>
      </c>
      <c r="K121">
        <v>17.8</v>
      </c>
      <c r="L121">
        <v>187</v>
      </c>
      <c r="O121">
        <v>1850441</v>
      </c>
      <c r="P121">
        <f t="shared" si="3"/>
        <v>1850441</v>
      </c>
      <c r="Q121">
        <v>58185</v>
      </c>
      <c r="R121">
        <f t="shared" si="4"/>
        <v>58185</v>
      </c>
      <c r="S121">
        <v>17.8</v>
      </c>
      <c r="T121">
        <f t="shared" si="5"/>
        <v>17.8</v>
      </c>
    </row>
    <row r="122" spans="1:20" x14ac:dyDescent="0.3">
      <c r="A122" s="3">
        <v>43972</v>
      </c>
      <c r="B122">
        <v>5110064</v>
      </c>
      <c r="C122">
        <v>334112</v>
      </c>
      <c r="D122">
        <v>1900768</v>
      </c>
      <c r="E122">
        <v>2875184</v>
      </c>
      <c r="F122">
        <v>106438</v>
      </c>
      <c r="G122">
        <v>4786</v>
      </c>
      <c r="H122">
        <v>50327</v>
      </c>
      <c r="I122">
        <v>6.54</v>
      </c>
      <c r="J122">
        <v>37.200000000000003</v>
      </c>
      <c r="K122">
        <v>17.579999999999998</v>
      </c>
      <c r="L122">
        <v>187</v>
      </c>
      <c r="O122">
        <v>1900768</v>
      </c>
      <c r="P122">
        <f t="shared" si="3"/>
        <v>1900768</v>
      </c>
      <c r="Q122">
        <v>50327</v>
      </c>
      <c r="R122">
        <f t="shared" si="4"/>
        <v>50327</v>
      </c>
      <c r="S122">
        <v>17.579999999999998</v>
      </c>
      <c r="T122">
        <f t="shared" si="5"/>
        <v>17.579999999999998</v>
      </c>
    </row>
    <row r="123" spans="1:20" x14ac:dyDescent="0.3">
      <c r="A123" s="3">
        <v>43973</v>
      </c>
      <c r="B123">
        <v>5216964</v>
      </c>
      <c r="C123">
        <v>339396</v>
      </c>
      <c r="D123">
        <v>2008541</v>
      </c>
      <c r="E123">
        <v>2869027</v>
      </c>
      <c r="F123">
        <v>106900</v>
      </c>
      <c r="G123">
        <v>5284</v>
      </c>
      <c r="H123">
        <v>107773</v>
      </c>
      <c r="I123">
        <v>6.51</v>
      </c>
      <c r="J123">
        <v>38.5</v>
      </c>
      <c r="K123">
        <v>16.899999999999999</v>
      </c>
      <c r="L123">
        <v>187</v>
      </c>
      <c r="O123">
        <v>2008541</v>
      </c>
      <c r="P123">
        <f t="shared" si="3"/>
        <v>2008541</v>
      </c>
      <c r="Q123">
        <v>107773</v>
      </c>
      <c r="R123">
        <f t="shared" si="4"/>
        <v>107773</v>
      </c>
      <c r="S123">
        <v>16.899999999999999</v>
      </c>
      <c r="T123">
        <f t="shared" si="5"/>
        <v>16.899999999999999</v>
      </c>
    </row>
    <row r="124" spans="1:20" x14ac:dyDescent="0.3">
      <c r="A124" s="3">
        <v>43974</v>
      </c>
      <c r="B124">
        <v>5322253</v>
      </c>
      <c r="C124">
        <v>343385</v>
      </c>
      <c r="D124">
        <v>2062802</v>
      </c>
      <c r="E124">
        <v>2916066</v>
      </c>
      <c r="F124">
        <v>105289</v>
      </c>
      <c r="G124">
        <v>3989</v>
      </c>
      <c r="H124">
        <v>54261</v>
      </c>
      <c r="I124">
        <v>6.45</v>
      </c>
      <c r="J124">
        <v>38.76</v>
      </c>
      <c r="K124">
        <v>16.649999999999999</v>
      </c>
      <c r="L124">
        <v>187</v>
      </c>
      <c r="O124">
        <v>2062802</v>
      </c>
      <c r="P124">
        <f t="shared" si="3"/>
        <v>2062802</v>
      </c>
      <c r="Q124">
        <v>54261</v>
      </c>
      <c r="R124">
        <f t="shared" si="4"/>
        <v>54261</v>
      </c>
      <c r="S124">
        <v>16.649999999999999</v>
      </c>
      <c r="T124">
        <f t="shared" si="5"/>
        <v>16.649999999999999</v>
      </c>
    </row>
    <row r="125" spans="1:20" x14ac:dyDescent="0.3">
      <c r="A125" s="3">
        <v>43975</v>
      </c>
      <c r="B125">
        <v>5417579</v>
      </c>
      <c r="C125">
        <v>346525</v>
      </c>
      <c r="D125">
        <v>2117555</v>
      </c>
      <c r="E125">
        <v>2953499</v>
      </c>
      <c r="F125">
        <v>95326</v>
      </c>
      <c r="G125">
        <v>3140</v>
      </c>
      <c r="H125">
        <v>54753</v>
      </c>
      <c r="I125">
        <v>6.4</v>
      </c>
      <c r="J125">
        <v>39.090000000000003</v>
      </c>
      <c r="K125">
        <v>16.36</v>
      </c>
      <c r="L125">
        <v>187</v>
      </c>
      <c r="O125">
        <v>2117555</v>
      </c>
      <c r="P125">
        <f t="shared" si="3"/>
        <v>2117555</v>
      </c>
      <c r="Q125">
        <v>54753</v>
      </c>
      <c r="R125">
        <f t="shared" si="4"/>
        <v>54753</v>
      </c>
      <c r="S125">
        <v>16.36</v>
      </c>
      <c r="T125">
        <f t="shared" si="5"/>
        <v>16.36</v>
      </c>
    </row>
    <row r="126" spans="1:20" x14ac:dyDescent="0.3">
      <c r="A126" s="3">
        <v>43976</v>
      </c>
      <c r="B126">
        <v>5504542</v>
      </c>
      <c r="C126">
        <v>347703</v>
      </c>
      <c r="D126">
        <v>2180605</v>
      </c>
      <c r="E126">
        <v>2976234</v>
      </c>
      <c r="F126">
        <v>87335</v>
      </c>
      <c r="G126">
        <v>1178</v>
      </c>
      <c r="H126">
        <v>63050</v>
      </c>
      <c r="I126">
        <v>6.32</v>
      </c>
      <c r="J126">
        <v>39.61</v>
      </c>
      <c r="K126">
        <v>15.95</v>
      </c>
      <c r="L126">
        <v>187</v>
      </c>
      <c r="O126">
        <v>2180605</v>
      </c>
      <c r="P126">
        <f t="shared" si="3"/>
        <v>2180605</v>
      </c>
      <c r="Q126">
        <v>63050</v>
      </c>
      <c r="R126">
        <f t="shared" si="4"/>
        <v>63050</v>
      </c>
      <c r="S126">
        <v>15.95</v>
      </c>
      <c r="T126">
        <f t="shared" si="5"/>
        <v>15.95</v>
      </c>
    </row>
    <row r="127" spans="1:20" x14ac:dyDescent="0.3">
      <c r="A127" s="3">
        <v>43977</v>
      </c>
      <c r="B127">
        <v>5597064</v>
      </c>
      <c r="C127">
        <v>351906</v>
      </c>
      <c r="D127">
        <v>2235118</v>
      </c>
      <c r="E127">
        <v>3010040</v>
      </c>
      <c r="F127">
        <v>92742</v>
      </c>
      <c r="G127">
        <v>4203</v>
      </c>
      <c r="H127">
        <v>54513</v>
      </c>
      <c r="I127">
        <v>6.29</v>
      </c>
      <c r="J127">
        <v>39.93</v>
      </c>
      <c r="K127">
        <v>15.74</v>
      </c>
      <c r="L127">
        <v>187</v>
      </c>
      <c r="O127">
        <v>2235118</v>
      </c>
      <c r="P127">
        <f t="shared" si="3"/>
        <v>2235118</v>
      </c>
      <c r="Q127">
        <v>54513</v>
      </c>
      <c r="R127">
        <f t="shared" si="4"/>
        <v>54513</v>
      </c>
      <c r="S127">
        <v>15.74</v>
      </c>
      <c r="T127">
        <f t="shared" si="5"/>
        <v>15.74</v>
      </c>
    </row>
    <row r="128" spans="1:20" x14ac:dyDescent="0.3">
      <c r="A128" s="3">
        <v>43978</v>
      </c>
      <c r="B128">
        <v>5699664</v>
      </c>
      <c r="C128">
        <v>357119</v>
      </c>
      <c r="D128">
        <v>2297613</v>
      </c>
      <c r="E128">
        <v>3044932</v>
      </c>
      <c r="F128">
        <v>102600</v>
      </c>
      <c r="G128">
        <v>5213</v>
      </c>
      <c r="H128">
        <v>62495</v>
      </c>
      <c r="I128">
        <v>6.27</v>
      </c>
      <c r="J128">
        <v>40.31</v>
      </c>
      <c r="K128">
        <v>15.54</v>
      </c>
      <c r="L128">
        <v>187</v>
      </c>
      <c r="O128">
        <v>2297613</v>
      </c>
      <c r="P128">
        <f t="shared" si="3"/>
        <v>2297613</v>
      </c>
      <c r="Q128">
        <v>62495</v>
      </c>
      <c r="R128">
        <f t="shared" si="4"/>
        <v>62495</v>
      </c>
      <c r="S128">
        <v>15.54</v>
      </c>
      <c r="T128">
        <f t="shared" si="5"/>
        <v>15.54</v>
      </c>
    </row>
    <row r="129" spans="1:20" x14ac:dyDescent="0.3">
      <c r="A129" s="3">
        <v>43979</v>
      </c>
      <c r="B129">
        <v>5818978</v>
      </c>
      <c r="C129">
        <v>361820</v>
      </c>
      <c r="D129">
        <v>2363746</v>
      </c>
      <c r="E129">
        <v>3093412</v>
      </c>
      <c r="F129">
        <v>119314</v>
      </c>
      <c r="G129">
        <v>4701</v>
      </c>
      <c r="H129">
        <v>66133</v>
      </c>
      <c r="I129">
        <v>6.22</v>
      </c>
      <c r="J129">
        <v>40.619999999999997</v>
      </c>
      <c r="K129">
        <v>15.31</v>
      </c>
      <c r="L129">
        <v>187</v>
      </c>
      <c r="O129">
        <v>2363746</v>
      </c>
      <c r="P129">
        <f t="shared" si="3"/>
        <v>2363746</v>
      </c>
      <c r="Q129">
        <v>66133</v>
      </c>
      <c r="R129">
        <f t="shared" si="4"/>
        <v>66133</v>
      </c>
      <c r="S129">
        <v>15.31</v>
      </c>
      <c r="T129">
        <f t="shared" si="5"/>
        <v>15.31</v>
      </c>
    </row>
    <row r="130" spans="1:20" x14ac:dyDescent="0.3">
      <c r="A130" s="3">
        <v>43980</v>
      </c>
      <c r="B130">
        <v>5940145</v>
      </c>
      <c r="C130">
        <v>366562</v>
      </c>
      <c r="D130">
        <v>2440127</v>
      </c>
      <c r="E130">
        <v>3133456</v>
      </c>
      <c r="F130">
        <v>121167</v>
      </c>
      <c r="G130">
        <v>4742</v>
      </c>
      <c r="H130">
        <v>76381</v>
      </c>
      <c r="I130">
        <v>6.17</v>
      </c>
      <c r="J130">
        <v>41.08</v>
      </c>
      <c r="K130">
        <v>15.02</v>
      </c>
      <c r="L130">
        <v>187</v>
      </c>
      <c r="O130">
        <v>2440127</v>
      </c>
      <c r="P130">
        <f t="shared" si="3"/>
        <v>2440127</v>
      </c>
      <c r="Q130">
        <v>76381</v>
      </c>
      <c r="R130">
        <f t="shared" si="4"/>
        <v>76381</v>
      </c>
      <c r="S130">
        <v>15.02</v>
      </c>
      <c r="T130">
        <f t="shared" si="5"/>
        <v>15.02</v>
      </c>
    </row>
    <row r="131" spans="1:20" x14ac:dyDescent="0.3">
      <c r="A131" s="3">
        <v>43981</v>
      </c>
      <c r="B131">
        <v>6077978</v>
      </c>
      <c r="C131">
        <v>370718</v>
      </c>
      <c r="D131">
        <v>2509981</v>
      </c>
      <c r="E131">
        <v>3197279</v>
      </c>
      <c r="F131">
        <v>137833</v>
      </c>
      <c r="G131">
        <v>4156</v>
      </c>
      <c r="H131">
        <v>69854</v>
      </c>
      <c r="I131">
        <v>6.1</v>
      </c>
      <c r="J131">
        <v>41.3</v>
      </c>
      <c r="K131">
        <v>14.77</v>
      </c>
      <c r="L131">
        <v>187</v>
      </c>
      <c r="O131">
        <v>2509981</v>
      </c>
      <c r="P131">
        <f t="shared" ref="P131:P189" si="6">IF(O131&gt;$D$198,$D$198,O131)</f>
        <v>2509981</v>
      </c>
      <c r="Q131">
        <v>69854</v>
      </c>
      <c r="R131">
        <f t="shared" ref="R131:R189" si="7">IF(Q131&gt;$H$198,$H$198,Q131)</f>
        <v>69854</v>
      </c>
      <c r="S131">
        <v>14.77</v>
      </c>
      <c r="T131">
        <f t="shared" ref="T131:T189" si="8">IF(S131&gt;$K$198,$K$198,S131)</f>
        <v>14.77</v>
      </c>
    </row>
    <row r="132" spans="1:20" x14ac:dyDescent="0.3">
      <c r="A132" s="3">
        <v>43982</v>
      </c>
      <c r="B132">
        <v>6185530</v>
      </c>
      <c r="C132">
        <v>373606</v>
      </c>
      <c r="D132">
        <v>2585589</v>
      </c>
      <c r="E132">
        <v>3226335</v>
      </c>
      <c r="F132">
        <v>107552</v>
      </c>
      <c r="G132">
        <v>2888</v>
      </c>
      <c r="H132">
        <v>75608</v>
      </c>
      <c r="I132">
        <v>6.04</v>
      </c>
      <c r="J132">
        <v>41.8</v>
      </c>
      <c r="K132">
        <v>14.45</v>
      </c>
      <c r="L132">
        <v>187</v>
      </c>
      <c r="O132">
        <v>2585589</v>
      </c>
      <c r="P132">
        <f t="shared" si="6"/>
        <v>2585589</v>
      </c>
      <c r="Q132">
        <v>75608</v>
      </c>
      <c r="R132">
        <f t="shared" si="7"/>
        <v>75608</v>
      </c>
      <c r="S132">
        <v>14.45</v>
      </c>
      <c r="T132">
        <f t="shared" si="8"/>
        <v>14.45</v>
      </c>
    </row>
    <row r="133" spans="1:20" x14ac:dyDescent="0.3">
      <c r="A133" s="3">
        <v>43983</v>
      </c>
      <c r="B133">
        <v>6280725</v>
      </c>
      <c r="C133">
        <v>376674</v>
      </c>
      <c r="D133">
        <v>2639599</v>
      </c>
      <c r="E133">
        <v>3264452</v>
      </c>
      <c r="F133">
        <v>95195</v>
      </c>
      <c r="G133">
        <v>3068</v>
      </c>
      <c r="H133">
        <v>54010</v>
      </c>
      <c r="I133">
        <v>6</v>
      </c>
      <c r="J133">
        <v>42.03</v>
      </c>
      <c r="K133">
        <v>14.27</v>
      </c>
      <c r="L133">
        <v>187</v>
      </c>
      <c r="O133">
        <v>2639599</v>
      </c>
      <c r="P133">
        <f t="shared" si="6"/>
        <v>2639599</v>
      </c>
      <c r="Q133">
        <v>54010</v>
      </c>
      <c r="R133">
        <f t="shared" si="7"/>
        <v>54010</v>
      </c>
      <c r="S133">
        <v>14.27</v>
      </c>
      <c r="T133">
        <f t="shared" si="8"/>
        <v>14.27</v>
      </c>
    </row>
    <row r="134" spans="1:20" x14ac:dyDescent="0.3">
      <c r="A134" s="3">
        <v>43984</v>
      </c>
      <c r="B134">
        <v>6401536</v>
      </c>
      <c r="C134">
        <v>381497</v>
      </c>
      <c r="D134">
        <v>2743083</v>
      </c>
      <c r="E134">
        <v>3276956</v>
      </c>
      <c r="F134">
        <v>121577</v>
      </c>
      <c r="G134">
        <v>4823</v>
      </c>
      <c r="H134">
        <v>103484</v>
      </c>
      <c r="I134">
        <v>5.96</v>
      </c>
      <c r="J134">
        <v>42.85</v>
      </c>
      <c r="K134">
        <v>13.91</v>
      </c>
      <c r="L134">
        <v>187</v>
      </c>
      <c r="O134">
        <v>2743083</v>
      </c>
      <c r="P134">
        <f t="shared" si="6"/>
        <v>2743083</v>
      </c>
      <c r="Q134">
        <v>103484</v>
      </c>
      <c r="R134">
        <f t="shared" si="7"/>
        <v>103484</v>
      </c>
      <c r="S134">
        <v>13.91</v>
      </c>
      <c r="T134">
        <f t="shared" si="8"/>
        <v>13.91</v>
      </c>
    </row>
    <row r="135" spans="1:20" x14ac:dyDescent="0.3">
      <c r="A135" s="3">
        <v>43985</v>
      </c>
      <c r="B135">
        <v>6520924</v>
      </c>
      <c r="C135">
        <v>387069</v>
      </c>
      <c r="D135">
        <v>2821430</v>
      </c>
      <c r="E135">
        <v>3312425</v>
      </c>
      <c r="F135">
        <v>119389</v>
      </c>
      <c r="G135">
        <v>5572</v>
      </c>
      <c r="H135">
        <v>78347</v>
      </c>
      <c r="I135">
        <v>5.94</v>
      </c>
      <c r="J135">
        <v>43.27</v>
      </c>
      <c r="K135">
        <v>13.72</v>
      </c>
      <c r="L135">
        <v>187</v>
      </c>
      <c r="O135">
        <v>2821430</v>
      </c>
      <c r="P135">
        <f t="shared" si="6"/>
        <v>2821430</v>
      </c>
      <c r="Q135">
        <v>78347</v>
      </c>
      <c r="R135">
        <f t="shared" si="7"/>
        <v>78347</v>
      </c>
      <c r="S135">
        <v>13.72</v>
      </c>
      <c r="T135">
        <f t="shared" si="8"/>
        <v>13.72</v>
      </c>
    </row>
    <row r="136" spans="1:20" x14ac:dyDescent="0.3">
      <c r="A136" s="3">
        <v>43986</v>
      </c>
      <c r="B136">
        <v>6647861</v>
      </c>
      <c r="C136">
        <v>392218</v>
      </c>
      <c r="D136">
        <v>2890776</v>
      </c>
      <c r="E136">
        <v>3364867</v>
      </c>
      <c r="F136">
        <v>126937</v>
      </c>
      <c r="G136">
        <v>5149</v>
      </c>
      <c r="H136">
        <v>69346</v>
      </c>
      <c r="I136">
        <v>5.9</v>
      </c>
      <c r="J136">
        <v>43.48</v>
      </c>
      <c r="K136">
        <v>13.57</v>
      </c>
      <c r="L136">
        <v>187</v>
      </c>
      <c r="O136">
        <v>2890776</v>
      </c>
      <c r="P136">
        <f t="shared" si="6"/>
        <v>2890776</v>
      </c>
      <c r="Q136">
        <v>69346</v>
      </c>
      <c r="R136">
        <f t="shared" si="7"/>
        <v>69346</v>
      </c>
      <c r="S136">
        <v>13.57</v>
      </c>
      <c r="T136">
        <f t="shared" si="8"/>
        <v>13.57</v>
      </c>
    </row>
    <row r="137" spans="1:20" x14ac:dyDescent="0.3">
      <c r="A137" s="3">
        <v>43987</v>
      </c>
      <c r="B137">
        <v>6778724</v>
      </c>
      <c r="C137">
        <v>396994</v>
      </c>
      <c r="D137">
        <v>2959037</v>
      </c>
      <c r="E137">
        <v>3422693</v>
      </c>
      <c r="F137">
        <v>130863</v>
      </c>
      <c r="G137">
        <v>4776</v>
      </c>
      <c r="H137">
        <v>68261</v>
      </c>
      <c r="I137">
        <v>5.86</v>
      </c>
      <c r="J137">
        <v>43.65</v>
      </c>
      <c r="K137">
        <v>13.42</v>
      </c>
      <c r="L137">
        <v>187</v>
      </c>
      <c r="O137">
        <v>2959037</v>
      </c>
      <c r="P137">
        <f t="shared" si="6"/>
        <v>2959037</v>
      </c>
      <c r="Q137">
        <v>68261</v>
      </c>
      <c r="R137">
        <f t="shared" si="7"/>
        <v>68261</v>
      </c>
      <c r="S137">
        <v>13.42</v>
      </c>
      <c r="T137">
        <f t="shared" si="8"/>
        <v>13.42</v>
      </c>
    </row>
    <row r="138" spans="1:20" x14ac:dyDescent="0.3">
      <c r="A138" s="3">
        <v>43988</v>
      </c>
      <c r="B138">
        <v>6914666</v>
      </c>
      <c r="C138">
        <v>400875</v>
      </c>
      <c r="D138">
        <v>3030214</v>
      </c>
      <c r="E138">
        <v>3483577</v>
      </c>
      <c r="F138">
        <v>135942</v>
      </c>
      <c r="G138">
        <v>3881</v>
      </c>
      <c r="H138">
        <v>71177</v>
      </c>
      <c r="I138">
        <v>5.8</v>
      </c>
      <c r="J138">
        <v>43.82</v>
      </c>
      <c r="K138">
        <v>13.23</v>
      </c>
      <c r="L138">
        <v>187</v>
      </c>
      <c r="O138">
        <v>3030214</v>
      </c>
      <c r="P138">
        <f t="shared" si="6"/>
        <v>3030214</v>
      </c>
      <c r="Q138">
        <v>71177</v>
      </c>
      <c r="R138">
        <f t="shared" si="7"/>
        <v>71177</v>
      </c>
      <c r="S138">
        <v>13.23</v>
      </c>
      <c r="T138">
        <f t="shared" si="8"/>
        <v>13.23</v>
      </c>
    </row>
    <row r="139" spans="1:20" x14ac:dyDescent="0.3">
      <c r="A139" s="3">
        <v>43989</v>
      </c>
      <c r="B139">
        <v>7026925</v>
      </c>
      <c r="C139">
        <v>403617</v>
      </c>
      <c r="D139">
        <v>3084718</v>
      </c>
      <c r="E139">
        <v>3538590</v>
      </c>
      <c r="F139">
        <v>112259</v>
      </c>
      <c r="G139">
        <v>2742</v>
      </c>
      <c r="H139">
        <v>54504</v>
      </c>
      <c r="I139">
        <v>5.74</v>
      </c>
      <c r="J139">
        <v>43.9</v>
      </c>
      <c r="K139">
        <v>13.08</v>
      </c>
      <c r="L139">
        <v>187</v>
      </c>
      <c r="O139">
        <v>3084718</v>
      </c>
      <c r="P139">
        <f t="shared" si="6"/>
        <v>3084718</v>
      </c>
      <c r="Q139">
        <v>54504</v>
      </c>
      <c r="R139">
        <f t="shared" si="7"/>
        <v>54504</v>
      </c>
      <c r="S139">
        <v>13.08</v>
      </c>
      <c r="T139">
        <f t="shared" si="8"/>
        <v>13.08</v>
      </c>
    </row>
    <row r="140" spans="1:20" x14ac:dyDescent="0.3">
      <c r="A140" s="3">
        <v>43990</v>
      </c>
      <c r="B140">
        <v>7129150</v>
      </c>
      <c r="C140">
        <v>407314</v>
      </c>
      <c r="D140">
        <v>3235640</v>
      </c>
      <c r="E140">
        <v>3486196</v>
      </c>
      <c r="F140">
        <v>102225</v>
      </c>
      <c r="G140">
        <v>3697</v>
      </c>
      <c r="H140">
        <v>150922</v>
      </c>
      <c r="I140">
        <v>5.71</v>
      </c>
      <c r="J140">
        <v>45.39</v>
      </c>
      <c r="K140">
        <v>12.59</v>
      </c>
      <c r="L140">
        <v>187</v>
      </c>
      <c r="O140">
        <v>3235640</v>
      </c>
      <c r="P140">
        <f t="shared" si="6"/>
        <v>3235640</v>
      </c>
      <c r="Q140">
        <v>150922</v>
      </c>
      <c r="R140">
        <f t="shared" si="7"/>
        <v>150922</v>
      </c>
      <c r="S140">
        <v>12.59</v>
      </c>
      <c r="T140">
        <f t="shared" si="8"/>
        <v>12.59</v>
      </c>
    </row>
    <row r="141" spans="1:20" x14ac:dyDescent="0.3">
      <c r="A141" s="3">
        <v>43991</v>
      </c>
      <c r="B141">
        <v>7253492</v>
      </c>
      <c r="C141">
        <v>412236</v>
      </c>
      <c r="D141">
        <v>3317121</v>
      </c>
      <c r="E141">
        <v>3524135</v>
      </c>
      <c r="F141">
        <v>124342</v>
      </c>
      <c r="G141">
        <v>4922</v>
      </c>
      <c r="H141">
        <v>81481</v>
      </c>
      <c r="I141">
        <v>5.68</v>
      </c>
      <c r="J141">
        <v>45.73</v>
      </c>
      <c r="K141">
        <v>12.43</v>
      </c>
      <c r="L141">
        <v>187</v>
      </c>
      <c r="O141">
        <v>3317121</v>
      </c>
      <c r="P141">
        <f t="shared" si="6"/>
        <v>3317121</v>
      </c>
      <c r="Q141">
        <v>81481</v>
      </c>
      <c r="R141">
        <f t="shared" si="7"/>
        <v>81481</v>
      </c>
      <c r="S141">
        <v>12.43</v>
      </c>
      <c r="T141">
        <f t="shared" si="8"/>
        <v>12.43</v>
      </c>
    </row>
    <row r="142" spans="1:20" x14ac:dyDescent="0.3">
      <c r="A142" s="3">
        <v>43992</v>
      </c>
      <c r="B142">
        <v>7387517</v>
      </c>
      <c r="C142">
        <v>417441</v>
      </c>
      <c r="D142">
        <v>3395154</v>
      </c>
      <c r="E142">
        <v>3574922</v>
      </c>
      <c r="F142">
        <v>134025</v>
      </c>
      <c r="G142">
        <v>5205</v>
      </c>
      <c r="H142">
        <v>78033</v>
      </c>
      <c r="I142">
        <v>5.65</v>
      </c>
      <c r="J142">
        <v>45.96</v>
      </c>
      <c r="K142">
        <v>12.3</v>
      </c>
      <c r="L142">
        <v>187</v>
      </c>
      <c r="O142">
        <v>3395154</v>
      </c>
      <c r="P142">
        <f t="shared" si="6"/>
        <v>3395154</v>
      </c>
      <c r="Q142">
        <v>78033</v>
      </c>
      <c r="R142">
        <f t="shared" si="7"/>
        <v>78033</v>
      </c>
      <c r="S142">
        <v>12.3</v>
      </c>
      <c r="T142">
        <f t="shared" si="8"/>
        <v>12.3</v>
      </c>
    </row>
    <row r="143" spans="1:20" x14ac:dyDescent="0.3">
      <c r="A143" s="3">
        <v>43993</v>
      </c>
      <c r="B143">
        <v>7525631</v>
      </c>
      <c r="C143">
        <v>422215</v>
      </c>
      <c r="D143">
        <v>3480121</v>
      </c>
      <c r="E143">
        <v>3623295</v>
      </c>
      <c r="F143">
        <v>138114</v>
      </c>
      <c r="G143">
        <v>4774</v>
      </c>
      <c r="H143">
        <v>84967</v>
      </c>
      <c r="I143">
        <v>5.61</v>
      </c>
      <c r="J143">
        <v>46.24</v>
      </c>
      <c r="K143">
        <v>12.13</v>
      </c>
      <c r="L143">
        <v>187</v>
      </c>
      <c r="O143">
        <v>3480121</v>
      </c>
      <c r="P143">
        <f t="shared" si="6"/>
        <v>3480121</v>
      </c>
      <c r="Q143">
        <v>84967</v>
      </c>
      <c r="R143">
        <f t="shared" si="7"/>
        <v>84967</v>
      </c>
      <c r="S143">
        <v>12.13</v>
      </c>
      <c r="T143">
        <f t="shared" si="8"/>
        <v>12.13</v>
      </c>
    </row>
    <row r="144" spans="1:20" x14ac:dyDescent="0.3">
      <c r="A144" s="3">
        <v>43994</v>
      </c>
      <c r="B144">
        <v>7654725</v>
      </c>
      <c r="C144">
        <v>426512</v>
      </c>
      <c r="D144">
        <v>3558933</v>
      </c>
      <c r="E144">
        <v>3669280</v>
      </c>
      <c r="F144">
        <v>129094</v>
      </c>
      <c r="G144">
        <v>4297</v>
      </c>
      <c r="H144">
        <v>78812</v>
      </c>
      <c r="I144">
        <v>5.57</v>
      </c>
      <c r="J144">
        <v>46.49</v>
      </c>
      <c r="K144">
        <v>11.98</v>
      </c>
      <c r="L144">
        <v>187</v>
      </c>
      <c r="O144">
        <v>3558933</v>
      </c>
      <c r="P144">
        <f t="shared" si="6"/>
        <v>3558933</v>
      </c>
      <c r="Q144">
        <v>78812</v>
      </c>
      <c r="R144">
        <f t="shared" si="7"/>
        <v>78812</v>
      </c>
      <c r="S144">
        <v>11.98</v>
      </c>
      <c r="T144">
        <f t="shared" si="8"/>
        <v>11.98</v>
      </c>
    </row>
    <row r="145" spans="1:20" x14ac:dyDescent="0.3">
      <c r="A145" s="3">
        <v>43995</v>
      </c>
      <c r="B145">
        <v>7790735</v>
      </c>
      <c r="C145">
        <v>430750</v>
      </c>
      <c r="D145">
        <v>3644048</v>
      </c>
      <c r="E145">
        <v>3715937</v>
      </c>
      <c r="F145">
        <v>136010</v>
      </c>
      <c r="G145">
        <v>4238</v>
      </c>
      <c r="H145">
        <v>85115</v>
      </c>
      <c r="I145">
        <v>5.53</v>
      </c>
      <c r="J145">
        <v>46.77</v>
      </c>
      <c r="K145">
        <v>11.82</v>
      </c>
      <c r="L145">
        <v>187</v>
      </c>
      <c r="O145">
        <v>3644048</v>
      </c>
      <c r="P145">
        <f t="shared" si="6"/>
        <v>3644048</v>
      </c>
      <c r="Q145">
        <v>85115</v>
      </c>
      <c r="R145">
        <f t="shared" si="7"/>
        <v>85115</v>
      </c>
      <c r="S145">
        <v>11.82</v>
      </c>
      <c r="T145">
        <f t="shared" si="8"/>
        <v>11.82</v>
      </c>
    </row>
    <row r="146" spans="1:20" x14ac:dyDescent="0.3">
      <c r="A146" s="3">
        <v>43996</v>
      </c>
      <c r="B146">
        <v>7924156</v>
      </c>
      <c r="C146">
        <v>434124</v>
      </c>
      <c r="D146">
        <v>3714006</v>
      </c>
      <c r="E146">
        <v>3776026</v>
      </c>
      <c r="F146">
        <v>133421</v>
      </c>
      <c r="G146">
        <v>3374</v>
      </c>
      <c r="H146">
        <v>69958</v>
      </c>
      <c r="I146">
        <v>5.48</v>
      </c>
      <c r="J146">
        <v>46.87</v>
      </c>
      <c r="K146">
        <v>11.69</v>
      </c>
      <c r="L146">
        <v>187</v>
      </c>
      <c r="O146">
        <v>3714006</v>
      </c>
      <c r="P146">
        <f t="shared" si="6"/>
        <v>3714006</v>
      </c>
      <c r="Q146">
        <v>69958</v>
      </c>
      <c r="R146">
        <f t="shared" si="7"/>
        <v>69958</v>
      </c>
      <c r="S146">
        <v>11.69</v>
      </c>
      <c r="T146">
        <f t="shared" si="8"/>
        <v>11.69</v>
      </c>
    </row>
    <row r="147" spans="1:20" x14ac:dyDescent="0.3">
      <c r="A147" s="3">
        <v>43997</v>
      </c>
      <c r="B147">
        <v>8043794</v>
      </c>
      <c r="C147">
        <v>437549</v>
      </c>
      <c r="D147">
        <v>3793406</v>
      </c>
      <c r="E147">
        <v>3812839</v>
      </c>
      <c r="F147">
        <v>119638</v>
      </c>
      <c r="G147">
        <v>3425</v>
      </c>
      <c r="H147">
        <v>79400</v>
      </c>
      <c r="I147">
        <v>5.44</v>
      </c>
      <c r="J147">
        <v>47.16</v>
      </c>
      <c r="K147">
        <v>11.53</v>
      </c>
      <c r="L147">
        <v>187</v>
      </c>
      <c r="O147">
        <v>3793406</v>
      </c>
      <c r="P147">
        <f t="shared" si="6"/>
        <v>3793406</v>
      </c>
      <c r="Q147">
        <v>79400</v>
      </c>
      <c r="R147">
        <f t="shared" si="7"/>
        <v>79400</v>
      </c>
      <c r="S147">
        <v>11.53</v>
      </c>
      <c r="T147">
        <f t="shared" si="8"/>
        <v>11.53</v>
      </c>
    </row>
    <row r="148" spans="1:20" x14ac:dyDescent="0.3">
      <c r="A148" s="3">
        <v>43998</v>
      </c>
      <c r="B148">
        <v>8185197</v>
      </c>
      <c r="C148">
        <v>444416</v>
      </c>
      <c r="D148">
        <v>3890800</v>
      </c>
      <c r="E148">
        <v>3849981</v>
      </c>
      <c r="F148">
        <v>141403</v>
      </c>
      <c r="G148">
        <v>6867</v>
      </c>
      <c r="H148">
        <v>97394</v>
      </c>
      <c r="I148">
        <v>5.43</v>
      </c>
      <c r="J148">
        <v>47.53</v>
      </c>
      <c r="K148">
        <v>11.42</v>
      </c>
      <c r="L148">
        <v>187</v>
      </c>
      <c r="O148">
        <v>3890800</v>
      </c>
      <c r="P148">
        <f t="shared" si="6"/>
        <v>3890800</v>
      </c>
      <c r="Q148">
        <v>97394</v>
      </c>
      <c r="R148">
        <f t="shared" si="7"/>
        <v>97394</v>
      </c>
      <c r="S148">
        <v>11.42</v>
      </c>
      <c r="T148">
        <f t="shared" si="8"/>
        <v>11.42</v>
      </c>
    </row>
    <row r="149" spans="1:20" x14ac:dyDescent="0.3">
      <c r="A149" s="3">
        <v>43999</v>
      </c>
      <c r="B149">
        <v>8327050</v>
      </c>
      <c r="C149">
        <v>449671</v>
      </c>
      <c r="D149">
        <v>4008201</v>
      </c>
      <c r="E149">
        <v>3869178</v>
      </c>
      <c r="F149">
        <v>141853</v>
      </c>
      <c r="G149">
        <v>5255</v>
      </c>
      <c r="H149">
        <v>117401</v>
      </c>
      <c r="I149">
        <v>5.4</v>
      </c>
      <c r="J149">
        <v>48.13</v>
      </c>
      <c r="K149">
        <v>11.22</v>
      </c>
      <c r="L149">
        <v>187</v>
      </c>
      <c r="O149">
        <v>4008201</v>
      </c>
      <c r="P149">
        <f t="shared" si="6"/>
        <v>4008201</v>
      </c>
      <c r="Q149">
        <v>117401</v>
      </c>
      <c r="R149">
        <f t="shared" si="7"/>
        <v>117401</v>
      </c>
      <c r="S149">
        <v>11.22</v>
      </c>
      <c r="T149">
        <f t="shared" si="8"/>
        <v>11.22</v>
      </c>
    </row>
    <row r="150" spans="1:20" x14ac:dyDescent="0.3">
      <c r="A150" s="3">
        <v>44000</v>
      </c>
      <c r="B150">
        <v>8466978</v>
      </c>
      <c r="C150">
        <v>454700</v>
      </c>
      <c r="D150">
        <v>4088826</v>
      </c>
      <c r="E150">
        <v>3923452</v>
      </c>
      <c r="F150">
        <v>139928</v>
      </c>
      <c r="G150">
        <v>5029</v>
      </c>
      <c r="H150">
        <v>80625</v>
      </c>
      <c r="I150">
        <v>5.37</v>
      </c>
      <c r="J150">
        <v>48.29</v>
      </c>
      <c r="K150">
        <v>11.12</v>
      </c>
      <c r="L150">
        <v>187</v>
      </c>
      <c r="O150">
        <v>4088826</v>
      </c>
      <c r="P150">
        <f t="shared" si="6"/>
        <v>4088826</v>
      </c>
      <c r="Q150">
        <v>80625</v>
      </c>
      <c r="R150">
        <f t="shared" si="7"/>
        <v>80625</v>
      </c>
      <c r="S150">
        <v>11.12</v>
      </c>
      <c r="T150">
        <f t="shared" si="8"/>
        <v>11.12</v>
      </c>
    </row>
    <row r="151" spans="1:20" x14ac:dyDescent="0.3">
      <c r="A151" s="3">
        <v>44001</v>
      </c>
      <c r="B151">
        <v>8647784</v>
      </c>
      <c r="C151">
        <v>460973</v>
      </c>
      <c r="D151">
        <v>4183298</v>
      </c>
      <c r="E151">
        <v>4003513</v>
      </c>
      <c r="F151">
        <v>180954</v>
      </c>
      <c r="G151">
        <v>6273</v>
      </c>
      <c r="H151">
        <v>94472</v>
      </c>
      <c r="I151">
        <v>5.33</v>
      </c>
      <c r="J151">
        <v>48.37</v>
      </c>
      <c r="K151">
        <v>11.02</v>
      </c>
      <c r="L151">
        <v>187</v>
      </c>
      <c r="O151">
        <v>4183298</v>
      </c>
      <c r="P151">
        <f t="shared" si="6"/>
        <v>4183298</v>
      </c>
      <c r="Q151">
        <v>94472</v>
      </c>
      <c r="R151">
        <f t="shared" si="7"/>
        <v>94472</v>
      </c>
      <c r="S151">
        <v>11.02</v>
      </c>
      <c r="T151">
        <f t="shared" si="8"/>
        <v>11.02</v>
      </c>
    </row>
    <row r="152" spans="1:20" x14ac:dyDescent="0.3">
      <c r="A152" s="3">
        <v>44002</v>
      </c>
      <c r="B152">
        <v>8805336</v>
      </c>
      <c r="C152">
        <v>465222</v>
      </c>
      <c r="D152">
        <v>4298603</v>
      </c>
      <c r="E152">
        <v>4041511</v>
      </c>
      <c r="F152">
        <v>157552</v>
      </c>
      <c r="G152">
        <v>4249</v>
      </c>
      <c r="H152">
        <v>115305</v>
      </c>
      <c r="I152">
        <v>5.28</v>
      </c>
      <c r="J152">
        <v>48.82</v>
      </c>
      <c r="K152">
        <v>10.82</v>
      </c>
      <c r="L152">
        <v>187</v>
      </c>
      <c r="O152">
        <v>4298603</v>
      </c>
      <c r="P152">
        <f t="shared" si="6"/>
        <v>4298603</v>
      </c>
      <c r="Q152">
        <v>115305</v>
      </c>
      <c r="R152">
        <f t="shared" si="7"/>
        <v>115305</v>
      </c>
      <c r="S152">
        <v>10.82</v>
      </c>
      <c r="T152">
        <f t="shared" si="8"/>
        <v>10.82</v>
      </c>
    </row>
    <row r="153" spans="1:20" x14ac:dyDescent="0.3">
      <c r="A153" s="3">
        <v>44003</v>
      </c>
      <c r="B153">
        <v>8933875</v>
      </c>
      <c r="C153">
        <v>469185</v>
      </c>
      <c r="D153">
        <v>4366875</v>
      </c>
      <c r="E153">
        <v>4097815</v>
      </c>
      <c r="F153">
        <v>128539</v>
      </c>
      <c r="G153">
        <v>3963</v>
      </c>
      <c r="H153">
        <v>68272</v>
      </c>
      <c r="I153">
        <v>5.25</v>
      </c>
      <c r="J153">
        <v>48.88</v>
      </c>
      <c r="K153">
        <v>10.74</v>
      </c>
      <c r="L153">
        <v>187</v>
      </c>
      <c r="O153">
        <v>4366875</v>
      </c>
      <c r="P153">
        <f t="shared" si="6"/>
        <v>4366875</v>
      </c>
      <c r="Q153">
        <v>68272</v>
      </c>
      <c r="R153">
        <f t="shared" si="7"/>
        <v>68272</v>
      </c>
      <c r="S153">
        <v>10.74</v>
      </c>
      <c r="T153">
        <f t="shared" si="8"/>
        <v>10.74</v>
      </c>
    </row>
    <row r="154" spans="1:20" x14ac:dyDescent="0.3">
      <c r="A154" s="3">
        <v>44004</v>
      </c>
      <c r="B154">
        <v>9071733</v>
      </c>
      <c r="C154">
        <v>472756</v>
      </c>
      <c r="D154">
        <v>4458093</v>
      </c>
      <c r="E154">
        <v>4140884</v>
      </c>
      <c r="F154">
        <v>137858</v>
      </c>
      <c r="G154">
        <v>3571</v>
      </c>
      <c r="H154">
        <v>91218</v>
      </c>
      <c r="I154">
        <v>5.21</v>
      </c>
      <c r="J154">
        <v>49.14</v>
      </c>
      <c r="K154">
        <v>10.6</v>
      </c>
      <c r="L154">
        <v>187</v>
      </c>
      <c r="O154">
        <v>4458093</v>
      </c>
      <c r="P154">
        <f t="shared" si="6"/>
        <v>4458093</v>
      </c>
      <c r="Q154">
        <v>91218</v>
      </c>
      <c r="R154">
        <f t="shared" si="7"/>
        <v>91218</v>
      </c>
      <c r="S154">
        <v>10.6</v>
      </c>
      <c r="T154">
        <f t="shared" si="8"/>
        <v>10.6</v>
      </c>
    </row>
    <row r="155" spans="1:20" x14ac:dyDescent="0.3">
      <c r="A155" s="3">
        <v>44005</v>
      </c>
      <c r="B155">
        <v>9237071</v>
      </c>
      <c r="C155">
        <v>478067</v>
      </c>
      <c r="D155">
        <v>4561696</v>
      </c>
      <c r="E155">
        <v>4197308</v>
      </c>
      <c r="F155">
        <v>165338</v>
      </c>
      <c r="G155">
        <v>5311</v>
      </c>
      <c r="H155">
        <v>103603</v>
      </c>
      <c r="I155">
        <v>5.18</v>
      </c>
      <c r="J155">
        <v>49.38</v>
      </c>
      <c r="K155">
        <v>10.48</v>
      </c>
      <c r="L155">
        <v>187</v>
      </c>
      <c r="O155">
        <v>4561696</v>
      </c>
      <c r="P155">
        <f t="shared" si="6"/>
        <v>4561696</v>
      </c>
      <c r="Q155">
        <v>103603</v>
      </c>
      <c r="R155">
        <f t="shared" si="7"/>
        <v>103603</v>
      </c>
      <c r="S155">
        <v>10.48</v>
      </c>
      <c r="T155">
        <f t="shared" si="8"/>
        <v>10.48</v>
      </c>
    </row>
    <row r="156" spans="1:20" x14ac:dyDescent="0.3">
      <c r="A156" s="3">
        <v>44006</v>
      </c>
      <c r="B156">
        <v>9408254</v>
      </c>
      <c r="C156">
        <v>483328</v>
      </c>
      <c r="D156">
        <v>4677005</v>
      </c>
      <c r="E156">
        <v>4247921</v>
      </c>
      <c r="F156">
        <v>171183</v>
      </c>
      <c r="G156">
        <v>5261</v>
      </c>
      <c r="H156">
        <v>115309</v>
      </c>
      <c r="I156">
        <v>5.14</v>
      </c>
      <c r="J156">
        <v>49.71</v>
      </c>
      <c r="K156">
        <v>10.33</v>
      </c>
      <c r="L156">
        <v>187</v>
      </c>
      <c r="O156">
        <v>4677005</v>
      </c>
      <c r="P156">
        <f t="shared" si="6"/>
        <v>4677005</v>
      </c>
      <c r="Q156">
        <v>115309</v>
      </c>
      <c r="R156">
        <f t="shared" si="7"/>
        <v>115309</v>
      </c>
      <c r="S156">
        <v>10.33</v>
      </c>
      <c r="T156">
        <f t="shared" si="8"/>
        <v>10.33</v>
      </c>
    </row>
    <row r="157" spans="1:20" x14ac:dyDescent="0.3">
      <c r="A157" s="3">
        <v>44007</v>
      </c>
      <c r="B157">
        <v>9586141</v>
      </c>
      <c r="C157">
        <v>489955</v>
      </c>
      <c r="D157">
        <v>4769458</v>
      </c>
      <c r="E157">
        <v>4326728</v>
      </c>
      <c r="F157">
        <v>177887</v>
      </c>
      <c r="G157">
        <v>6627</v>
      </c>
      <c r="H157">
        <v>92453</v>
      </c>
      <c r="I157">
        <v>5.1100000000000003</v>
      </c>
      <c r="J157">
        <v>49.75</v>
      </c>
      <c r="K157">
        <v>10.27</v>
      </c>
      <c r="L157">
        <v>187</v>
      </c>
      <c r="O157">
        <v>4769458</v>
      </c>
      <c r="P157">
        <f t="shared" si="6"/>
        <v>4769458</v>
      </c>
      <c r="Q157">
        <v>92453</v>
      </c>
      <c r="R157">
        <f t="shared" si="7"/>
        <v>92453</v>
      </c>
      <c r="S157">
        <v>10.27</v>
      </c>
      <c r="T157">
        <f t="shared" si="8"/>
        <v>10.27</v>
      </c>
    </row>
    <row r="158" spans="1:20" x14ac:dyDescent="0.3">
      <c r="A158" s="3">
        <v>44008</v>
      </c>
      <c r="B158">
        <v>9777487</v>
      </c>
      <c r="C158">
        <v>494782</v>
      </c>
      <c r="D158">
        <v>4875774</v>
      </c>
      <c r="E158">
        <v>4406931</v>
      </c>
      <c r="F158">
        <v>191346</v>
      </c>
      <c r="G158">
        <v>4827</v>
      </c>
      <c r="H158">
        <v>106316</v>
      </c>
      <c r="I158">
        <v>5.0599999999999996</v>
      </c>
      <c r="J158">
        <v>49.87</v>
      </c>
      <c r="K158">
        <v>10.15</v>
      </c>
      <c r="L158">
        <v>187</v>
      </c>
      <c r="O158">
        <v>4875774</v>
      </c>
      <c r="P158">
        <f t="shared" si="6"/>
        <v>4875774</v>
      </c>
      <c r="Q158">
        <v>106316</v>
      </c>
      <c r="R158">
        <f t="shared" si="7"/>
        <v>106316</v>
      </c>
      <c r="S158">
        <v>10.15</v>
      </c>
      <c r="T158">
        <f t="shared" si="8"/>
        <v>10.15</v>
      </c>
    </row>
    <row r="159" spans="1:20" x14ac:dyDescent="0.3">
      <c r="A159" s="3">
        <v>44009</v>
      </c>
      <c r="B159">
        <v>9955597</v>
      </c>
      <c r="C159">
        <v>499268</v>
      </c>
      <c r="D159">
        <v>4981808</v>
      </c>
      <c r="E159">
        <v>4474521</v>
      </c>
      <c r="F159">
        <v>178110</v>
      </c>
      <c r="G159">
        <v>4486</v>
      </c>
      <c r="H159">
        <v>106034</v>
      </c>
      <c r="I159">
        <v>5.01</v>
      </c>
      <c r="J159">
        <v>50.04</v>
      </c>
      <c r="K159">
        <v>10.02</v>
      </c>
      <c r="L159">
        <v>187</v>
      </c>
      <c r="O159">
        <v>4981808</v>
      </c>
      <c r="P159">
        <f t="shared" si="6"/>
        <v>4981808</v>
      </c>
      <c r="Q159">
        <v>106034</v>
      </c>
      <c r="R159">
        <f t="shared" si="7"/>
        <v>106034</v>
      </c>
      <c r="S159">
        <v>10.02</v>
      </c>
      <c r="T159">
        <f t="shared" si="8"/>
        <v>10.02</v>
      </c>
    </row>
    <row r="160" spans="1:20" x14ac:dyDescent="0.3">
      <c r="A160" s="3">
        <v>44010</v>
      </c>
      <c r="B160">
        <v>10117227</v>
      </c>
      <c r="C160">
        <v>502357</v>
      </c>
      <c r="D160">
        <v>5070592</v>
      </c>
      <c r="E160">
        <v>4544278</v>
      </c>
      <c r="F160">
        <v>162349</v>
      </c>
      <c r="G160">
        <v>3089</v>
      </c>
      <c r="H160">
        <v>88784</v>
      </c>
      <c r="I160">
        <v>4.97</v>
      </c>
      <c r="J160">
        <v>50.12</v>
      </c>
      <c r="K160">
        <v>9.91</v>
      </c>
      <c r="L160">
        <v>187</v>
      </c>
      <c r="O160">
        <v>5070592</v>
      </c>
      <c r="P160">
        <f t="shared" si="6"/>
        <v>5070592</v>
      </c>
      <c r="Q160">
        <v>88784</v>
      </c>
      <c r="R160">
        <f t="shared" si="7"/>
        <v>88784</v>
      </c>
      <c r="S160">
        <v>9.91</v>
      </c>
      <c r="T160">
        <f t="shared" si="8"/>
        <v>9.91</v>
      </c>
    </row>
    <row r="161" spans="1:20" x14ac:dyDescent="0.3">
      <c r="A161" s="3">
        <v>44011</v>
      </c>
      <c r="B161">
        <v>10275799</v>
      </c>
      <c r="C161">
        <v>506078</v>
      </c>
      <c r="D161">
        <v>5164494</v>
      </c>
      <c r="E161">
        <v>4605227</v>
      </c>
      <c r="F161">
        <v>158572</v>
      </c>
      <c r="G161">
        <v>3721</v>
      </c>
      <c r="H161">
        <v>93902</v>
      </c>
      <c r="I161">
        <v>4.92</v>
      </c>
      <c r="J161">
        <v>50.26</v>
      </c>
      <c r="K161">
        <v>9.8000000000000007</v>
      </c>
      <c r="L161">
        <v>187</v>
      </c>
      <c r="O161">
        <v>5164494</v>
      </c>
      <c r="P161">
        <f t="shared" si="6"/>
        <v>5164494</v>
      </c>
      <c r="Q161">
        <v>93902</v>
      </c>
      <c r="R161">
        <f t="shared" si="7"/>
        <v>93902</v>
      </c>
      <c r="S161">
        <v>9.8000000000000007</v>
      </c>
      <c r="T161">
        <f t="shared" si="8"/>
        <v>9.8000000000000007</v>
      </c>
    </row>
    <row r="162" spans="1:20" x14ac:dyDescent="0.3">
      <c r="A162" s="3">
        <v>44012</v>
      </c>
      <c r="B162">
        <v>10449697</v>
      </c>
      <c r="C162">
        <v>511210</v>
      </c>
      <c r="D162">
        <v>5281459</v>
      </c>
      <c r="E162">
        <v>4657028</v>
      </c>
      <c r="F162">
        <v>173898</v>
      </c>
      <c r="G162">
        <v>5132</v>
      </c>
      <c r="H162">
        <v>116965</v>
      </c>
      <c r="I162">
        <v>4.8899999999999997</v>
      </c>
      <c r="J162">
        <v>50.54</v>
      </c>
      <c r="K162">
        <v>9.68</v>
      </c>
      <c r="L162">
        <v>187</v>
      </c>
      <c r="O162">
        <v>5281459</v>
      </c>
      <c r="P162">
        <f t="shared" si="6"/>
        <v>5281459</v>
      </c>
      <c r="Q162">
        <v>116965</v>
      </c>
      <c r="R162">
        <f t="shared" si="7"/>
        <v>116965</v>
      </c>
      <c r="S162">
        <v>9.68</v>
      </c>
      <c r="T162">
        <f t="shared" si="8"/>
        <v>9.68</v>
      </c>
    </row>
    <row r="163" spans="1:20" x14ac:dyDescent="0.3">
      <c r="A163" s="3">
        <v>44013</v>
      </c>
      <c r="B163">
        <v>10667386</v>
      </c>
      <c r="C163">
        <v>516221</v>
      </c>
      <c r="D163">
        <v>5397083</v>
      </c>
      <c r="E163">
        <v>4754082</v>
      </c>
      <c r="F163">
        <v>217689</v>
      </c>
      <c r="G163">
        <v>5011</v>
      </c>
      <c r="H163">
        <v>115624</v>
      </c>
      <c r="I163">
        <v>4.84</v>
      </c>
      <c r="J163">
        <v>50.59</v>
      </c>
      <c r="K163">
        <v>9.56</v>
      </c>
      <c r="L163">
        <v>187</v>
      </c>
      <c r="O163">
        <v>5397083</v>
      </c>
      <c r="P163">
        <f t="shared" si="6"/>
        <v>5397083</v>
      </c>
      <c r="Q163">
        <v>115624</v>
      </c>
      <c r="R163">
        <f t="shared" si="7"/>
        <v>115624</v>
      </c>
      <c r="S163">
        <v>9.56</v>
      </c>
      <c r="T163">
        <f t="shared" si="8"/>
        <v>9.56</v>
      </c>
    </row>
    <row r="164" spans="1:20" x14ac:dyDescent="0.3">
      <c r="A164" s="3">
        <v>44014</v>
      </c>
      <c r="B164">
        <v>10875091</v>
      </c>
      <c r="C164">
        <v>521341</v>
      </c>
      <c r="D164">
        <v>5681477</v>
      </c>
      <c r="E164">
        <v>4672273</v>
      </c>
      <c r="F164">
        <v>207705</v>
      </c>
      <c r="G164">
        <v>5120</v>
      </c>
      <c r="H164">
        <v>284394</v>
      </c>
      <c r="I164">
        <v>4.79</v>
      </c>
      <c r="J164">
        <v>52.24</v>
      </c>
      <c r="K164">
        <v>9.18</v>
      </c>
      <c r="L164">
        <v>187</v>
      </c>
      <c r="O164">
        <v>5681477</v>
      </c>
      <c r="P164">
        <f t="shared" si="6"/>
        <v>5681477</v>
      </c>
      <c r="Q164">
        <v>284394</v>
      </c>
      <c r="R164">
        <f t="shared" si="7"/>
        <v>195533.25</v>
      </c>
      <c r="S164">
        <v>9.18</v>
      </c>
      <c r="T164">
        <f t="shared" si="8"/>
        <v>9.18</v>
      </c>
    </row>
    <row r="165" spans="1:20" x14ac:dyDescent="0.3">
      <c r="A165" s="3">
        <v>44015</v>
      </c>
      <c r="B165">
        <v>11078585</v>
      </c>
      <c r="C165">
        <v>526336</v>
      </c>
      <c r="D165">
        <v>5790942</v>
      </c>
      <c r="E165">
        <v>4761307</v>
      </c>
      <c r="F165">
        <v>203495</v>
      </c>
      <c r="G165">
        <v>4995</v>
      </c>
      <c r="H165">
        <v>109465</v>
      </c>
      <c r="I165">
        <v>4.75</v>
      </c>
      <c r="J165">
        <v>52.27</v>
      </c>
      <c r="K165">
        <v>9.09</v>
      </c>
      <c r="L165">
        <v>187</v>
      </c>
      <c r="O165">
        <v>5790942</v>
      </c>
      <c r="P165">
        <f t="shared" si="6"/>
        <v>5790942</v>
      </c>
      <c r="Q165">
        <v>109465</v>
      </c>
      <c r="R165">
        <f t="shared" si="7"/>
        <v>109465</v>
      </c>
      <c r="S165">
        <v>9.09</v>
      </c>
      <c r="T165">
        <f t="shared" si="8"/>
        <v>9.09</v>
      </c>
    </row>
    <row r="166" spans="1:20" x14ac:dyDescent="0.3">
      <c r="A166" s="3">
        <v>44016</v>
      </c>
      <c r="B166">
        <v>11272152</v>
      </c>
      <c r="C166">
        <v>530705</v>
      </c>
      <c r="D166">
        <v>5986375</v>
      </c>
      <c r="E166">
        <v>4755072</v>
      </c>
      <c r="F166">
        <v>193567</v>
      </c>
      <c r="G166">
        <v>4369</v>
      </c>
      <c r="H166">
        <v>195433</v>
      </c>
      <c r="I166">
        <v>4.71</v>
      </c>
      <c r="J166">
        <v>53.11</v>
      </c>
      <c r="K166">
        <v>8.8699999999999992</v>
      </c>
      <c r="L166">
        <v>187</v>
      </c>
      <c r="O166">
        <v>5986375</v>
      </c>
      <c r="P166">
        <f t="shared" si="6"/>
        <v>5986375</v>
      </c>
      <c r="Q166">
        <v>195433</v>
      </c>
      <c r="R166">
        <f t="shared" si="7"/>
        <v>195433</v>
      </c>
      <c r="S166">
        <v>8.8699999999999992</v>
      </c>
      <c r="T166">
        <f t="shared" si="8"/>
        <v>8.8699999999999992</v>
      </c>
    </row>
    <row r="167" spans="1:20" x14ac:dyDescent="0.3">
      <c r="A167" s="3">
        <v>44017</v>
      </c>
      <c r="B167">
        <v>11454847</v>
      </c>
      <c r="C167">
        <v>534150</v>
      </c>
      <c r="D167">
        <v>6105546</v>
      </c>
      <c r="E167">
        <v>4815151</v>
      </c>
      <c r="F167">
        <v>182695</v>
      </c>
      <c r="G167">
        <v>3445</v>
      </c>
      <c r="H167">
        <v>119171</v>
      </c>
      <c r="I167">
        <v>4.66</v>
      </c>
      <c r="J167">
        <v>53.3</v>
      </c>
      <c r="K167">
        <v>8.75</v>
      </c>
      <c r="L167">
        <v>187</v>
      </c>
      <c r="O167">
        <v>6105546</v>
      </c>
      <c r="P167">
        <f t="shared" si="6"/>
        <v>6105546</v>
      </c>
      <c r="Q167">
        <v>119171</v>
      </c>
      <c r="R167">
        <f t="shared" si="7"/>
        <v>119171</v>
      </c>
      <c r="S167">
        <v>8.75</v>
      </c>
      <c r="T167">
        <f t="shared" si="8"/>
        <v>8.75</v>
      </c>
    </row>
    <row r="168" spans="1:20" x14ac:dyDescent="0.3">
      <c r="A168" s="3">
        <v>44018</v>
      </c>
      <c r="B168">
        <v>11622190</v>
      </c>
      <c r="C168">
        <v>537947</v>
      </c>
      <c r="D168">
        <v>6228768</v>
      </c>
      <c r="E168">
        <v>4855475</v>
      </c>
      <c r="F168">
        <v>167343</v>
      </c>
      <c r="G168">
        <v>3797</v>
      </c>
      <c r="H168">
        <v>123222</v>
      </c>
      <c r="I168">
        <v>4.63</v>
      </c>
      <c r="J168">
        <v>53.59</v>
      </c>
      <c r="K168">
        <v>8.64</v>
      </c>
      <c r="L168">
        <v>187</v>
      </c>
      <c r="O168">
        <v>6228768</v>
      </c>
      <c r="P168">
        <f t="shared" si="6"/>
        <v>6228768</v>
      </c>
      <c r="Q168">
        <v>123222</v>
      </c>
      <c r="R168">
        <f t="shared" si="7"/>
        <v>123222</v>
      </c>
      <c r="S168">
        <v>8.64</v>
      </c>
      <c r="T168">
        <f t="shared" si="8"/>
        <v>8.64</v>
      </c>
    </row>
    <row r="169" spans="1:20" x14ac:dyDescent="0.3">
      <c r="A169" s="3">
        <v>44019</v>
      </c>
      <c r="B169">
        <v>11833034</v>
      </c>
      <c r="C169">
        <v>544054</v>
      </c>
      <c r="D169">
        <v>6373513</v>
      </c>
      <c r="E169">
        <v>4915467</v>
      </c>
      <c r="F169">
        <v>210844</v>
      </c>
      <c r="G169">
        <v>6107</v>
      </c>
      <c r="H169">
        <v>144745</v>
      </c>
      <c r="I169">
        <v>4.5999999999999996</v>
      </c>
      <c r="J169">
        <v>53.86</v>
      </c>
      <c r="K169">
        <v>8.5399999999999991</v>
      </c>
      <c r="L169">
        <v>187</v>
      </c>
      <c r="O169">
        <v>6373513</v>
      </c>
      <c r="P169">
        <f t="shared" si="6"/>
        <v>6373513</v>
      </c>
      <c r="Q169">
        <v>144745</v>
      </c>
      <c r="R169">
        <f t="shared" si="7"/>
        <v>144745</v>
      </c>
      <c r="S169">
        <v>8.5399999999999991</v>
      </c>
      <c r="T169">
        <f t="shared" si="8"/>
        <v>8.5399999999999991</v>
      </c>
    </row>
    <row r="170" spans="1:20" x14ac:dyDescent="0.3">
      <c r="A170" s="3">
        <v>44020</v>
      </c>
      <c r="B170">
        <v>12044836</v>
      </c>
      <c r="C170">
        <v>549373</v>
      </c>
      <c r="D170">
        <v>6531016</v>
      </c>
      <c r="E170">
        <v>4964447</v>
      </c>
      <c r="F170">
        <v>211802</v>
      </c>
      <c r="G170">
        <v>5319</v>
      </c>
      <c r="H170">
        <v>157503</v>
      </c>
      <c r="I170">
        <v>4.5599999999999996</v>
      </c>
      <c r="J170">
        <v>54.22</v>
      </c>
      <c r="K170">
        <v>8.41</v>
      </c>
      <c r="L170">
        <v>187</v>
      </c>
      <c r="O170">
        <v>6531016</v>
      </c>
      <c r="P170">
        <f t="shared" si="6"/>
        <v>6531016</v>
      </c>
      <c r="Q170">
        <v>157503</v>
      </c>
      <c r="R170">
        <f t="shared" si="7"/>
        <v>157503</v>
      </c>
      <c r="S170">
        <v>8.41</v>
      </c>
      <c r="T170">
        <f t="shared" si="8"/>
        <v>8.41</v>
      </c>
    </row>
    <row r="171" spans="1:20" x14ac:dyDescent="0.3">
      <c r="A171" s="3">
        <v>44021</v>
      </c>
      <c r="B171">
        <v>12273063</v>
      </c>
      <c r="C171">
        <v>554831</v>
      </c>
      <c r="D171">
        <v>6665237</v>
      </c>
      <c r="E171">
        <v>5052995</v>
      </c>
      <c r="F171">
        <v>228227</v>
      </c>
      <c r="G171">
        <v>5458</v>
      </c>
      <c r="H171">
        <v>134221</v>
      </c>
      <c r="I171">
        <v>4.5199999999999996</v>
      </c>
      <c r="J171">
        <v>54.31</v>
      </c>
      <c r="K171">
        <v>8.32</v>
      </c>
      <c r="L171">
        <v>187</v>
      </c>
      <c r="O171">
        <v>6665237</v>
      </c>
      <c r="P171">
        <f t="shared" si="6"/>
        <v>6665237</v>
      </c>
      <c r="Q171">
        <v>134221</v>
      </c>
      <c r="R171">
        <f t="shared" si="7"/>
        <v>134221</v>
      </c>
      <c r="S171">
        <v>8.32</v>
      </c>
      <c r="T171">
        <f t="shared" si="8"/>
        <v>8.32</v>
      </c>
    </row>
    <row r="172" spans="1:20" x14ac:dyDescent="0.3">
      <c r="A172" s="3">
        <v>44022</v>
      </c>
      <c r="B172">
        <v>12505640</v>
      </c>
      <c r="C172">
        <v>560142</v>
      </c>
      <c r="D172">
        <v>6804254</v>
      </c>
      <c r="E172">
        <v>5141244</v>
      </c>
      <c r="F172">
        <v>232577</v>
      </c>
      <c r="G172">
        <v>5311</v>
      </c>
      <c r="H172">
        <v>139017</v>
      </c>
      <c r="I172">
        <v>4.4800000000000004</v>
      </c>
      <c r="J172">
        <v>54.41</v>
      </c>
      <c r="K172">
        <v>8.23</v>
      </c>
      <c r="L172">
        <v>187</v>
      </c>
      <c r="O172">
        <v>6804254</v>
      </c>
      <c r="P172">
        <f t="shared" si="6"/>
        <v>6804254</v>
      </c>
      <c r="Q172">
        <v>139017</v>
      </c>
      <c r="R172">
        <f t="shared" si="7"/>
        <v>139017</v>
      </c>
      <c r="S172">
        <v>8.23</v>
      </c>
      <c r="T172">
        <f t="shared" si="8"/>
        <v>8.23</v>
      </c>
    </row>
    <row r="173" spans="1:20" x14ac:dyDescent="0.3">
      <c r="A173" s="3">
        <v>44023</v>
      </c>
      <c r="B173">
        <v>12721968</v>
      </c>
      <c r="C173">
        <v>565039</v>
      </c>
      <c r="D173">
        <v>6929711</v>
      </c>
      <c r="E173">
        <v>5227218</v>
      </c>
      <c r="F173">
        <v>216328</v>
      </c>
      <c r="G173">
        <v>4897</v>
      </c>
      <c r="H173">
        <v>125457</v>
      </c>
      <c r="I173">
        <v>4.4400000000000004</v>
      </c>
      <c r="J173">
        <v>54.47</v>
      </c>
      <c r="K173">
        <v>8.15</v>
      </c>
      <c r="L173">
        <v>187</v>
      </c>
      <c r="O173">
        <v>6929711</v>
      </c>
      <c r="P173">
        <f t="shared" si="6"/>
        <v>6929711</v>
      </c>
      <c r="Q173">
        <v>125457</v>
      </c>
      <c r="R173">
        <f t="shared" si="7"/>
        <v>125457</v>
      </c>
      <c r="S173">
        <v>8.15</v>
      </c>
      <c r="T173">
        <f t="shared" si="8"/>
        <v>8.15</v>
      </c>
    </row>
    <row r="174" spans="1:20" x14ac:dyDescent="0.3">
      <c r="A174" s="3">
        <v>44024</v>
      </c>
      <c r="B174">
        <v>12914636</v>
      </c>
      <c r="C174">
        <v>568993</v>
      </c>
      <c r="D174">
        <v>7041174</v>
      </c>
      <c r="E174">
        <v>5304469</v>
      </c>
      <c r="F174">
        <v>192668</v>
      </c>
      <c r="G174">
        <v>3954</v>
      </c>
      <c r="H174">
        <v>111463</v>
      </c>
      <c r="I174">
        <v>4.41</v>
      </c>
      <c r="J174">
        <v>54.52</v>
      </c>
      <c r="K174">
        <v>8.08</v>
      </c>
      <c r="L174">
        <v>187</v>
      </c>
      <c r="O174">
        <v>7041174</v>
      </c>
      <c r="P174">
        <f t="shared" si="6"/>
        <v>7041174</v>
      </c>
      <c r="Q174">
        <v>111463</v>
      </c>
      <c r="R174">
        <f t="shared" si="7"/>
        <v>111463</v>
      </c>
      <c r="S174">
        <v>8.08</v>
      </c>
      <c r="T174">
        <f t="shared" si="8"/>
        <v>8.08</v>
      </c>
    </row>
    <row r="175" spans="1:20" x14ac:dyDescent="0.3">
      <c r="A175" s="3">
        <v>44025</v>
      </c>
      <c r="B175">
        <v>13107415</v>
      </c>
      <c r="C175">
        <v>572808</v>
      </c>
      <c r="D175">
        <v>7181139</v>
      </c>
      <c r="E175">
        <v>5353468</v>
      </c>
      <c r="F175">
        <v>192779</v>
      </c>
      <c r="G175">
        <v>3815</v>
      </c>
      <c r="H175">
        <v>139965</v>
      </c>
      <c r="I175">
        <v>4.37</v>
      </c>
      <c r="J175">
        <v>54.79</v>
      </c>
      <c r="K175">
        <v>7.98</v>
      </c>
      <c r="L175">
        <v>187</v>
      </c>
      <c r="O175">
        <v>7181139</v>
      </c>
      <c r="P175">
        <f t="shared" si="6"/>
        <v>7181139</v>
      </c>
      <c r="Q175">
        <v>139965</v>
      </c>
      <c r="R175">
        <f t="shared" si="7"/>
        <v>139965</v>
      </c>
      <c r="S175">
        <v>7.98</v>
      </c>
      <c r="T175">
        <f t="shared" si="8"/>
        <v>7.98</v>
      </c>
    </row>
    <row r="176" spans="1:20" x14ac:dyDescent="0.3">
      <c r="A176" s="3">
        <v>44026</v>
      </c>
      <c r="B176">
        <v>13328867</v>
      </c>
      <c r="C176">
        <v>578468</v>
      </c>
      <c r="D176">
        <v>7322897</v>
      </c>
      <c r="E176">
        <v>5427502</v>
      </c>
      <c r="F176">
        <v>221452</v>
      </c>
      <c r="G176">
        <v>5660</v>
      </c>
      <c r="H176">
        <v>141758</v>
      </c>
      <c r="I176">
        <v>4.34</v>
      </c>
      <c r="J176">
        <v>54.94</v>
      </c>
      <c r="K176">
        <v>7.9</v>
      </c>
      <c r="L176">
        <v>187</v>
      </c>
      <c r="O176">
        <v>7322897</v>
      </c>
      <c r="P176">
        <f t="shared" si="6"/>
        <v>7322897</v>
      </c>
      <c r="Q176">
        <v>141758</v>
      </c>
      <c r="R176">
        <f t="shared" si="7"/>
        <v>141758</v>
      </c>
      <c r="S176">
        <v>7.9</v>
      </c>
      <c r="T176">
        <f t="shared" si="8"/>
        <v>7.9</v>
      </c>
    </row>
    <row r="177" spans="1:20" x14ac:dyDescent="0.3">
      <c r="A177" s="3">
        <v>44027</v>
      </c>
      <c r="B177">
        <v>13559984</v>
      </c>
      <c r="C177">
        <v>583961</v>
      </c>
      <c r="D177">
        <v>7482320</v>
      </c>
      <c r="E177">
        <v>5493703</v>
      </c>
      <c r="F177">
        <v>231122</v>
      </c>
      <c r="G177">
        <v>5493</v>
      </c>
      <c r="H177">
        <v>159423</v>
      </c>
      <c r="I177">
        <v>4.3099999999999996</v>
      </c>
      <c r="J177">
        <v>55.18</v>
      </c>
      <c r="K177">
        <v>7.8</v>
      </c>
      <c r="L177">
        <v>187</v>
      </c>
      <c r="O177">
        <v>7482320</v>
      </c>
      <c r="P177">
        <f t="shared" si="6"/>
        <v>7482320</v>
      </c>
      <c r="Q177">
        <v>159423</v>
      </c>
      <c r="R177">
        <f t="shared" si="7"/>
        <v>159423</v>
      </c>
      <c r="S177">
        <v>7.8</v>
      </c>
      <c r="T177">
        <f t="shared" si="8"/>
        <v>7.8</v>
      </c>
    </row>
    <row r="178" spans="1:20" x14ac:dyDescent="0.3">
      <c r="A178" s="3">
        <v>44028</v>
      </c>
      <c r="B178">
        <v>13812525</v>
      </c>
      <c r="C178">
        <v>589760</v>
      </c>
      <c r="D178">
        <v>7634241</v>
      </c>
      <c r="E178">
        <v>5588524</v>
      </c>
      <c r="F178">
        <v>252544</v>
      </c>
      <c r="G178">
        <v>5799</v>
      </c>
      <c r="H178">
        <v>151921</v>
      </c>
      <c r="I178">
        <v>4.2699999999999996</v>
      </c>
      <c r="J178">
        <v>55.27</v>
      </c>
      <c r="K178">
        <v>7.73</v>
      </c>
      <c r="L178">
        <v>187</v>
      </c>
      <c r="O178">
        <v>7634241</v>
      </c>
      <c r="P178">
        <f t="shared" si="6"/>
        <v>7634241</v>
      </c>
      <c r="Q178">
        <v>151921</v>
      </c>
      <c r="R178">
        <f t="shared" si="7"/>
        <v>151921</v>
      </c>
      <c r="S178">
        <v>7.73</v>
      </c>
      <c r="T178">
        <f t="shared" si="8"/>
        <v>7.73</v>
      </c>
    </row>
    <row r="179" spans="1:20" x14ac:dyDescent="0.3">
      <c r="A179" s="3">
        <v>44029</v>
      </c>
      <c r="B179">
        <v>14054563</v>
      </c>
      <c r="C179">
        <v>596503</v>
      </c>
      <c r="D179">
        <v>7793760</v>
      </c>
      <c r="E179">
        <v>5664300</v>
      </c>
      <c r="F179">
        <v>242038</v>
      </c>
      <c r="G179">
        <v>6743</v>
      </c>
      <c r="H179">
        <v>159519</v>
      </c>
      <c r="I179">
        <v>4.24</v>
      </c>
      <c r="J179">
        <v>55.45</v>
      </c>
      <c r="K179">
        <v>7.65</v>
      </c>
      <c r="L179">
        <v>187</v>
      </c>
      <c r="O179">
        <v>7793760</v>
      </c>
      <c r="P179">
        <f t="shared" si="6"/>
        <v>7793760</v>
      </c>
      <c r="Q179">
        <v>159519</v>
      </c>
      <c r="R179">
        <f t="shared" si="7"/>
        <v>159519</v>
      </c>
      <c r="S179">
        <v>7.65</v>
      </c>
      <c r="T179">
        <f t="shared" si="8"/>
        <v>7.65</v>
      </c>
    </row>
    <row r="180" spans="1:20" x14ac:dyDescent="0.3">
      <c r="A180" s="3">
        <v>44030</v>
      </c>
      <c r="B180">
        <v>14292198</v>
      </c>
      <c r="C180">
        <v>602130</v>
      </c>
      <c r="D180">
        <v>7944550</v>
      </c>
      <c r="E180">
        <v>5745518</v>
      </c>
      <c r="F180">
        <v>237635</v>
      </c>
      <c r="G180">
        <v>5627</v>
      </c>
      <c r="H180">
        <v>150790</v>
      </c>
      <c r="I180">
        <v>4.21</v>
      </c>
      <c r="J180">
        <v>55.59</v>
      </c>
      <c r="K180">
        <v>7.58</v>
      </c>
      <c r="L180">
        <v>187</v>
      </c>
      <c r="O180">
        <v>7944550</v>
      </c>
      <c r="P180">
        <f t="shared" si="6"/>
        <v>7944550</v>
      </c>
      <c r="Q180">
        <v>150790</v>
      </c>
      <c r="R180">
        <f t="shared" si="7"/>
        <v>150790</v>
      </c>
      <c r="S180">
        <v>7.58</v>
      </c>
      <c r="T180">
        <f t="shared" si="8"/>
        <v>7.58</v>
      </c>
    </row>
    <row r="181" spans="1:20" x14ac:dyDescent="0.3">
      <c r="A181" s="3">
        <v>44031</v>
      </c>
      <c r="B181">
        <v>14506845</v>
      </c>
      <c r="C181">
        <v>606159</v>
      </c>
      <c r="D181">
        <v>8032235</v>
      </c>
      <c r="E181">
        <v>5868451</v>
      </c>
      <c r="F181">
        <v>214647</v>
      </c>
      <c r="G181">
        <v>4029</v>
      </c>
      <c r="H181">
        <v>87685</v>
      </c>
      <c r="I181">
        <v>4.18</v>
      </c>
      <c r="J181">
        <v>55.37</v>
      </c>
      <c r="K181">
        <v>7.55</v>
      </c>
      <c r="L181">
        <v>187</v>
      </c>
      <c r="O181">
        <v>8032235</v>
      </c>
      <c r="P181">
        <f t="shared" si="6"/>
        <v>8032235</v>
      </c>
      <c r="Q181">
        <v>87685</v>
      </c>
      <c r="R181">
        <f t="shared" si="7"/>
        <v>87685</v>
      </c>
      <c r="S181">
        <v>7.55</v>
      </c>
      <c r="T181">
        <f t="shared" si="8"/>
        <v>7.55</v>
      </c>
    </row>
    <row r="182" spans="1:20" x14ac:dyDescent="0.3">
      <c r="A182" s="3">
        <v>44032</v>
      </c>
      <c r="B182">
        <v>14713623</v>
      </c>
      <c r="C182">
        <v>610319</v>
      </c>
      <c r="D182">
        <v>8190777</v>
      </c>
      <c r="E182">
        <v>5912527</v>
      </c>
      <c r="F182">
        <v>206778</v>
      </c>
      <c r="G182">
        <v>4160</v>
      </c>
      <c r="H182">
        <v>158542</v>
      </c>
      <c r="I182">
        <v>4.1500000000000004</v>
      </c>
      <c r="J182">
        <v>55.67</v>
      </c>
      <c r="K182">
        <v>7.45</v>
      </c>
      <c r="L182">
        <v>187</v>
      </c>
      <c r="O182">
        <v>8190777</v>
      </c>
      <c r="P182">
        <f t="shared" si="6"/>
        <v>8190777</v>
      </c>
      <c r="Q182">
        <v>158542</v>
      </c>
      <c r="R182">
        <f t="shared" si="7"/>
        <v>158542</v>
      </c>
      <c r="S182">
        <v>7.45</v>
      </c>
      <c r="T182">
        <f t="shared" si="8"/>
        <v>7.45</v>
      </c>
    </row>
    <row r="183" spans="1:20" x14ac:dyDescent="0.3">
      <c r="A183" s="3">
        <v>44033</v>
      </c>
      <c r="B183">
        <v>14947078</v>
      </c>
      <c r="C183">
        <v>616557</v>
      </c>
      <c r="D183">
        <v>8364986</v>
      </c>
      <c r="E183">
        <v>5965535</v>
      </c>
      <c r="F183">
        <v>233565</v>
      </c>
      <c r="G183">
        <v>6238</v>
      </c>
      <c r="H183">
        <v>174209</v>
      </c>
      <c r="I183">
        <v>4.12</v>
      </c>
      <c r="J183">
        <v>55.96</v>
      </c>
      <c r="K183">
        <v>7.37</v>
      </c>
      <c r="L183">
        <v>187</v>
      </c>
      <c r="O183">
        <v>8364986</v>
      </c>
      <c r="P183">
        <f t="shared" si="6"/>
        <v>8364986</v>
      </c>
      <c r="Q183">
        <v>174209</v>
      </c>
      <c r="R183">
        <f t="shared" si="7"/>
        <v>174209</v>
      </c>
      <c r="S183">
        <v>7.37</v>
      </c>
      <c r="T183">
        <f t="shared" si="8"/>
        <v>7.37</v>
      </c>
    </row>
    <row r="184" spans="1:20" x14ac:dyDescent="0.3">
      <c r="A184" s="3">
        <v>44034</v>
      </c>
      <c r="B184">
        <v>15227725</v>
      </c>
      <c r="C184">
        <v>623540</v>
      </c>
      <c r="D184">
        <v>8541255</v>
      </c>
      <c r="E184">
        <v>6062930</v>
      </c>
      <c r="F184">
        <v>280647</v>
      </c>
      <c r="G184">
        <v>6983</v>
      </c>
      <c r="H184">
        <v>176269</v>
      </c>
      <c r="I184">
        <v>4.09</v>
      </c>
      <c r="J184">
        <v>56.09</v>
      </c>
      <c r="K184">
        <v>7.3</v>
      </c>
      <c r="L184">
        <v>187</v>
      </c>
      <c r="O184">
        <v>8541255</v>
      </c>
      <c r="P184">
        <f t="shared" si="6"/>
        <v>8450327.5</v>
      </c>
      <c r="Q184">
        <v>176269</v>
      </c>
      <c r="R184">
        <f t="shared" si="7"/>
        <v>176269</v>
      </c>
      <c r="S184">
        <v>7.3</v>
      </c>
      <c r="T184">
        <f t="shared" si="8"/>
        <v>7.3</v>
      </c>
    </row>
    <row r="185" spans="1:20" x14ac:dyDescent="0.3">
      <c r="A185" s="3">
        <v>44035</v>
      </c>
      <c r="B185">
        <v>15510481</v>
      </c>
      <c r="C185">
        <v>633506</v>
      </c>
      <c r="D185">
        <v>8710969</v>
      </c>
      <c r="E185">
        <v>6166006</v>
      </c>
      <c r="F185">
        <v>282756</v>
      </c>
      <c r="G185">
        <v>9966</v>
      </c>
      <c r="H185">
        <v>169714</v>
      </c>
      <c r="I185">
        <v>4.08</v>
      </c>
      <c r="J185">
        <v>56.16</v>
      </c>
      <c r="K185">
        <v>7.27</v>
      </c>
      <c r="L185">
        <v>187</v>
      </c>
      <c r="O185">
        <v>8710969</v>
      </c>
      <c r="P185">
        <f t="shared" si="6"/>
        <v>8450327.5</v>
      </c>
      <c r="Q185">
        <v>169714</v>
      </c>
      <c r="R185">
        <f t="shared" si="7"/>
        <v>169714</v>
      </c>
      <c r="S185">
        <v>7.27</v>
      </c>
      <c r="T185">
        <f t="shared" si="8"/>
        <v>7.27</v>
      </c>
    </row>
    <row r="186" spans="1:20" x14ac:dyDescent="0.3">
      <c r="A186" s="3">
        <v>44036</v>
      </c>
      <c r="B186">
        <v>15791645</v>
      </c>
      <c r="C186">
        <v>639650</v>
      </c>
      <c r="D186">
        <v>8939705</v>
      </c>
      <c r="E186">
        <v>6212290</v>
      </c>
      <c r="F186">
        <v>281164</v>
      </c>
      <c r="G186">
        <v>6144</v>
      </c>
      <c r="H186">
        <v>228736</v>
      </c>
      <c r="I186">
        <v>4.05</v>
      </c>
      <c r="J186">
        <v>56.61</v>
      </c>
      <c r="K186">
        <v>7.16</v>
      </c>
      <c r="L186">
        <v>187</v>
      </c>
      <c r="O186">
        <v>8939705</v>
      </c>
      <c r="P186">
        <f t="shared" si="6"/>
        <v>8450327.5</v>
      </c>
      <c r="Q186">
        <v>228736</v>
      </c>
      <c r="R186">
        <f t="shared" si="7"/>
        <v>195533.25</v>
      </c>
      <c r="S186">
        <v>7.16</v>
      </c>
      <c r="T186">
        <f t="shared" si="8"/>
        <v>7.16</v>
      </c>
    </row>
    <row r="187" spans="1:20" x14ac:dyDescent="0.3">
      <c r="A187" s="3">
        <v>44037</v>
      </c>
      <c r="B187">
        <v>16047190</v>
      </c>
      <c r="C187">
        <v>644517</v>
      </c>
      <c r="D187">
        <v>9158743</v>
      </c>
      <c r="E187">
        <v>6243930</v>
      </c>
      <c r="F187">
        <v>255545</v>
      </c>
      <c r="G187">
        <v>4867</v>
      </c>
      <c r="H187">
        <v>219038</v>
      </c>
      <c r="I187">
        <v>4.0199999999999996</v>
      </c>
      <c r="J187">
        <v>57.07</v>
      </c>
      <c r="K187">
        <v>7.04</v>
      </c>
      <c r="L187">
        <v>187</v>
      </c>
      <c r="O187">
        <v>9158743</v>
      </c>
      <c r="P187">
        <f t="shared" si="6"/>
        <v>8450327.5</v>
      </c>
      <c r="Q187">
        <v>219038</v>
      </c>
      <c r="R187">
        <f t="shared" si="7"/>
        <v>195533.25</v>
      </c>
      <c r="S187">
        <v>7.04</v>
      </c>
      <c r="T187">
        <f t="shared" si="8"/>
        <v>7.04</v>
      </c>
    </row>
    <row r="188" spans="1:20" x14ac:dyDescent="0.3">
      <c r="A188" s="3">
        <v>44038</v>
      </c>
      <c r="B188">
        <v>16251796</v>
      </c>
      <c r="C188">
        <v>648621</v>
      </c>
      <c r="D188">
        <v>9293464</v>
      </c>
      <c r="E188">
        <v>6309711</v>
      </c>
      <c r="F188">
        <v>204606</v>
      </c>
      <c r="G188">
        <v>4104</v>
      </c>
      <c r="H188">
        <v>134721</v>
      </c>
      <c r="I188">
        <v>3.99</v>
      </c>
      <c r="J188">
        <v>57.18</v>
      </c>
      <c r="K188">
        <v>6.98</v>
      </c>
      <c r="L188">
        <v>187</v>
      </c>
      <c r="O188">
        <v>9293464</v>
      </c>
      <c r="P188">
        <f t="shared" si="6"/>
        <v>8450327.5</v>
      </c>
      <c r="Q188">
        <v>134721</v>
      </c>
      <c r="R188">
        <f t="shared" si="7"/>
        <v>134721</v>
      </c>
      <c r="S188">
        <v>6.98</v>
      </c>
      <c r="T188">
        <f t="shared" si="8"/>
        <v>6.98</v>
      </c>
    </row>
    <row r="189" spans="1:20" x14ac:dyDescent="0.3">
      <c r="A189" s="3">
        <v>44039</v>
      </c>
      <c r="B189">
        <v>16480485</v>
      </c>
      <c r="C189">
        <v>654036</v>
      </c>
      <c r="D189">
        <v>9468087</v>
      </c>
      <c r="E189">
        <v>6358362</v>
      </c>
      <c r="F189">
        <v>228693</v>
      </c>
      <c r="G189">
        <v>5415</v>
      </c>
      <c r="H189">
        <v>174623</v>
      </c>
      <c r="I189">
        <v>3.97</v>
      </c>
      <c r="J189">
        <v>57.45</v>
      </c>
      <c r="K189">
        <v>6.91</v>
      </c>
      <c r="L189">
        <v>187</v>
      </c>
      <c r="O189">
        <v>9468087</v>
      </c>
      <c r="P189">
        <f t="shared" si="6"/>
        <v>8450327.5</v>
      </c>
      <c r="Q189">
        <v>174623</v>
      </c>
      <c r="R189">
        <f t="shared" si="7"/>
        <v>174623</v>
      </c>
      <c r="S189">
        <v>6.91</v>
      </c>
      <c r="T189">
        <f t="shared" si="8"/>
        <v>6.91</v>
      </c>
    </row>
    <row r="191" spans="1:20" x14ac:dyDescent="0.3">
      <c r="A191" s="2" t="s">
        <v>216</v>
      </c>
      <c r="B191" s="2" t="s">
        <v>1</v>
      </c>
      <c r="C191" s="2" t="s">
        <v>2</v>
      </c>
      <c r="D191" s="2" t="s">
        <v>3</v>
      </c>
      <c r="E191" s="2" t="s">
        <v>4</v>
      </c>
      <c r="F191" s="2" t="s">
        <v>5</v>
      </c>
      <c r="G191" s="2" t="s">
        <v>6</v>
      </c>
      <c r="H191" s="2" t="s">
        <v>7</v>
      </c>
      <c r="I191" s="2" t="s">
        <v>8</v>
      </c>
      <c r="J191" s="2" t="s">
        <v>9</v>
      </c>
      <c r="K191" s="2" t="s">
        <v>10</v>
      </c>
      <c r="L191" s="2" t="s">
        <v>217</v>
      </c>
    </row>
    <row r="192" spans="1:20" x14ac:dyDescent="0.3">
      <c r="A192" s="2" t="s">
        <v>209</v>
      </c>
      <c r="B192" s="2">
        <f t="shared" ref="B192:L192" si="9">COUNTBLANK(B2:B189)</f>
        <v>0</v>
      </c>
      <c r="C192" s="2">
        <f t="shared" si="9"/>
        <v>0</v>
      </c>
      <c r="D192" s="2">
        <f t="shared" si="9"/>
        <v>0</v>
      </c>
      <c r="E192" s="2">
        <f t="shared" si="9"/>
        <v>0</v>
      </c>
      <c r="F192" s="2">
        <f t="shared" si="9"/>
        <v>0</v>
      </c>
      <c r="G192" s="2">
        <f t="shared" si="9"/>
        <v>0</v>
      </c>
      <c r="H192" s="2">
        <f t="shared" si="9"/>
        <v>0</v>
      </c>
      <c r="I192" s="2">
        <f t="shared" si="9"/>
        <v>0</v>
      </c>
      <c r="J192" s="2">
        <f t="shared" si="9"/>
        <v>0</v>
      </c>
      <c r="K192" s="2">
        <f t="shared" si="9"/>
        <v>0</v>
      </c>
      <c r="L192" s="2">
        <f t="shared" si="9"/>
        <v>0</v>
      </c>
    </row>
    <row r="193" spans="1:12" x14ac:dyDescent="0.3">
      <c r="A193" s="2" t="s">
        <v>210</v>
      </c>
      <c r="B193" s="2">
        <v>0</v>
      </c>
      <c r="C193" s="2">
        <v>0</v>
      </c>
      <c r="D193" s="2">
        <v>6</v>
      </c>
      <c r="E193" s="2">
        <v>0</v>
      </c>
      <c r="F193" s="2">
        <v>0</v>
      </c>
      <c r="G193" s="2">
        <v>0</v>
      </c>
      <c r="H193" s="2">
        <v>3</v>
      </c>
      <c r="I193" s="2">
        <v>0</v>
      </c>
      <c r="J193" s="2">
        <v>0</v>
      </c>
      <c r="K193" s="2">
        <v>15</v>
      </c>
      <c r="L193" s="2">
        <v>0</v>
      </c>
    </row>
    <row r="194" spans="1:12" x14ac:dyDescent="0.3">
      <c r="A194" s="2" t="s">
        <v>211</v>
      </c>
      <c r="B194" s="2">
        <f t="shared" ref="B194:L194" si="10">QUARTILE(B2:B189,1)</f>
        <v>112191</v>
      </c>
      <c r="C194" s="2">
        <f t="shared" si="10"/>
        <v>3935</v>
      </c>
      <c r="D194" s="2">
        <f t="shared" si="10"/>
        <v>60441.25</v>
      </c>
      <c r="E194" s="2">
        <f t="shared" si="10"/>
        <v>58641.75</v>
      </c>
      <c r="F194" s="2">
        <f t="shared" si="10"/>
        <v>5568.5</v>
      </c>
      <c r="G194" s="2">
        <f t="shared" si="10"/>
        <v>250.75</v>
      </c>
      <c r="H194" s="2">
        <f t="shared" si="10"/>
        <v>2488.25</v>
      </c>
      <c r="I194" s="2">
        <f t="shared" si="10"/>
        <v>3.51</v>
      </c>
      <c r="J194" s="2">
        <f t="shared" si="10"/>
        <v>22.785</v>
      </c>
      <c r="K194" s="2">
        <f t="shared" si="10"/>
        <v>9.65</v>
      </c>
      <c r="L194" s="2">
        <f t="shared" si="10"/>
        <v>101.25</v>
      </c>
    </row>
    <row r="195" spans="1:12" x14ac:dyDescent="0.3">
      <c r="A195" s="2" t="s">
        <v>215</v>
      </c>
      <c r="B195" s="2">
        <f t="shared" ref="B195:L195" si="11">QUARTILE(B2:B189,3)</f>
        <v>7422045.5</v>
      </c>
      <c r="C195" s="2">
        <f t="shared" si="11"/>
        <v>418634.5</v>
      </c>
      <c r="D195" s="2">
        <f t="shared" si="11"/>
        <v>3416395.75</v>
      </c>
      <c r="E195" s="2">
        <f t="shared" si="11"/>
        <v>3587015.25</v>
      </c>
      <c r="F195" s="2">
        <f t="shared" si="11"/>
        <v>131502.5</v>
      </c>
      <c r="G195" s="2">
        <f t="shared" si="11"/>
        <v>5346</v>
      </c>
      <c r="H195" s="2">
        <f t="shared" si="11"/>
        <v>79706.25</v>
      </c>
      <c r="I195" s="2">
        <f t="shared" si="11"/>
        <v>6.2975000000000003</v>
      </c>
      <c r="J195" s="2">
        <f t="shared" si="11"/>
        <v>48.945</v>
      </c>
      <c r="K195" s="2">
        <f t="shared" si="11"/>
        <v>25.342500000000001</v>
      </c>
      <c r="L195" s="2">
        <f t="shared" si="11"/>
        <v>187</v>
      </c>
    </row>
    <row r="196" spans="1:12" x14ac:dyDescent="0.3">
      <c r="A196" s="2" t="s">
        <v>214</v>
      </c>
      <c r="B196" s="2">
        <f t="shared" ref="B196:L196" si="12">B195-B194</f>
        <v>7309854.5</v>
      </c>
      <c r="C196" s="2">
        <f t="shared" si="12"/>
        <v>414699.5</v>
      </c>
      <c r="D196" s="2">
        <f t="shared" si="12"/>
        <v>3355954.5</v>
      </c>
      <c r="E196" s="2">
        <f t="shared" si="12"/>
        <v>3528373.5</v>
      </c>
      <c r="F196" s="2">
        <f t="shared" si="12"/>
        <v>125934</v>
      </c>
      <c r="G196" s="2">
        <f t="shared" si="12"/>
        <v>5095.25</v>
      </c>
      <c r="H196" s="2">
        <f t="shared" si="12"/>
        <v>77218</v>
      </c>
      <c r="I196" s="2">
        <f t="shared" si="12"/>
        <v>2.7875000000000005</v>
      </c>
      <c r="J196" s="2">
        <f t="shared" si="12"/>
        <v>26.16</v>
      </c>
      <c r="K196" s="2">
        <f t="shared" si="12"/>
        <v>15.692500000000001</v>
      </c>
      <c r="L196" s="2">
        <f t="shared" si="12"/>
        <v>85.75</v>
      </c>
    </row>
    <row r="197" spans="1:12" x14ac:dyDescent="0.3">
      <c r="A197" s="2" t="s">
        <v>212</v>
      </c>
      <c r="B197" s="2">
        <f t="shared" ref="B197:L197" si="13">B194-1.5*B196</f>
        <v>-10852590.75</v>
      </c>
      <c r="C197" s="2">
        <f t="shared" si="13"/>
        <v>-618114.25</v>
      </c>
      <c r="D197" s="2">
        <f t="shared" si="13"/>
        <v>-4973490.5</v>
      </c>
      <c r="E197" s="2">
        <f t="shared" si="13"/>
        <v>-5233918.5</v>
      </c>
      <c r="F197" s="2">
        <f t="shared" si="13"/>
        <v>-183332.5</v>
      </c>
      <c r="G197" s="2">
        <f t="shared" si="13"/>
        <v>-7392.125</v>
      </c>
      <c r="H197" s="2">
        <f t="shared" si="13"/>
        <v>-113338.75</v>
      </c>
      <c r="I197" s="2">
        <f t="shared" si="13"/>
        <v>-0.67125000000000057</v>
      </c>
      <c r="J197" s="2">
        <f t="shared" si="13"/>
        <v>-16.455000000000002</v>
      </c>
      <c r="K197" s="2">
        <f t="shared" si="13"/>
        <v>-13.88875</v>
      </c>
      <c r="L197" s="2">
        <f t="shared" si="13"/>
        <v>-27.375</v>
      </c>
    </row>
    <row r="198" spans="1:12" x14ac:dyDescent="0.3">
      <c r="A198" s="2" t="s">
        <v>213</v>
      </c>
      <c r="B198" s="2">
        <f t="shared" ref="B198:L198" si="14">B195+1.5*B196</f>
        <v>18386827.25</v>
      </c>
      <c r="C198" s="2">
        <f t="shared" si="14"/>
        <v>1040683.75</v>
      </c>
      <c r="D198" s="2">
        <f t="shared" si="14"/>
        <v>8450327.5</v>
      </c>
      <c r="E198" s="2">
        <f t="shared" si="14"/>
        <v>8879575.5</v>
      </c>
      <c r="F198" s="2">
        <f t="shared" si="14"/>
        <v>320403.5</v>
      </c>
      <c r="G198" s="2">
        <f t="shared" si="14"/>
        <v>12988.875</v>
      </c>
      <c r="H198" s="2">
        <f t="shared" si="14"/>
        <v>195533.25</v>
      </c>
      <c r="I198" s="2">
        <f t="shared" si="14"/>
        <v>10.478750000000002</v>
      </c>
      <c r="J198" s="2">
        <f t="shared" si="14"/>
        <v>88.185000000000002</v>
      </c>
      <c r="K198" s="2">
        <f t="shared" si="14"/>
        <v>48.881250000000001</v>
      </c>
      <c r="L198" s="2">
        <f t="shared" si="14"/>
        <v>315.625</v>
      </c>
    </row>
  </sheetData>
  <conditionalFormatting sqref="A192:A198">
    <cfRule type="duplicateValues" dxfId="14" priority="15"/>
  </conditionalFormatting>
  <conditionalFormatting sqref="B2:B189">
    <cfRule type="expression" dxfId="13" priority="14">
      <formula>OR(B2&lt;$B$197,B2&gt;$B$198)</formula>
    </cfRule>
  </conditionalFormatting>
  <conditionalFormatting sqref="C2:C189">
    <cfRule type="expression" dxfId="12" priority="13">
      <formula>OR(C2&lt;$C$197,C2&gt;$C$198)</formula>
    </cfRule>
  </conditionalFormatting>
  <conditionalFormatting sqref="D2:D189">
    <cfRule type="expression" dxfId="11" priority="12">
      <formula>OR(D2&lt;$D$197,D2&gt;$D$198)</formula>
    </cfRule>
  </conditionalFormatting>
  <conditionalFormatting sqref="E2:E189">
    <cfRule type="expression" dxfId="10" priority="11">
      <formula>OR(E2&lt;$E$197,E2&gt;$E$198)</formula>
    </cfRule>
  </conditionalFormatting>
  <conditionalFormatting sqref="F2:F189">
    <cfRule type="expression" dxfId="9" priority="10">
      <formula>OR(F2&lt;$F$197,F2&gt;$F$198)</formula>
    </cfRule>
  </conditionalFormatting>
  <conditionalFormatting sqref="G2:G189">
    <cfRule type="expression" dxfId="8" priority="9">
      <formula>OR(G2&lt;$G$197,G2&gt;$G$198)</formula>
    </cfRule>
  </conditionalFormatting>
  <conditionalFormatting sqref="H2:H189">
    <cfRule type="expression" dxfId="7" priority="8">
      <formula>OR(H2&lt;$H$197,H2&gt;$H$198)</formula>
    </cfRule>
  </conditionalFormatting>
  <conditionalFormatting sqref="I2:I189">
    <cfRule type="expression" dxfId="6" priority="7">
      <formula>OR(I2&lt;$I$197,I2&gt;$I$198)</formula>
    </cfRule>
  </conditionalFormatting>
  <conditionalFormatting sqref="J2:J189">
    <cfRule type="expression" dxfId="5" priority="6">
      <formula>OR(J2&lt;$J$197,J2&gt;$J$198)</formula>
    </cfRule>
  </conditionalFormatting>
  <conditionalFormatting sqref="K2:K189">
    <cfRule type="expression" dxfId="4" priority="5">
      <formula>OR(K2&lt;$K$197,K2&gt;$K$198)</formula>
    </cfRule>
  </conditionalFormatting>
  <conditionalFormatting sqref="L2:L189">
    <cfRule type="expression" dxfId="3" priority="4">
      <formula>OR(L2&lt;$L$197,L2&gt;$L$198)</formula>
    </cfRule>
  </conditionalFormatting>
  <conditionalFormatting sqref="O2:O189">
    <cfRule type="expression" dxfId="2" priority="3">
      <formula>OR(O2&lt;$D$197,O2&gt;$D$198)</formula>
    </cfRule>
  </conditionalFormatting>
  <conditionalFormatting sqref="Q2:Q189">
    <cfRule type="expression" dxfId="1" priority="2">
      <formula>OR(Q2&lt;$H$197,Q2&gt;$H$198)</formula>
    </cfRule>
  </conditionalFormatting>
  <conditionalFormatting sqref="S2:S189">
    <cfRule type="expression" dxfId="0" priority="1">
      <formula>OR(S2&lt;$K$197,S2&gt;$K$198)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79FD-6EC3-49B5-8306-1450267F2E37}">
  <dimension ref="A1:N189"/>
  <sheetViews>
    <sheetView workbookViewId="0">
      <selection activeCell="G16" sqref="A1:N189"/>
    </sheetView>
  </sheetViews>
  <sheetFormatPr defaultRowHeight="14.4" x14ac:dyDescent="0.3"/>
  <cols>
    <col min="1" max="1" width="10.33203125" bestFit="1" customWidth="1"/>
    <col min="9" max="9" width="16.5546875" bestFit="1" customWidth="1"/>
    <col min="11" max="11" width="20.6640625" bestFit="1" customWidth="1"/>
  </cols>
  <sheetData>
    <row r="1" spans="1:14" x14ac:dyDescent="0.3">
      <c r="A1" t="s">
        <v>216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217</v>
      </c>
      <c r="M1" t="s">
        <v>239</v>
      </c>
      <c r="N1" t="s">
        <v>226</v>
      </c>
    </row>
    <row r="2" spans="1:14" x14ac:dyDescent="0.3">
      <c r="A2" s="3">
        <v>43852</v>
      </c>
      <c r="B2">
        <v>555</v>
      </c>
      <c r="C2">
        <v>17</v>
      </c>
      <c r="D2">
        <v>28</v>
      </c>
      <c r="E2">
        <v>510</v>
      </c>
      <c r="F2">
        <v>0</v>
      </c>
      <c r="G2">
        <v>0</v>
      </c>
      <c r="H2">
        <v>0</v>
      </c>
      <c r="I2">
        <v>3.06</v>
      </c>
      <c r="J2">
        <v>5.05</v>
      </c>
      <c r="K2">
        <v>48.881250000000001</v>
      </c>
      <c r="L2">
        <v>6</v>
      </c>
      <c r="M2">
        <f>D2/B2</f>
        <v>5.0450450450450449E-2</v>
      </c>
      <c r="N2">
        <f>C2/B2</f>
        <v>3.063063063063063E-2</v>
      </c>
    </row>
    <row r="3" spans="1:14" x14ac:dyDescent="0.3">
      <c r="A3" s="3">
        <v>43853</v>
      </c>
      <c r="B3">
        <v>654</v>
      </c>
      <c r="C3">
        <v>18</v>
      </c>
      <c r="D3">
        <v>30</v>
      </c>
      <c r="E3">
        <v>606</v>
      </c>
      <c r="F3">
        <v>99</v>
      </c>
      <c r="G3">
        <v>1</v>
      </c>
      <c r="H3">
        <v>2</v>
      </c>
      <c r="I3">
        <v>2.75</v>
      </c>
      <c r="J3">
        <v>4.59</v>
      </c>
      <c r="K3">
        <v>48.881250000000001</v>
      </c>
      <c r="L3">
        <v>8</v>
      </c>
      <c r="M3">
        <f t="shared" ref="M3:M66" si="0">D3/B3</f>
        <v>4.5871559633027525E-2</v>
      </c>
      <c r="N3">
        <f t="shared" ref="N3:N66" si="1">C3/B3</f>
        <v>2.7522935779816515E-2</v>
      </c>
    </row>
    <row r="4" spans="1:14" x14ac:dyDescent="0.3">
      <c r="A4" s="3">
        <v>43854</v>
      </c>
      <c r="B4">
        <v>941</v>
      </c>
      <c r="C4">
        <v>26</v>
      </c>
      <c r="D4">
        <v>36</v>
      </c>
      <c r="E4">
        <v>879</v>
      </c>
      <c r="F4">
        <v>287</v>
      </c>
      <c r="G4">
        <v>8</v>
      </c>
      <c r="H4">
        <v>6</v>
      </c>
      <c r="I4">
        <v>2.76</v>
      </c>
      <c r="J4">
        <v>3.83</v>
      </c>
      <c r="K4">
        <v>48.881250000000001</v>
      </c>
      <c r="L4">
        <v>9</v>
      </c>
      <c r="M4">
        <f t="shared" si="0"/>
        <v>3.8257173219978749E-2</v>
      </c>
      <c r="N4">
        <f t="shared" si="1"/>
        <v>2.763018065887354E-2</v>
      </c>
    </row>
    <row r="5" spans="1:14" x14ac:dyDescent="0.3">
      <c r="A5" s="3">
        <v>43855</v>
      </c>
      <c r="B5">
        <v>1434</v>
      </c>
      <c r="C5">
        <v>42</v>
      </c>
      <c r="D5">
        <v>39</v>
      </c>
      <c r="E5">
        <v>1353</v>
      </c>
      <c r="F5">
        <v>493</v>
      </c>
      <c r="G5">
        <v>16</v>
      </c>
      <c r="H5">
        <v>3</v>
      </c>
      <c r="I5">
        <v>2.93</v>
      </c>
      <c r="J5">
        <v>2.72</v>
      </c>
      <c r="K5">
        <v>48.881250000000001</v>
      </c>
      <c r="L5">
        <v>11</v>
      </c>
      <c r="M5">
        <f t="shared" si="0"/>
        <v>2.7196652719665274E-2</v>
      </c>
      <c r="N5">
        <f t="shared" si="1"/>
        <v>2.9288702928870293E-2</v>
      </c>
    </row>
    <row r="6" spans="1:14" x14ac:dyDescent="0.3">
      <c r="A6" s="3">
        <v>43856</v>
      </c>
      <c r="B6">
        <v>2118</v>
      </c>
      <c r="C6">
        <v>56</v>
      </c>
      <c r="D6">
        <v>52</v>
      </c>
      <c r="E6">
        <v>2010</v>
      </c>
      <c r="F6">
        <v>684</v>
      </c>
      <c r="G6">
        <v>14</v>
      </c>
      <c r="H6">
        <v>13</v>
      </c>
      <c r="I6">
        <v>2.64</v>
      </c>
      <c r="J6">
        <v>2.46</v>
      </c>
      <c r="K6">
        <v>48.881250000000001</v>
      </c>
      <c r="L6">
        <v>13</v>
      </c>
      <c r="M6">
        <f t="shared" si="0"/>
        <v>2.4551463644948063E-2</v>
      </c>
      <c r="N6">
        <f t="shared" si="1"/>
        <v>2.644003777148253E-2</v>
      </c>
    </row>
    <row r="7" spans="1:14" x14ac:dyDescent="0.3">
      <c r="A7" s="3">
        <v>43857</v>
      </c>
      <c r="B7">
        <v>2927</v>
      </c>
      <c r="C7">
        <v>82</v>
      </c>
      <c r="D7">
        <v>61</v>
      </c>
      <c r="E7">
        <v>2784</v>
      </c>
      <c r="F7">
        <v>809</v>
      </c>
      <c r="G7">
        <v>26</v>
      </c>
      <c r="H7">
        <v>9</v>
      </c>
      <c r="I7">
        <v>2.8</v>
      </c>
      <c r="J7">
        <v>2.08</v>
      </c>
      <c r="K7">
        <v>48.881250000000001</v>
      </c>
      <c r="L7">
        <v>16</v>
      </c>
      <c r="M7">
        <f t="shared" si="0"/>
        <v>2.0840450973693202E-2</v>
      </c>
      <c r="N7">
        <f t="shared" si="1"/>
        <v>2.8015032456440041E-2</v>
      </c>
    </row>
    <row r="8" spans="1:14" x14ac:dyDescent="0.3">
      <c r="A8" s="3">
        <v>43858</v>
      </c>
      <c r="B8">
        <v>5578</v>
      </c>
      <c r="C8">
        <v>131</v>
      </c>
      <c r="D8">
        <v>107</v>
      </c>
      <c r="E8">
        <v>5340</v>
      </c>
      <c r="F8">
        <v>2651</v>
      </c>
      <c r="G8">
        <v>49</v>
      </c>
      <c r="H8">
        <v>46</v>
      </c>
      <c r="I8">
        <v>2.35</v>
      </c>
      <c r="J8">
        <v>1.92</v>
      </c>
      <c r="K8">
        <v>48.881250000000001</v>
      </c>
      <c r="L8">
        <v>16</v>
      </c>
      <c r="M8">
        <f t="shared" si="0"/>
        <v>1.9182502689135891E-2</v>
      </c>
      <c r="N8">
        <f t="shared" si="1"/>
        <v>2.3485120114736465E-2</v>
      </c>
    </row>
    <row r="9" spans="1:14" x14ac:dyDescent="0.3">
      <c r="A9" s="3">
        <v>43859</v>
      </c>
      <c r="B9">
        <v>6166</v>
      </c>
      <c r="C9">
        <v>133</v>
      </c>
      <c r="D9">
        <v>125</v>
      </c>
      <c r="E9">
        <v>5908</v>
      </c>
      <c r="F9">
        <v>588</v>
      </c>
      <c r="G9">
        <v>2</v>
      </c>
      <c r="H9">
        <v>18</v>
      </c>
      <c r="I9">
        <v>2.16</v>
      </c>
      <c r="J9">
        <v>2.0299999999999998</v>
      </c>
      <c r="K9">
        <v>48.881250000000001</v>
      </c>
      <c r="L9">
        <v>18</v>
      </c>
      <c r="M9">
        <f t="shared" si="0"/>
        <v>2.027246188777165E-2</v>
      </c>
      <c r="N9">
        <f t="shared" si="1"/>
        <v>2.1569899448589037E-2</v>
      </c>
    </row>
    <row r="10" spans="1:14" x14ac:dyDescent="0.3">
      <c r="A10" s="3">
        <v>43860</v>
      </c>
      <c r="B10">
        <v>8234</v>
      </c>
      <c r="C10">
        <v>171</v>
      </c>
      <c r="D10">
        <v>141</v>
      </c>
      <c r="E10">
        <v>7922</v>
      </c>
      <c r="F10">
        <v>2068</v>
      </c>
      <c r="G10">
        <v>38</v>
      </c>
      <c r="H10">
        <v>16</v>
      </c>
      <c r="I10">
        <v>2.08</v>
      </c>
      <c r="J10">
        <v>1.71</v>
      </c>
      <c r="K10">
        <v>48.881250000000001</v>
      </c>
      <c r="L10">
        <v>20</v>
      </c>
      <c r="M10">
        <f t="shared" si="0"/>
        <v>1.7124119504493562E-2</v>
      </c>
      <c r="N10">
        <f t="shared" si="1"/>
        <v>2.0767549186300704E-2</v>
      </c>
    </row>
    <row r="11" spans="1:14" x14ac:dyDescent="0.3">
      <c r="A11" s="3">
        <v>43861</v>
      </c>
      <c r="B11">
        <v>9927</v>
      </c>
      <c r="C11">
        <v>213</v>
      </c>
      <c r="D11">
        <v>219</v>
      </c>
      <c r="E11">
        <v>9495</v>
      </c>
      <c r="F11">
        <v>1693</v>
      </c>
      <c r="G11">
        <v>42</v>
      </c>
      <c r="H11">
        <v>78</v>
      </c>
      <c r="I11">
        <v>2.15</v>
      </c>
      <c r="J11">
        <v>2.21</v>
      </c>
      <c r="K11">
        <v>48.881250000000001</v>
      </c>
      <c r="L11">
        <v>24</v>
      </c>
      <c r="M11">
        <f t="shared" si="0"/>
        <v>2.2061045633121789E-2</v>
      </c>
      <c r="N11">
        <f t="shared" si="1"/>
        <v>2.1456633423995165E-2</v>
      </c>
    </row>
    <row r="12" spans="1:14" x14ac:dyDescent="0.3">
      <c r="A12" s="3">
        <v>43862</v>
      </c>
      <c r="B12">
        <v>12038</v>
      </c>
      <c r="C12">
        <v>259</v>
      </c>
      <c r="D12">
        <v>281</v>
      </c>
      <c r="E12">
        <v>11498</v>
      </c>
      <c r="F12">
        <v>2111</v>
      </c>
      <c r="G12">
        <v>46</v>
      </c>
      <c r="H12">
        <v>62</v>
      </c>
      <c r="I12">
        <v>2.15</v>
      </c>
      <c r="J12">
        <v>2.33</v>
      </c>
      <c r="K12">
        <v>48.881250000000001</v>
      </c>
      <c r="L12">
        <v>25</v>
      </c>
      <c r="M12">
        <f t="shared" si="0"/>
        <v>2.3342747964778202E-2</v>
      </c>
      <c r="N12">
        <f t="shared" si="1"/>
        <v>2.1515201860774213E-2</v>
      </c>
    </row>
    <row r="13" spans="1:14" x14ac:dyDescent="0.3">
      <c r="A13" s="3">
        <v>43863</v>
      </c>
      <c r="B13">
        <v>16787</v>
      </c>
      <c r="C13">
        <v>362</v>
      </c>
      <c r="D13">
        <v>459</v>
      </c>
      <c r="E13">
        <v>15966</v>
      </c>
      <c r="F13">
        <v>4749</v>
      </c>
      <c r="G13">
        <v>103</v>
      </c>
      <c r="H13">
        <v>178</v>
      </c>
      <c r="I13">
        <v>2.16</v>
      </c>
      <c r="J13">
        <v>2.73</v>
      </c>
      <c r="K13">
        <v>48.881250000000001</v>
      </c>
      <c r="L13">
        <v>25</v>
      </c>
      <c r="M13">
        <f t="shared" si="0"/>
        <v>2.7342586525287423E-2</v>
      </c>
      <c r="N13">
        <f t="shared" si="1"/>
        <v>2.1564305712753917E-2</v>
      </c>
    </row>
    <row r="14" spans="1:14" x14ac:dyDescent="0.3">
      <c r="A14" s="3">
        <v>43864</v>
      </c>
      <c r="B14">
        <v>19887</v>
      </c>
      <c r="C14">
        <v>426</v>
      </c>
      <c r="D14">
        <v>604</v>
      </c>
      <c r="E14">
        <v>18857</v>
      </c>
      <c r="F14">
        <v>3100</v>
      </c>
      <c r="G14">
        <v>64</v>
      </c>
      <c r="H14">
        <v>145</v>
      </c>
      <c r="I14">
        <v>2.14</v>
      </c>
      <c r="J14">
        <v>3.04</v>
      </c>
      <c r="K14">
        <v>48.881250000000001</v>
      </c>
      <c r="L14">
        <v>25</v>
      </c>
      <c r="M14">
        <f t="shared" si="0"/>
        <v>3.0371599537386232E-2</v>
      </c>
      <c r="N14">
        <f t="shared" si="1"/>
        <v>2.1421028812792276E-2</v>
      </c>
    </row>
    <row r="15" spans="1:14" x14ac:dyDescent="0.3">
      <c r="A15" s="3">
        <v>43865</v>
      </c>
      <c r="B15">
        <v>23898</v>
      </c>
      <c r="C15">
        <v>492</v>
      </c>
      <c r="D15">
        <v>821</v>
      </c>
      <c r="E15">
        <v>22585</v>
      </c>
      <c r="F15">
        <v>4011</v>
      </c>
      <c r="G15">
        <v>66</v>
      </c>
      <c r="H15">
        <v>217</v>
      </c>
      <c r="I15">
        <v>2.06</v>
      </c>
      <c r="J15">
        <v>3.44</v>
      </c>
      <c r="K15">
        <v>48.881250000000001</v>
      </c>
      <c r="L15">
        <v>26</v>
      </c>
      <c r="M15">
        <f t="shared" si="0"/>
        <v>3.4354339275253158E-2</v>
      </c>
      <c r="N15">
        <f t="shared" si="1"/>
        <v>2.0587496861662065E-2</v>
      </c>
    </row>
    <row r="16" spans="1:14" x14ac:dyDescent="0.3">
      <c r="A16" s="3">
        <v>43866</v>
      </c>
      <c r="B16">
        <v>27643</v>
      </c>
      <c r="C16">
        <v>564</v>
      </c>
      <c r="D16">
        <v>1071</v>
      </c>
      <c r="E16">
        <v>26008</v>
      </c>
      <c r="F16">
        <v>3745</v>
      </c>
      <c r="G16">
        <v>72</v>
      </c>
      <c r="H16">
        <v>250</v>
      </c>
      <c r="I16">
        <v>2.04</v>
      </c>
      <c r="J16">
        <v>3.87</v>
      </c>
      <c r="K16">
        <v>48.881250000000001</v>
      </c>
      <c r="L16">
        <v>26</v>
      </c>
      <c r="M16">
        <f t="shared" si="0"/>
        <v>3.8743985819194734E-2</v>
      </c>
      <c r="N16">
        <f t="shared" si="1"/>
        <v>2.0402995333357449E-2</v>
      </c>
    </row>
    <row r="17" spans="1:14" x14ac:dyDescent="0.3">
      <c r="A17" s="3">
        <v>43867</v>
      </c>
      <c r="B17">
        <v>30802</v>
      </c>
      <c r="C17">
        <v>634</v>
      </c>
      <c r="D17">
        <v>1418</v>
      </c>
      <c r="E17">
        <v>28750</v>
      </c>
      <c r="F17">
        <v>3159</v>
      </c>
      <c r="G17">
        <v>70</v>
      </c>
      <c r="H17">
        <v>347</v>
      </c>
      <c r="I17">
        <v>2.06</v>
      </c>
      <c r="J17">
        <v>4.5999999999999996</v>
      </c>
      <c r="K17">
        <v>44.71</v>
      </c>
      <c r="L17">
        <v>26</v>
      </c>
      <c r="M17">
        <f t="shared" si="0"/>
        <v>4.6035971690149988E-2</v>
      </c>
      <c r="N17">
        <f t="shared" si="1"/>
        <v>2.0583079020842804E-2</v>
      </c>
    </row>
    <row r="18" spans="1:14" x14ac:dyDescent="0.3">
      <c r="A18" s="3">
        <v>43868</v>
      </c>
      <c r="B18">
        <v>34334</v>
      </c>
      <c r="C18">
        <v>719</v>
      </c>
      <c r="D18">
        <v>1903</v>
      </c>
      <c r="E18">
        <v>31712</v>
      </c>
      <c r="F18">
        <v>3532</v>
      </c>
      <c r="G18">
        <v>85</v>
      </c>
      <c r="H18">
        <v>485</v>
      </c>
      <c r="I18">
        <v>2.09</v>
      </c>
      <c r="J18">
        <v>5.54</v>
      </c>
      <c r="K18">
        <v>37.78</v>
      </c>
      <c r="L18">
        <v>26</v>
      </c>
      <c r="M18">
        <f t="shared" si="0"/>
        <v>5.5426108230908135E-2</v>
      </c>
      <c r="N18">
        <f t="shared" si="1"/>
        <v>2.0941340944836021E-2</v>
      </c>
    </row>
    <row r="19" spans="1:14" x14ac:dyDescent="0.3">
      <c r="A19" s="3">
        <v>43869</v>
      </c>
      <c r="B19">
        <v>37068</v>
      </c>
      <c r="C19">
        <v>806</v>
      </c>
      <c r="D19">
        <v>2470</v>
      </c>
      <c r="E19">
        <v>33792</v>
      </c>
      <c r="F19">
        <v>2734</v>
      </c>
      <c r="G19">
        <v>87</v>
      </c>
      <c r="H19">
        <v>567</v>
      </c>
      <c r="I19">
        <v>2.17</v>
      </c>
      <c r="J19">
        <v>6.66</v>
      </c>
      <c r="K19">
        <v>32.630000000000003</v>
      </c>
      <c r="L19">
        <v>26</v>
      </c>
      <c r="M19">
        <f t="shared" si="0"/>
        <v>6.6634293730441357E-2</v>
      </c>
      <c r="N19">
        <f t="shared" si="1"/>
        <v>2.1743822164670336E-2</v>
      </c>
    </row>
    <row r="20" spans="1:14" x14ac:dyDescent="0.3">
      <c r="A20" s="3">
        <v>43870</v>
      </c>
      <c r="B20">
        <v>40095</v>
      </c>
      <c r="C20">
        <v>906</v>
      </c>
      <c r="D20">
        <v>3057</v>
      </c>
      <c r="E20">
        <v>36132</v>
      </c>
      <c r="F20">
        <v>3027</v>
      </c>
      <c r="G20">
        <v>100</v>
      </c>
      <c r="H20">
        <v>587</v>
      </c>
      <c r="I20">
        <v>2.2599999999999998</v>
      </c>
      <c r="J20">
        <v>7.62</v>
      </c>
      <c r="K20">
        <v>29.64</v>
      </c>
      <c r="L20">
        <v>26</v>
      </c>
      <c r="M20">
        <f t="shared" si="0"/>
        <v>7.6243920688365135E-2</v>
      </c>
      <c r="N20">
        <f t="shared" si="1"/>
        <v>2.2596333707444818E-2</v>
      </c>
    </row>
    <row r="21" spans="1:14" x14ac:dyDescent="0.3">
      <c r="A21" s="3">
        <v>43871</v>
      </c>
      <c r="B21">
        <v>42633</v>
      </c>
      <c r="C21">
        <v>1013</v>
      </c>
      <c r="D21">
        <v>3714</v>
      </c>
      <c r="E21">
        <v>37906</v>
      </c>
      <c r="F21">
        <v>2538</v>
      </c>
      <c r="G21">
        <v>107</v>
      </c>
      <c r="H21">
        <v>657</v>
      </c>
      <c r="I21">
        <v>2.38</v>
      </c>
      <c r="J21">
        <v>8.7100000000000009</v>
      </c>
      <c r="K21">
        <v>27.28</v>
      </c>
      <c r="L21">
        <v>26</v>
      </c>
      <c r="M21">
        <f t="shared" si="0"/>
        <v>8.7115614664696361E-2</v>
      </c>
      <c r="N21">
        <f t="shared" si="1"/>
        <v>2.37609363638496E-2</v>
      </c>
    </row>
    <row r="22" spans="1:14" x14ac:dyDescent="0.3">
      <c r="A22" s="3">
        <v>43872</v>
      </c>
      <c r="B22">
        <v>44675</v>
      </c>
      <c r="C22">
        <v>1113</v>
      </c>
      <c r="D22">
        <v>4417</v>
      </c>
      <c r="E22">
        <v>39145</v>
      </c>
      <c r="F22">
        <v>2042</v>
      </c>
      <c r="G22">
        <v>100</v>
      </c>
      <c r="H22">
        <v>703</v>
      </c>
      <c r="I22">
        <v>2.4900000000000002</v>
      </c>
      <c r="J22">
        <v>9.89</v>
      </c>
      <c r="K22">
        <v>25.2</v>
      </c>
      <c r="L22">
        <v>26</v>
      </c>
      <c r="M22">
        <f t="shared" si="0"/>
        <v>9.8869613878007828E-2</v>
      </c>
      <c r="N22">
        <f t="shared" si="1"/>
        <v>2.4913262451035256E-2</v>
      </c>
    </row>
    <row r="23" spans="1:14" x14ac:dyDescent="0.3">
      <c r="A23" s="3">
        <v>43873</v>
      </c>
      <c r="B23">
        <v>46561</v>
      </c>
      <c r="C23">
        <v>1118</v>
      </c>
      <c r="D23">
        <v>4849</v>
      </c>
      <c r="E23">
        <v>40594</v>
      </c>
      <c r="F23">
        <v>1886</v>
      </c>
      <c r="G23">
        <v>5</v>
      </c>
      <c r="H23">
        <v>432</v>
      </c>
      <c r="I23">
        <v>2.4</v>
      </c>
      <c r="J23">
        <v>10.41</v>
      </c>
      <c r="K23">
        <v>23.06</v>
      </c>
      <c r="L23">
        <v>26</v>
      </c>
      <c r="M23">
        <f t="shared" si="0"/>
        <v>0.10414295225618006</v>
      </c>
      <c r="N23">
        <f t="shared" si="1"/>
        <v>2.401151178024527E-2</v>
      </c>
    </row>
    <row r="24" spans="1:14" x14ac:dyDescent="0.3">
      <c r="A24" s="3">
        <v>43874</v>
      </c>
      <c r="B24">
        <v>60206</v>
      </c>
      <c r="C24">
        <v>1371</v>
      </c>
      <c r="D24">
        <v>5930</v>
      </c>
      <c r="E24">
        <v>52905</v>
      </c>
      <c r="F24">
        <v>13645</v>
      </c>
      <c r="G24">
        <v>253</v>
      </c>
      <c r="H24">
        <v>1081</v>
      </c>
      <c r="I24">
        <v>2.2799999999999998</v>
      </c>
      <c r="J24">
        <v>9.85</v>
      </c>
      <c r="K24">
        <v>23.12</v>
      </c>
      <c r="L24">
        <v>26</v>
      </c>
      <c r="M24">
        <f t="shared" si="0"/>
        <v>9.8495166594691555E-2</v>
      </c>
      <c r="N24">
        <f t="shared" si="1"/>
        <v>2.2771816762448924E-2</v>
      </c>
    </row>
    <row r="25" spans="1:14" x14ac:dyDescent="0.3">
      <c r="A25" s="3">
        <v>43875</v>
      </c>
      <c r="B25">
        <v>66690</v>
      </c>
      <c r="C25">
        <v>1523</v>
      </c>
      <c r="D25">
        <v>7613</v>
      </c>
      <c r="E25">
        <v>57554</v>
      </c>
      <c r="F25">
        <v>6484</v>
      </c>
      <c r="G25">
        <v>152</v>
      </c>
      <c r="H25">
        <v>1683</v>
      </c>
      <c r="I25">
        <v>2.2799999999999998</v>
      </c>
      <c r="J25">
        <v>11.42</v>
      </c>
      <c r="K25">
        <v>20.010000000000002</v>
      </c>
      <c r="L25">
        <v>27</v>
      </c>
      <c r="M25">
        <f t="shared" si="0"/>
        <v>0.1141550457339931</v>
      </c>
      <c r="N25">
        <f t="shared" si="1"/>
        <v>2.2837007047533362E-2</v>
      </c>
    </row>
    <row r="26" spans="1:14" x14ac:dyDescent="0.3">
      <c r="A26" s="3">
        <v>43876</v>
      </c>
      <c r="B26">
        <v>68765</v>
      </c>
      <c r="C26">
        <v>1666</v>
      </c>
      <c r="D26">
        <v>8902</v>
      </c>
      <c r="E26">
        <v>58197</v>
      </c>
      <c r="F26">
        <v>2075</v>
      </c>
      <c r="G26">
        <v>143</v>
      </c>
      <c r="H26">
        <v>1289</v>
      </c>
      <c r="I26">
        <v>2.42</v>
      </c>
      <c r="J26">
        <v>12.95</v>
      </c>
      <c r="K26">
        <v>18.71</v>
      </c>
      <c r="L26">
        <v>27</v>
      </c>
      <c r="M26">
        <f t="shared" si="0"/>
        <v>0.12945539155093433</v>
      </c>
      <c r="N26">
        <f t="shared" si="1"/>
        <v>2.42274412855377E-2</v>
      </c>
    </row>
    <row r="27" spans="1:14" x14ac:dyDescent="0.3">
      <c r="A27" s="3">
        <v>43877</v>
      </c>
      <c r="B27">
        <v>70879</v>
      </c>
      <c r="C27">
        <v>1770</v>
      </c>
      <c r="D27">
        <v>10319</v>
      </c>
      <c r="E27">
        <v>58790</v>
      </c>
      <c r="F27">
        <v>2114</v>
      </c>
      <c r="G27">
        <v>104</v>
      </c>
      <c r="H27">
        <v>1417</v>
      </c>
      <c r="I27">
        <v>2.5</v>
      </c>
      <c r="J27">
        <v>14.56</v>
      </c>
      <c r="K27">
        <v>17.149999999999999</v>
      </c>
      <c r="L27">
        <v>27</v>
      </c>
      <c r="M27">
        <f t="shared" si="0"/>
        <v>0.14558613975930812</v>
      </c>
      <c r="N27">
        <f t="shared" si="1"/>
        <v>2.4972135611394067E-2</v>
      </c>
    </row>
    <row r="28" spans="1:14" x14ac:dyDescent="0.3">
      <c r="A28" s="3">
        <v>43878</v>
      </c>
      <c r="B28">
        <v>72815</v>
      </c>
      <c r="C28">
        <v>1868</v>
      </c>
      <c r="D28">
        <v>11951</v>
      </c>
      <c r="E28">
        <v>58996</v>
      </c>
      <c r="F28">
        <v>1936</v>
      </c>
      <c r="G28">
        <v>98</v>
      </c>
      <c r="H28">
        <v>1632</v>
      </c>
      <c r="I28">
        <v>2.57</v>
      </c>
      <c r="J28">
        <v>16.41</v>
      </c>
      <c r="K28">
        <v>15.63</v>
      </c>
      <c r="L28">
        <v>27</v>
      </c>
      <c r="M28">
        <f t="shared" si="0"/>
        <v>0.164128270273982</v>
      </c>
      <c r="N28">
        <f t="shared" si="1"/>
        <v>2.5654054796401839E-2</v>
      </c>
    </row>
    <row r="29" spans="1:14" x14ac:dyDescent="0.3">
      <c r="A29" s="3">
        <v>43879</v>
      </c>
      <c r="B29">
        <v>74609</v>
      </c>
      <c r="C29">
        <v>2008</v>
      </c>
      <c r="D29">
        <v>13693</v>
      </c>
      <c r="E29">
        <v>58908</v>
      </c>
      <c r="F29">
        <v>1794</v>
      </c>
      <c r="G29">
        <v>140</v>
      </c>
      <c r="H29">
        <v>1742</v>
      </c>
      <c r="I29">
        <v>2.69</v>
      </c>
      <c r="J29">
        <v>18.350000000000001</v>
      </c>
      <c r="K29">
        <v>14.66</v>
      </c>
      <c r="L29">
        <v>27</v>
      </c>
      <c r="M29">
        <f t="shared" si="0"/>
        <v>0.1835301371148253</v>
      </c>
      <c r="N29">
        <f t="shared" si="1"/>
        <v>2.6913643126164403E-2</v>
      </c>
    </row>
    <row r="30" spans="1:14" x14ac:dyDescent="0.3">
      <c r="A30" s="3">
        <v>43880</v>
      </c>
      <c r="B30">
        <v>75030</v>
      </c>
      <c r="C30">
        <v>2123</v>
      </c>
      <c r="D30">
        <v>15394</v>
      </c>
      <c r="E30">
        <v>57513</v>
      </c>
      <c r="F30">
        <v>421</v>
      </c>
      <c r="G30">
        <v>115</v>
      </c>
      <c r="H30">
        <v>1701</v>
      </c>
      <c r="I30">
        <v>2.83</v>
      </c>
      <c r="J30">
        <v>20.52</v>
      </c>
      <c r="K30">
        <v>13.79</v>
      </c>
      <c r="L30">
        <v>28</v>
      </c>
      <c r="M30">
        <f t="shared" si="0"/>
        <v>0.20517126482740236</v>
      </c>
      <c r="N30">
        <f t="shared" si="1"/>
        <v>2.8295348527255765E-2</v>
      </c>
    </row>
    <row r="31" spans="1:14" x14ac:dyDescent="0.3">
      <c r="A31" s="3">
        <v>43881</v>
      </c>
      <c r="B31">
        <v>75577</v>
      </c>
      <c r="C31">
        <v>2246</v>
      </c>
      <c r="D31">
        <v>17369</v>
      </c>
      <c r="E31">
        <v>55962</v>
      </c>
      <c r="F31">
        <v>547</v>
      </c>
      <c r="G31">
        <v>123</v>
      </c>
      <c r="H31">
        <v>1975</v>
      </c>
      <c r="I31">
        <v>2.97</v>
      </c>
      <c r="J31">
        <v>22.98</v>
      </c>
      <c r="K31">
        <v>12.93</v>
      </c>
      <c r="L31">
        <v>28</v>
      </c>
      <c r="M31">
        <f t="shared" si="0"/>
        <v>0.22981859560448284</v>
      </c>
      <c r="N31">
        <f t="shared" si="1"/>
        <v>2.9718035910396019E-2</v>
      </c>
    </row>
    <row r="32" spans="1:14" x14ac:dyDescent="0.3">
      <c r="A32" s="3">
        <v>43882</v>
      </c>
      <c r="B32">
        <v>76206</v>
      </c>
      <c r="C32">
        <v>2250</v>
      </c>
      <c r="D32">
        <v>17966</v>
      </c>
      <c r="E32">
        <v>55990</v>
      </c>
      <c r="F32">
        <v>629</v>
      </c>
      <c r="G32">
        <v>4</v>
      </c>
      <c r="H32">
        <v>597</v>
      </c>
      <c r="I32">
        <v>2.95</v>
      </c>
      <c r="J32">
        <v>23.58</v>
      </c>
      <c r="K32">
        <v>12.52</v>
      </c>
      <c r="L32">
        <v>30</v>
      </c>
      <c r="M32">
        <f t="shared" si="0"/>
        <v>0.23575571477311497</v>
      </c>
      <c r="N32">
        <f t="shared" si="1"/>
        <v>2.9525234233524919E-2</v>
      </c>
    </row>
    <row r="33" spans="1:14" x14ac:dyDescent="0.3">
      <c r="A33" s="3">
        <v>43883</v>
      </c>
      <c r="B33">
        <v>77967</v>
      </c>
      <c r="C33">
        <v>2457</v>
      </c>
      <c r="D33">
        <v>21849</v>
      </c>
      <c r="E33">
        <v>53661</v>
      </c>
      <c r="F33">
        <v>1761</v>
      </c>
      <c r="G33">
        <v>207</v>
      </c>
      <c r="H33">
        <v>3883</v>
      </c>
      <c r="I33">
        <v>3.15</v>
      </c>
      <c r="J33">
        <v>28.02</v>
      </c>
      <c r="K33">
        <v>11.25</v>
      </c>
      <c r="L33">
        <v>30</v>
      </c>
      <c r="M33">
        <f t="shared" si="0"/>
        <v>0.28023394513063221</v>
      </c>
      <c r="N33">
        <f t="shared" si="1"/>
        <v>3.1513332563776981E-2</v>
      </c>
    </row>
    <row r="34" spans="1:14" x14ac:dyDescent="0.3">
      <c r="A34" s="3">
        <v>43884</v>
      </c>
      <c r="B34">
        <v>78290</v>
      </c>
      <c r="C34">
        <v>2467</v>
      </c>
      <c r="D34">
        <v>22304</v>
      </c>
      <c r="E34">
        <v>53519</v>
      </c>
      <c r="F34">
        <v>323</v>
      </c>
      <c r="G34">
        <v>10</v>
      </c>
      <c r="H34">
        <v>455</v>
      </c>
      <c r="I34">
        <v>3.15</v>
      </c>
      <c r="J34">
        <v>28.49</v>
      </c>
      <c r="K34">
        <v>11.06</v>
      </c>
      <c r="L34">
        <v>31</v>
      </c>
      <c r="M34">
        <f t="shared" si="0"/>
        <v>0.28488951334780943</v>
      </c>
      <c r="N34">
        <f t="shared" si="1"/>
        <v>3.151104866521906E-2</v>
      </c>
    </row>
    <row r="35" spans="1:14" x14ac:dyDescent="0.3">
      <c r="A35" s="3">
        <v>43885</v>
      </c>
      <c r="B35">
        <v>78854</v>
      </c>
      <c r="C35">
        <v>2627</v>
      </c>
      <c r="D35">
        <v>24047</v>
      </c>
      <c r="E35">
        <v>52180</v>
      </c>
      <c r="F35">
        <v>564</v>
      </c>
      <c r="G35">
        <v>160</v>
      </c>
      <c r="H35">
        <v>1743</v>
      </c>
      <c r="I35">
        <v>3.33</v>
      </c>
      <c r="J35">
        <v>30.5</v>
      </c>
      <c r="K35">
        <v>10.92</v>
      </c>
      <c r="L35">
        <v>36</v>
      </c>
      <c r="M35">
        <f t="shared" si="0"/>
        <v>0.30495599462297412</v>
      </c>
      <c r="N35">
        <f t="shared" si="1"/>
        <v>3.3314733558221524E-2</v>
      </c>
    </row>
    <row r="36" spans="1:14" x14ac:dyDescent="0.3">
      <c r="A36" s="3">
        <v>43886</v>
      </c>
      <c r="B36">
        <v>79707</v>
      </c>
      <c r="C36">
        <v>2707</v>
      </c>
      <c r="D36">
        <v>26652</v>
      </c>
      <c r="E36">
        <v>50348</v>
      </c>
      <c r="F36">
        <v>853</v>
      </c>
      <c r="G36">
        <v>80</v>
      </c>
      <c r="H36">
        <v>2605</v>
      </c>
      <c r="I36">
        <v>3.4</v>
      </c>
      <c r="J36">
        <v>33.44</v>
      </c>
      <c r="K36">
        <v>10.16</v>
      </c>
      <c r="L36">
        <v>41</v>
      </c>
      <c r="M36">
        <f t="shared" si="0"/>
        <v>0.33437464714516918</v>
      </c>
      <c r="N36">
        <f t="shared" si="1"/>
        <v>3.3961885405296897E-2</v>
      </c>
    </row>
    <row r="37" spans="1:14" x14ac:dyDescent="0.3">
      <c r="A37" s="3">
        <v>43887</v>
      </c>
      <c r="B37">
        <v>80670</v>
      </c>
      <c r="C37">
        <v>2767</v>
      </c>
      <c r="D37">
        <v>29077</v>
      </c>
      <c r="E37">
        <v>48826</v>
      </c>
      <c r="F37">
        <v>963</v>
      </c>
      <c r="G37">
        <v>60</v>
      </c>
      <c r="H37">
        <v>2425</v>
      </c>
      <c r="I37">
        <v>3.43</v>
      </c>
      <c r="J37">
        <v>36.04</v>
      </c>
      <c r="K37">
        <v>9.52</v>
      </c>
      <c r="L37">
        <v>47</v>
      </c>
      <c r="M37">
        <f t="shared" si="0"/>
        <v>0.36044378331473909</v>
      </c>
      <c r="N37">
        <f t="shared" si="1"/>
        <v>3.4300235527457541E-2</v>
      </c>
    </row>
    <row r="38" spans="1:14" x14ac:dyDescent="0.3">
      <c r="A38" s="3">
        <v>43888</v>
      </c>
      <c r="B38">
        <v>82034</v>
      </c>
      <c r="C38">
        <v>2810</v>
      </c>
      <c r="D38">
        <v>31919</v>
      </c>
      <c r="E38">
        <v>47305</v>
      </c>
      <c r="F38">
        <v>1364</v>
      </c>
      <c r="G38">
        <v>43</v>
      </c>
      <c r="H38">
        <v>2842</v>
      </c>
      <c r="I38">
        <v>3.43</v>
      </c>
      <c r="J38">
        <v>38.909999999999997</v>
      </c>
      <c r="K38">
        <v>8.8000000000000007</v>
      </c>
      <c r="L38">
        <v>51</v>
      </c>
      <c r="M38">
        <f t="shared" si="0"/>
        <v>0.38909476558500133</v>
      </c>
      <c r="N38">
        <f t="shared" si="1"/>
        <v>3.4254089767657314E-2</v>
      </c>
    </row>
    <row r="39" spans="1:14" x14ac:dyDescent="0.3">
      <c r="A39" s="3">
        <v>43889</v>
      </c>
      <c r="B39">
        <v>83411</v>
      </c>
      <c r="C39">
        <v>2867</v>
      </c>
      <c r="D39">
        <v>35306</v>
      </c>
      <c r="E39">
        <v>45238</v>
      </c>
      <c r="F39">
        <v>1377</v>
      </c>
      <c r="G39">
        <v>57</v>
      </c>
      <c r="H39">
        <v>3387</v>
      </c>
      <c r="I39">
        <v>3.44</v>
      </c>
      <c r="J39">
        <v>42.33</v>
      </c>
      <c r="K39">
        <v>8.1199999999999992</v>
      </c>
      <c r="L39">
        <v>57</v>
      </c>
      <c r="M39">
        <f t="shared" si="0"/>
        <v>0.42327750536499981</v>
      </c>
      <c r="N39">
        <f t="shared" si="1"/>
        <v>3.4371965328314012E-2</v>
      </c>
    </row>
    <row r="40" spans="1:14" x14ac:dyDescent="0.3">
      <c r="A40" s="3">
        <v>43890</v>
      </c>
      <c r="B40">
        <v>85306</v>
      </c>
      <c r="C40">
        <v>2936</v>
      </c>
      <c r="D40">
        <v>38314</v>
      </c>
      <c r="E40">
        <v>44056</v>
      </c>
      <c r="F40">
        <v>1895</v>
      </c>
      <c r="G40">
        <v>69</v>
      </c>
      <c r="H40">
        <v>3008</v>
      </c>
      <c r="I40">
        <v>3.44</v>
      </c>
      <c r="J40">
        <v>44.91</v>
      </c>
      <c r="K40">
        <v>7.66</v>
      </c>
      <c r="L40">
        <v>61</v>
      </c>
      <c r="M40">
        <f t="shared" si="0"/>
        <v>0.44913605139146134</v>
      </c>
      <c r="N40">
        <f t="shared" si="1"/>
        <v>3.4417274283168826E-2</v>
      </c>
    </row>
    <row r="41" spans="1:14" x14ac:dyDescent="0.3">
      <c r="A41" s="3">
        <v>43891</v>
      </c>
      <c r="B41">
        <v>87690</v>
      </c>
      <c r="C41">
        <v>2990</v>
      </c>
      <c r="D41">
        <v>41208</v>
      </c>
      <c r="E41">
        <v>43492</v>
      </c>
      <c r="F41">
        <v>2384</v>
      </c>
      <c r="G41">
        <v>54</v>
      </c>
      <c r="H41">
        <v>2894</v>
      </c>
      <c r="I41">
        <v>3.41</v>
      </c>
      <c r="J41">
        <v>46.99</v>
      </c>
      <c r="K41">
        <v>7.26</v>
      </c>
      <c r="L41">
        <v>66</v>
      </c>
      <c r="M41">
        <f t="shared" si="0"/>
        <v>0.46992815600410537</v>
      </c>
      <c r="N41">
        <f t="shared" si="1"/>
        <v>3.4097388527768273E-2</v>
      </c>
    </row>
    <row r="42" spans="1:14" x14ac:dyDescent="0.3">
      <c r="A42" s="3">
        <v>43892</v>
      </c>
      <c r="B42">
        <v>89664</v>
      </c>
      <c r="C42">
        <v>3079</v>
      </c>
      <c r="D42">
        <v>44085</v>
      </c>
      <c r="E42">
        <v>42500</v>
      </c>
      <c r="F42">
        <v>1974</v>
      </c>
      <c r="G42">
        <v>89</v>
      </c>
      <c r="H42">
        <v>2877</v>
      </c>
      <c r="I42">
        <v>3.43</v>
      </c>
      <c r="J42">
        <v>49.17</v>
      </c>
      <c r="K42">
        <v>6.98</v>
      </c>
      <c r="L42">
        <v>73</v>
      </c>
      <c r="M42">
        <f t="shared" si="0"/>
        <v>0.4916688972162741</v>
      </c>
      <c r="N42">
        <f t="shared" si="1"/>
        <v>3.4339311206281226E-2</v>
      </c>
    </row>
    <row r="43" spans="1:14" x14ac:dyDescent="0.3">
      <c r="A43" s="3">
        <v>43893</v>
      </c>
      <c r="B43">
        <v>92241</v>
      </c>
      <c r="C43">
        <v>3154</v>
      </c>
      <c r="D43">
        <v>46681</v>
      </c>
      <c r="E43">
        <v>42406</v>
      </c>
      <c r="F43">
        <v>2577</v>
      </c>
      <c r="G43">
        <v>75</v>
      </c>
      <c r="H43">
        <v>2596</v>
      </c>
      <c r="I43">
        <v>3.42</v>
      </c>
      <c r="J43">
        <v>50.61</v>
      </c>
      <c r="K43">
        <v>6.76</v>
      </c>
      <c r="L43">
        <v>76</v>
      </c>
      <c r="M43">
        <f t="shared" si="0"/>
        <v>0.5060764735854989</v>
      </c>
      <c r="N43">
        <f t="shared" si="1"/>
        <v>3.4193037803146108E-2</v>
      </c>
    </row>
    <row r="44" spans="1:14" x14ac:dyDescent="0.3">
      <c r="A44" s="3">
        <v>43894</v>
      </c>
      <c r="B44">
        <v>94540</v>
      </c>
      <c r="C44">
        <v>3249</v>
      </c>
      <c r="D44">
        <v>49619</v>
      </c>
      <c r="E44">
        <v>41672</v>
      </c>
      <c r="F44">
        <v>2299</v>
      </c>
      <c r="G44">
        <v>95</v>
      </c>
      <c r="H44">
        <v>2938</v>
      </c>
      <c r="I44">
        <v>3.44</v>
      </c>
      <c r="J44">
        <v>52.48</v>
      </c>
      <c r="K44">
        <v>6.55</v>
      </c>
      <c r="L44">
        <v>80</v>
      </c>
      <c r="M44">
        <f t="shared" si="0"/>
        <v>0.52484662576687113</v>
      </c>
      <c r="N44">
        <f t="shared" si="1"/>
        <v>3.4366405754178125E-2</v>
      </c>
    </row>
    <row r="45" spans="1:14" x14ac:dyDescent="0.3">
      <c r="A45" s="3">
        <v>43895</v>
      </c>
      <c r="B45">
        <v>97331</v>
      </c>
      <c r="C45">
        <v>3342</v>
      </c>
      <c r="D45">
        <v>52237</v>
      </c>
      <c r="E45">
        <v>41752</v>
      </c>
      <c r="F45">
        <v>2791</v>
      </c>
      <c r="G45">
        <v>93</v>
      </c>
      <c r="H45">
        <v>2618</v>
      </c>
      <c r="I45">
        <v>3.43</v>
      </c>
      <c r="J45">
        <v>53.67</v>
      </c>
      <c r="K45">
        <v>6.4</v>
      </c>
      <c r="L45">
        <v>84</v>
      </c>
      <c r="M45">
        <f t="shared" si="0"/>
        <v>0.53669437281030707</v>
      </c>
      <c r="N45">
        <f t="shared" si="1"/>
        <v>3.4336439572181528E-2</v>
      </c>
    </row>
    <row r="46" spans="1:14" x14ac:dyDescent="0.3">
      <c r="A46" s="3">
        <v>43896</v>
      </c>
      <c r="B46">
        <v>101274</v>
      </c>
      <c r="C46">
        <v>3454</v>
      </c>
      <c r="D46">
        <v>54270</v>
      </c>
      <c r="E46">
        <v>43550</v>
      </c>
      <c r="F46">
        <v>3943</v>
      </c>
      <c r="G46">
        <v>112</v>
      </c>
      <c r="H46">
        <v>2033</v>
      </c>
      <c r="I46">
        <v>3.41</v>
      </c>
      <c r="J46">
        <v>53.59</v>
      </c>
      <c r="K46">
        <v>6.36</v>
      </c>
      <c r="L46">
        <v>93</v>
      </c>
      <c r="M46">
        <f t="shared" si="0"/>
        <v>0.53587297825700575</v>
      </c>
      <c r="N46">
        <f t="shared" si="1"/>
        <v>3.4105495981199517E-2</v>
      </c>
    </row>
    <row r="47" spans="1:14" x14ac:dyDescent="0.3">
      <c r="A47" s="3">
        <v>43897</v>
      </c>
      <c r="B47">
        <v>105312</v>
      </c>
      <c r="C47">
        <v>3553</v>
      </c>
      <c r="D47">
        <v>56760</v>
      </c>
      <c r="E47">
        <v>44999</v>
      </c>
      <c r="F47">
        <v>4038</v>
      </c>
      <c r="G47">
        <v>99</v>
      </c>
      <c r="H47">
        <v>2490</v>
      </c>
      <c r="I47">
        <v>3.37</v>
      </c>
      <c r="J47">
        <v>53.9</v>
      </c>
      <c r="K47">
        <v>6.26</v>
      </c>
      <c r="L47">
        <v>94</v>
      </c>
      <c r="M47">
        <f t="shared" si="0"/>
        <v>0.53896991795806748</v>
      </c>
      <c r="N47">
        <f t="shared" si="1"/>
        <v>3.3737845639623218E-2</v>
      </c>
    </row>
    <row r="48" spans="1:14" x14ac:dyDescent="0.3">
      <c r="A48" s="3">
        <v>43898</v>
      </c>
      <c r="B48">
        <v>109266</v>
      </c>
      <c r="C48">
        <v>3797</v>
      </c>
      <c r="D48">
        <v>59092</v>
      </c>
      <c r="E48">
        <v>46377</v>
      </c>
      <c r="F48">
        <v>3954</v>
      </c>
      <c r="G48">
        <v>244</v>
      </c>
      <c r="H48">
        <v>2332</v>
      </c>
      <c r="I48">
        <v>3.48</v>
      </c>
      <c r="J48">
        <v>54.08</v>
      </c>
      <c r="K48">
        <v>6.43</v>
      </c>
      <c r="L48">
        <v>99</v>
      </c>
      <c r="M48">
        <f t="shared" si="0"/>
        <v>0.54080866875331757</v>
      </c>
      <c r="N48">
        <f t="shared" si="1"/>
        <v>3.4750059487855325E-2</v>
      </c>
    </row>
    <row r="49" spans="1:14" x14ac:dyDescent="0.3">
      <c r="A49" s="3">
        <v>43899</v>
      </c>
      <c r="B49">
        <v>113166</v>
      </c>
      <c r="C49">
        <v>3981</v>
      </c>
      <c r="D49">
        <v>60891</v>
      </c>
      <c r="E49">
        <v>48294</v>
      </c>
      <c r="F49">
        <v>3900</v>
      </c>
      <c r="G49">
        <v>184</v>
      </c>
      <c r="H49">
        <v>1799</v>
      </c>
      <c r="I49">
        <v>3.52</v>
      </c>
      <c r="J49">
        <v>53.81</v>
      </c>
      <c r="K49">
        <v>6.54</v>
      </c>
      <c r="L49">
        <v>102</v>
      </c>
      <c r="M49">
        <f t="shared" si="0"/>
        <v>0.53806797094533698</v>
      </c>
      <c r="N49">
        <f t="shared" si="1"/>
        <v>3.5178410476644932E-2</v>
      </c>
    </row>
    <row r="50" spans="1:14" x14ac:dyDescent="0.3">
      <c r="A50" s="3">
        <v>43900</v>
      </c>
      <c r="B50">
        <v>118190</v>
      </c>
      <c r="C50">
        <v>4260</v>
      </c>
      <c r="D50">
        <v>62802</v>
      </c>
      <c r="E50">
        <v>51128</v>
      </c>
      <c r="F50">
        <v>5024</v>
      </c>
      <c r="G50">
        <v>279</v>
      </c>
      <c r="H50">
        <v>1911</v>
      </c>
      <c r="I50">
        <v>3.6</v>
      </c>
      <c r="J50">
        <v>53.14</v>
      </c>
      <c r="K50">
        <v>6.78</v>
      </c>
      <c r="L50">
        <v>105</v>
      </c>
      <c r="M50">
        <f t="shared" si="0"/>
        <v>0.53136475167103814</v>
      </c>
      <c r="N50">
        <f t="shared" si="1"/>
        <v>3.6043658515948894E-2</v>
      </c>
    </row>
    <row r="51" spans="1:14" x14ac:dyDescent="0.3">
      <c r="A51" s="3">
        <v>43901</v>
      </c>
      <c r="B51">
        <v>125853</v>
      </c>
      <c r="C51">
        <v>4604</v>
      </c>
      <c r="D51">
        <v>65113</v>
      </c>
      <c r="E51">
        <v>56136</v>
      </c>
      <c r="F51">
        <v>7663</v>
      </c>
      <c r="G51">
        <v>344</v>
      </c>
      <c r="H51">
        <v>2311</v>
      </c>
      <c r="I51">
        <v>3.66</v>
      </c>
      <c r="J51">
        <v>51.74</v>
      </c>
      <c r="K51">
        <v>7.07</v>
      </c>
      <c r="L51">
        <v>111</v>
      </c>
      <c r="M51">
        <f t="shared" si="0"/>
        <v>0.51737344362073212</v>
      </c>
      <c r="N51">
        <f t="shared" si="1"/>
        <v>3.6582361961971503E-2</v>
      </c>
    </row>
    <row r="52" spans="1:14" x14ac:dyDescent="0.3">
      <c r="A52" s="3">
        <v>43902</v>
      </c>
      <c r="B52">
        <v>131603</v>
      </c>
      <c r="C52">
        <v>4909</v>
      </c>
      <c r="D52">
        <v>66434</v>
      </c>
      <c r="E52">
        <v>60260</v>
      </c>
      <c r="F52">
        <v>5750</v>
      </c>
      <c r="G52">
        <v>305</v>
      </c>
      <c r="H52">
        <v>1321</v>
      </c>
      <c r="I52">
        <v>3.73</v>
      </c>
      <c r="J52">
        <v>50.48</v>
      </c>
      <c r="K52">
        <v>7.39</v>
      </c>
      <c r="L52">
        <v>113</v>
      </c>
      <c r="M52">
        <f t="shared" si="0"/>
        <v>0.50480612144100057</v>
      </c>
      <c r="N52">
        <f t="shared" si="1"/>
        <v>3.7301581270943671E-2</v>
      </c>
    </row>
    <row r="53" spans="1:14" x14ac:dyDescent="0.3">
      <c r="A53" s="3">
        <v>43903</v>
      </c>
      <c r="B53">
        <v>146008</v>
      </c>
      <c r="C53">
        <v>5406</v>
      </c>
      <c r="D53">
        <v>68359</v>
      </c>
      <c r="E53">
        <v>72243</v>
      </c>
      <c r="F53">
        <v>14405</v>
      </c>
      <c r="G53">
        <v>497</v>
      </c>
      <c r="H53">
        <v>1925</v>
      </c>
      <c r="I53">
        <v>3.7</v>
      </c>
      <c r="J53">
        <v>46.82</v>
      </c>
      <c r="K53">
        <v>7.91</v>
      </c>
      <c r="L53">
        <v>120</v>
      </c>
      <c r="M53">
        <f t="shared" si="0"/>
        <v>0.46818667470275599</v>
      </c>
      <c r="N53">
        <f t="shared" si="1"/>
        <v>3.7025368472960389E-2</v>
      </c>
    </row>
    <row r="54" spans="1:14" x14ac:dyDescent="0.3">
      <c r="A54" s="3">
        <v>43904</v>
      </c>
      <c r="B54">
        <v>157114</v>
      </c>
      <c r="C54">
        <v>5823</v>
      </c>
      <c r="D54">
        <v>70729</v>
      </c>
      <c r="E54">
        <v>80562</v>
      </c>
      <c r="F54">
        <v>11106</v>
      </c>
      <c r="G54">
        <v>417</v>
      </c>
      <c r="H54">
        <v>2370</v>
      </c>
      <c r="I54">
        <v>3.71</v>
      </c>
      <c r="J54">
        <v>45.02</v>
      </c>
      <c r="K54">
        <v>8.23</v>
      </c>
      <c r="L54">
        <v>133</v>
      </c>
      <c r="M54">
        <f t="shared" si="0"/>
        <v>0.45017630510330081</v>
      </c>
      <c r="N54">
        <f t="shared" si="1"/>
        <v>3.7062260524205352E-2</v>
      </c>
    </row>
    <row r="55" spans="1:14" x14ac:dyDescent="0.3">
      <c r="A55" s="3">
        <v>43905</v>
      </c>
      <c r="B55">
        <v>168260</v>
      </c>
      <c r="C55">
        <v>6464</v>
      </c>
      <c r="D55">
        <v>74139</v>
      </c>
      <c r="E55">
        <v>87657</v>
      </c>
      <c r="F55">
        <v>11146</v>
      </c>
      <c r="G55">
        <v>641</v>
      </c>
      <c r="H55">
        <v>3410</v>
      </c>
      <c r="I55">
        <v>3.84</v>
      </c>
      <c r="J55">
        <v>44.06</v>
      </c>
      <c r="K55">
        <v>8.7200000000000006</v>
      </c>
      <c r="L55">
        <v>137</v>
      </c>
      <c r="M55">
        <f t="shared" si="0"/>
        <v>0.44062165695946748</v>
      </c>
      <c r="N55">
        <f t="shared" si="1"/>
        <v>3.8416736003803638E-2</v>
      </c>
    </row>
    <row r="56" spans="1:14" x14ac:dyDescent="0.3">
      <c r="A56" s="3">
        <v>43906</v>
      </c>
      <c r="B56">
        <v>182919</v>
      </c>
      <c r="C56">
        <v>7144</v>
      </c>
      <c r="D56">
        <v>76192</v>
      </c>
      <c r="E56">
        <v>99583</v>
      </c>
      <c r="F56">
        <v>14659</v>
      </c>
      <c r="G56">
        <v>680</v>
      </c>
      <c r="H56">
        <v>2053</v>
      </c>
      <c r="I56">
        <v>3.91</v>
      </c>
      <c r="J56">
        <v>41.65</v>
      </c>
      <c r="K56">
        <v>9.3800000000000008</v>
      </c>
      <c r="L56">
        <v>143</v>
      </c>
      <c r="M56">
        <f t="shared" si="0"/>
        <v>0.41653409432590383</v>
      </c>
      <c r="N56">
        <f t="shared" si="1"/>
        <v>3.9055538243703496E-2</v>
      </c>
    </row>
    <row r="57" spans="1:14" x14ac:dyDescent="0.3">
      <c r="A57" s="3">
        <v>43907</v>
      </c>
      <c r="B57">
        <v>198757</v>
      </c>
      <c r="C57">
        <v>7948</v>
      </c>
      <c r="D57">
        <v>78944</v>
      </c>
      <c r="E57">
        <v>111865</v>
      </c>
      <c r="F57">
        <v>15838</v>
      </c>
      <c r="G57">
        <v>804</v>
      </c>
      <c r="H57">
        <v>2752</v>
      </c>
      <c r="I57">
        <v>4</v>
      </c>
      <c r="J57">
        <v>39.72</v>
      </c>
      <c r="K57">
        <v>10.07</v>
      </c>
      <c r="L57">
        <v>146</v>
      </c>
      <c r="M57">
        <f t="shared" si="0"/>
        <v>0.39718852669339949</v>
      </c>
      <c r="N57">
        <f t="shared" si="1"/>
        <v>3.998852870590721E-2</v>
      </c>
    </row>
    <row r="58" spans="1:14" x14ac:dyDescent="0.3">
      <c r="A58" s="3">
        <v>43908</v>
      </c>
      <c r="B58">
        <v>218343</v>
      </c>
      <c r="C58">
        <v>8845</v>
      </c>
      <c r="D58">
        <v>81427</v>
      </c>
      <c r="E58">
        <v>128071</v>
      </c>
      <c r="F58">
        <v>19586</v>
      </c>
      <c r="G58">
        <v>897</v>
      </c>
      <c r="H58">
        <v>2483</v>
      </c>
      <c r="I58">
        <v>4.05</v>
      </c>
      <c r="J58">
        <v>37.29</v>
      </c>
      <c r="K58">
        <v>10.86</v>
      </c>
      <c r="L58">
        <v>150</v>
      </c>
      <c r="M58">
        <f t="shared" si="0"/>
        <v>0.37293158012851341</v>
      </c>
      <c r="N58">
        <f t="shared" si="1"/>
        <v>4.050965682435434E-2</v>
      </c>
    </row>
    <row r="59" spans="1:14" x14ac:dyDescent="0.3">
      <c r="A59" s="3">
        <v>43909</v>
      </c>
      <c r="B59">
        <v>246261</v>
      </c>
      <c r="C59">
        <v>9951</v>
      </c>
      <c r="D59">
        <v>83064</v>
      </c>
      <c r="E59">
        <v>153246</v>
      </c>
      <c r="F59">
        <v>27918</v>
      </c>
      <c r="G59">
        <v>1106</v>
      </c>
      <c r="H59">
        <v>1637</v>
      </c>
      <c r="I59">
        <v>4.04</v>
      </c>
      <c r="J59">
        <v>33.729999999999997</v>
      </c>
      <c r="K59">
        <v>11.98</v>
      </c>
      <c r="L59">
        <v>154</v>
      </c>
      <c r="M59">
        <f t="shared" si="0"/>
        <v>0.33730066880261184</v>
      </c>
      <c r="N59">
        <f t="shared" si="1"/>
        <v>4.0408347241341507E-2</v>
      </c>
    </row>
    <row r="60" spans="1:14" x14ac:dyDescent="0.3">
      <c r="A60" s="3">
        <v>43910</v>
      </c>
      <c r="B60">
        <v>275869</v>
      </c>
      <c r="C60">
        <v>11429</v>
      </c>
      <c r="D60">
        <v>85509</v>
      </c>
      <c r="E60">
        <v>178931</v>
      </c>
      <c r="F60">
        <v>29608</v>
      </c>
      <c r="G60">
        <v>1478</v>
      </c>
      <c r="H60">
        <v>2445</v>
      </c>
      <c r="I60">
        <v>4.1399999999999997</v>
      </c>
      <c r="J60">
        <v>31</v>
      </c>
      <c r="K60">
        <v>13.37</v>
      </c>
      <c r="L60">
        <v>161</v>
      </c>
      <c r="M60">
        <f t="shared" si="0"/>
        <v>0.30996233719627797</v>
      </c>
      <c r="N60">
        <f t="shared" si="1"/>
        <v>4.1429084094262131E-2</v>
      </c>
    </row>
    <row r="61" spans="1:14" x14ac:dyDescent="0.3">
      <c r="A61" s="3">
        <v>43911</v>
      </c>
      <c r="B61">
        <v>308175</v>
      </c>
      <c r="C61">
        <v>13134</v>
      </c>
      <c r="D61">
        <v>89775</v>
      </c>
      <c r="E61">
        <v>205266</v>
      </c>
      <c r="F61">
        <v>32306</v>
      </c>
      <c r="G61">
        <v>1705</v>
      </c>
      <c r="H61">
        <v>4266</v>
      </c>
      <c r="I61">
        <v>4.26</v>
      </c>
      <c r="J61">
        <v>29.13</v>
      </c>
      <c r="K61">
        <v>14.63</v>
      </c>
      <c r="L61">
        <v>163</v>
      </c>
      <c r="M61">
        <f t="shared" si="0"/>
        <v>0.29131175468483816</v>
      </c>
      <c r="N61">
        <f t="shared" si="1"/>
        <v>4.2618642005354097E-2</v>
      </c>
    </row>
    <row r="62" spans="1:14" x14ac:dyDescent="0.3">
      <c r="A62" s="3">
        <v>43912</v>
      </c>
      <c r="B62">
        <v>341585</v>
      </c>
      <c r="C62">
        <v>14831</v>
      </c>
      <c r="D62">
        <v>95990</v>
      </c>
      <c r="E62">
        <v>230764</v>
      </c>
      <c r="F62">
        <v>33410</v>
      </c>
      <c r="G62">
        <v>1697</v>
      </c>
      <c r="H62">
        <v>6215</v>
      </c>
      <c r="I62">
        <v>4.34</v>
      </c>
      <c r="J62">
        <v>28.1</v>
      </c>
      <c r="K62">
        <v>15.45</v>
      </c>
      <c r="L62">
        <v>168</v>
      </c>
      <c r="M62">
        <f t="shared" si="0"/>
        <v>0.28101351054642332</v>
      </c>
      <c r="N62">
        <f t="shared" si="1"/>
        <v>4.3418182882737827E-2</v>
      </c>
    </row>
    <row r="63" spans="1:14" x14ac:dyDescent="0.3">
      <c r="A63" s="3">
        <v>43913</v>
      </c>
      <c r="B63">
        <v>383750</v>
      </c>
      <c r="C63">
        <v>16748</v>
      </c>
      <c r="D63">
        <v>96456</v>
      </c>
      <c r="E63">
        <v>270546</v>
      </c>
      <c r="F63">
        <v>42165</v>
      </c>
      <c r="G63">
        <v>1917</v>
      </c>
      <c r="H63">
        <v>466</v>
      </c>
      <c r="I63">
        <v>4.3600000000000003</v>
      </c>
      <c r="J63">
        <v>25.14</v>
      </c>
      <c r="K63">
        <v>17.36</v>
      </c>
      <c r="L63">
        <v>169</v>
      </c>
      <c r="M63">
        <f t="shared" si="0"/>
        <v>0.25135114006514658</v>
      </c>
      <c r="N63">
        <f t="shared" si="1"/>
        <v>4.3642996742671011E-2</v>
      </c>
    </row>
    <row r="64" spans="1:14" x14ac:dyDescent="0.3">
      <c r="A64" s="3">
        <v>43914</v>
      </c>
      <c r="B64">
        <v>424889</v>
      </c>
      <c r="C64">
        <v>19016</v>
      </c>
      <c r="D64">
        <v>105997</v>
      </c>
      <c r="E64">
        <v>299876</v>
      </c>
      <c r="F64">
        <v>41154</v>
      </c>
      <c r="G64">
        <v>2268</v>
      </c>
      <c r="H64">
        <v>9541</v>
      </c>
      <c r="I64">
        <v>4.4800000000000004</v>
      </c>
      <c r="J64">
        <v>24.95</v>
      </c>
      <c r="K64">
        <v>17.940000000000001</v>
      </c>
      <c r="L64">
        <v>171</v>
      </c>
      <c r="M64">
        <f t="shared" si="0"/>
        <v>0.24946986154030817</v>
      </c>
      <c r="N64">
        <f t="shared" si="1"/>
        <v>4.4755218421752507E-2</v>
      </c>
    </row>
    <row r="65" spans="1:14" x14ac:dyDescent="0.3">
      <c r="A65" s="3">
        <v>43915</v>
      </c>
      <c r="B65">
        <v>475706</v>
      </c>
      <c r="C65">
        <v>21793</v>
      </c>
      <c r="D65">
        <v>111445</v>
      </c>
      <c r="E65">
        <v>342468</v>
      </c>
      <c r="F65">
        <v>50817</v>
      </c>
      <c r="G65">
        <v>2777</v>
      </c>
      <c r="H65">
        <v>5448</v>
      </c>
      <c r="I65">
        <v>4.58</v>
      </c>
      <c r="J65">
        <v>23.43</v>
      </c>
      <c r="K65">
        <v>19.55</v>
      </c>
      <c r="L65">
        <v>174</v>
      </c>
      <c r="M65">
        <f t="shared" si="0"/>
        <v>0.2342728491967728</v>
      </c>
      <c r="N65">
        <f t="shared" si="1"/>
        <v>4.5811909036253484E-2</v>
      </c>
    </row>
    <row r="66" spans="1:14" x14ac:dyDescent="0.3">
      <c r="A66" s="3">
        <v>43916</v>
      </c>
      <c r="B66">
        <v>538666</v>
      </c>
      <c r="C66">
        <v>24800</v>
      </c>
      <c r="D66">
        <v>119804</v>
      </c>
      <c r="E66">
        <v>394062</v>
      </c>
      <c r="F66">
        <v>62960</v>
      </c>
      <c r="G66">
        <v>3007</v>
      </c>
      <c r="H66">
        <v>8359</v>
      </c>
      <c r="I66">
        <v>4.5999999999999996</v>
      </c>
      <c r="J66">
        <v>22.24</v>
      </c>
      <c r="K66">
        <v>20.7</v>
      </c>
      <c r="L66">
        <v>175</v>
      </c>
      <c r="M66">
        <f t="shared" si="0"/>
        <v>0.22240869109986522</v>
      </c>
      <c r="N66">
        <f t="shared" si="1"/>
        <v>4.6039660940174428E-2</v>
      </c>
    </row>
    <row r="67" spans="1:14" x14ac:dyDescent="0.3">
      <c r="A67" s="3">
        <v>43917</v>
      </c>
      <c r="B67">
        <v>603066</v>
      </c>
      <c r="C67">
        <v>28318</v>
      </c>
      <c r="D67">
        <v>128508</v>
      </c>
      <c r="E67">
        <v>446240</v>
      </c>
      <c r="F67">
        <v>64400</v>
      </c>
      <c r="G67">
        <v>3518</v>
      </c>
      <c r="H67">
        <v>8704</v>
      </c>
      <c r="I67">
        <v>4.7</v>
      </c>
      <c r="J67">
        <v>21.31</v>
      </c>
      <c r="K67">
        <v>22.04</v>
      </c>
      <c r="L67">
        <v>176</v>
      </c>
      <c r="M67">
        <f t="shared" ref="M67:M130" si="2">D67/B67</f>
        <v>0.21309110445622867</v>
      </c>
      <c r="N67">
        <f t="shared" ref="N67:N130" si="3">C67/B67</f>
        <v>4.6956717838511873E-2</v>
      </c>
    </row>
    <row r="68" spans="1:14" x14ac:dyDescent="0.3">
      <c r="A68" s="3">
        <v>43918</v>
      </c>
      <c r="B68">
        <v>670723</v>
      </c>
      <c r="C68">
        <v>31997</v>
      </c>
      <c r="D68">
        <v>136800</v>
      </c>
      <c r="E68">
        <v>501926</v>
      </c>
      <c r="F68">
        <v>67657</v>
      </c>
      <c r="G68">
        <v>3679</v>
      </c>
      <c r="H68">
        <v>8292</v>
      </c>
      <c r="I68">
        <v>4.7699999999999996</v>
      </c>
      <c r="J68">
        <v>20.399999999999999</v>
      </c>
      <c r="K68">
        <v>23.39</v>
      </c>
      <c r="L68">
        <v>176</v>
      </c>
      <c r="M68">
        <f t="shared" si="2"/>
        <v>0.20395901139516612</v>
      </c>
      <c r="N68">
        <f t="shared" si="3"/>
        <v>4.7705237482537501E-2</v>
      </c>
    </row>
    <row r="69" spans="1:14" x14ac:dyDescent="0.3">
      <c r="A69" s="3">
        <v>43919</v>
      </c>
      <c r="B69">
        <v>730300</v>
      </c>
      <c r="C69">
        <v>35470</v>
      </c>
      <c r="D69">
        <v>146261</v>
      </c>
      <c r="E69">
        <v>548569</v>
      </c>
      <c r="F69">
        <v>59577</v>
      </c>
      <c r="G69">
        <v>3473</v>
      </c>
      <c r="H69">
        <v>9461</v>
      </c>
      <c r="I69">
        <v>4.8600000000000003</v>
      </c>
      <c r="J69">
        <v>20.03</v>
      </c>
      <c r="K69">
        <v>24.25</v>
      </c>
      <c r="L69">
        <v>176</v>
      </c>
      <c r="M69">
        <f t="shared" si="2"/>
        <v>0.20027522935779815</v>
      </c>
      <c r="N69">
        <f t="shared" si="3"/>
        <v>4.856908119950705E-2</v>
      </c>
    </row>
    <row r="70" spans="1:14" x14ac:dyDescent="0.3">
      <c r="A70" s="3">
        <v>43920</v>
      </c>
      <c r="B70">
        <v>794939</v>
      </c>
      <c r="C70">
        <v>39634</v>
      </c>
      <c r="D70">
        <v>161707</v>
      </c>
      <c r="E70">
        <v>593598</v>
      </c>
      <c r="F70">
        <v>64639</v>
      </c>
      <c r="G70">
        <v>4164</v>
      </c>
      <c r="H70">
        <v>15446</v>
      </c>
      <c r="I70">
        <v>4.99</v>
      </c>
      <c r="J70">
        <v>20.34</v>
      </c>
      <c r="K70">
        <v>24.51</v>
      </c>
      <c r="L70">
        <v>177</v>
      </c>
      <c r="M70">
        <f t="shared" si="2"/>
        <v>0.20342063982267822</v>
      </c>
      <c r="N70">
        <f t="shared" si="3"/>
        <v>4.9857913626076972E-2</v>
      </c>
    </row>
    <row r="71" spans="1:14" x14ac:dyDescent="0.3">
      <c r="A71" s="3">
        <v>43921</v>
      </c>
      <c r="B71">
        <v>871355</v>
      </c>
      <c r="C71">
        <v>44478</v>
      </c>
      <c r="D71">
        <v>174074</v>
      </c>
      <c r="E71">
        <v>652803</v>
      </c>
      <c r="F71">
        <v>76416</v>
      </c>
      <c r="G71">
        <v>4844</v>
      </c>
      <c r="H71">
        <v>12367</v>
      </c>
      <c r="I71">
        <v>5.0999999999999996</v>
      </c>
      <c r="J71">
        <v>19.98</v>
      </c>
      <c r="K71">
        <v>25.55</v>
      </c>
      <c r="L71">
        <v>179</v>
      </c>
      <c r="M71">
        <f t="shared" si="2"/>
        <v>0.19977391533875402</v>
      </c>
      <c r="N71">
        <f t="shared" si="3"/>
        <v>5.1044637375122652E-2</v>
      </c>
    </row>
    <row r="72" spans="1:14" x14ac:dyDescent="0.3">
      <c r="A72" s="3">
        <v>43922</v>
      </c>
      <c r="B72">
        <v>947569</v>
      </c>
      <c r="C72">
        <v>50029</v>
      </c>
      <c r="D72">
        <v>189434</v>
      </c>
      <c r="E72">
        <v>708106</v>
      </c>
      <c r="F72">
        <v>76214</v>
      </c>
      <c r="G72">
        <v>5551</v>
      </c>
      <c r="H72">
        <v>15360</v>
      </c>
      <c r="I72">
        <v>5.28</v>
      </c>
      <c r="J72">
        <v>19.989999999999998</v>
      </c>
      <c r="K72">
        <v>26.41</v>
      </c>
      <c r="L72">
        <v>179</v>
      </c>
      <c r="M72">
        <f t="shared" si="2"/>
        <v>0.19991578449696012</v>
      </c>
      <c r="N72">
        <f t="shared" si="3"/>
        <v>5.2797210546144925E-2</v>
      </c>
    </row>
    <row r="73" spans="1:14" x14ac:dyDescent="0.3">
      <c r="A73" s="3">
        <v>43923</v>
      </c>
      <c r="B73">
        <v>1028968</v>
      </c>
      <c r="C73">
        <v>56334</v>
      </c>
      <c r="D73">
        <v>206052</v>
      </c>
      <c r="E73">
        <v>766582</v>
      </c>
      <c r="F73">
        <v>81399</v>
      </c>
      <c r="G73">
        <v>6305</v>
      </c>
      <c r="H73">
        <v>16618</v>
      </c>
      <c r="I73">
        <v>5.47</v>
      </c>
      <c r="J73">
        <v>20.03</v>
      </c>
      <c r="K73">
        <v>27.34</v>
      </c>
      <c r="L73">
        <v>180</v>
      </c>
      <c r="M73">
        <f t="shared" si="2"/>
        <v>0.20025112539942932</v>
      </c>
      <c r="N73">
        <f t="shared" si="3"/>
        <v>5.4748058248653017E-2</v>
      </c>
    </row>
    <row r="74" spans="1:14" x14ac:dyDescent="0.3">
      <c r="A74" s="3">
        <v>43924</v>
      </c>
      <c r="B74">
        <v>1112123</v>
      </c>
      <c r="C74">
        <v>62319</v>
      </c>
      <c r="D74">
        <v>221060</v>
      </c>
      <c r="E74">
        <v>828744</v>
      </c>
      <c r="F74">
        <v>83155</v>
      </c>
      <c r="G74">
        <v>5985</v>
      </c>
      <c r="H74">
        <v>15008</v>
      </c>
      <c r="I74">
        <v>5.6</v>
      </c>
      <c r="J74">
        <v>19.88</v>
      </c>
      <c r="K74">
        <v>28.19</v>
      </c>
      <c r="L74">
        <v>180</v>
      </c>
      <c r="M74">
        <f t="shared" si="2"/>
        <v>0.19877297744943681</v>
      </c>
      <c r="N74">
        <f t="shared" si="3"/>
        <v>5.6036067952915283E-2</v>
      </c>
    </row>
    <row r="75" spans="1:14" x14ac:dyDescent="0.3">
      <c r="A75" s="3">
        <v>43925</v>
      </c>
      <c r="B75">
        <v>1192586</v>
      </c>
      <c r="C75">
        <v>68160</v>
      </c>
      <c r="D75">
        <v>241072</v>
      </c>
      <c r="E75">
        <v>883354</v>
      </c>
      <c r="F75">
        <v>80463</v>
      </c>
      <c r="G75">
        <v>5841</v>
      </c>
      <c r="H75">
        <v>20012</v>
      </c>
      <c r="I75">
        <v>5.72</v>
      </c>
      <c r="J75">
        <v>20.21</v>
      </c>
      <c r="K75">
        <v>28.27</v>
      </c>
      <c r="L75">
        <v>180</v>
      </c>
      <c r="M75">
        <f t="shared" si="2"/>
        <v>0.20214223544465557</v>
      </c>
      <c r="N75">
        <f t="shared" si="3"/>
        <v>5.7153110970613437E-2</v>
      </c>
    </row>
    <row r="76" spans="1:14" x14ac:dyDescent="0.3">
      <c r="A76" s="3">
        <v>43926</v>
      </c>
      <c r="B76">
        <v>1264304</v>
      </c>
      <c r="C76">
        <v>73181</v>
      </c>
      <c r="D76">
        <v>254477</v>
      </c>
      <c r="E76">
        <v>936646</v>
      </c>
      <c r="F76">
        <v>71718</v>
      </c>
      <c r="G76">
        <v>5021</v>
      </c>
      <c r="H76">
        <v>13405</v>
      </c>
      <c r="I76">
        <v>5.79</v>
      </c>
      <c r="J76">
        <v>20.13</v>
      </c>
      <c r="K76">
        <v>28.76</v>
      </c>
      <c r="L76">
        <v>182</v>
      </c>
      <c r="M76">
        <f t="shared" si="2"/>
        <v>0.20127833179361926</v>
      </c>
      <c r="N76">
        <f t="shared" si="3"/>
        <v>5.7882439666409345E-2</v>
      </c>
    </row>
    <row r="77" spans="1:14" x14ac:dyDescent="0.3">
      <c r="A77" s="3">
        <v>43927</v>
      </c>
      <c r="B77">
        <v>1336976</v>
      </c>
      <c r="C77">
        <v>79013</v>
      </c>
      <c r="D77">
        <v>270812</v>
      </c>
      <c r="E77">
        <v>987151</v>
      </c>
      <c r="F77">
        <v>72672</v>
      </c>
      <c r="G77">
        <v>5832</v>
      </c>
      <c r="H77">
        <v>16335</v>
      </c>
      <c r="I77">
        <v>5.91</v>
      </c>
      <c r="J77">
        <v>20.260000000000002</v>
      </c>
      <c r="K77">
        <v>29.18</v>
      </c>
      <c r="L77">
        <v>183</v>
      </c>
      <c r="M77">
        <f t="shared" si="2"/>
        <v>0.20255561805148334</v>
      </c>
      <c r="N77">
        <f t="shared" si="3"/>
        <v>5.9098293462261101E-2</v>
      </c>
    </row>
    <row r="78" spans="1:14" x14ac:dyDescent="0.3">
      <c r="A78" s="3">
        <v>43928</v>
      </c>
      <c r="B78">
        <v>1413849</v>
      </c>
      <c r="C78">
        <v>86915</v>
      </c>
      <c r="D78">
        <v>293665</v>
      </c>
      <c r="E78">
        <v>1033269</v>
      </c>
      <c r="F78">
        <v>76873</v>
      </c>
      <c r="G78">
        <v>7902</v>
      </c>
      <c r="H78">
        <v>22853</v>
      </c>
      <c r="I78">
        <v>6.15</v>
      </c>
      <c r="J78">
        <v>20.77</v>
      </c>
      <c r="K78">
        <v>29.6</v>
      </c>
      <c r="L78">
        <v>183</v>
      </c>
      <c r="M78">
        <f t="shared" si="2"/>
        <v>0.20770605630445685</v>
      </c>
      <c r="N78">
        <f t="shared" si="3"/>
        <v>6.147403294128298E-2</v>
      </c>
    </row>
    <row r="79" spans="1:14" x14ac:dyDescent="0.3">
      <c r="A79" s="3">
        <v>43929</v>
      </c>
      <c r="B79">
        <v>1497624</v>
      </c>
      <c r="C79">
        <v>93650</v>
      </c>
      <c r="D79">
        <v>322017</v>
      </c>
      <c r="E79">
        <v>1081957</v>
      </c>
      <c r="F79">
        <v>83775</v>
      </c>
      <c r="G79">
        <v>6735</v>
      </c>
      <c r="H79">
        <v>28352</v>
      </c>
      <c r="I79">
        <v>6.25</v>
      </c>
      <c r="J79">
        <v>21.5</v>
      </c>
      <c r="K79">
        <v>29.08</v>
      </c>
      <c r="L79">
        <v>183</v>
      </c>
      <c r="M79">
        <f t="shared" si="2"/>
        <v>0.21501858944568197</v>
      </c>
      <c r="N79">
        <f t="shared" si="3"/>
        <v>6.2532384630588189E-2</v>
      </c>
    </row>
    <row r="80" spans="1:14" x14ac:dyDescent="0.3">
      <c r="A80" s="3">
        <v>43930</v>
      </c>
      <c r="B80">
        <v>1584249</v>
      </c>
      <c r="C80">
        <v>101279</v>
      </c>
      <c r="D80">
        <v>346349</v>
      </c>
      <c r="E80">
        <v>1136621</v>
      </c>
      <c r="F80">
        <v>86625</v>
      </c>
      <c r="G80">
        <v>7629</v>
      </c>
      <c r="H80">
        <v>24332</v>
      </c>
      <c r="I80">
        <v>6.39</v>
      </c>
      <c r="J80">
        <v>21.86</v>
      </c>
      <c r="K80">
        <v>29.24</v>
      </c>
      <c r="L80">
        <v>183</v>
      </c>
      <c r="M80">
        <f t="shared" si="2"/>
        <v>0.2186203052676694</v>
      </c>
      <c r="N80">
        <f t="shared" si="3"/>
        <v>6.3928713226266837E-2</v>
      </c>
    </row>
    <row r="81" spans="1:14" x14ac:dyDescent="0.3">
      <c r="A81" s="3">
        <v>43931</v>
      </c>
      <c r="B81">
        <v>1671907</v>
      </c>
      <c r="C81">
        <v>108551</v>
      </c>
      <c r="D81">
        <v>367477</v>
      </c>
      <c r="E81">
        <v>1195879</v>
      </c>
      <c r="F81">
        <v>87658</v>
      </c>
      <c r="G81">
        <v>7272</v>
      </c>
      <c r="H81">
        <v>21128</v>
      </c>
      <c r="I81">
        <v>6.49</v>
      </c>
      <c r="J81">
        <v>21.98</v>
      </c>
      <c r="K81">
        <v>29.54</v>
      </c>
      <c r="L81">
        <v>184</v>
      </c>
      <c r="M81">
        <f t="shared" si="2"/>
        <v>0.21979512018312022</v>
      </c>
      <c r="N81">
        <f t="shared" si="3"/>
        <v>6.4926458230033124E-2</v>
      </c>
    </row>
    <row r="82" spans="1:14" x14ac:dyDescent="0.3">
      <c r="A82" s="3">
        <v>43932</v>
      </c>
      <c r="B82">
        <v>1748872</v>
      </c>
      <c r="C82">
        <v>114620</v>
      </c>
      <c r="D82">
        <v>392991</v>
      </c>
      <c r="E82">
        <v>1241261</v>
      </c>
      <c r="F82">
        <v>76965</v>
      </c>
      <c r="G82">
        <v>6069</v>
      </c>
      <c r="H82">
        <v>25514</v>
      </c>
      <c r="I82">
        <v>6.55</v>
      </c>
      <c r="J82">
        <v>22.47</v>
      </c>
      <c r="K82">
        <v>29.17</v>
      </c>
      <c r="L82">
        <v>184</v>
      </c>
      <c r="M82">
        <f t="shared" si="2"/>
        <v>0.22471112808713273</v>
      </c>
      <c r="N82">
        <f t="shared" si="3"/>
        <v>6.5539387673883509E-2</v>
      </c>
    </row>
    <row r="83" spans="1:14" x14ac:dyDescent="0.3">
      <c r="A83" s="3">
        <v>43933</v>
      </c>
      <c r="B83">
        <v>1845653</v>
      </c>
      <c r="C83">
        <v>120351</v>
      </c>
      <c r="D83">
        <v>411864</v>
      </c>
      <c r="E83">
        <v>1313438</v>
      </c>
      <c r="F83">
        <v>96802</v>
      </c>
      <c r="G83">
        <v>5731</v>
      </c>
      <c r="H83">
        <v>18873</v>
      </c>
      <c r="I83">
        <v>6.52</v>
      </c>
      <c r="J83">
        <v>22.32</v>
      </c>
      <c r="K83">
        <v>29.22</v>
      </c>
      <c r="L83">
        <v>184</v>
      </c>
      <c r="M83">
        <f t="shared" si="2"/>
        <v>0.22315353969570662</v>
      </c>
      <c r="N83">
        <f t="shared" si="3"/>
        <v>6.5207815336902439E-2</v>
      </c>
    </row>
    <row r="84" spans="1:14" x14ac:dyDescent="0.3">
      <c r="A84" s="3">
        <v>43934</v>
      </c>
      <c r="B84">
        <v>1915247</v>
      </c>
      <c r="C84">
        <v>126098</v>
      </c>
      <c r="D84">
        <v>438395</v>
      </c>
      <c r="E84">
        <v>1350754</v>
      </c>
      <c r="F84">
        <v>69594</v>
      </c>
      <c r="G84">
        <v>5747</v>
      </c>
      <c r="H84">
        <v>26531</v>
      </c>
      <c r="I84">
        <v>6.58</v>
      </c>
      <c r="J84">
        <v>22.89</v>
      </c>
      <c r="K84">
        <v>28.76</v>
      </c>
      <c r="L84">
        <v>184</v>
      </c>
      <c r="M84">
        <f t="shared" si="2"/>
        <v>0.22889736937324534</v>
      </c>
      <c r="N84">
        <f t="shared" si="3"/>
        <v>6.5839027551015616E-2</v>
      </c>
    </row>
    <row r="85" spans="1:14" x14ac:dyDescent="0.3">
      <c r="A85" s="3">
        <v>43935</v>
      </c>
      <c r="B85">
        <v>1985174</v>
      </c>
      <c r="C85">
        <v>132996</v>
      </c>
      <c r="D85">
        <v>463014</v>
      </c>
      <c r="E85">
        <v>1389164</v>
      </c>
      <c r="F85">
        <v>69927</v>
      </c>
      <c r="G85">
        <v>6898</v>
      </c>
      <c r="H85">
        <v>24619</v>
      </c>
      <c r="I85">
        <v>6.7</v>
      </c>
      <c r="J85">
        <v>23.32</v>
      </c>
      <c r="K85">
        <v>28.72</v>
      </c>
      <c r="L85">
        <v>184</v>
      </c>
      <c r="M85">
        <f t="shared" si="2"/>
        <v>0.2332359783071912</v>
      </c>
      <c r="N85">
        <f t="shared" si="3"/>
        <v>6.699463120109371E-2</v>
      </c>
    </row>
    <row r="86" spans="1:14" x14ac:dyDescent="0.3">
      <c r="A86" s="3">
        <v>43936</v>
      </c>
      <c r="B86">
        <v>2066003</v>
      </c>
      <c r="C86">
        <v>141308</v>
      </c>
      <c r="D86">
        <v>498925</v>
      </c>
      <c r="E86">
        <v>1425770</v>
      </c>
      <c r="F86">
        <v>80829</v>
      </c>
      <c r="G86">
        <v>8312</v>
      </c>
      <c r="H86">
        <v>35911</v>
      </c>
      <c r="I86">
        <v>6.84</v>
      </c>
      <c r="J86">
        <v>24.15</v>
      </c>
      <c r="K86">
        <v>28.32</v>
      </c>
      <c r="L86">
        <v>184</v>
      </c>
      <c r="M86">
        <f t="shared" si="2"/>
        <v>0.24149287295323385</v>
      </c>
      <c r="N86">
        <f t="shared" si="3"/>
        <v>6.8396802908805066E-2</v>
      </c>
    </row>
    <row r="87" spans="1:14" x14ac:dyDescent="0.3">
      <c r="A87" s="3">
        <v>43937</v>
      </c>
      <c r="B87">
        <v>2162715</v>
      </c>
      <c r="C87">
        <v>148591</v>
      </c>
      <c r="D87">
        <v>529015</v>
      </c>
      <c r="E87">
        <v>1485109</v>
      </c>
      <c r="F87">
        <v>96712</v>
      </c>
      <c r="G87">
        <v>7283</v>
      </c>
      <c r="H87">
        <v>30090</v>
      </c>
      <c r="I87">
        <v>6.87</v>
      </c>
      <c r="J87">
        <v>24.46</v>
      </c>
      <c r="K87">
        <v>28.09</v>
      </c>
      <c r="L87">
        <v>184</v>
      </c>
      <c r="M87">
        <f t="shared" si="2"/>
        <v>0.24460689457464344</v>
      </c>
      <c r="N87">
        <f t="shared" si="3"/>
        <v>6.8705770293358115E-2</v>
      </c>
    </row>
    <row r="88" spans="1:14" x14ac:dyDescent="0.3">
      <c r="A88" s="3">
        <v>43938</v>
      </c>
      <c r="B88">
        <v>2250439</v>
      </c>
      <c r="C88">
        <v>157481</v>
      </c>
      <c r="D88">
        <v>554287</v>
      </c>
      <c r="E88">
        <v>1538671</v>
      </c>
      <c r="F88">
        <v>87724</v>
      </c>
      <c r="G88">
        <v>8890</v>
      </c>
      <c r="H88">
        <v>25272</v>
      </c>
      <c r="I88">
        <v>7</v>
      </c>
      <c r="J88">
        <v>24.63</v>
      </c>
      <c r="K88">
        <v>28.41</v>
      </c>
      <c r="L88">
        <v>184</v>
      </c>
      <c r="M88">
        <f t="shared" si="2"/>
        <v>0.24630172157521266</v>
      </c>
      <c r="N88">
        <f t="shared" si="3"/>
        <v>6.997790208932568E-2</v>
      </c>
    </row>
    <row r="89" spans="1:14" x14ac:dyDescent="0.3">
      <c r="A89" s="3">
        <v>43939</v>
      </c>
      <c r="B89">
        <v>2324396</v>
      </c>
      <c r="C89">
        <v>163952</v>
      </c>
      <c r="D89">
        <v>577789</v>
      </c>
      <c r="E89">
        <v>1582655</v>
      </c>
      <c r="F89">
        <v>73958</v>
      </c>
      <c r="G89">
        <v>6471</v>
      </c>
      <c r="H89">
        <v>23502</v>
      </c>
      <c r="I89">
        <v>7.05</v>
      </c>
      <c r="J89">
        <v>24.86</v>
      </c>
      <c r="K89">
        <v>28.38</v>
      </c>
      <c r="L89">
        <v>184</v>
      </c>
      <c r="M89">
        <f t="shared" si="2"/>
        <v>0.24857597414554147</v>
      </c>
      <c r="N89">
        <f t="shared" si="3"/>
        <v>7.0535313259874818E-2</v>
      </c>
    </row>
    <row r="90" spans="1:14" x14ac:dyDescent="0.3">
      <c r="A90" s="3">
        <v>43940</v>
      </c>
      <c r="B90">
        <v>2404919</v>
      </c>
      <c r="C90">
        <v>168522</v>
      </c>
      <c r="D90">
        <v>608557</v>
      </c>
      <c r="E90">
        <v>1627840</v>
      </c>
      <c r="F90">
        <v>80523</v>
      </c>
      <c r="G90">
        <v>4570</v>
      </c>
      <c r="H90">
        <v>30768</v>
      </c>
      <c r="I90">
        <v>7.01</v>
      </c>
      <c r="J90">
        <v>25.3</v>
      </c>
      <c r="K90">
        <v>27.69</v>
      </c>
      <c r="L90">
        <v>184</v>
      </c>
      <c r="M90">
        <f t="shared" si="2"/>
        <v>0.25304677621158966</v>
      </c>
      <c r="N90">
        <f t="shared" si="3"/>
        <v>7.0073877748065533E-2</v>
      </c>
    </row>
    <row r="91" spans="1:14" x14ac:dyDescent="0.3">
      <c r="A91" s="3">
        <v>43941</v>
      </c>
      <c r="B91">
        <v>2478258</v>
      </c>
      <c r="C91">
        <v>173965</v>
      </c>
      <c r="D91">
        <v>629862</v>
      </c>
      <c r="E91">
        <v>1674431</v>
      </c>
      <c r="F91">
        <v>73339</v>
      </c>
      <c r="G91">
        <v>5443</v>
      </c>
      <c r="H91">
        <v>21305</v>
      </c>
      <c r="I91">
        <v>7.02</v>
      </c>
      <c r="J91">
        <v>25.42</v>
      </c>
      <c r="K91">
        <v>27.62</v>
      </c>
      <c r="L91">
        <v>184</v>
      </c>
      <c r="M91">
        <f t="shared" si="2"/>
        <v>0.25415513639015791</v>
      </c>
      <c r="N91">
        <f t="shared" si="3"/>
        <v>7.0196484788912217E-2</v>
      </c>
    </row>
    <row r="92" spans="1:14" x14ac:dyDescent="0.3">
      <c r="A92" s="3">
        <v>43942</v>
      </c>
      <c r="B92">
        <v>2553508</v>
      </c>
      <c r="C92">
        <v>181122</v>
      </c>
      <c r="D92">
        <v>664043</v>
      </c>
      <c r="E92">
        <v>1708343</v>
      </c>
      <c r="F92">
        <v>75250</v>
      </c>
      <c r="G92">
        <v>7157</v>
      </c>
      <c r="H92">
        <v>34181</v>
      </c>
      <c r="I92">
        <v>7.09</v>
      </c>
      <c r="J92">
        <v>26.01</v>
      </c>
      <c r="K92">
        <v>27.28</v>
      </c>
      <c r="L92">
        <v>184</v>
      </c>
      <c r="M92">
        <f t="shared" si="2"/>
        <v>0.26005127064414912</v>
      </c>
      <c r="N92">
        <f t="shared" si="3"/>
        <v>7.093065696289183E-2</v>
      </c>
    </row>
    <row r="93" spans="1:14" x14ac:dyDescent="0.3">
      <c r="A93" s="3">
        <v>43943</v>
      </c>
      <c r="B93">
        <v>2630314</v>
      </c>
      <c r="C93">
        <v>187877</v>
      </c>
      <c r="D93">
        <v>693207</v>
      </c>
      <c r="E93">
        <v>1749230</v>
      </c>
      <c r="F93">
        <v>78994</v>
      </c>
      <c r="G93">
        <v>6755</v>
      </c>
      <c r="H93">
        <v>29164</v>
      </c>
      <c r="I93">
        <v>7.14</v>
      </c>
      <c r="J93">
        <v>26.35</v>
      </c>
      <c r="K93">
        <v>27.1</v>
      </c>
      <c r="L93">
        <v>184</v>
      </c>
      <c r="M93">
        <f t="shared" si="2"/>
        <v>0.26354534097449961</v>
      </c>
      <c r="N93">
        <f t="shared" si="3"/>
        <v>7.1427593815795373E-2</v>
      </c>
    </row>
    <row r="94" spans="1:14" x14ac:dyDescent="0.3">
      <c r="A94" s="3">
        <v>43944</v>
      </c>
      <c r="B94">
        <v>2719327</v>
      </c>
      <c r="C94">
        <v>194727</v>
      </c>
      <c r="D94">
        <v>721689</v>
      </c>
      <c r="E94">
        <v>1802911</v>
      </c>
      <c r="F94">
        <v>89013</v>
      </c>
      <c r="G94">
        <v>6850</v>
      </c>
      <c r="H94">
        <v>28482</v>
      </c>
      <c r="I94">
        <v>7.16</v>
      </c>
      <c r="J94">
        <v>26.54</v>
      </c>
      <c r="K94">
        <v>26.98</v>
      </c>
      <c r="L94">
        <v>184</v>
      </c>
      <c r="M94">
        <f t="shared" si="2"/>
        <v>0.26539250336572245</v>
      </c>
      <c r="N94">
        <f t="shared" si="3"/>
        <v>7.1608526668547029E-2</v>
      </c>
    </row>
    <row r="95" spans="1:14" x14ac:dyDescent="0.3">
      <c r="A95" s="3">
        <v>43945</v>
      </c>
      <c r="B95">
        <v>2806267</v>
      </c>
      <c r="C95">
        <v>201401</v>
      </c>
      <c r="D95">
        <v>771329</v>
      </c>
      <c r="E95">
        <v>1833537</v>
      </c>
      <c r="F95">
        <v>96974</v>
      </c>
      <c r="G95">
        <v>6674</v>
      </c>
      <c r="H95">
        <v>49640</v>
      </c>
      <c r="I95">
        <v>7.18</v>
      </c>
      <c r="J95">
        <v>27.49</v>
      </c>
      <c r="K95">
        <v>26.11</v>
      </c>
      <c r="L95">
        <v>184</v>
      </c>
      <c r="M95">
        <f t="shared" si="2"/>
        <v>0.27485944851291771</v>
      </c>
      <c r="N95">
        <f t="shared" si="3"/>
        <v>7.1768295746627103E-2</v>
      </c>
    </row>
    <row r="96" spans="1:14" x14ac:dyDescent="0.3">
      <c r="A96" s="3">
        <v>43946</v>
      </c>
      <c r="B96">
        <v>2891199</v>
      </c>
      <c r="C96">
        <v>206979</v>
      </c>
      <c r="D96">
        <v>798239</v>
      </c>
      <c r="E96">
        <v>1885981</v>
      </c>
      <c r="F96">
        <v>84932</v>
      </c>
      <c r="G96">
        <v>5578</v>
      </c>
      <c r="H96">
        <v>26910</v>
      </c>
      <c r="I96">
        <v>7.16</v>
      </c>
      <c r="J96">
        <v>27.61</v>
      </c>
      <c r="K96">
        <v>25.93</v>
      </c>
      <c r="L96">
        <v>184</v>
      </c>
      <c r="M96">
        <f t="shared" si="2"/>
        <v>0.27609272139344265</v>
      </c>
      <c r="N96">
        <f t="shared" si="3"/>
        <v>7.1589330239807084E-2</v>
      </c>
    </row>
    <row r="97" spans="1:14" x14ac:dyDescent="0.3">
      <c r="A97" s="3">
        <v>43947</v>
      </c>
      <c r="B97">
        <v>2964146</v>
      </c>
      <c r="C97">
        <v>210862</v>
      </c>
      <c r="D97">
        <v>825969</v>
      </c>
      <c r="E97">
        <v>1927315</v>
      </c>
      <c r="F97">
        <v>72948</v>
      </c>
      <c r="G97">
        <v>3883</v>
      </c>
      <c r="H97">
        <v>27730</v>
      </c>
      <c r="I97">
        <v>7.11</v>
      </c>
      <c r="J97">
        <v>27.87</v>
      </c>
      <c r="K97">
        <v>25.53</v>
      </c>
      <c r="L97">
        <v>184</v>
      </c>
      <c r="M97">
        <f t="shared" si="2"/>
        <v>0.27865327821234176</v>
      </c>
      <c r="N97">
        <f t="shared" si="3"/>
        <v>7.1137521566076709E-2</v>
      </c>
    </row>
    <row r="98" spans="1:14" x14ac:dyDescent="0.3">
      <c r="A98" s="3">
        <v>43948</v>
      </c>
      <c r="B98">
        <v>3032850</v>
      </c>
      <c r="C98">
        <v>215511</v>
      </c>
      <c r="D98">
        <v>852382</v>
      </c>
      <c r="E98">
        <v>1964957</v>
      </c>
      <c r="F98">
        <v>68704</v>
      </c>
      <c r="G98">
        <v>4649</v>
      </c>
      <c r="H98">
        <v>26413</v>
      </c>
      <c r="I98">
        <v>7.11</v>
      </c>
      <c r="J98">
        <v>28.1</v>
      </c>
      <c r="K98">
        <v>25.28</v>
      </c>
      <c r="L98">
        <v>184</v>
      </c>
      <c r="M98">
        <f t="shared" si="2"/>
        <v>0.28104983761148755</v>
      </c>
      <c r="N98">
        <f t="shared" si="3"/>
        <v>7.1058904990355609E-2</v>
      </c>
    </row>
    <row r="99" spans="1:14" x14ac:dyDescent="0.3">
      <c r="A99" s="3">
        <v>43949</v>
      </c>
      <c r="B99">
        <v>3108149</v>
      </c>
      <c r="C99">
        <v>221974</v>
      </c>
      <c r="D99">
        <v>884680</v>
      </c>
      <c r="E99">
        <v>2001495</v>
      </c>
      <c r="F99">
        <v>75404</v>
      </c>
      <c r="G99">
        <v>6463</v>
      </c>
      <c r="H99">
        <v>32298</v>
      </c>
      <c r="I99">
        <v>7.14</v>
      </c>
      <c r="J99">
        <v>28.46</v>
      </c>
      <c r="K99">
        <v>25.09</v>
      </c>
      <c r="L99">
        <v>184</v>
      </c>
      <c r="M99">
        <f t="shared" si="2"/>
        <v>0.28463242914030185</v>
      </c>
      <c r="N99">
        <f t="shared" si="3"/>
        <v>7.1416782142683641E-2</v>
      </c>
    </row>
    <row r="100" spans="1:14" x14ac:dyDescent="0.3">
      <c r="A100" s="3">
        <v>43950</v>
      </c>
      <c r="B100">
        <v>3185195</v>
      </c>
      <c r="C100">
        <v>228742</v>
      </c>
      <c r="D100">
        <v>925752</v>
      </c>
      <c r="E100">
        <v>2030701</v>
      </c>
      <c r="F100">
        <v>79558</v>
      </c>
      <c r="G100">
        <v>6768</v>
      </c>
      <c r="H100">
        <v>41072</v>
      </c>
      <c r="I100">
        <v>7.18</v>
      </c>
      <c r="J100">
        <v>29.06</v>
      </c>
      <c r="K100">
        <v>24.71</v>
      </c>
      <c r="L100">
        <v>184</v>
      </c>
      <c r="M100">
        <f t="shared" si="2"/>
        <v>0.29064217418399818</v>
      </c>
      <c r="N100">
        <f t="shared" si="3"/>
        <v>7.1814127549490694E-2</v>
      </c>
    </row>
    <row r="101" spans="1:14" x14ac:dyDescent="0.3">
      <c r="A101" s="3">
        <v>43951</v>
      </c>
      <c r="B101">
        <v>3268876</v>
      </c>
      <c r="C101">
        <v>234704</v>
      </c>
      <c r="D101">
        <v>989616</v>
      </c>
      <c r="E101">
        <v>2044556</v>
      </c>
      <c r="F101">
        <v>83681</v>
      </c>
      <c r="G101">
        <v>5962</v>
      </c>
      <c r="H101">
        <v>63864</v>
      </c>
      <c r="I101">
        <v>7.18</v>
      </c>
      <c r="J101">
        <v>30.27</v>
      </c>
      <c r="K101">
        <v>23.72</v>
      </c>
      <c r="L101">
        <v>186</v>
      </c>
      <c r="M101">
        <f t="shared" si="2"/>
        <v>0.30273892310384365</v>
      </c>
      <c r="N101">
        <f t="shared" si="3"/>
        <v>7.1799603288714528E-2</v>
      </c>
    </row>
    <row r="102" spans="1:14" x14ac:dyDescent="0.3">
      <c r="A102" s="3">
        <v>43952</v>
      </c>
      <c r="B102">
        <v>3355922</v>
      </c>
      <c r="C102">
        <v>239881</v>
      </c>
      <c r="D102">
        <v>1026501</v>
      </c>
      <c r="E102">
        <v>2089540</v>
      </c>
      <c r="F102">
        <v>87046</v>
      </c>
      <c r="G102">
        <v>5177</v>
      </c>
      <c r="H102">
        <v>36885</v>
      </c>
      <c r="I102">
        <v>7.15</v>
      </c>
      <c r="J102">
        <v>30.59</v>
      </c>
      <c r="K102">
        <v>23.37</v>
      </c>
      <c r="L102">
        <v>186</v>
      </c>
      <c r="M102">
        <f t="shared" si="2"/>
        <v>0.30587749059721886</v>
      </c>
      <c r="N102">
        <f t="shared" si="3"/>
        <v>7.1479909246996806E-2</v>
      </c>
    </row>
    <row r="103" spans="1:14" x14ac:dyDescent="0.3">
      <c r="A103" s="3">
        <v>43953</v>
      </c>
      <c r="B103">
        <v>3437608</v>
      </c>
      <c r="C103">
        <v>245206</v>
      </c>
      <c r="D103">
        <v>1066362</v>
      </c>
      <c r="E103">
        <v>2126040</v>
      </c>
      <c r="F103">
        <v>81853</v>
      </c>
      <c r="G103">
        <v>5325</v>
      </c>
      <c r="H103">
        <v>39861</v>
      </c>
      <c r="I103">
        <v>7.13</v>
      </c>
      <c r="J103">
        <v>31.02</v>
      </c>
      <c r="K103">
        <v>22.99</v>
      </c>
      <c r="L103">
        <v>186</v>
      </c>
      <c r="M103">
        <f t="shared" si="2"/>
        <v>0.31020465393378188</v>
      </c>
      <c r="N103">
        <f t="shared" si="3"/>
        <v>7.1330413473554871E-2</v>
      </c>
    </row>
    <row r="104" spans="1:14" x14ac:dyDescent="0.3">
      <c r="A104" s="3">
        <v>43954</v>
      </c>
      <c r="B104">
        <v>3515244</v>
      </c>
      <c r="C104">
        <v>248659</v>
      </c>
      <c r="D104">
        <v>1097577</v>
      </c>
      <c r="E104">
        <v>2169008</v>
      </c>
      <c r="F104">
        <v>77636</v>
      </c>
      <c r="G104">
        <v>3453</v>
      </c>
      <c r="H104">
        <v>31215</v>
      </c>
      <c r="I104">
        <v>7.07</v>
      </c>
      <c r="J104">
        <v>31.22</v>
      </c>
      <c r="K104">
        <v>22.66</v>
      </c>
      <c r="L104">
        <v>186</v>
      </c>
      <c r="M104">
        <f t="shared" si="2"/>
        <v>0.31223351778710096</v>
      </c>
      <c r="N104">
        <f t="shared" si="3"/>
        <v>7.0737337152129418E-2</v>
      </c>
    </row>
    <row r="105" spans="1:14" x14ac:dyDescent="0.3">
      <c r="A105" s="3">
        <v>43955</v>
      </c>
      <c r="B105">
        <v>3591321</v>
      </c>
      <c r="C105">
        <v>252787</v>
      </c>
      <c r="D105">
        <v>1130526</v>
      </c>
      <c r="E105">
        <v>2208008</v>
      </c>
      <c r="F105">
        <v>76078</v>
      </c>
      <c r="G105">
        <v>4128</v>
      </c>
      <c r="H105">
        <v>32949</v>
      </c>
      <c r="I105">
        <v>7.04</v>
      </c>
      <c r="J105">
        <v>31.48</v>
      </c>
      <c r="K105">
        <v>22.36</v>
      </c>
      <c r="L105">
        <v>186</v>
      </c>
      <c r="M105">
        <f t="shared" si="2"/>
        <v>0.31479391566501574</v>
      </c>
      <c r="N105">
        <f t="shared" si="3"/>
        <v>7.0388305584491051E-2</v>
      </c>
    </row>
    <row r="106" spans="1:14" x14ac:dyDescent="0.3">
      <c r="A106" s="3">
        <v>43956</v>
      </c>
      <c r="B106">
        <v>3671310</v>
      </c>
      <c r="C106">
        <v>258658</v>
      </c>
      <c r="D106">
        <v>1166155</v>
      </c>
      <c r="E106">
        <v>2246497</v>
      </c>
      <c r="F106">
        <v>79989</v>
      </c>
      <c r="G106">
        <v>5871</v>
      </c>
      <c r="H106">
        <v>35629</v>
      </c>
      <c r="I106">
        <v>7.05</v>
      </c>
      <c r="J106">
        <v>31.76</v>
      </c>
      <c r="K106">
        <v>22.18</v>
      </c>
      <c r="L106">
        <v>186</v>
      </c>
      <c r="M106">
        <f t="shared" si="2"/>
        <v>0.31764002495022214</v>
      </c>
      <c r="N106">
        <f t="shared" si="3"/>
        <v>7.0453870689209025E-2</v>
      </c>
    </row>
    <row r="107" spans="1:14" x14ac:dyDescent="0.3">
      <c r="A107" s="3">
        <v>43957</v>
      </c>
      <c r="B107">
        <v>3761332</v>
      </c>
      <c r="C107">
        <v>265327</v>
      </c>
      <c r="D107">
        <v>1210894</v>
      </c>
      <c r="E107">
        <v>2285111</v>
      </c>
      <c r="F107">
        <v>90022</v>
      </c>
      <c r="G107">
        <v>6669</v>
      </c>
      <c r="H107">
        <v>44739</v>
      </c>
      <c r="I107">
        <v>7.05</v>
      </c>
      <c r="J107">
        <v>32.19</v>
      </c>
      <c r="K107">
        <v>21.91</v>
      </c>
      <c r="L107">
        <v>186</v>
      </c>
      <c r="M107">
        <f t="shared" si="2"/>
        <v>0.32193223039072327</v>
      </c>
      <c r="N107">
        <f t="shared" si="3"/>
        <v>7.054070207043675E-2</v>
      </c>
    </row>
    <row r="108" spans="1:14" x14ac:dyDescent="0.3">
      <c r="A108" s="3">
        <v>43958</v>
      </c>
      <c r="B108">
        <v>3850418</v>
      </c>
      <c r="C108">
        <v>270736</v>
      </c>
      <c r="D108">
        <v>1249311</v>
      </c>
      <c r="E108">
        <v>2330371</v>
      </c>
      <c r="F108">
        <v>90669</v>
      </c>
      <c r="G108">
        <v>5409</v>
      </c>
      <c r="H108">
        <v>38417</v>
      </c>
      <c r="I108">
        <v>7.03</v>
      </c>
      <c r="J108">
        <v>32.450000000000003</v>
      </c>
      <c r="K108">
        <v>21.67</v>
      </c>
      <c r="L108">
        <v>186</v>
      </c>
      <c r="M108">
        <f t="shared" si="2"/>
        <v>0.32446113642726582</v>
      </c>
      <c r="N108">
        <f t="shared" si="3"/>
        <v>7.0313404934217533E-2</v>
      </c>
    </row>
    <row r="109" spans="1:14" x14ac:dyDescent="0.3">
      <c r="A109" s="3">
        <v>43959</v>
      </c>
      <c r="B109">
        <v>3941935</v>
      </c>
      <c r="C109">
        <v>276304</v>
      </c>
      <c r="D109">
        <v>1284849</v>
      </c>
      <c r="E109">
        <v>2380782</v>
      </c>
      <c r="F109">
        <v>92997</v>
      </c>
      <c r="G109">
        <v>5568</v>
      </c>
      <c r="H109">
        <v>35538</v>
      </c>
      <c r="I109">
        <v>7.01</v>
      </c>
      <c r="J109">
        <v>32.590000000000003</v>
      </c>
      <c r="K109">
        <v>21.5</v>
      </c>
      <c r="L109">
        <v>186</v>
      </c>
      <c r="M109">
        <f t="shared" si="2"/>
        <v>0.32594373068049065</v>
      </c>
      <c r="N109">
        <f t="shared" si="3"/>
        <v>7.0093494692327493E-2</v>
      </c>
    </row>
    <row r="110" spans="1:14" x14ac:dyDescent="0.3">
      <c r="A110" s="3">
        <v>43960</v>
      </c>
      <c r="B110">
        <v>4027781</v>
      </c>
      <c r="C110">
        <v>280569</v>
      </c>
      <c r="D110">
        <v>1337367</v>
      </c>
      <c r="E110">
        <v>2409845</v>
      </c>
      <c r="F110">
        <v>85846</v>
      </c>
      <c r="G110">
        <v>4265</v>
      </c>
      <c r="H110">
        <v>52518</v>
      </c>
      <c r="I110">
        <v>6.97</v>
      </c>
      <c r="J110">
        <v>33.200000000000003</v>
      </c>
      <c r="K110">
        <v>20.98</v>
      </c>
      <c r="L110">
        <v>186</v>
      </c>
      <c r="M110">
        <f t="shared" si="2"/>
        <v>0.33203567919904287</v>
      </c>
      <c r="N110">
        <f t="shared" si="3"/>
        <v>6.9658454618063886E-2</v>
      </c>
    </row>
    <row r="111" spans="1:14" x14ac:dyDescent="0.3">
      <c r="A111" s="3">
        <v>43961</v>
      </c>
      <c r="B111">
        <v>4104027</v>
      </c>
      <c r="C111">
        <v>284135</v>
      </c>
      <c r="D111">
        <v>1370108</v>
      </c>
      <c r="E111">
        <v>2449784</v>
      </c>
      <c r="F111">
        <v>76255</v>
      </c>
      <c r="G111">
        <v>3566</v>
      </c>
      <c r="H111">
        <v>32741</v>
      </c>
      <c r="I111">
        <v>6.92</v>
      </c>
      <c r="J111">
        <v>33.380000000000003</v>
      </c>
      <c r="K111">
        <v>20.74</v>
      </c>
      <c r="L111">
        <v>186</v>
      </c>
      <c r="M111">
        <f t="shared" si="2"/>
        <v>0.33384478221025349</v>
      </c>
      <c r="N111">
        <f t="shared" si="3"/>
        <v>6.9233218982233793E-2</v>
      </c>
    </row>
    <row r="112" spans="1:14" x14ac:dyDescent="0.3">
      <c r="A112" s="3">
        <v>43962</v>
      </c>
      <c r="B112">
        <v>4180268</v>
      </c>
      <c r="C112">
        <v>287608</v>
      </c>
      <c r="D112">
        <v>1416204</v>
      </c>
      <c r="E112">
        <v>2476456</v>
      </c>
      <c r="F112">
        <v>76298</v>
      </c>
      <c r="G112">
        <v>3473</v>
      </c>
      <c r="H112">
        <v>46096</v>
      </c>
      <c r="I112">
        <v>6.88</v>
      </c>
      <c r="J112">
        <v>33.880000000000003</v>
      </c>
      <c r="K112">
        <v>20.309999999999999</v>
      </c>
      <c r="L112">
        <v>186</v>
      </c>
      <c r="M112">
        <f t="shared" si="2"/>
        <v>0.33878306366960204</v>
      </c>
      <c r="N112">
        <f t="shared" si="3"/>
        <v>6.8801330441014788E-2</v>
      </c>
    </row>
    <row r="113" spans="1:14" x14ac:dyDescent="0.3">
      <c r="A113" s="3">
        <v>43963</v>
      </c>
      <c r="B113">
        <v>4263867</v>
      </c>
      <c r="C113">
        <v>293155</v>
      </c>
      <c r="D113">
        <v>1452191</v>
      </c>
      <c r="E113">
        <v>2518521</v>
      </c>
      <c r="F113">
        <v>83619</v>
      </c>
      <c r="G113">
        <v>5547</v>
      </c>
      <c r="H113">
        <v>35987</v>
      </c>
      <c r="I113">
        <v>6.88</v>
      </c>
      <c r="J113">
        <v>34.06</v>
      </c>
      <c r="K113">
        <v>20.190000000000001</v>
      </c>
      <c r="L113">
        <v>186</v>
      </c>
      <c r="M113">
        <f t="shared" si="2"/>
        <v>0.34058074513112158</v>
      </c>
      <c r="N113">
        <f t="shared" si="3"/>
        <v>6.8753317118005794E-2</v>
      </c>
    </row>
    <row r="114" spans="1:14" x14ac:dyDescent="0.3">
      <c r="A114" s="3">
        <v>43964</v>
      </c>
      <c r="B114">
        <v>4348619</v>
      </c>
      <c r="C114">
        <v>298383</v>
      </c>
      <c r="D114">
        <v>1506905</v>
      </c>
      <c r="E114">
        <v>2543331</v>
      </c>
      <c r="F114">
        <v>84917</v>
      </c>
      <c r="G114">
        <v>5228</v>
      </c>
      <c r="H114">
        <v>54714</v>
      </c>
      <c r="I114">
        <v>6.86</v>
      </c>
      <c r="J114">
        <v>34.65</v>
      </c>
      <c r="K114">
        <v>19.8</v>
      </c>
      <c r="L114">
        <v>187</v>
      </c>
      <c r="M114">
        <f t="shared" si="2"/>
        <v>0.34652495424409452</v>
      </c>
      <c r="N114">
        <f t="shared" si="3"/>
        <v>6.8615576577299595E-2</v>
      </c>
    </row>
    <row r="115" spans="1:14" x14ac:dyDescent="0.3">
      <c r="A115" s="3">
        <v>43965</v>
      </c>
      <c r="B115">
        <v>4445724</v>
      </c>
      <c r="C115">
        <v>303651</v>
      </c>
      <c r="D115">
        <v>1545712</v>
      </c>
      <c r="E115">
        <v>2596361</v>
      </c>
      <c r="F115">
        <v>97106</v>
      </c>
      <c r="G115">
        <v>5268</v>
      </c>
      <c r="H115">
        <v>38807</v>
      </c>
      <c r="I115">
        <v>6.83</v>
      </c>
      <c r="J115">
        <v>34.770000000000003</v>
      </c>
      <c r="K115">
        <v>19.64</v>
      </c>
      <c r="L115">
        <v>187</v>
      </c>
      <c r="M115">
        <f t="shared" si="2"/>
        <v>0.34768510145928988</v>
      </c>
      <c r="N115">
        <f t="shared" si="3"/>
        <v>6.8301810908639404E-2</v>
      </c>
    </row>
    <row r="116" spans="1:14" x14ac:dyDescent="0.3">
      <c r="A116" s="3">
        <v>43966</v>
      </c>
      <c r="B116">
        <v>4542073</v>
      </c>
      <c r="C116">
        <v>308866</v>
      </c>
      <c r="D116">
        <v>1592880</v>
      </c>
      <c r="E116">
        <v>2640327</v>
      </c>
      <c r="F116">
        <v>96349</v>
      </c>
      <c r="G116">
        <v>5215</v>
      </c>
      <c r="H116">
        <v>47168</v>
      </c>
      <c r="I116">
        <v>6.8</v>
      </c>
      <c r="J116">
        <v>35.07</v>
      </c>
      <c r="K116">
        <v>19.39</v>
      </c>
      <c r="L116">
        <v>187</v>
      </c>
      <c r="M116">
        <f t="shared" si="2"/>
        <v>0.35069449566310362</v>
      </c>
      <c r="N116">
        <f t="shared" si="3"/>
        <v>6.8001108744839639E-2</v>
      </c>
    </row>
    <row r="117" spans="1:14" x14ac:dyDescent="0.3">
      <c r="A117" s="3">
        <v>43967</v>
      </c>
      <c r="B117">
        <v>4637485</v>
      </c>
      <c r="C117">
        <v>313037</v>
      </c>
      <c r="D117">
        <v>1648546</v>
      </c>
      <c r="E117">
        <v>2675902</v>
      </c>
      <c r="F117">
        <v>95412</v>
      </c>
      <c r="G117">
        <v>4171</v>
      </c>
      <c r="H117">
        <v>55666</v>
      </c>
      <c r="I117">
        <v>6.75</v>
      </c>
      <c r="J117">
        <v>35.549999999999997</v>
      </c>
      <c r="K117">
        <v>18.989999999999998</v>
      </c>
      <c r="L117">
        <v>187</v>
      </c>
      <c r="M117">
        <f t="shared" si="2"/>
        <v>0.35548276706016302</v>
      </c>
      <c r="N117">
        <f t="shared" si="3"/>
        <v>6.7501458225740898E-2</v>
      </c>
    </row>
    <row r="118" spans="1:14" x14ac:dyDescent="0.3">
      <c r="A118" s="3">
        <v>43968</v>
      </c>
      <c r="B118">
        <v>4715994</v>
      </c>
      <c r="C118">
        <v>316366</v>
      </c>
      <c r="D118">
        <v>1688699</v>
      </c>
      <c r="E118">
        <v>2710929</v>
      </c>
      <c r="F118">
        <v>78509</v>
      </c>
      <c r="G118">
        <v>3329</v>
      </c>
      <c r="H118">
        <v>40153</v>
      </c>
      <c r="I118">
        <v>6.71</v>
      </c>
      <c r="J118">
        <v>35.81</v>
      </c>
      <c r="K118">
        <v>18.73</v>
      </c>
      <c r="L118">
        <v>187</v>
      </c>
      <c r="M118">
        <f t="shared" si="2"/>
        <v>0.35807912393442398</v>
      </c>
      <c r="N118">
        <f t="shared" si="3"/>
        <v>6.7083630725569207E-2</v>
      </c>
    </row>
    <row r="119" spans="1:14" x14ac:dyDescent="0.3">
      <c r="A119" s="3">
        <v>43969</v>
      </c>
      <c r="B119">
        <v>4804278</v>
      </c>
      <c r="C119">
        <v>319657</v>
      </c>
      <c r="D119">
        <v>1740909</v>
      </c>
      <c r="E119">
        <v>2743712</v>
      </c>
      <c r="F119">
        <v>88284</v>
      </c>
      <c r="G119">
        <v>3291</v>
      </c>
      <c r="H119">
        <v>52210</v>
      </c>
      <c r="I119">
        <v>6.65</v>
      </c>
      <c r="J119">
        <v>36.24</v>
      </c>
      <c r="K119">
        <v>18.36</v>
      </c>
      <c r="L119">
        <v>187</v>
      </c>
      <c r="M119">
        <f t="shared" si="2"/>
        <v>0.3623664159318008</v>
      </c>
      <c r="N119">
        <f t="shared" si="3"/>
        <v>6.6535908205145503E-2</v>
      </c>
    </row>
    <row r="120" spans="1:14" x14ac:dyDescent="0.3">
      <c r="A120" s="3">
        <v>43970</v>
      </c>
      <c r="B120">
        <v>4900702</v>
      </c>
      <c r="C120">
        <v>324441</v>
      </c>
      <c r="D120">
        <v>1792256</v>
      </c>
      <c r="E120">
        <v>2784005</v>
      </c>
      <c r="F120">
        <v>96633</v>
      </c>
      <c r="G120">
        <v>4784</v>
      </c>
      <c r="H120">
        <v>51347</v>
      </c>
      <c r="I120">
        <v>6.62</v>
      </c>
      <c r="J120">
        <v>36.57</v>
      </c>
      <c r="K120">
        <v>18.100000000000001</v>
      </c>
      <c r="L120">
        <v>187</v>
      </c>
      <c r="M120">
        <f t="shared" si="2"/>
        <v>0.36571413646453099</v>
      </c>
      <c r="N120">
        <f t="shared" si="3"/>
        <v>6.6202964391632049E-2</v>
      </c>
    </row>
    <row r="121" spans="1:14" x14ac:dyDescent="0.3">
      <c r="A121" s="3">
        <v>43971</v>
      </c>
      <c r="B121">
        <v>5003730</v>
      </c>
      <c r="C121">
        <v>329326</v>
      </c>
      <c r="D121">
        <v>1850441</v>
      </c>
      <c r="E121">
        <v>2823963</v>
      </c>
      <c r="F121">
        <v>103028</v>
      </c>
      <c r="G121">
        <v>4885</v>
      </c>
      <c r="H121">
        <v>58185</v>
      </c>
      <c r="I121">
        <v>6.58</v>
      </c>
      <c r="J121">
        <v>36.979999999999997</v>
      </c>
      <c r="K121">
        <v>17.8</v>
      </c>
      <c r="L121">
        <v>187</v>
      </c>
      <c r="M121">
        <f t="shared" si="2"/>
        <v>0.36981232000927311</v>
      </c>
      <c r="N121">
        <f t="shared" si="3"/>
        <v>6.5816101188513373E-2</v>
      </c>
    </row>
    <row r="122" spans="1:14" x14ac:dyDescent="0.3">
      <c r="A122" s="3">
        <v>43972</v>
      </c>
      <c r="B122">
        <v>5110064</v>
      </c>
      <c r="C122">
        <v>334112</v>
      </c>
      <c r="D122">
        <v>1900768</v>
      </c>
      <c r="E122">
        <v>2875184</v>
      </c>
      <c r="F122">
        <v>106438</v>
      </c>
      <c r="G122">
        <v>4786</v>
      </c>
      <c r="H122">
        <v>50327</v>
      </c>
      <c r="I122">
        <v>6.54</v>
      </c>
      <c r="J122">
        <v>37.200000000000003</v>
      </c>
      <c r="K122">
        <v>17.579999999999998</v>
      </c>
      <c r="L122">
        <v>187</v>
      </c>
      <c r="M122">
        <f t="shared" si="2"/>
        <v>0.37196559573422172</v>
      </c>
      <c r="N122">
        <f t="shared" si="3"/>
        <v>6.5383134144699553E-2</v>
      </c>
    </row>
    <row r="123" spans="1:14" x14ac:dyDescent="0.3">
      <c r="A123" s="3">
        <v>43973</v>
      </c>
      <c r="B123">
        <v>5216964</v>
      </c>
      <c r="C123">
        <v>339396</v>
      </c>
      <c r="D123">
        <v>2008541</v>
      </c>
      <c r="E123">
        <v>2869027</v>
      </c>
      <c r="F123">
        <v>106900</v>
      </c>
      <c r="G123">
        <v>5284</v>
      </c>
      <c r="H123">
        <v>107773</v>
      </c>
      <c r="I123">
        <v>6.51</v>
      </c>
      <c r="J123">
        <v>38.5</v>
      </c>
      <c r="K123">
        <v>16.899999999999999</v>
      </c>
      <c r="L123">
        <v>187</v>
      </c>
      <c r="M123">
        <f t="shared" si="2"/>
        <v>0.38500188998812335</v>
      </c>
      <c r="N123">
        <f t="shared" si="3"/>
        <v>6.5056228105081812E-2</v>
      </c>
    </row>
    <row r="124" spans="1:14" x14ac:dyDescent="0.3">
      <c r="A124" s="3">
        <v>43974</v>
      </c>
      <c r="B124">
        <v>5322253</v>
      </c>
      <c r="C124">
        <v>343385</v>
      </c>
      <c r="D124">
        <v>2062802</v>
      </c>
      <c r="E124">
        <v>2916066</v>
      </c>
      <c r="F124">
        <v>105289</v>
      </c>
      <c r="G124">
        <v>3989</v>
      </c>
      <c r="H124">
        <v>54261</v>
      </c>
      <c r="I124">
        <v>6.45</v>
      </c>
      <c r="J124">
        <v>38.76</v>
      </c>
      <c r="K124">
        <v>16.649999999999999</v>
      </c>
      <c r="L124">
        <v>187</v>
      </c>
      <c r="M124">
        <f t="shared" si="2"/>
        <v>0.38758059791595778</v>
      </c>
      <c r="N124">
        <f t="shared" si="3"/>
        <v>6.4518729192317617E-2</v>
      </c>
    </row>
    <row r="125" spans="1:14" x14ac:dyDescent="0.3">
      <c r="A125" s="3">
        <v>43975</v>
      </c>
      <c r="B125">
        <v>5417579</v>
      </c>
      <c r="C125">
        <v>346525</v>
      </c>
      <c r="D125">
        <v>2117555</v>
      </c>
      <c r="E125">
        <v>2953499</v>
      </c>
      <c r="F125">
        <v>95326</v>
      </c>
      <c r="G125">
        <v>3140</v>
      </c>
      <c r="H125">
        <v>54753</v>
      </c>
      <c r="I125">
        <v>6.4</v>
      </c>
      <c r="J125">
        <v>39.090000000000003</v>
      </c>
      <c r="K125">
        <v>16.36</v>
      </c>
      <c r="L125">
        <v>187</v>
      </c>
      <c r="M125">
        <f t="shared" si="2"/>
        <v>0.3908673966729419</v>
      </c>
      <c r="N125">
        <f t="shared" si="3"/>
        <v>6.3963072804291365E-2</v>
      </c>
    </row>
    <row r="126" spans="1:14" x14ac:dyDescent="0.3">
      <c r="A126" s="3">
        <v>43976</v>
      </c>
      <c r="B126">
        <v>5504542</v>
      </c>
      <c r="C126">
        <v>347703</v>
      </c>
      <c r="D126">
        <v>2180605</v>
      </c>
      <c r="E126">
        <v>2976234</v>
      </c>
      <c r="F126">
        <v>87335</v>
      </c>
      <c r="G126">
        <v>1178</v>
      </c>
      <c r="H126">
        <v>63050</v>
      </c>
      <c r="I126">
        <v>6.32</v>
      </c>
      <c r="J126">
        <v>39.61</v>
      </c>
      <c r="K126">
        <v>15.95</v>
      </c>
      <c r="L126">
        <v>187</v>
      </c>
      <c r="M126">
        <f t="shared" si="2"/>
        <v>0.39614649138838437</v>
      </c>
      <c r="N126">
        <f t="shared" si="3"/>
        <v>6.3166563176373258E-2</v>
      </c>
    </row>
    <row r="127" spans="1:14" x14ac:dyDescent="0.3">
      <c r="A127" s="3">
        <v>43977</v>
      </c>
      <c r="B127">
        <v>5597064</v>
      </c>
      <c r="C127">
        <v>351906</v>
      </c>
      <c r="D127">
        <v>2235118</v>
      </c>
      <c r="E127">
        <v>3010040</v>
      </c>
      <c r="F127">
        <v>92742</v>
      </c>
      <c r="G127">
        <v>4203</v>
      </c>
      <c r="H127">
        <v>54513</v>
      </c>
      <c r="I127">
        <v>6.29</v>
      </c>
      <c r="J127">
        <v>39.93</v>
      </c>
      <c r="K127">
        <v>15.74</v>
      </c>
      <c r="L127">
        <v>187</v>
      </c>
      <c r="M127">
        <f t="shared" si="2"/>
        <v>0.39933758127475405</v>
      </c>
      <c r="N127">
        <f t="shared" si="3"/>
        <v>6.2873320726723872E-2</v>
      </c>
    </row>
    <row r="128" spans="1:14" x14ac:dyDescent="0.3">
      <c r="A128" s="3">
        <v>43978</v>
      </c>
      <c r="B128">
        <v>5699664</v>
      </c>
      <c r="C128">
        <v>357119</v>
      </c>
      <c r="D128">
        <v>2297613</v>
      </c>
      <c r="E128">
        <v>3044932</v>
      </c>
      <c r="F128">
        <v>102600</v>
      </c>
      <c r="G128">
        <v>5213</v>
      </c>
      <c r="H128">
        <v>62495</v>
      </c>
      <c r="I128">
        <v>6.27</v>
      </c>
      <c r="J128">
        <v>40.31</v>
      </c>
      <c r="K128">
        <v>15.54</v>
      </c>
      <c r="L128">
        <v>187</v>
      </c>
      <c r="M128">
        <f t="shared" si="2"/>
        <v>0.40311376249547343</v>
      </c>
      <c r="N128">
        <f t="shared" si="3"/>
        <v>6.2656149555482571E-2</v>
      </c>
    </row>
    <row r="129" spans="1:14" x14ac:dyDescent="0.3">
      <c r="A129" s="3">
        <v>43979</v>
      </c>
      <c r="B129">
        <v>5818978</v>
      </c>
      <c r="C129">
        <v>361820</v>
      </c>
      <c r="D129">
        <v>2363746</v>
      </c>
      <c r="E129">
        <v>3093412</v>
      </c>
      <c r="F129">
        <v>119314</v>
      </c>
      <c r="G129">
        <v>4701</v>
      </c>
      <c r="H129">
        <v>66133</v>
      </c>
      <c r="I129">
        <v>6.22</v>
      </c>
      <c r="J129">
        <v>40.619999999999997</v>
      </c>
      <c r="K129">
        <v>15.31</v>
      </c>
      <c r="L129">
        <v>187</v>
      </c>
      <c r="M129">
        <f t="shared" si="2"/>
        <v>0.40621325600474861</v>
      </c>
      <c r="N129">
        <f t="shared" si="3"/>
        <v>6.2179303650916021E-2</v>
      </c>
    </row>
    <row r="130" spans="1:14" x14ac:dyDescent="0.3">
      <c r="A130" s="3">
        <v>43980</v>
      </c>
      <c r="B130">
        <v>5940145</v>
      </c>
      <c r="C130">
        <v>366562</v>
      </c>
      <c r="D130">
        <v>2440127</v>
      </c>
      <c r="E130">
        <v>3133456</v>
      </c>
      <c r="F130">
        <v>121167</v>
      </c>
      <c r="G130">
        <v>4742</v>
      </c>
      <c r="H130">
        <v>76381</v>
      </c>
      <c r="I130">
        <v>6.17</v>
      </c>
      <c r="J130">
        <v>41.08</v>
      </c>
      <c r="K130">
        <v>15.02</v>
      </c>
      <c r="L130">
        <v>187</v>
      </c>
      <c r="M130">
        <f t="shared" si="2"/>
        <v>0.41078576364718372</v>
      </c>
      <c r="N130">
        <f t="shared" si="3"/>
        <v>6.170926803975324E-2</v>
      </c>
    </row>
    <row r="131" spans="1:14" x14ac:dyDescent="0.3">
      <c r="A131" s="3">
        <v>43981</v>
      </c>
      <c r="B131">
        <v>6077978</v>
      </c>
      <c r="C131">
        <v>370718</v>
      </c>
      <c r="D131">
        <v>2509981</v>
      </c>
      <c r="E131">
        <v>3197279</v>
      </c>
      <c r="F131">
        <v>137833</v>
      </c>
      <c r="G131">
        <v>4156</v>
      </c>
      <c r="H131">
        <v>69854</v>
      </c>
      <c r="I131">
        <v>6.1</v>
      </c>
      <c r="J131">
        <v>41.3</v>
      </c>
      <c r="K131">
        <v>14.77</v>
      </c>
      <c r="L131">
        <v>187</v>
      </c>
      <c r="M131">
        <f t="shared" ref="M131:M189" si="4">D131/B131</f>
        <v>0.41296315978767939</v>
      </c>
      <c r="N131">
        <f t="shared" ref="N131:N189" si="5">C131/B131</f>
        <v>6.0993639661084655E-2</v>
      </c>
    </row>
    <row r="132" spans="1:14" x14ac:dyDescent="0.3">
      <c r="A132" s="3">
        <v>43982</v>
      </c>
      <c r="B132">
        <v>6185530</v>
      </c>
      <c r="C132">
        <v>373606</v>
      </c>
      <c r="D132">
        <v>2585589</v>
      </c>
      <c r="E132">
        <v>3226335</v>
      </c>
      <c r="F132">
        <v>107552</v>
      </c>
      <c r="G132">
        <v>2888</v>
      </c>
      <c r="H132">
        <v>75608</v>
      </c>
      <c r="I132">
        <v>6.04</v>
      </c>
      <c r="J132">
        <v>41.8</v>
      </c>
      <c r="K132">
        <v>14.45</v>
      </c>
      <c r="L132">
        <v>187</v>
      </c>
      <c r="M132">
        <f t="shared" si="4"/>
        <v>0.41800605606956881</v>
      </c>
      <c r="N132">
        <f t="shared" si="5"/>
        <v>6.0399998059988393E-2</v>
      </c>
    </row>
    <row r="133" spans="1:14" x14ac:dyDescent="0.3">
      <c r="A133" s="3">
        <v>43983</v>
      </c>
      <c r="B133">
        <v>6280725</v>
      </c>
      <c r="C133">
        <v>376674</v>
      </c>
      <c r="D133">
        <v>2639599</v>
      </c>
      <c r="E133">
        <v>3264452</v>
      </c>
      <c r="F133">
        <v>95195</v>
      </c>
      <c r="G133">
        <v>3068</v>
      </c>
      <c r="H133">
        <v>54010</v>
      </c>
      <c r="I133">
        <v>6</v>
      </c>
      <c r="J133">
        <v>42.03</v>
      </c>
      <c r="K133">
        <v>14.27</v>
      </c>
      <c r="L133">
        <v>187</v>
      </c>
      <c r="M133">
        <f t="shared" si="4"/>
        <v>0.42026979369419931</v>
      </c>
      <c r="N133">
        <f t="shared" si="5"/>
        <v>5.9973012669715678E-2</v>
      </c>
    </row>
    <row r="134" spans="1:14" x14ac:dyDescent="0.3">
      <c r="A134" s="3">
        <v>43984</v>
      </c>
      <c r="B134">
        <v>6401536</v>
      </c>
      <c r="C134">
        <v>381497</v>
      </c>
      <c r="D134">
        <v>2743083</v>
      </c>
      <c r="E134">
        <v>3276956</v>
      </c>
      <c r="F134">
        <v>121577</v>
      </c>
      <c r="G134">
        <v>4823</v>
      </c>
      <c r="H134">
        <v>103484</v>
      </c>
      <c r="I134">
        <v>5.96</v>
      </c>
      <c r="J134">
        <v>42.85</v>
      </c>
      <c r="K134">
        <v>13.91</v>
      </c>
      <c r="L134">
        <v>187</v>
      </c>
      <c r="M134">
        <f t="shared" si="4"/>
        <v>0.42850387781932336</v>
      </c>
      <c r="N134">
        <f t="shared" si="5"/>
        <v>5.9594603545149165E-2</v>
      </c>
    </row>
    <row r="135" spans="1:14" x14ac:dyDescent="0.3">
      <c r="A135" s="3">
        <v>43985</v>
      </c>
      <c r="B135">
        <v>6520924</v>
      </c>
      <c r="C135">
        <v>387069</v>
      </c>
      <c r="D135">
        <v>2821430</v>
      </c>
      <c r="E135">
        <v>3312425</v>
      </c>
      <c r="F135">
        <v>119389</v>
      </c>
      <c r="G135">
        <v>5572</v>
      </c>
      <c r="H135">
        <v>78347</v>
      </c>
      <c r="I135">
        <v>5.94</v>
      </c>
      <c r="J135">
        <v>43.27</v>
      </c>
      <c r="K135">
        <v>13.72</v>
      </c>
      <c r="L135">
        <v>187</v>
      </c>
      <c r="M135">
        <f t="shared" si="4"/>
        <v>0.43267334506582195</v>
      </c>
      <c r="N135">
        <f t="shared" si="5"/>
        <v>5.9357998958429817E-2</v>
      </c>
    </row>
    <row r="136" spans="1:14" x14ac:dyDescent="0.3">
      <c r="A136" s="3">
        <v>43986</v>
      </c>
      <c r="B136">
        <v>6647861</v>
      </c>
      <c r="C136">
        <v>392218</v>
      </c>
      <c r="D136">
        <v>2890776</v>
      </c>
      <c r="E136">
        <v>3364867</v>
      </c>
      <c r="F136">
        <v>126937</v>
      </c>
      <c r="G136">
        <v>5149</v>
      </c>
      <c r="H136">
        <v>69346</v>
      </c>
      <c r="I136">
        <v>5.9</v>
      </c>
      <c r="J136">
        <v>43.48</v>
      </c>
      <c r="K136">
        <v>13.57</v>
      </c>
      <c r="L136">
        <v>187</v>
      </c>
      <c r="M136">
        <f t="shared" si="4"/>
        <v>0.4348430269525792</v>
      </c>
      <c r="N136">
        <f t="shared" si="5"/>
        <v>5.8999127689342484E-2</v>
      </c>
    </row>
    <row r="137" spans="1:14" x14ac:dyDescent="0.3">
      <c r="A137" s="3">
        <v>43987</v>
      </c>
      <c r="B137">
        <v>6778724</v>
      </c>
      <c r="C137">
        <v>396994</v>
      </c>
      <c r="D137">
        <v>2959037</v>
      </c>
      <c r="E137">
        <v>3422693</v>
      </c>
      <c r="F137">
        <v>130863</v>
      </c>
      <c r="G137">
        <v>4776</v>
      </c>
      <c r="H137">
        <v>68261</v>
      </c>
      <c r="I137">
        <v>5.86</v>
      </c>
      <c r="J137">
        <v>43.65</v>
      </c>
      <c r="K137">
        <v>13.42</v>
      </c>
      <c r="L137">
        <v>187</v>
      </c>
      <c r="M137">
        <f t="shared" si="4"/>
        <v>0.43651828869268022</v>
      </c>
      <c r="N137">
        <f t="shared" si="5"/>
        <v>5.8564709228462464E-2</v>
      </c>
    </row>
    <row r="138" spans="1:14" x14ac:dyDescent="0.3">
      <c r="A138" s="3">
        <v>43988</v>
      </c>
      <c r="B138">
        <v>6914666</v>
      </c>
      <c r="C138">
        <v>400875</v>
      </c>
      <c r="D138">
        <v>3030214</v>
      </c>
      <c r="E138">
        <v>3483577</v>
      </c>
      <c r="F138">
        <v>135942</v>
      </c>
      <c r="G138">
        <v>3881</v>
      </c>
      <c r="H138">
        <v>71177</v>
      </c>
      <c r="I138">
        <v>5.8</v>
      </c>
      <c r="J138">
        <v>43.82</v>
      </c>
      <c r="K138">
        <v>13.23</v>
      </c>
      <c r="L138">
        <v>187</v>
      </c>
      <c r="M138">
        <f t="shared" si="4"/>
        <v>0.43822998825973664</v>
      </c>
      <c r="N138">
        <f t="shared" si="5"/>
        <v>5.7974600653162421E-2</v>
      </c>
    </row>
    <row r="139" spans="1:14" x14ac:dyDescent="0.3">
      <c r="A139" s="3">
        <v>43989</v>
      </c>
      <c r="B139">
        <v>7026925</v>
      </c>
      <c r="C139">
        <v>403617</v>
      </c>
      <c r="D139">
        <v>3084718</v>
      </c>
      <c r="E139">
        <v>3538590</v>
      </c>
      <c r="F139">
        <v>112259</v>
      </c>
      <c r="G139">
        <v>2742</v>
      </c>
      <c r="H139">
        <v>54504</v>
      </c>
      <c r="I139">
        <v>5.74</v>
      </c>
      <c r="J139">
        <v>43.9</v>
      </c>
      <c r="K139">
        <v>13.08</v>
      </c>
      <c r="L139">
        <v>187</v>
      </c>
      <c r="M139">
        <f t="shared" si="4"/>
        <v>0.43898547373139746</v>
      </c>
      <c r="N139">
        <f t="shared" si="5"/>
        <v>5.7438637810991296E-2</v>
      </c>
    </row>
    <row r="140" spans="1:14" x14ac:dyDescent="0.3">
      <c r="A140" s="3">
        <v>43990</v>
      </c>
      <c r="B140">
        <v>7129150</v>
      </c>
      <c r="C140">
        <v>407314</v>
      </c>
      <c r="D140">
        <v>3235640</v>
      </c>
      <c r="E140">
        <v>3486196</v>
      </c>
      <c r="F140">
        <v>102225</v>
      </c>
      <c r="G140">
        <v>3697</v>
      </c>
      <c r="H140">
        <v>150922</v>
      </c>
      <c r="I140">
        <v>5.71</v>
      </c>
      <c r="J140">
        <v>45.39</v>
      </c>
      <c r="K140">
        <v>12.59</v>
      </c>
      <c r="L140">
        <v>187</v>
      </c>
      <c r="M140">
        <f t="shared" si="4"/>
        <v>0.45386055841159184</v>
      </c>
      <c r="N140">
        <f t="shared" si="5"/>
        <v>5.7133599377204858E-2</v>
      </c>
    </row>
    <row r="141" spans="1:14" x14ac:dyDescent="0.3">
      <c r="A141" s="3">
        <v>43991</v>
      </c>
      <c r="B141">
        <v>7253492</v>
      </c>
      <c r="C141">
        <v>412236</v>
      </c>
      <c r="D141">
        <v>3317121</v>
      </c>
      <c r="E141">
        <v>3524135</v>
      </c>
      <c r="F141">
        <v>124342</v>
      </c>
      <c r="G141">
        <v>4922</v>
      </c>
      <c r="H141">
        <v>81481</v>
      </c>
      <c r="I141">
        <v>5.68</v>
      </c>
      <c r="J141">
        <v>45.73</v>
      </c>
      <c r="K141">
        <v>12.43</v>
      </c>
      <c r="L141">
        <v>187</v>
      </c>
      <c r="M141">
        <f t="shared" si="4"/>
        <v>0.45731366354302178</v>
      </c>
      <c r="N141">
        <f t="shared" si="5"/>
        <v>5.6832764136225698E-2</v>
      </c>
    </row>
    <row r="142" spans="1:14" x14ac:dyDescent="0.3">
      <c r="A142" s="3">
        <v>43992</v>
      </c>
      <c r="B142">
        <v>7387517</v>
      </c>
      <c r="C142">
        <v>417441</v>
      </c>
      <c r="D142">
        <v>3395154</v>
      </c>
      <c r="E142">
        <v>3574922</v>
      </c>
      <c r="F142">
        <v>134025</v>
      </c>
      <c r="G142">
        <v>5205</v>
      </c>
      <c r="H142">
        <v>78033</v>
      </c>
      <c r="I142">
        <v>5.65</v>
      </c>
      <c r="J142">
        <v>45.96</v>
      </c>
      <c r="K142">
        <v>12.3</v>
      </c>
      <c r="L142">
        <v>187</v>
      </c>
      <c r="M142">
        <f t="shared" si="4"/>
        <v>0.45957985612757302</v>
      </c>
      <c r="N142">
        <f t="shared" si="5"/>
        <v>5.6506265907746808E-2</v>
      </c>
    </row>
    <row r="143" spans="1:14" x14ac:dyDescent="0.3">
      <c r="A143" s="3">
        <v>43993</v>
      </c>
      <c r="B143">
        <v>7525631</v>
      </c>
      <c r="C143">
        <v>422215</v>
      </c>
      <c r="D143">
        <v>3480121</v>
      </c>
      <c r="E143">
        <v>3623295</v>
      </c>
      <c r="F143">
        <v>138114</v>
      </c>
      <c r="G143">
        <v>4774</v>
      </c>
      <c r="H143">
        <v>84967</v>
      </c>
      <c r="I143">
        <v>5.61</v>
      </c>
      <c r="J143">
        <v>46.24</v>
      </c>
      <c r="K143">
        <v>12.13</v>
      </c>
      <c r="L143">
        <v>187</v>
      </c>
      <c r="M143">
        <f t="shared" si="4"/>
        <v>0.46243577448854456</v>
      </c>
      <c r="N143">
        <f t="shared" si="5"/>
        <v>5.6103601146535086E-2</v>
      </c>
    </row>
    <row r="144" spans="1:14" x14ac:dyDescent="0.3">
      <c r="A144" s="3">
        <v>43994</v>
      </c>
      <c r="B144">
        <v>7654725</v>
      </c>
      <c r="C144">
        <v>426512</v>
      </c>
      <c r="D144">
        <v>3558933</v>
      </c>
      <c r="E144">
        <v>3669280</v>
      </c>
      <c r="F144">
        <v>129094</v>
      </c>
      <c r="G144">
        <v>4297</v>
      </c>
      <c r="H144">
        <v>78812</v>
      </c>
      <c r="I144">
        <v>5.57</v>
      </c>
      <c r="J144">
        <v>46.49</v>
      </c>
      <c r="K144">
        <v>11.98</v>
      </c>
      <c r="L144">
        <v>187</v>
      </c>
      <c r="M144">
        <f t="shared" si="4"/>
        <v>0.46493283560154025</v>
      </c>
      <c r="N144">
        <f t="shared" si="5"/>
        <v>5.5718788068807173E-2</v>
      </c>
    </row>
    <row r="145" spans="1:14" x14ac:dyDescent="0.3">
      <c r="A145" s="3">
        <v>43995</v>
      </c>
      <c r="B145">
        <v>7790735</v>
      </c>
      <c r="C145">
        <v>430750</v>
      </c>
      <c r="D145">
        <v>3644048</v>
      </c>
      <c r="E145">
        <v>3715937</v>
      </c>
      <c r="F145">
        <v>136010</v>
      </c>
      <c r="G145">
        <v>4238</v>
      </c>
      <c r="H145">
        <v>85115</v>
      </c>
      <c r="I145">
        <v>5.53</v>
      </c>
      <c r="J145">
        <v>46.77</v>
      </c>
      <c r="K145">
        <v>11.82</v>
      </c>
      <c r="L145">
        <v>187</v>
      </c>
      <c r="M145">
        <f t="shared" si="4"/>
        <v>0.46774123365767156</v>
      </c>
      <c r="N145">
        <f t="shared" si="5"/>
        <v>5.5290033610435989E-2</v>
      </c>
    </row>
    <row r="146" spans="1:14" x14ac:dyDescent="0.3">
      <c r="A146" s="3">
        <v>43996</v>
      </c>
      <c r="B146">
        <v>7924156</v>
      </c>
      <c r="C146">
        <v>434124</v>
      </c>
      <c r="D146">
        <v>3714006</v>
      </c>
      <c r="E146">
        <v>3776026</v>
      </c>
      <c r="F146">
        <v>133421</v>
      </c>
      <c r="G146">
        <v>3374</v>
      </c>
      <c r="H146">
        <v>69958</v>
      </c>
      <c r="I146">
        <v>5.48</v>
      </c>
      <c r="J146">
        <v>46.87</v>
      </c>
      <c r="K146">
        <v>11.69</v>
      </c>
      <c r="L146">
        <v>187</v>
      </c>
      <c r="M146">
        <f t="shared" si="4"/>
        <v>0.46869420541443152</v>
      </c>
      <c r="N146">
        <f t="shared" si="5"/>
        <v>5.4784888131934807E-2</v>
      </c>
    </row>
    <row r="147" spans="1:14" x14ac:dyDescent="0.3">
      <c r="A147" s="3">
        <v>43997</v>
      </c>
      <c r="B147">
        <v>8043794</v>
      </c>
      <c r="C147">
        <v>437549</v>
      </c>
      <c r="D147">
        <v>3793406</v>
      </c>
      <c r="E147">
        <v>3812839</v>
      </c>
      <c r="F147">
        <v>119638</v>
      </c>
      <c r="G147">
        <v>3425</v>
      </c>
      <c r="H147">
        <v>79400</v>
      </c>
      <c r="I147">
        <v>5.44</v>
      </c>
      <c r="J147">
        <v>47.16</v>
      </c>
      <c r="K147">
        <v>11.53</v>
      </c>
      <c r="L147">
        <v>187</v>
      </c>
      <c r="M147">
        <f t="shared" si="4"/>
        <v>0.47159412585652988</v>
      </c>
      <c r="N147">
        <f t="shared" si="5"/>
        <v>5.4395848526205423E-2</v>
      </c>
    </row>
    <row r="148" spans="1:14" x14ac:dyDescent="0.3">
      <c r="A148" s="3">
        <v>43998</v>
      </c>
      <c r="B148">
        <v>8185197</v>
      </c>
      <c r="C148">
        <v>444416</v>
      </c>
      <c r="D148">
        <v>3890800</v>
      </c>
      <c r="E148">
        <v>3849981</v>
      </c>
      <c r="F148">
        <v>141403</v>
      </c>
      <c r="G148">
        <v>6867</v>
      </c>
      <c r="H148">
        <v>97394</v>
      </c>
      <c r="I148">
        <v>5.43</v>
      </c>
      <c r="J148">
        <v>47.53</v>
      </c>
      <c r="K148">
        <v>11.42</v>
      </c>
      <c r="L148">
        <v>187</v>
      </c>
      <c r="M148">
        <f t="shared" si="4"/>
        <v>0.4753459202020428</v>
      </c>
      <c r="N148">
        <f t="shared" si="5"/>
        <v>5.4295089049170103E-2</v>
      </c>
    </row>
    <row r="149" spans="1:14" x14ac:dyDescent="0.3">
      <c r="A149" s="3">
        <v>43999</v>
      </c>
      <c r="B149">
        <v>8327050</v>
      </c>
      <c r="C149">
        <v>449671</v>
      </c>
      <c r="D149">
        <v>4008201</v>
      </c>
      <c r="E149">
        <v>3869178</v>
      </c>
      <c r="F149">
        <v>141853</v>
      </c>
      <c r="G149">
        <v>5255</v>
      </c>
      <c r="H149">
        <v>117401</v>
      </c>
      <c r="I149">
        <v>5.4</v>
      </c>
      <c r="J149">
        <v>48.13</v>
      </c>
      <c r="K149">
        <v>11.22</v>
      </c>
      <c r="L149">
        <v>187</v>
      </c>
      <c r="M149">
        <f t="shared" si="4"/>
        <v>0.4813470556799827</v>
      </c>
      <c r="N149">
        <f t="shared" si="5"/>
        <v>5.4001236932647217E-2</v>
      </c>
    </row>
    <row r="150" spans="1:14" x14ac:dyDescent="0.3">
      <c r="A150" s="3">
        <v>44000</v>
      </c>
      <c r="B150">
        <v>8466978</v>
      </c>
      <c r="C150">
        <v>454700</v>
      </c>
      <c r="D150">
        <v>4088826</v>
      </c>
      <c r="E150">
        <v>3923452</v>
      </c>
      <c r="F150">
        <v>139928</v>
      </c>
      <c r="G150">
        <v>5029</v>
      </c>
      <c r="H150">
        <v>80625</v>
      </c>
      <c r="I150">
        <v>5.37</v>
      </c>
      <c r="J150">
        <v>48.29</v>
      </c>
      <c r="K150">
        <v>11.12</v>
      </c>
      <c r="L150">
        <v>187</v>
      </c>
      <c r="M150">
        <f t="shared" si="4"/>
        <v>0.48291444716166737</v>
      </c>
      <c r="N150">
        <f t="shared" si="5"/>
        <v>5.3702749670543608E-2</v>
      </c>
    </row>
    <row r="151" spans="1:14" x14ac:dyDescent="0.3">
      <c r="A151" s="3">
        <v>44001</v>
      </c>
      <c r="B151">
        <v>8647784</v>
      </c>
      <c r="C151">
        <v>460973</v>
      </c>
      <c r="D151">
        <v>4183298</v>
      </c>
      <c r="E151">
        <v>4003513</v>
      </c>
      <c r="F151">
        <v>180954</v>
      </c>
      <c r="G151">
        <v>6273</v>
      </c>
      <c r="H151">
        <v>94472</v>
      </c>
      <c r="I151">
        <v>5.33</v>
      </c>
      <c r="J151">
        <v>48.37</v>
      </c>
      <c r="K151">
        <v>11.02</v>
      </c>
      <c r="L151">
        <v>187</v>
      </c>
      <c r="M151">
        <f t="shared" si="4"/>
        <v>0.48374219337578273</v>
      </c>
      <c r="N151">
        <f t="shared" si="5"/>
        <v>5.3305332325599253E-2</v>
      </c>
    </row>
    <row r="152" spans="1:14" x14ac:dyDescent="0.3">
      <c r="A152" s="3">
        <v>44002</v>
      </c>
      <c r="B152">
        <v>8805336</v>
      </c>
      <c r="C152">
        <v>465222</v>
      </c>
      <c r="D152">
        <v>4298603</v>
      </c>
      <c r="E152">
        <v>4041511</v>
      </c>
      <c r="F152">
        <v>157552</v>
      </c>
      <c r="G152">
        <v>4249</v>
      </c>
      <c r="H152">
        <v>115305</v>
      </c>
      <c r="I152">
        <v>5.28</v>
      </c>
      <c r="J152">
        <v>48.82</v>
      </c>
      <c r="K152">
        <v>10.82</v>
      </c>
      <c r="L152">
        <v>187</v>
      </c>
      <c r="M152">
        <f t="shared" si="4"/>
        <v>0.48818159806735373</v>
      </c>
      <c r="N152">
        <f t="shared" si="5"/>
        <v>5.2834099686826258E-2</v>
      </c>
    </row>
    <row r="153" spans="1:14" x14ac:dyDescent="0.3">
      <c r="A153" s="3">
        <v>44003</v>
      </c>
      <c r="B153">
        <v>8933875</v>
      </c>
      <c r="C153">
        <v>469185</v>
      </c>
      <c r="D153">
        <v>4366875</v>
      </c>
      <c r="E153">
        <v>4097815</v>
      </c>
      <c r="F153">
        <v>128539</v>
      </c>
      <c r="G153">
        <v>3963</v>
      </c>
      <c r="H153">
        <v>68272</v>
      </c>
      <c r="I153">
        <v>5.25</v>
      </c>
      <c r="J153">
        <v>48.88</v>
      </c>
      <c r="K153">
        <v>10.74</v>
      </c>
      <c r="L153">
        <v>187</v>
      </c>
      <c r="M153">
        <f t="shared" si="4"/>
        <v>0.48879965300611439</v>
      </c>
      <c r="N153">
        <f t="shared" si="5"/>
        <v>5.2517524590393307E-2</v>
      </c>
    </row>
    <row r="154" spans="1:14" x14ac:dyDescent="0.3">
      <c r="A154" s="3">
        <v>44004</v>
      </c>
      <c r="B154">
        <v>9071733</v>
      </c>
      <c r="C154">
        <v>472756</v>
      </c>
      <c r="D154">
        <v>4458093</v>
      </c>
      <c r="E154">
        <v>4140884</v>
      </c>
      <c r="F154">
        <v>137858</v>
      </c>
      <c r="G154">
        <v>3571</v>
      </c>
      <c r="H154">
        <v>91218</v>
      </c>
      <c r="I154">
        <v>5.21</v>
      </c>
      <c r="J154">
        <v>49.14</v>
      </c>
      <c r="K154">
        <v>10.6</v>
      </c>
      <c r="L154">
        <v>187</v>
      </c>
      <c r="M154">
        <f t="shared" si="4"/>
        <v>0.49142683101453716</v>
      </c>
      <c r="N154">
        <f t="shared" si="5"/>
        <v>5.2113085779751232E-2</v>
      </c>
    </row>
    <row r="155" spans="1:14" x14ac:dyDescent="0.3">
      <c r="A155" s="3">
        <v>44005</v>
      </c>
      <c r="B155">
        <v>9237071</v>
      </c>
      <c r="C155">
        <v>478067</v>
      </c>
      <c r="D155">
        <v>4561696</v>
      </c>
      <c r="E155">
        <v>4197308</v>
      </c>
      <c r="F155">
        <v>165338</v>
      </c>
      <c r="G155">
        <v>5311</v>
      </c>
      <c r="H155">
        <v>103603</v>
      </c>
      <c r="I155">
        <v>5.18</v>
      </c>
      <c r="J155">
        <v>49.38</v>
      </c>
      <c r="K155">
        <v>10.48</v>
      </c>
      <c r="L155">
        <v>187</v>
      </c>
      <c r="M155">
        <f t="shared" si="4"/>
        <v>0.49384658838283263</v>
      </c>
      <c r="N155">
        <f t="shared" si="5"/>
        <v>5.1755258782789478E-2</v>
      </c>
    </row>
    <row r="156" spans="1:14" x14ac:dyDescent="0.3">
      <c r="A156" s="3">
        <v>44006</v>
      </c>
      <c r="B156">
        <v>9408254</v>
      </c>
      <c r="C156">
        <v>483328</v>
      </c>
      <c r="D156">
        <v>4677005</v>
      </c>
      <c r="E156">
        <v>4247921</v>
      </c>
      <c r="F156">
        <v>171183</v>
      </c>
      <c r="G156">
        <v>5261</v>
      </c>
      <c r="H156">
        <v>115309</v>
      </c>
      <c r="I156">
        <v>5.14</v>
      </c>
      <c r="J156">
        <v>49.71</v>
      </c>
      <c r="K156">
        <v>10.33</v>
      </c>
      <c r="L156">
        <v>187</v>
      </c>
      <c r="M156">
        <f t="shared" si="4"/>
        <v>0.49711721218410981</v>
      </c>
      <c r="N156">
        <f t="shared" si="5"/>
        <v>5.1372762682640155E-2</v>
      </c>
    </row>
    <row r="157" spans="1:14" x14ac:dyDescent="0.3">
      <c r="A157" s="3">
        <v>44007</v>
      </c>
      <c r="B157">
        <v>9586141</v>
      </c>
      <c r="C157">
        <v>489955</v>
      </c>
      <c r="D157">
        <v>4769458</v>
      </c>
      <c r="E157">
        <v>4326728</v>
      </c>
      <c r="F157">
        <v>177887</v>
      </c>
      <c r="G157">
        <v>6627</v>
      </c>
      <c r="H157">
        <v>92453</v>
      </c>
      <c r="I157">
        <v>5.1100000000000003</v>
      </c>
      <c r="J157">
        <v>49.75</v>
      </c>
      <c r="K157">
        <v>10.27</v>
      </c>
      <c r="L157">
        <v>187</v>
      </c>
      <c r="M157">
        <f t="shared" si="4"/>
        <v>0.49753680860734262</v>
      </c>
      <c r="N157">
        <f t="shared" si="5"/>
        <v>5.1110765009611273E-2</v>
      </c>
    </row>
    <row r="158" spans="1:14" x14ac:dyDescent="0.3">
      <c r="A158" s="3">
        <v>44008</v>
      </c>
      <c r="B158">
        <v>9777487</v>
      </c>
      <c r="C158">
        <v>494782</v>
      </c>
      <c r="D158">
        <v>4875774</v>
      </c>
      <c r="E158">
        <v>4406931</v>
      </c>
      <c r="F158">
        <v>191346</v>
      </c>
      <c r="G158">
        <v>4827</v>
      </c>
      <c r="H158">
        <v>106316</v>
      </c>
      <c r="I158">
        <v>5.0599999999999996</v>
      </c>
      <c r="J158">
        <v>49.87</v>
      </c>
      <c r="K158">
        <v>10.15</v>
      </c>
      <c r="L158">
        <v>187</v>
      </c>
      <c r="M158">
        <f t="shared" si="4"/>
        <v>0.4986735344163587</v>
      </c>
      <c r="N158">
        <f t="shared" si="5"/>
        <v>5.0604209445637718E-2</v>
      </c>
    </row>
    <row r="159" spans="1:14" x14ac:dyDescent="0.3">
      <c r="A159" s="3">
        <v>44009</v>
      </c>
      <c r="B159">
        <v>9955597</v>
      </c>
      <c r="C159">
        <v>499268</v>
      </c>
      <c r="D159">
        <v>4981808</v>
      </c>
      <c r="E159">
        <v>4474521</v>
      </c>
      <c r="F159">
        <v>178110</v>
      </c>
      <c r="G159">
        <v>4486</v>
      </c>
      <c r="H159">
        <v>106034</v>
      </c>
      <c r="I159">
        <v>5.01</v>
      </c>
      <c r="J159">
        <v>50.04</v>
      </c>
      <c r="K159">
        <v>10.02</v>
      </c>
      <c r="L159">
        <v>187</v>
      </c>
      <c r="M159">
        <f t="shared" si="4"/>
        <v>0.50040273827877924</v>
      </c>
      <c r="N159">
        <f t="shared" si="5"/>
        <v>5.0149478730406621E-2</v>
      </c>
    </row>
    <row r="160" spans="1:14" x14ac:dyDescent="0.3">
      <c r="A160" s="3">
        <v>44010</v>
      </c>
      <c r="B160">
        <v>10117227</v>
      </c>
      <c r="C160">
        <v>502357</v>
      </c>
      <c r="D160">
        <v>5070592</v>
      </c>
      <c r="E160">
        <v>4544278</v>
      </c>
      <c r="F160">
        <v>162349</v>
      </c>
      <c r="G160">
        <v>3089</v>
      </c>
      <c r="H160">
        <v>88784</v>
      </c>
      <c r="I160">
        <v>4.97</v>
      </c>
      <c r="J160">
        <v>50.12</v>
      </c>
      <c r="K160">
        <v>9.91</v>
      </c>
      <c r="L160">
        <v>187</v>
      </c>
      <c r="M160">
        <f t="shared" si="4"/>
        <v>0.50118397066706122</v>
      </c>
      <c r="N160">
        <f t="shared" si="5"/>
        <v>4.9653625444995943E-2</v>
      </c>
    </row>
    <row r="161" spans="1:14" x14ac:dyDescent="0.3">
      <c r="A161" s="3">
        <v>44011</v>
      </c>
      <c r="B161">
        <v>10275799</v>
      </c>
      <c r="C161">
        <v>506078</v>
      </c>
      <c r="D161">
        <v>5164494</v>
      </c>
      <c r="E161">
        <v>4605227</v>
      </c>
      <c r="F161">
        <v>158572</v>
      </c>
      <c r="G161">
        <v>3721</v>
      </c>
      <c r="H161">
        <v>93902</v>
      </c>
      <c r="I161">
        <v>4.92</v>
      </c>
      <c r="J161">
        <v>50.26</v>
      </c>
      <c r="K161">
        <v>9.8000000000000007</v>
      </c>
      <c r="L161">
        <v>187</v>
      </c>
      <c r="M161">
        <f t="shared" si="4"/>
        <v>0.50258807125363192</v>
      </c>
      <c r="N161">
        <f t="shared" si="5"/>
        <v>4.9249503615241989E-2</v>
      </c>
    </row>
    <row r="162" spans="1:14" x14ac:dyDescent="0.3">
      <c r="A162" s="3">
        <v>44012</v>
      </c>
      <c r="B162">
        <v>10449697</v>
      </c>
      <c r="C162">
        <v>511210</v>
      </c>
      <c r="D162">
        <v>5281459</v>
      </c>
      <c r="E162">
        <v>4657028</v>
      </c>
      <c r="F162">
        <v>173898</v>
      </c>
      <c r="G162">
        <v>5132</v>
      </c>
      <c r="H162">
        <v>116965</v>
      </c>
      <c r="I162">
        <v>4.8899999999999997</v>
      </c>
      <c r="J162">
        <v>50.54</v>
      </c>
      <c r="K162">
        <v>9.68</v>
      </c>
      <c r="L162">
        <v>187</v>
      </c>
      <c r="M162">
        <f t="shared" si="4"/>
        <v>0.50541742980681637</v>
      </c>
      <c r="N162">
        <f t="shared" si="5"/>
        <v>4.8921035700843767E-2</v>
      </c>
    </row>
    <row r="163" spans="1:14" x14ac:dyDescent="0.3">
      <c r="A163" s="3">
        <v>44013</v>
      </c>
      <c r="B163">
        <v>10667386</v>
      </c>
      <c r="C163">
        <v>516221</v>
      </c>
      <c r="D163">
        <v>5397083</v>
      </c>
      <c r="E163">
        <v>4754082</v>
      </c>
      <c r="F163">
        <v>217689</v>
      </c>
      <c r="G163">
        <v>5011</v>
      </c>
      <c r="H163">
        <v>115624</v>
      </c>
      <c r="I163">
        <v>4.84</v>
      </c>
      <c r="J163">
        <v>50.59</v>
      </c>
      <c r="K163">
        <v>9.56</v>
      </c>
      <c r="L163">
        <v>187</v>
      </c>
      <c r="M163">
        <f t="shared" si="4"/>
        <v>0.50594241175860699</v>
      </c>
      <c r="N163">
        <f t="shared" si="5"/>
        <v>4.8392455283796799E-2</v>
      </c>
    </row>
    <row r="164" spans="1:14" x14ac:dyDescent="0.3">
      <c r="A164" s="3">
        <v>44014</v>
      </c>
      <c r="B164">
        <v>10875091</v>
      </c>
      <c r="C164">
        <v>521341</v>
      </c>
      <c r="D164">
        <v>5681477</v>
      </c>
      <c r="E164">
        <v>4672273</v>
      </c>
      <c r="F164">
        <v>207705</v>
      </c>
      <c r="G164">
        <v>5120</v>
      </c>
      <c r="H164">
        <v>195533.25</v>
      </c>
      <c r="I164">
        <v>4.79</v>
      </c>
      <c r="J164">
        <v>52.24</v>
      </c>
      <c r="K164">
        <v>9.18</v>
      </c>
      <c r="L164">
        <v>187</v>
      </c>
      <c r="M164">
        <f t="shared" si="4"/>
        <v>0.52243029506603667</v>
      </c>
      <c r="N164">
        <f t="shared" si="5"/>
        <v>4.7939001154105286E-2</v>
      </c>
    </row>
    <row r="165" spans="1:14" x14ac:dyDescent="0.3">
      <c r="A165" s="3">
        <v>44015</v>
      </c>
      <c r="B165">
        <v>11078585</v>
      </c>
      <c r="C165">
        <v>526336</v>
      </c>
      <c r="D165">
        <v>5790942</v>
      </c>
      <c r="E165">
        <v>4761307</v>
      </c>
      <c r="F165">
        <v>203495</v>
      </c>
      <c r="G165">
        <v>4995</v>
      </c>
      <c r="H165">
        <v>109465</v>
      </c>
      <c r="I165">
        <v>4.75</v>
      </c>
      <c r="J165">
        <v>52.27</v>
      </c>
      <c r="K165">
        <v>9.09</v>
      </c>
      <c r="L165">
        <v>187</v>
      </c>
      <c r="M165">
        <f t="shared" si="4"/>
        <v>0.52271494960773424</v>
      </c>
      <c r="N165">
        <f t="shared" si="5"/>
        <v>4.7509316397355797E-2</v>
      </c>
    </row>
    <row r="166" spans="1:14" x14ac:dyDescent="0.3">
      <c r="A166" s="3">
        <v>44016</v>
      </c>
      <c r="B166">
        <v>11272152</v>
      </c>
      <c r="C166">
        <v>530705</v>
      </c>
      <c r="D166">
        <v>5986375</v>
      </c>
      <c r="E166">
        <v>4755072</v>
      </c>
      <c r="F166">
        <v>193567</v>
      </c>
      <c r="G166">
        <v>4369</v>
      </c>
      <c r="H166">
        <v>195433</v>
      </c>
      <c r="I166">
        <v>4.71</v>
      </c>
      <c r="J166">
        <v>53.11</v>
      </c>
      <c r="K166">
        <v>8.8699999999999992</v>
      </c>
      <c r="L166">
        <v>187</v>
      </c>
      <c r="M166">
        <f t="shared" si="4"/>
        <v>0.53107649719414718</v>
      </c>
      <c r="N166">
        <f t="shared" si="5"/>
        <v>4.7081072008255391E-2</v>
      </c>
    </row>
    <row r="167" spans="1:14" x14ac:dyDescent="0.3">
      <c r="A167" s="3">
        <v>44017</v>
      </c>
      <c r="B167">
        <v>11454847</v>
      </c>
      <c r="C167">
        <v>534150</v>
      </c>
      <c r="D167">
        <v>6105546</v>
      </c>
      <c r="E167">
        <v>4815151</v>
      </c>
      <c r="F167">
        <v>182695</v>
      </c>
      <c r="G167">
        <v>3445</v>
      </c>
      <c r="H167">
        <v>119171</v>
      </c>
      <c r="I167">
        <v>4.66</v>
      </c>
      <c r="J167">
        <v>53.3</v>
      </c>
      <c r="K167">
        <v>8.75</v>
      </c>
      <c r="L167">
        <v>187</v>
      </c>
      <c r="M167">
        <f t="shared" si="4"/>
        <v>0.53300982544769038</v>
      </c>
      <c r="N167">
        <f t="shared" si="5"/>
        <v>4.6630915279793787E-2</v>
      </c>
    </row>
    <row r="168" spans="1:14" x14ac:dyDescent="0.3">
      <c r="A168" s="3">
        <v>44018</v>
      </c>
      <c r="B168">
        <v>11622190</v>
      </c>
      <c r="C168">
        <v>537947</v>
      </c>
      <c r="D168">
        <v>6228768</v>
      </c>
      <c r="E168">
        <v>4855475</v>
      </c>
      <c r="F168">
        <v>167343</v>
      </c>
      <c r="G168">
        <v>3797</v>
      </c>
      <c r="H168">
        <v>123222</v>
      </c>
      <c r="I168">
        <v>4.63</v>
      </c>
      <c r="J168">
        <v>53.59</v>
      </c>
      <c r="K168">
        <v>8.64</v>
      </c>
      <c r="L168">
        <v>187</v>
      </c>
      <c r="M168">
        <f t="shared" si="4"/>
        <v>0.53593754705438479</v>
      </c>
      <c r="N168">
        <f t="shared" si="5"/>
        <v>4.628619907263605E-2</v>
      </c>
    </row>
    <row r="169" spans="1:14" x14ac:dyDescent="0.3">
      <c r="A169" s="3">
        <v>44019</v>
      </c>
      <c r="B169">
        <v>11833034</v>
      </c>
      <c r="C169">
        <v>544054</v>
      </c>
      <c r="D169">
        <v>6373513</v>
      </c>
      <c r="E169">
        <v>4915467</v>
      </c>
      <c r="F169">
        <v>210844</v>
      </c>
      <c r="G169">
        <v>6107</v>
      </c>
      <c r="H169">
        <v>144745</v>
      </c>
      <c r="I169">
        <v>4.5999999999999996</v>
      </c>
      <c r="J169">
        <v>53.86</v>
      </c>
      <c r="K169">
        <v>8.5399999999999991</v>
      </c>
      <c r="L169">
        <v>187</v>
      </c>
      <c r="M169">
        <f t="shared" si="4"/>
        <v>0.53862035721354307</v>
      </c>
      <c r="N169">
        <f t="shared" si="5"/>
        <v>4.5977557404128136E-2</v>
      </c>
    </row>
    <row r="170" spans="1:14" x14ac:dyDescent="0.3">
      <c r="A170" s="3">
        <v>44020</v>
      </c>
      <c r="B170">
        <v>12044836</v>
      </c>
      <c r="C170">
        <v>549373</v>
      </c>
      <c r="D170">
        <v>6531016</v>
      </c>
      <c r="E170">
        <v>4964447</v>
      </c>
      <c r="F170">
        <v>211802</v>
      </c>
      <c r="G170">
        <v>5319</v>
      </c>
      <c r="H170">
        <v>157503</v>
      </c>
      <c r="I170">
        <v>4.5599999999999996</v>
      </c>
      <c r="J170">
        <v>54.22</v>
      </c>
      <c r="K170">
        <v>8.41</v>
      </c>
      <c r="L170">
        <v>187</v>
      </c>
      <c r="M170">
        <f t="shared" si="4"/>
        <v>0.54222539850272766</v>
      </c>
      <c r="N170">
        <f t="shared" si="5"/>
        <v>4.5610666679064785E-2</v>
      </c>
    </row>
    <row r="171" spans="1:14" x14ac:dyDescent="0.3">
      <c r="A171" s="3">
        <v>44021</v>
      </c>
      <c r="B171">
        <v>12273063</v>
      </c>
      <c r="C171">
        <v>554831</v>
      </c>
      <c r="D171">
        <v>6665237</v>
      </c>
      <c r="E171">
        <v>5052995</v>
      </c>
      <c r="F171">
        <v>228227</v>
      </c>
      <c r="G171">
        <v>5458</v>
      </c>
      <c r="H171">
        <v>134221</v>
      </c>
      <c r="I171">
        <v>4.5199999999999996</v>
      </c>
      <c r="J171">
        <v>54.31</v>
      </c>
      <c r="K171">
        <v>8.32</v>
      </c>
      <c r="L171">
        <v>187</v>
      </c>
      <c r="M171">
        <f t="shared" si="4"/>
        <v>0.54307852897031494</v>
      </c>
      <c r="N171">
        <f t="shared" si="5"/>
        <v>4.5207215183365394E-2</v>
      </c>
    </row>
    <row r="172" spans="1:14" x14ac:dyDescent="0.3">
      <c r="A172" s="3">
        <v>44022</v>
      </c>
      <c r="B172">
        <v>12505640</v>
      </c>
      <c r="C172">
        <v>560142</v>
      </c>
      <c r="D172">
        <v>6804254</v>
      </c>
      <c r="E172">
        <v>5141244</v>
      </c>
      <c r="F172">
        <v>232577</v>
      </c>
      <c r="G172">
        <v>5311</v>
      </c>
      <c r="H172">
        <v>139017</v>
      </c>
      <c r="I172">
        <v>4.4800000000000004</v>
      </c>
      <c r="J172">
        <v>54.41</v>
      </c>
      <c r="K172">
        <v>8.23</v>
      </c>
      <c r="L172">
        <v>187</v>
      </c>
      <c r="M172">
        <f t="shared" si="4"/>
        <v>0.54409482441522383</v>
      </c>
      <c r="N172">
        <f t="shared" si="5"/>
        <v>4.4791150233014866E-2</v>
      </c>
    </row>
    <row r="173" spans="1:14" x14ac:dyDescent="0.3">
      <c r="A173" s="3">
        <v>44023</v>
      </c>
      <c r="B173">
        <v>12721968</v>
      </c>
      <c r="C173">
        <v>565039</v>
      </c>
      <c r="D173">
        <v>6929711</v>
      </c>
      <c r="E173">
        <v>5227218</v>
      </c>
      <c r="F173">
        <v>216328</v>
      </c>
      <c r="G173">
        <v>4897</v>
      </c>
      <c r="H173">
        <v>125457</v>
      </c>
      <c r="I173">
        <v>4.4400000000000004</v>
      </c>
      <c r="J173">
        <v>54.47</v>
      </c>
      <c r="K173">
        <v>8.15</v>
      </c>
      <c r="L173">
        <v>187</v>
      </c>
      <c r="M173">
        <f t="shared" si="4"/>
        <v>0.54470432562006132</v>
      </c>
      <c r="N173">
        <f t="shared" si="5"/>
        <v>4.441443336439771E-2</v>
      </c>
    </row>
    <row r="174" spans="1:14" x14ac:dyDescent="0.3">
      <c r="A174" s="3">
        <v>44024</v>
      </c>
      <c r="B174">
        <v>12914636</v>
      </c>
      <c r="C174">
        <v>568993</v>
      </c>
      <c r="D174">
        <v>7041174</v>
      </c>
      <c r="E174">
        <v>5304469</v>
      </c>
      <c r="F174">
        <v>192668</v>
      </c>
      <c r="G174">
        <v>3954</v>
      </c>
      <c r="H174">
        <v>111463</v>
      </c>
      <c r="I174">
        <v>4.41</v>
      </c>
      <c r="J174">
        <v>54.52</v>
      </c>
      <c r="K174">
        <v>8.08</v>
      </c>
      <c r="L174">
        <v>187</v>
      </c>
      <c r="M174">
        <f t="shared" si="4"/>
        <v>0.54520886225519638</v>
      </c>
      <c r="N174">
        <f t="shared" si="5"/>
        <v>4.4057997453431905E-2</v>
      </c>
    </row>
    <row r="175" spans="1:14" x14ac:dyDescent="0.3">
      <c r="A175" s="3">
        <v>44025</v>
      </c>
      <c r="B175">
        <v>13107415</v>
      </c>
      <c r="C175">
        <v>572808</v>
      </c>
      <c r="D175">
        <v>7181139</v>
      </c>
      <c r="E175">
        <v>5353468</v>
      </c>
      <c r="F175">
        <v>192779</v>
      </c>
      <c r="G175">
        <v>3815</v>
      </c>
      <c r="H175">
        <v>139965</v>
      </c>
      <c r="I175">
        <v>4.37</v>
      </c>
      <c r="J175">
        <v>54.79</v>
      </c>
      <c r="K175">
        <v>7.98</v>
      </c>
      <c r="L175">
        <v>187</v>
      </c>
      <c r="M175">
        <f t="shared" si="4"/>
        <v>0.54786843935283958</v>
      </c>
      <c r="N175">
        <f t="shared" si="5"/>
        <v>4.3701065389323522E-2</v>
      </c>
    </row>
    <row r="176" spans="1:14" x14ac:dyDescent="0.3">
      <c r="A176" s="3">
        <v>44026</v>
      </c>
      <c r="B176">
        <v>13328867</v>
      </c>
      <c r="C176">
        <v>578468</v>
      </c>
      <c r="D176">
        <v>7322897</v>
      </c>
      <c r="E176">
        <v>5427502</v>
      </c>
      <c r="F176">
        <v>221452</v>
      </c>
      <c r="G176">
        <v>5660</v>
      </c>
      <c r="H176">
        <v>141758</v>
      </c>
      <c r="I176">
        <v>4.34</v>
      </c>
      <c r="J176">
        <v>54.94</v>
      </c>
      <c r="K176">
        <v>7.9</v>
      </c>
      <c r="L176">
        <v>187</v>
      </c>
      <c r="M176">
        <f t="shared" si="4"/>
        <v>0.54940131070405307</v>
      </c>
      <c r="N176">
        <f t="shared" si="5"/>
        <v>4.3399637793669933E-2</v>
      </c>
    </row>
    <row r="177" spans="1:14" x14ac:dyDescent="0.3">
      <c r="A177" s="3">
        <v>44027</v>
      </c>
      <c r="B177">
        <v>13559984</v>
      </c>
      <c r="C177">
        <v>583961</v>
      </c>
      <c r="D177">
        <v>7482320</v>
      </c>
      <c r="E177">
        <v>5493703</v>
      </c>
      <c r="F177">
        <v>231122</v>
      </c>
      <c r="G177">
        <v>5493</v>
      </c>
      <c r="H177">
        <v>159423</v>
      </c>
      <c r="I177">
        <v>4.3099999999999996</v>
      </c>
      <c r="J177">
        <v>55.18</v>
      </c>
      <c r="K177">
        <v>7.8</v>
      </c>
      <c r="L177">
        <v>187</v>
      </c>
      <c r="M177">
        <f t="shared" si="4"/>
        <v>0.55179416140904003</v>
      </c>
      <c r="N177">
        <f t="shared" si="5"/>
        <v>4.3065021315659369E-2</v>
      </c>
    </row>
    <row r="178" spans="1:14" x14ac:dyDescent="0.3">
      <c r="A178" s="3">
        <v>44028</v>
      </c>
      <c r="B178">
        <v>13812525</v>
      </c>
      <c r="C178">
        <v>589760</v>
      </c>
      <c r="D178">
        <v>7634241</v>
      </c>
      <c r="E178">
        <v>5588524</v>
      </c>
      <c r="F178">
        <v>252544</v>
      </c>
      <c r="G178">
        <v>5799</v>
      </c>
      <c r="H178">
        <v>151921</v>
      </c>
      <c r="I178">
        <v>4.2699999999999996</v>
      </c>
      <c r="J178">
        <v>55.27</v>
      </c>
      <c r="K178">
        <v>7.73</v>
      </c>
      <c r="L178">
        <v>187</v>
      </c>
      <c r="M178">
        <f t="shared" si="4"/>
        <v>0.55270423039958294</v>
      </c>
      <c r="N178">
        <f t="shared" si="5"/>
        <v>4.2697479280580486E-2</v>
      </c>
    </row>
    <row r="179" spans="1:14" x14ac:dyDescent="0.3">
      <c r="A179" s="3">
        <v>44029</v>
      </c>
      <c r="B179">
        <v>14054563</v>
      </c>
      <c r="C179">
        <v>596503</v>
      </c>
      <c r="D179">
        <v>7793760</v>
      </c>
      <c r="E179">
        <v>5664300</v>
      </c>
      <c r="F179">
        <v>242038</v>
      </c>
      <c r="G179">
        <v>6743</v>
      </c>
      <c r="H179">
        <v>159519</v>
      </c>
      <c r="I179">
        <v>4.24</v>
      </c>
      <c r="J179">
        <v>55.45</v>
      </c>
      <c r="K179">
        <v>7.65</v>
      </c>
      <c r="L179">
        <v>187</v>
      </c>
      <c r="M179">
        <f t="shared" si="4"/>
        <v>0.55453591833484972</v>
      </c>
      <c r="N179">
        <f t="shared" si="5"/>
        <v>4.2441945722538649E-2</v>
      </c>
    </row>
    <row r="180" spans="1:14" x14ac:dyDescent="0.3">
      <c r="A180" s="3">
        <v>44030</v>
      </c>
      <c r="B180">
        <v>14292198</v>
      </c>
      <c r="C180">
        <v>602130</v>
      </c>
      <c r="D180">
        <v>7944550</v>
      </c>
      <c r="E180">
        <v>5745518</v>
      </c>
      <c r="F180">
        <v>237635</v>
      </c>
      <c r="G180">
        <v>5627</v>
      </c>
      <c r="H180">
        <v>150790</v>
      </c>
      <c r="I180">
        <v>4.21</v>
      </c>
      <c r="J180">
        <v>55.59</v>
      </c>
      <c r="K180">
        <v>7.58</v>
      </c>
      <c r="L180">
        <v>187</v>
      </c>
      <c r="M180">
        <f t="shared" si="4"/>
        <v>0.55586621455985985</v>
      </c>
      <c r="N180">
        <f t="shared" si="5"/>
        <v>4.2129978887781992E-2</v>
      </c>
    </row>
    <row r="181" spans="1:14" x14ac:dyDescent="0.3">
      <c r="A181" s="3">
        <v>44031</v>
      </c>
      <c r="B181">
        <v>14506845</v>
      </c>
      <c r="C181">
        <v>606159</v>
      </c>
      <c r="D181">
        <v>8032235</v>
      </c>
      <c r="E181">
        <v>5868451</v>
      </c>
      <c r="F181">
        <v>214647</v>
      </c>
      <c r="G181">
        <v>4029</v>
      </c>
      <c r="H181">
        <v>87685</v>
      </c>
      <c r="I181">
        <v>4.18</v>
      </c>
      <c r="J181">
        <v>55.37</v>
      </c>
      <c r="K181">
        <v>7.55</v>
      </c>
      <c r="L181">
        <v>187</v>
      </c>
      <c r="M181">
        <f t="shared" si="4"/>
        <v>0.55368586346652215</v>
      </c>
      <c r="N181">
        <f t="shared" si="5"/>
        <v>4.1784343873530048E-2</v>
      </c>
    </row>
    <row r="182" spans="1:14" x14ac:dyDescent="0.3">
      <c r="A182" s="3">
        <v>44032</v>
      </c>
      <c r="B182">
        <v>14713623</v>
      </c>
      <c r="C182">
        <v>610319</v>
      </c>
      <c r="D182">
        <v>8190777</v>
      </c>
      <c r="E182">
        <v>5912527</v>
      </c>
      <c r="F182">
        <v>206778</v>
      </c>
      <c r="G182">
        <v>4160</v>
      </c>
      <c r="H182">
        <v>158542</v>
      </c>
      <c r="I182">
        <v>4.1500000000000004</v>
      </c>
      <c r="J182">
        <v>55.67</v>
      </c>
      <c r="K182">
        <v>7.45</v>
      </c>
      <c r="L182">
        <v>187</v>
      </c>
      <c r="M182">
        <f t="shared" si="4"/>
        <v>0.55667981978333958</v>
      </c>
      <c r="N182">
        <f t="shared" si="5"/>
        <v>4.1479858495762738E-2</v>
      </c>
    </row>
    <row r="183" spans="1:14" x14ac:dyDescent="0.3">
      <c r="A183" s="3">
        <v>44033</v>
      </c>
      <c r="B183">
        <v>14947078</v>
      </c>
      <c r="C183">
        <v>616557</v>
      </c>
      <c r="D183">
        <v>8364986</v>
      </c>
      <c r="E183">
        <v>5965535</v>
      </c>
      <c r="F183">
        <v>233565</v>
      </c>
      <c r="G183">
        <v>6238</v>
      </c>
      <c r="H183">
        <v>174209</v>
      </c>
      <c r="I183">
        <v>4.12</v>
      </c>
      <c r="J183">
        <v>55.96</v>
      </c>
      <c r="K183">
        <v>7.37</v>
      </c>
      <c r="L183">
        <v>187</v>
      </c>
      <c r="M183">
        <f t="shared" si="4"/>
        <v>0.55964021864340308</v>
      </c>
      <c r="N183">
        <f t="shared" si="5"/>
        <v>4.1249333147254603E-2</v>
      </c>
    </row>
    <row r="184" spans="1:14" x14ac:dyDescent="0.3">
      <c r="A184" s="3">
        <v>44034</v>
      </c>
      <c r="B184">
        <v>15227725</v>
      </c>
      <c r="C184">
        <v>623540</v>
      </c>
      <c r="D184">
        <v>8450327.5</v>
      </c>
      <c r="E184">
        <v>6062930</v>
      </c>
      <c r="F184">
        <v>280647</v>
      </c>
      <c r="G184">
        <v>6983</v>
      </c>
      <c r="H184">
        <v>176269</v>
      </c>
      <c r="I184">
        <v>4.09</v>
      </c>
      <c r="J184">
        <v>56.09</v>
      </c>
      <c r="K184">
        <v>7.3</v>
      </c>
      <c r="L184">
        <v>187</v>
      </c>
      <c r="M184">
        <f t="shared" si="4"/>
        <v>0.55493039833593005</v>
      </c>
      <c r="N184">
        <f t="shared" si="5"/>
        <v>4.094767931519646E-2</v>
      </c>
    </row>
    <row r="185" spans="1:14" x14ac:dyDescent="0.3">
      <c r="A185" s="3">
        <v>44035</v>
      </c>
      <c r="B185">
        <v>15510481</v>
      </c>
      <c r="C185">
        <v>633506</v>
      </c>
      <c r="D185">
        <v>8450327.5</v>
      </c>
      <c r="E185">
        <v>6166006</v>
      </c>
      <c r="F185">
        <v>282756</v>
      </c>
      <c r="G185">
        <v>9966</v>
      </c>
      <c r="H185">
        <v>169714</v>
      </c>
      <c r="I185">
        <v>4.08</v>
      </c>
      <c r="J185">
        <v>56.16</v>
      </c>
      <c r="K185">
        <v>7.27</v>
      </c>
      <c r="L185">
        <v>187</v>
      </c>
      <c r="M185">
        <f t="shared" si="4"/>
        <v>0.54481401962969422</v>
      </c>
      <c r="N185">
        <f t="shared" si="5"/>
        <v>4.0843736567550679E-2</v>
      </c>
    </row>
    <row r="186" spans="1:14" x14ac:dyDescent="0.3">
      <c r="A186" s="3">
        <v>44036</v>
      </c>
      <c r="B186">
        <v>15791645</v>
      </c>
      <c r="C186">
        <v>639650</v>
      </c>
      <c r="D186">
        <v>8450327.5</v>
      </c>
      <c r="E186">
        <v>6212290</v>
      </c>
      <c r="F186">
        <v>281164</v>
      </c>
      <c r="G186">
        <v>6144</v>
      </c>
      <c r="H186">
        <v>195533.25</v>
      </c>
      <c r="I186">
        <v>4.05</v>
      </c>
      <c r="J186">
        <v>56.61</v>
      </c>
      <c r="K186">
        <v>7.16</v>
      </c>
      <c r="L186">
        <v>187</v>
      </c>
      <c r="M186">
        <f t="shared" si="4"/>
        <v>0.53511382126434581</v>
      </c>
      <c r="N186">
        <f t="shared" si="5"/>
        <v>4.0505596472058487E-2</v>
      </c>
    </row>
    <row r="187" spans="1:14" x14ac:dyDescent="0.3">
      <c r="A187" s="3">
        <v>44037</v>
      </c>
      <c r="B187">
        <v>16047190</v>
      </c>
      <c r="C187">
        <v>644517</v>
      </c>
      <c r="D187">
        <v>8450327.5</v>
      </c>
      <c r="E187">
        <v>6243930</v>
      </c>
      <c r="F187">
        <v>255545</v>
      </c>
      <c r="G187">
        <v>4867</v>
      </c>
      <c r="H187">
        <v>195533.25</v>
      </c>
      <c r="I187">
        <v>4.0199999999999996</v>
      </c>
      <c r="J187">
        <v>57.07</v>
      </c>
      <c r="K187">
        <v>7.04</v>
      </c>
      <c r="L187">
        <v>187</v>
      </c>
      <c r="M187">
        <f t="shared" si="4"/>
        <v>0.5265923504364316</v>
      </c>
      <c r="N187">
        <f t="shared" si="5"/>
        <v>4.0163854232423246E-2</v>
      </c>
    </row>
    <row r="188" spans="1:14" x14ac:dyDescent="0.3">
      <c r="A188" s="3">
        <v>44038</v>
      </c>
      <c r="B188">
        <v>16251796</v>
      </c>
      <c r="C188">
        <v>648621</v>
      </c>
      <c r="D188">
        <v>8450327.5</v>
      </c>
      <c r="E188">
        <v>6309711</v>
      </c>
      <c r="F188">
        <v>204606</v>
      </c>
      <c r="G188">
        <v>4104</v>
      </c>
      <c r="H188">
        <v>134721</v>
      </c>
      <c r="I188">
        <v>3.99</v>
      </c>
      <c r="J188">
        <v>57.18</v>
      </c>
      <c r="K188">
        <v>6.98</v>
      </c>
      <c r="L188">
        <v>187</v>
      </c>
      <c r="M188">
        <f t="shared" si="4"/>
        <v>0.51996268597021522</v>
      </c>
      <c r="N188">
        <f t="shared" si="5"/>
        <v>3.9910727405143405E-2</v>
      </c>
    </row>
    <row r="189" spans="1:14" x14ac:dyDescent="0.3">
      <c r="A189" s="3">
        <v>44039</v>
      </c>
      <c r="B189">
        <v>16480485</v>
      </c>
      <c r="C189">
        <v>654036</v>
      </c>
      <c r="D189">
        <v>8450327.5</v>
      </c>
      <c r="E189">
        <v>6358362</v>
      </c>
      <c r="F189">
        <v>228693</v>
      </c>
      <c r="G189">
        <v>5415</v>
      </c>
      <c r="H189">
        <v>174623</v>
      </c>
      <c r="I189">
        <v>3.97</v>
      </c>
      <c r="J189">
        <v>57.45</v>
      </c>
      <c r="K189">
        <v>6.91</v>
      </c>
      <c r="L189">
        <v>187</v>
      </c>
      <c r="M189">
        <f t="shared" si="4"/>
        <v>0.51274750105958655</v>
      </c>
      <c r="N189">
        <f t="shared" si="5"/>
        <v>3.9685482557097078E-2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country_wise_latest</vt:lpstr>
      <vt:lpstr>Sheet1</vt:lpstr>
      <vt:lpstr>Outliers</vt:lpstr>
      <vt:lpstr>cleaned country_wise data_</vt:lpstr>
      <vt:lpstr>Country Wise analysis</vt:lpstr>
      <vt:lpstr>day Wise analysis</vt:lpstr>
      <vt:lpstr>day_wise</vt:lpstr>
      <vt:lpstr>cleaned day_wise data_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nakeeb khan</dc:creator>
  <cp:lastModifiedBy>nakeeb khan</cp:lastModifiedBy>
  <dcterms:created xsi:type="dcterms:W3CDTF">2025-05-07T11:36:11Z</dcterms:created>
  <dcterms:modified xsi:type="dcterms:W3CDTF">2025-07-11T21:40:26Z</dcterms:modified>
</cp:coreProperties>
</file>